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mikhalkina\Desktop\Мои документы\Релиз Тур\ПРАЙС ЛИСТЫ 2025\MANTERA  CONGRESS\"/>
    </mc:Choice>
  </mc:AlternateContent>
  <bookViews>
    <workbookView xWindow="-120" yWindow="-120" windowWidth="29040" windowHeight="15720"/>
  </bookViews>
  <sheets>
    <sheet name="Тариф RO Брутто+Нетто" sheetId="15" r:id="rId1"/>
    <sheet name="Тариф BB Брутто+Нетто" sheetId="12" r:id="rId2"/>
    <sheet name="Тариф HB Брутто+Нетто" sheetId="16" r:id="rId3"/>
    <sheet name="Сезонное предл RO Брутто+Нетто" sheetId="23" r:id="rId4"/>
    <sheet name="Сезонное предл BB Брутто+Нетто" sheetId="24" r:id="rId5"/>
    <sheet name="КАЛЕНДАРЬ" sheetId="2" state="hidden" r:id="rId6"/>
    <sheet name="GRID" sheetId="1" state="hidden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1" i="15" l="1"/>
  <c r="C9" i="12" l="1" a="1"/>
  <c r="C9" i="12" s="1"/>
  <c r="D9" i="12" a="1"/>
  <c r="D9" i="12" s="1"/>
  <c r="E9" i="12" a="1"/>
  <c r="E9" i="12" s="1"/>
  <c r="F9" i="12" a="1"/>
  <c r="F9" i="12" s="1"/>
  <c r="G9" i="12" a="1"/>
  <c r="G9" i="12" s="1"/>
  <c r="H9" i="12" a="1"/>
  <c r="H9" i="12" s="1"/>
  <c r="I9" i="12" a="1"/>
  <c r="I9" i="12" s="1"/>
  <c r="J9" i="12" a="1"/>
  <c r="J9" i="12" s="1"/>
  <c r="K9" i="12" a="1"/>
  <c r="K9" i="12" s="1"/>
  <c r="L9" i="12" a="1"/>
  <c r="L9" i="12" s="1"/>
  <c r="M9" i="12" a="1"/>
  <c r="M9" i="12" s="1"/>
  <c r="N9" i="12" a="1"/>
  <c r="N9" i="12" s="1"/>
  <c r="O9" i="12" a="1"/>
  <c r="O9" i="12" s="1"/>
  <c r="P9" i="12" a="1"/>
  <c r="P9" i="12" s="1"/>
  <c r="Q9" i="12" a="1"/>
  <c r="Q9" i="12" s="1"/>
  <c r="R9" i="12" a="1"/>
  <c r="R9" i="12" s="1"/>
  <c r="S9" i="12" a="1"/>
  <c r="S9" i="12" s="1"/>
  <c r="T9" i="12" a="1"/>
  <c r="T9" i="12" s="1"/>
  <c r="U9" i="12" a="1"/>
  <c r="U9" i="12" s="1"/>
  <c r="V9" i="12" a="1"/>
  <c r="V9" i="12" s="1"/>
  <c r="W9" i="12" a="1"/>
  <c r="W9" i="12" s="1"/>
  <c r="X9" i="12" a="1"/>
  <c r="X9" i="12" s="1"/>
  <c r="C10" i="12" a="1"/>
  <c r="C10" i="12" s="1"/>
  <c r="D10" i="12" a="1"/>
  <c r="D10" i="12" s="1"/>
  <c r="E10" i="12" a="1"/>
  <c r="E10" i="12" s="1"/>
  <c r="F10" i="12" a="1"/>
  <c r="F10" i="12" s="1"/>
  <c r="G10" i="12" a="1"/>
  <c r="G10" i="12" s="1"/>
  <c r="H10" i="12" a="1"/>
  <c r="H10" i="12" s="1"/>
  <c r="I10" i="12" a="1"/>
  <c r="I10" i="12" s="1"/>
  <c r="J10" i="12" a="1"/>
  <c r="J10" i="12" s="1"/>
  <c r="K10" i="12" a="1"/>
  <c r="K10" i="12" s="1"/>
  <c r="L10" i="12" a="1"/>
  <c r="L10" i="12" s="1"/>
  <c r="M10" i="12" a="1"/>
  <c r="M10" i="12" s="1"/>
  <c r="N10" i="12" a="1"/>
  <c r="N10" i="12" s="1"/>
  <c r="O10" i="12" a="1"/>
  <c r="O10" i="12" s="1"/>
  <c r="P10" i="12" a="1"/>
  <c r="P10" i="12" s="1"/>
  <c r="Q10" i="12" a="1"/>
  <c r="Q10" i="12" s="1"/>
  <c r="R10" i="12" a="1"/>
  <c r="R10" i="12" s="1"/>
  <c r="S10" i="12" a="1"/>
  <c r="S10" i="12" s="1"/>
  <c r="T10" i="12" a="1"/>
  <c r="T10" i="12" s="1"/>
  <c r="U10" i="12" a="1"/>
  <c r="U10" i="12" s="1"/>
  <c r="V10" i="12" a="1"/>
  <c r="V10" i="12" s="1"/>
  <c r="W10" i="12" a="1"/>
  <c r="W10" i="12" s="1"/>
  <c r="X10" i="12" a="1"/>
  <c r="X10" i="12" s="1"/>
  <c r="C11" i="12" a="1"/>
  <c r="C11" i="12" s="1"/>
  <c r="D11" i="12" a="1"/>
  <c r="D11" i="12" s="1"/>
  <c r="E11" i="12" a="1"/>
  <c r="E11" i="12" s="1"/>
  <c r="F11" i="12" a="1"/>
  <c r="F11" i="12" s="1"/>
  <c r="G11" i="12" a="1"/>
  <c r="G11" i="12" s="1"/>
  <c r="H11" i="12" a="1"/>
  <c r="H11" i="12" s="1"/>
  <c r="I11" i="12" a="1"/>
  <c r="I11" i="12" s="1"/>
  <c r="J11" i="12" a="1"/>
  <c r="J11" i="12" s="1"/>
  <c r="K11" i="12" a="1"/>
  <c r="K11" i="12" s="1"/>
  <c r="L11" i="12" a="1"/>
  <c r="L11" i="12" s="1"/>
  <c r="M11" i="12" a="1"/>
  <c r="M11" i="12" s="1"/>
  <c r="N11" i="12" a="1"/>
  <c r="N11" i="12" s="1"/>
  <c r="O11" i="12" a="1"/>
  <c r="O11" i="12" s="1"/>
  <c r="P11" i="12" a="1"/>
  <c r="P11" i="12" s="1"/>
  <c r="Q11" i="12" a="1"/>
  <c r="Q11" i="12" s="1"/>
  <c r="R11" i="12" a="1"/>
  <c r="R11" i="12" s="1"/>
  <c r="S11" i="12" a="1"/>
  <c r="S11" i="12" s="1"/>
  <c r="T11" i="12" a="1"/>
  <c r="T11" i="12" s="1"/>
  <c r="U11" i="12" a="1"/>
  <c r="U11" i="12" s="1"/>
  <c r="V11" i="12" a="1"/>
  <c r="V11" i="12" s="1"/>
  <c r="W11" i="12" a="1"/>
  <c r="W11" i="12" s="1"/>
  <c r="X11" i="12" a="1"/>
  <c r="X11" i="12" s="1"/>
  <c r="C12" i="12" a="1"/>
  <c r="C12" i="12" s="1"/>
  <c r="D12" i="12" a="1"/>
  <c r="D12" i="12" s="1"/>
  <c r="E12" i="12" a="1"/>
  <c r="E12" i="12" s="1"/>
  <c r="F12" i="12" a="1"/>
  <c r="F12" i="12" s="1"/>
  <c r="G12" i="12" a="1"/>
  <c r="G12" i="12" s="1"/>
  <c r="H12" i="12" a="1"/>
  <c r="H12" i="12" s="1"/>
  <c r="I12" i="12" a="1"/>
  <c r="I12" i="12" s="1"/>
  <c r="J12" i="12" a="1"/>
  <c r="J12" i="12" s="1"/>
  <c r="K12" i="12" a="1"/>
  <c r="K12" i="12" s="1"/>
  <c r="L12" i="12" a="1"/>
  <c r="L12" i="12" s="1"/>
  <c r="M12" i="12" a="1"/>
  <c r="M12" i="12" s="1"/>
  <c r="N12" i="12" a="1"/>
  <c r="N12" i="12" s="1"/>
  <c r="O12" i="12" a="1"/>
  <c r="O12" i="12" s="1"/>
  <c r="P12" i="12" a="1"/>
  <c r="P12" i="12" s="1"/>
  <c r="Q12" i="12" a="1"/>
  <c r="Q12" i="12" s="1"/>
  <c r="R12" i="12" a="1"/>
  <c r="R12" i="12" s="1"/>
  <c r="S12" i="12" a="1"/>
  <c r="S12" i="12" s="1"/>
  <c r="T12" i="12" a="1"/>
  <c r="T12" i="12" s="1"/>
  <c r="U12" i="12" a="1"/>
  <c r="U12" i="12" s="1"/>
  <c r="V12" i="12" a="1"/>
  <c r="V12" i="12" s="1"/>
  <c r="W12" i="12" a="1"/>
  <c r="W12" i="12" s="1"/>
  <c r="X12" i="12" a="1"/>
  <c r="X12" i="12" s="1"/>
  <c r="C13" i="12" a="1"/>
  <c r="C13" i="12" s="1"/>
  <c r="D13" i="12" a="1"/>
  <c r="D13" i="12" s="1"/>
  <c r="E13" i="12" a="1"/>
  <c r="E13" i="12" s="1"/>
  <c r="F13" i="12" a="1"/>
  <c r="F13" i="12" s="1"/>
  <c r="G13" i="12" a="1"/>
  <c r="G13" i="12" s="1"/>
  <c r="H13" i="12" a="1"/>
  <c r="H13" i="12" s="1"/>
  <c r="I13" i="12" a="1"/>
  <c r="I13" i="12" s="1"/>
  <c r="J13" i="12" a="1"/>
  <c r="J13" i="12" s="1"/>
  <c r="K13" i="12" a="1"/>
  <c r="K13" i="12" s="1"/>
  <c r="L13" i="12" a="1"/>
  <c r="L13" i="12" s="1"/>
  <c r="M13" i="12" a="1"/>
  <c r="M13" i="12" s="1"/>
  <c r="N13" i="12" a="1"/>
  <c r="N13" i="12" s="1"/>
  <c r="O13" i="12" a="1"/>
  <c r="O13" i="12" s="1"/>
  <c r="P13" i="12" a="1"/>
  <c r="P13" i="12" s="1"/>
  <c r="Q13" i="12" a="1"/>
  <c r="Q13" i="12" s="1"/>
  <c r="R13" i="12" a="1"/>
  <c r="R13" i="12" s="1"/>
  <c r="S13" i="12" a="1"/>
  <c r="S13" i="12" s="1"/>
  <c r="T13" i="12" a="1"/>
  <c r="T13" i="12" s="1"/>
  <c r="U13" i="12" a="1"/>
  <c r="U13" i="12" s="1"/>
  <c r="V13" i="12" a="1"/>
  <c r="V13" i="12" s="1"/>
  <c r="W13" i="12" a="1"/>
  <c r="W13" i="12" s="1"/>
  <c r="X13" i="12" a="1"/>
  <c r="X13" i="12" s="1"/>
  <c r="C14" i="12" a="1"/>
  <c r="C14" i="12" s="1"/>
  <c r="D14" i="12" a="1"/>
  <c r="D14" i="12" s="1"/>
  <c r="E14" i="12" a="1"/>
  <c r="E14" i="12" s="1"/>
  <c r="F14" i="12" a="1"/>
  <c r="F14" i="12" s="1"/>
  <c r="G14" i="12" a="1"/>
  <c r="G14" i="12" s="1"/>
  <c r="H14" i="12" a="1"/>
  <c r="H14" i="12" s="1"/>
  <c r="I14" i="12" a="1"/>
  <c r="I14" i="12" s="1"/>
  <c r="J14" i="12" a="1"/>
  <c r="J14" i="12" s="1"/>
  <c r="K14" i="12" a="1"/>
  <c r="K14" i="12" s="1"/>
  <c r="L14" i="12" a="1"/>
  <c r="L14" i="12" s="1"/>
  <c r="M14" i="12" a="1"/>
  <c r="M14" i="12" s="1"/>
  <c r="N14" i="12" a="1"/>
  <c r="N14" i="12" s="1"/>
  <c r="O14" i="12" a="1"/>
  <c r="O14" i="12" s="1"/>
  <c r="P14" i="12" a="1"/>
  <c r="P14" i="12" s="1"/>
  <c r="Q14" i="12" a="1"/>
  <c r="Q14" i="12" s="1"/>
  <c r="R14" i="12" a="1"/>
  <c r="R14" i="12" s="1"/>
  <c r="S14" i="12" a="1"/>
  <c r="S14" i="12" s="1"/>
  <c r="T14" i="12" a="1"/>
  <c r="T14" i="12" s="1"/>
  <c r="U14" i="12" a="1"/>
  <c r="U14" i="12" s="1"/>
  <c r="V14" i="12" a="1"/>
  <c r="V14" i="12" s="1"/>
  <c r="W14" i="12" a="1"/>
  <c r="W14" i="12" s="1"/>
  <c r="X14" i="12" a="1"/>
  <c r="X14" i="12" s="1"/>
  <c r="C15" i="12" a="1"/>
  <c r="C15" i="12" s="1"/>
  <c r="D15" i="12" a="1"/>
  <c r="D15" i="12" s="1"/>
  <c r="E15" i="12" a="1"/>
  <c r="E15" i="12" s="1"/>
  <c r="F15" i="12" a="1"/>
  <c r="F15" i="12" s="1"/>
  <c r="G15" i="12" a="1"/>
  <c r="G15" i="12" s="1"/>
  <c r="H15" i="12" a="1"/>
  <c r="H15" i="12" s="1"/>
  <c r="I15" i="12" a="1"/>
  <c r="I15" i="12" s="1"/>
  <c r="J15" i="12" a="1"/>
  <c r="J15" i="12" s="1"/>
  <c r="K15" i="12" a="1"/>
  <c r="K15" i="12" s="1"/>
  <c r="L15" i="12" a="1"/>
  <c r="L15" i="12" s="1"/>
  <c r="M15" i="12" a="1"/>
  <c r="M15" i="12" s="1"/>
  <c r="N15" i="12" a="1"/>
  <c r="N15" i="12" s="1"/>
  <c r="O15" i="12" a="1"/>
  <c r="O15" i="12" s="1"/>
  <c r="P15" i="12" a="1"/>
  <c r="P15" i="12" s="1"/>
  <c r="Q15" i="12" a="1"/>
  <c r="Q15" i="12" s="1"/>
  <c r="R15" i="12" a="1"/>
  <c r="R15" i="12" s="1"/>
  <c r="S15" i="12" a="1"/>
  <c r="S15" i="12" s="1"/>
  <c r="T15" i="12" a="1"/>
  <c r="T15" i="12" s="1"/>
  <c r="U15" i="12" a="1"/>
  <c r="U15" i="12" s="1"/>
  <c r="V15" i="12" a="1"/>
  <c r="V15" i="12" s="1"/>
  <c r="W15" i="12" a="1"/>
  <c r="W15" i="12" s="1"/>
  <c r="X15" i="12" a="1"/>
  <c r="X15" i="12" s="1"/>
  <c r="C16" i="12" a="1"/>
  <c r="C16" i="12" s="1"/>
  <c r="D16" i="12" a="1"/>
  <c r="D16" i="12" s="1"/>
  <c r="E16" i="12" a="1"/>
  <c r="E16" i="12" s="1"/>
  <c r="F16" i="12" a="1"/>
  <c r="F16" i="12" s="1"/>
  <c r="G16" i="12" a="1"/>
  <c r="G16" i="12" s="1"/>
  <c r="H16" i="12" a="1"/>
  <c r="H16" i="12" s="1"/>
  <c r="I16" i="12" a="1"/>
  <c r="I16" i="12" s="1"/>
  <c r="J16" i="12" a="1"/>
  <c r="J16" i="12" s="1"/>
  <c r="K16" i="12" a="1"/>
  <c r="K16" i="12" s="1"/>
  <c r="L16" i="12" a="1"/>
  <c r="L16" i="12" s="1"/>
  <c r="M16" i="12" a="1"/>
  <c r="M16" i="12" s="1"/>
  <c r="N16" i="12" a="1"/>
  <c r="N16" i="12" s="1"/>
  <c r="O16" i="12" a="1"/>
  <c r="O16" i="12" s="1"/>
  <c r="P16" i="12" a="1"/>
  <c r="P16" i="12" s="1"/>
  <c r="Q16" i="12" a="1"/>
  <c r="Q16" i="12" s="1"/>
  <c r="R16" i="12" a="1"/>
  <c r="R16" i="12" s="1"/>
  <c r="S16" i="12" a="1"/>
  <c r="S16" i="12" s="1"/>
  <c r="T16" i="12" a="1"/>
  <c r="T16" i="12" s="1"/>
  <c r="U16" i="12" a="1"/>
  <c r="U16" i="12" s="1"/>
  <c r="V16" i="12" a="1"/>
  <c r="V16" i="12" s="1"/>
  <c r="W16" i="12" a="1"/>
  <c r="W16" i="12" s="1"/>
  <c r="X16" i="12" a="1"/>
  <c r="X16" i="12" s="1"/>
  <c r="C17" i="12" a="1"/>
  <c r="C17" i="12" s="1"/>
  <c r="D17" i="12" a="1"/>
  <c r="D17" i="12" s="1"/>
  <c r="E17" i="12" a="1"/>
  <c r="E17" i="12" s="1"/>
  <c r="F17" i="12" a="1"/>
  <c r="F17" i="12" s="1"/>
  <c r="G17" i="12" a="1"/>
  <c r="G17" i="12" s="1"/>
  <c r="H17" i="12" a="1"/>
  <c r="H17" i="12" s="1"/>
  <c r="I17" i="12" a="1"/>
  <c r="I17" i="12" s="1"/>
  <c r="J17" i="12" a="1"/>
  <c r="J17" i="12" s="1"/>
  <c r="K17" i="12" a="1"/>
  <c r="K17" i="12" s="1"/>
  <c r="L17" i="12" a="1"/>
  <c r="L17" i="12" s="1"/>
  <c r="M17" i="12" a="1"/>
  <c r="M17" i="12" s="1"/>
  <c r="N17" i="12" a="1"/>
  <c r="N17" i="12" s="1"/>
  <c r="O17" i="12" a="1"/>
  <c r="O17" i="12" s="1"/>
  <c r="P17" i="12" a="1"/>
  <c r="P17" i="12" s="1"/>
  <c r="Q17" i="12" a="1"/>
  <c r="Q17" i="12" s="1"/>
  <c r="R17" i="12" a="1"/>
  <c r="R17" i="12" s="1"/>
  <c r="S17" i="12" a="1"/>
  <c r="S17" i="12" s="1"/>
  <c r="T17" i="12" a="1"/>
  <c r="T17" i="12" s="1"/>
  <c r="U17" i="12" a="1"/>
  <c r="U17" i="12" s="1"/>
  <c r="V17" i="12" a="1"/>
  <c r="V17" i="12" s="1"/>
  <c r="W17" i="12" a="1"/>
  <c r="W17" i="12" s="1"/>
  <c r="X17" i="12" a="1"/>
  <c r="X17" i="12" s="1"/>
  <c r="C18" i="12" a="1"/>
  <c r="C18" i="12" s="1"/>
  <c r="D18" i="12" a="1"/>
  <c r="D18" i="12" s="1"/>
  <c r="E18" i="12" a="1"/>
  <c r="E18" i="12" s="1"/>
  <c r="F18" i="12" a="1"/>
  <c r="F18" i="12" s="1"/>
  <c r="G18" i="12" a="1"/>
  <c r="G18" i="12" s="1"/>
  <c r="H18" i="12" a="1"/>
  <c r="H18" i="12" s="1"/>
  <c r="I18" i="12" a="1"/>
  <c r="I18" i="12" s="1"/>
  <c r="J18" i="12" a="1"/>
  <c r="J18" i="12" s="1"/>
  <c r="K18" i="12" a="1"/>
  <c r="K18" i="12" s="1"/>
  <c r="L18" i="12" a="1"/>
  <c r="L18" i="12" s="1"/>
  <c r="M18" i="12" a="1"/>
  <c r="M18" i="12" s="1"/>
  <c r="N18" i="12" a="1"/>
  <c r="N18" i="12" s="1"/>
  <c r="O18" i="12" a="1"/>
  <c r="O18" i="12" s="1"/>
  <c r="P18" i="12" a="1"/>
  <c r="P18" i="12" s="1"/>
  <c r="Q18" i="12" a="1"/>
  <c r="Q18" i="12" s="1"/>
  <c r="R18" i="12" a="1"/>
  <c r="R18" i="12" s="1"/>
  <c r="S18" i="12" a="1"/>
  <c r="S18" i="12" s="1"/>
  <c r="T18" i="12" a="1"/>
  <c r="T18" i="12" s="1"/>
  <c r="U18" i="12" a="1"/>
  <c r="U18" i="12" s="1"/>
  <c r="V18" i="12" a="1"/>
  <c r="V18" i="12" s="1"/>
  <c r="W18" i="12" a="1"/>
  <c r="W18" i="12" s="1"/>
  <c r="X18" i="12" a="1"/>
  <c r="X18" i="12" s="1"/>
  <c r="C19" i="12" a="1"/>
  <c r="C19" i="12" s="1"/>
  <c r="D19" i="12" a="1"/>
  <c r="D19" i="12" s="1"/>
  <c r="E19" i="12" a="1"/>
  <c r="E19" i="12" s="1"/>
  <c r="F19" i="12" a="1"/>
  <c r="F19" i="12" s="1"/>
  <c r="G19" i="12" a="1"/>
  <c r="G19" i="12" s="1"/>
  <c r="H19" i="12" a="1"/>
  <c r="H19" i="12" s="1"/>
  <c r="I19" i="12" a="1"/>
  <c r="I19" i="12" s="1"/>
  <c r="J19" i="12" a="1"/>
  <c r="J19" i="12" s="1"/>
  <c r="K19" i="12" a="1"/>
  <c r="K19" i="12" s="1"/>
  <c r="L19" i="12" a="1"/>
  <c r="L19" i="12" s="1"/>
  <c r="M19" i="12" a="1"/>
  <c r="M19" i="12" s="1"/>
  <c r="N19" i="12" a="1"/>
  <c r="N19" i="12" s="1"/>
  <c r="O19" i="12" a="1"/>
  <c r="O19" i="12" s="1"/>
  <c r="P19" i="12" a="1"/>
  <c r="P19" i="12" s="1"/>
  <c r="Q19" i="12" a="1"/>
  <c r="Q19" i="12" s="1"/>
  <c r="R19" i="12" a="1"/>
  <c r="R19" i="12" s="1"/>
  <c r="S19" i="12" a="1"/>
  <c r="S19" i="12" s="1"/>
  <c r="T19" i="12" a="1"/>
  <c r="T19" i="12" s="1"/>
  <c r="U19" i="12" a="1"/>
  <c r="U19" i="12" s="1"/>
  <c r="V19" i="12" a="1"/>
  <c r="V19" i="12" s="1"/>
  <c r="W19" i="12" a="1"/>
  <c r="W19" i="12" s="1"/>
  <c r="X19" i="12" a="1"/>
  <c r="X19" i="12" s="1"/>
  <c r="C20" i="12" a="1"/>
  <c r="C20" i="12" s="1"/>
  <c r="D20" i="12" a="1"/>
  <c r="D20" i="12" s="1"/>
  <c r="E20" i="12" a="1"/>
  <c r="E20" i="12" s="1"/>
  <c r="F20" i="12" a="1"/>
  <c r="F20" i="12" s="1"/>
  <c r="G20" i="12" a="1"/>
  <c r="G20" i="12" s="1"/>
  <c r="H20" i="12" a="1"/>
  <c r="H20" i="12" s="1"/>
  <c r="I20" i="12" a="1"/>
  <c r="I20" i="12" s="1"/>
  <c r="J20" i="12" a="1"/>
  <c r="J20" i="12" s="1"/>
  <c r="K20" i="12" a="1"/>
  <c r="K20" i="12" s="1"/>
  <c r="L20" i="12" a="1"/>
  <c r="L20" i="12" s="1"/>
  <c r="M20" i="12" a="1"/>
  <c r="M20" i="12" s="1"/>
  <c r="N20" i="12" a="1"/>
  <c r="N20" i="12" s="1"/>
  <c r="O20" i="12" a="1"/>
  <c r="O20" i="12" s="1"/>
  <c r="P20" i="12" a="1"/>
  <c r="P20" i="12" s="1"/>
  <c r="Q20" i="12" a="1"/>
  <c r="Q20" i="12" s="1"/>
  <c r="R20" i="12" a="1"/>
  <c r="R20" i="12" s="1"/>
  <c r="S20" i="12" a="1"/>
  <c r="S20" i="12" s="1"/>
  <c r="T20" i="12" a="1"/>
  <c r="T20" i="12" s="1"/>
  <c r="U20" i="12" a="1"/>
  <c r="U20" i="12" s="1"/>
  <c r="V20" i="12" a="1"/>
  <c r="V20" i="12" s="1"/>
  <c r="W20" i="12" a="1"/>
  <c r="W20" i="12" s="1"/>
  <c r="X20" i="12" a="1"/>
  <c r="X20" i="12" s="1"/>
  <c r="C287" i="15" l="1" a="1"/>
  <c r="C287" i="15" s="1"/>
  <c r="D287" i="15" a="1"/>
  <c r="D287" i="15" s="1"/>
  <c r="E287" i="15" a="1"/>
  <c r="E287" i="15" s="1"/>
  <c r="F287" i="15" a="1"/>
  <c r="F287" i="15" s="1"/>
  <c r="G287" i="15" a="1"/>
  <c r="G287" i="15" s="1"/>
  <c r="H287" i="15" a="1"/>
  <c r="H287" i="15" s="1"/>
  <c r="I287" i="15" a="1"/>
  <c r="I287" i="15" s="1"/>
  <c r="J287" i="15" a="1"/>
  <c r="J287" i="15" s="1"/>
  <c r="K287" i="15" a="1"/>
  <c r="K287" i="15" s="1"/>
  <c r="L287" i="15" a="1"/>
  <c r="L287" i="15" s="1"/>
  <c r="M287" i="15" a="1"/>
  <c r="M287" i="15" s="1"/>
  <c r="N287" i="15" a="1"/>
  <c r="N287" i="15" s="1"/>
  <c r="C288" i="15" a="1"/>
  <c r="C288" i="15" s="1"/>
  <c r="D288" i="15" a="1"/>
  <c r="D288" i="15" s="1"/>
  <c r="E288" i="15" a="1"/>
  <c r="E288" i="15" s="1"/>
  <c r="F288" i="15" a="1"/>
  <c r="F288" i="15" s="1"/>
  <c r="G288" i="15" a="1"/>
  <c r="G288" i="15" s="1"/>
  <c r="H288" i="15" a="1"/>
  <c r="H288" i="15" s="1"/>
  <c r="I288" i="15" a="1"/>
  <c r="I288" i="15" s="1"/>
  <c r="J288" i="15" a="1"/>
  <c r="J288" i="15" s="1"/>
  <c r="K288" i="15" a="1"/>
  <c r="K288" i="15" s="1"/>
  <c r="L288" i="15" a="1"/>
  <c r="L288" i="15" s="1"/>
  <c r="M288" i="15" a="1"/>
  <c r="M288" i="15" s="1"/>
  <c r="N288" i="15" a="1"/>
  <c r="N288" i="15" s="1"/>
  <c r="C289" i="15" a="1"/>
  <c r="C289" i="15" s="1"/>
  <c r="D289" i="15" a="1"/>
  <c r="D289" i="15" s="1"/>
  <c r="E289" i="15" a="1"/>
  <c r="E289" i="15" s="1"/>
  <c r="F289" i="15" a="1"/>
  <c r="F289" i="15" s="1"/>
  <c r="G289" i="15" a="1"/>
  <c r="G289" i="15" s="1"/>
  <c r="H289" i="15" a="1"/>
  <c r="H289" i="15" s="1"/>
  <c r="I289" i="15" a="1"/>
  <c r="I289" i="15" s="1"/>
  <c r="J289" i="15" a="1"/>
  <c r="J289" i="15" s="1"/>
  <c r="K289" i="15" a="1"/>
  <c r="K289" i="15" s="1"/>
  <c r="L289" i="15" a="1"/>
  <c r="L289" i="15" s="1"/>
  <c r="M289" i="15" a="1"/>
  <c r="M289" i="15" s="1"/>
  <c r="N289" i="15" a="1"/>
  <c r="N289" i="15" s="1"/>
  <c r="C290" i="15" a="1"/>
  <c r="C290" i="15" s="1"/>
  <c r="D290" i="15" a="1"/>
  <c r="D290" i="15" s="1"/>
  <c r="E290" i="15" a="1"/>
  <c r="E290" i="15" s="1"/>
  <c r="F290" i="15" a="1"/>
  <c r="F290" i="15" s="1"/>
  <c r="G290" i="15" a="1"/>
  <c r="G290" i="15" s="1"/>
  <c r="H290" i="15" a="1"/>
  <c r="H290" i="15" s="1"/>
  <c r="I290" i="15" a="1"/>
  <c r="I290" i="15" s="1"/>
  <c r="J290" i="15" a="1"/>
  <c r="J290" i="15" s="1"/>
  <c r="K290" i="15" a="1"/>
  <c r="K290" i="15" s="1"/>
  <c r="L290" i="15" a="1"/>
  <c r="L290" i="15" s="1"/>
  <c r="M290" i="15" a="1"/>
  <c r="M290" i="15" s="1"/>
  <c r="N290" i="15" a="1"/>
  <c r="N290" i="15" s="1"/>
  <c r="C291" i="15" a="1"/>
  <c r="C291" i="15" s="1"/>
  <c r="D291" i="15" a="1"/>
  <c r="D291" i="15" s="1"/>
  <c r="E291" i="15" a="1"/>
  <c r="E291" i="15" s="1"/>
  <c r="F291" i="15" a="1"/>
  <c r="F291" i="15" s="1"/>
  <c r="G291" i="15" a="1"/>
  <c r="G291" i="15" s="1"/>
  <c r="H291" i="15" a="1"/>
  <c r="H291" i="15" s="1"/>
  <c r="I291" i="15" a="1"/>
  <c r="I291" i="15" s="1"/>
  <c r="J291" i="15" a="1"/>
  <c r="J291" i="15" s="1"/>
  <c r="K291" i="15" a="1"/>
  <c r="K291" i="15" s="1"/>
  <c r="L291" i="15" a="1"/>
  <c r="L291" i="15" s="1"/>
  <c r="M291" i="15" a="1"/>
  <c r="M291" i="15" s="1"/>
  <c r="N291" i="15" a="1"/>
  <c r="N291" i="15" s="1"/>
  <c r="C292" i="15" a="1"/>
  <c r="C292" i="15" s="1"/>
  <c r="D292" i="15" a="1"/>
  <c r="D292" i="15" s="1"/>
  <c r="E292" i="15" a="1"/>
  <c r="E292" i="15" s="1"/>
  <c r="F292" i="15" a="1"/>
  <c r="F292" i="15" s="1"/>
  <c r="G292" i="15" a="1"/>
  <c r="G292" i="15" s="1"/>
  <c r="H292" i="15" a="1"/>
  <c r="H292" i="15" s="1"/>
  <c r="I292" i="15" a="1"/>
  <c r="I292" i="15" s="1"/>
  <c r="J292" i="15" a="1"/>
  <c r="J292" i="15" s="1"/>
  <c r="K292" i="15" a="1"/>
  <c r="K292" i="15" s="1"/>
  <c r="L292" i="15" a="1"/>
  <c r="L292" i="15" s="1"/>
  <c r="M292" i="15" a="1"/>
  <c r="M292" i="15" s="1"/>
  <c r="N292" i="15" a="1"/>
  <c r="N292" i="15" s="1"/>
  <c r="C293" i="15" a="1"/>
  <c r="C293" i="15" s="1"/>
  <c r="D293" i="15" a="1"/>
  <c r="D293" i="15" s="1"/>
  <c r="E293" i="15" a="1"/>
  <c r="E293" i="15" s="1"/>
  <c r="F293" i="15" a="1"/>
  <c r="F293" i="15" s="1"/>
  <c r="G293" i="15" a="1"/>
  <c r="G293" i="15" s="1"/>
  <c r="H293" i="15" a="1"/>
  <c r="H293" i="15" s="1"/>
  <c r="I293" i="15" a="1"/>
  <c r="I293" i="15" s="1"/>
  <c r="J293" i="15" a="1"/>
  <c r="J293" i="15" s="1"/>
  <c r="K293" i="15" a="1"/>
  <c r="K293" i="15" s="1"/>
  <c r="L293" i="15" a="1"/>
  <c r="L293" i="15" s="1"/>
  <c r="M293" i="15" a="1"/>
  <c r="M293" i="15" s="1"/>
  <c r="N293" i="15" a="1"/>
  <c r="N293" i="15" s="1"/>
  <c r="C294" i="15" a="1"/>
  <c r="C294" i="15" s="1"/>
  <c r="D294" i="15" a="1"/>
  <c r="D294" i="15" s="1"/>
  <c r="E294" i="15" a="1"/>
  <c r="E294" i="15" s="1"/>
  <c r="F294" i="15" a="1"/>
  <c r="F294" i="15" s="1"/>
  <c r="G294" i="15" a="1"/>
  <c r="G294" i="15" s="1"/>
  <c r="H294" i="15" a="1"/>
  <c r="H294" i="15" s="1"/>
  <c r="I294" i="15" a="1"/>
  <c r="I294" i="15" s="1"/>
  <c r="J294" i="15" a="1"/>
  <c r="J294" i="15" s="1"/>
  <c r="K294" i="15" a="1"/>
  <c r="K294" i="15" s="1"/>
  <c r="L294" i="15" a="1"/>
  <c r="L294" i="15" s="1"/>
  <c r="M294" i="15" a="1"/>
  <c r="M294" i="15" s="1"/>
  <c r="N294" i="15" a="1"/>
  <c r="N294" i="15" s="1"/>
  <c r="C295" i="15" a="1"/>
  <c r="C295" i="15" s="1"/>
  <c r="D295" i="15" a="1"/>
  <c r="D295" i="15" s="1"/>
  <c r="E295" i="15" a="1"/>
  <c r="E295" i="15" s="1"/>
  <c r="F295" i="15" a="1"/>
  <c r="F295" i="15" s="1"/>
  <c r="G295" i="15" a="1"/>
  <c r="G295" i="15" s="1"/>
  <c r="H295" i="15" a="1"/>
  <c r="H295" i="15" s="1"/>
  <c r="I295" i="15" a="1"/>
  <c r="I295" i="15" s="1"/>
  <c r="J295" i="15" a="1"/>
  <c r="J295" i="15" s="1"/>
  <c r="K295" i="15" a="1"/>
  <c r="K295" i="15" s="1"/>
  <c r="L295" i="15" a="1"/>
  <c r="L295" i="15" s="1"/>
  <c r="M295" i="15" a="1"/>
  <c r="M295" i="15" s="1"/>
  <c r="N295" i="15" a="1"/>
  <c r="N295" i="15" s="1"/>
  <c r="C296" i="15" a="1"/>
  <c r="C296" i="15" s="1"/>
  <c r="D296" i="15" a="1"/>
  <c r="D296" i="15" s="1"/>
  <c r="E296" i="15" a="1"/>
  <c r="E296" i="15" s="1"/>
  <c r="F296" i="15" a="1"/>
  <c r="F296" i="15" s="1"/>
  <c r="G296" i="15" a="1"/>
  <c r="G296" i="15" s="1"/>
  <c r="H296" i="15" a="1"/>
  <c r="H296" i="15" s="1"/>
  <c r="I296" i="15" a="1"/>
  <c r="I296" i="15" s="1"/>
  <c r="J296" i="15" a="1"/>
  <c r="J296" i="15" s="1"/>
  <c r="K296" i="15" a="1"/>
  <c r="K296" i="15" s="1"/>
  <c r="L296" i="15" a="1"/>
  <c r="L296" i="15" s="1"/>
  <c r="M296" i="15" a="1"/>
  <c r="M296" i="15" s="1"/>
  <c r="N296" i="15" a="1"/>
  <c r="N296" i="15" s="1"/>
  <c r="C297" i="15" a="1"/>
  <c r="C297" i="15" s="1"/>
  <c r="D297" i="15" a="1"/>
  <c r="D297" i="15" s="1"/>
  <c r="E297" i="15" a="1"/>
  <c r="E297" i="15" s="1"/>
  <c r="F297" i="15" a="1"/>
  <c r="F297" i="15" s="1"/>
  <c r="G297" i="15" a="1"/>
  <c r="G297" i="15" s="1"/>
  <c r="H297" i="15" a="1"/>
  <c r="H297" i="15" s="1"/>
  <c r="I297" i="15" a="1"/>
  <c r="I297" i="15" s="1"/>
  <c r="J297" i="15" a="1"/>
  <c r="J297" i="15" s="1"/>
  <c r="K297" i="15" a="1"/>
  <c r="K297" i="15" s="1"/>
  <c r="L297" i="15" a="1"/>
  <c r="L297" i="15" s="1"/>
  <c r="M297" i="15" a="1"/>
  <c r="M297" i="15" s="1"/>
  <c r="N297" i="15" a="1"/>
  <c r="N297" i="15" s="1"/>
  <c r="C298" i="15" a="1"/>
  <c r="C298" i="15" s="1"/>
  <c r="D298" i="15" a="1"/>
  <c r="D298" i="15" s="1"/>
  <c r="E298" i="15" a="1"/>
  <c r="E298" i="15" s="1"/>
  <c r="F298" i="15" a="1"/>
  <c r="F298" i="15" s="1"/>
  <c r="G298" i="15" a="1"/>
  <c r="G298" i="15" s="1"/>
  <c r="H298" i="15" a="1"/>
  <c r="H298" i="15" s="1"/>
  <c r="I298" i="15" a="1"/>
  <c r="I298" i="15" s="1"/>
  <c r="J298" i="15" a="1"/>
  <c r="J298" i="15" s="1"/>
  <c r="K298" i="15" a="1"/>
  <c r="K298" i="15" s="1"/>
  <c r="L298" i="15" a="1"/>
  <c r="L298" i="15" s="1"/>
  <c r="M298" i="15" a="1"/>
  <c r="M298" i="15" s="1"/>
  <c r="N298" i="15" a="1"/>
  <c r="N298" i="15" s="1"/>
  <c r="C299" i="15" a="1"/>
  <c r="C299" i="15" s="1"/>
  <c r="D299" i="15" a="1"/>
  <c r="D299" i="15" s="1"/>
  <c r="E299" i="15" a="1"/>
  <c r="E299" i="15" s="1"/>
  <c r="F299" i="15" a="1"/>
  <c r="F299" i="15" s="1"/>
  <c r="G299" i="15" a="1"/>
  <c r="G299" i="15" s="1"/>
  <c r="H299" i="15" a="1"/>
  <c r="H299" i="15" s="1"/>
  <c r="I299" i="15" a="1"/>
  <c r="I299" i="15" s="1"/>
  <c r="J299" i="15" a="1"/>
  <c r="J299" i="15" s="1"/>
  <c r="K299" i="15" a="1"/>
  <c r="K299" i="15" s="1"/>
  <c r="L299" i="15" a="1"/>
  <c r="L299" i="15" s="1"/>
  <c r="M299" i="15" a="1"/>
  <c r="M299" i="15" s="1"/>
  <c r="N299" i="15" a="1"/>
  <c r="N299" i="15" s="1"/>
  <c r="C300" i="15" a="1"/>
  <c r="C300" i="15" s="1"/>
  <c r="D300" i="15" a="1"/>
  <c r="D300" i="15" s="1"/>
  <c r="E300" i="15" a="1"/>
  <c r="E300" i="15" s="1"/>
  <c r="F300" i="15" a="1"/>
  <c r="F300" i="15" s="1"/>
  <c r="G300" i="15" a="1"/>
  <c r="G300" i="15" s="1"/>
  <c r="H300" i="15" a="1"/>
  <c r="H300" i="15" s="1"/>
  <c r="I300" i="15" a="1"/>
  <c r="I300" i="15" s="1"/>
  <c r="J300" i="15" a="1"/>
  <c r="J300" i="15" s="1"/>
  <c r="K300" i="15" a="1"/>
  <c r="K300" i="15" s="1"/>
  <c r="L300" i="15" a="1"/>
  <c r="L300" i="15" s="1"/>
  <c r="M300" i="15" a="1"/>
  <c r="M300" i="15" s="1"/>
  <c r="N300" i="15" a="1"/>
  <c r="N300" i="15" s="1"/>
  <c r="C301" i="15" a="1"/>
  <c r="C301" i="15" s="1"/>
  <c r="D301" i="15" a="1"/>
  <c r="D301" i="15" s="1"/>
  <c r="E301" i="15" a="1"/>
  <c r="E301" i="15" s="1"/>
  <c r="F301" i="15" a="1"/>
  <c r="F301" i="15" s="1"/>
  <c r="G301" i="15" a="1"/>
  <c r="G301" i="15" s="1"/>
  <c r="H301" i="15" a="1"/>
  <c r="H301" i="15" s="1"/>
  <c r="I301" i="15" a="1"/>
  <c r="I301" i="15" s="1"/>
  <c r="J301" i="15" a="1"/>
  <c r="J301" i="15" s="1"/>
  <c r="K301" i="15" a="1"/>
  <c r="K301" i="15" s="1"/>
  <c r="L301" i="15" a="1"/>
  <c r="L301" i="15" s="1"/>
  <c r="M301" i="15" a="1"/>
  <c r="M301" i="15" s="1"/>
  <c r="N301" i="15" a="1"/>
  <c r="N301" i="15" s="1"/>
  <c r="C302" i="15" a="1"/>
  <c r="C302" i="15" s="1"/>
  <c r="D302" i="15" a="1"/>
  <c r="D302" i="15" s="1"/>
  <c r="E302" i="15" a="1"/>
  <c r="E302" i="15" s="1"/>
  <c r="F302" i="15" a="1"/>
  <c r="F302" i="15" s="1"/>
  <c r="G302" i="15" a="1"/>
  <c r="G302" i="15" s="1"/>
  <c r="H302" i="15" a="1"/>
  <c r="H302" i="15" s="1"/>
  <c r="I302" i="15" a="1"/>
  <c r="I302" i="15" s="1"/>
  <c r="J302" i="15" a="1"/>
  <c r="J302" i="15" s="1"/>
  <c r="K302" i="15" a="1"/>
  <c r="K302" i="15" s="1"/>
  <c r="L302" i="15" a="1"/>
  <c r="L302" i="15" s="1"/>
  <c r="M302" i="15" a="1"/>
  <c r="M302" i="15" s="1"/>
  <c r="N302" i="15" a="1"/>
  <c r="N302" i="15" s="1"/>
  <c r="C303" i="15" a="1"/>
  <c r="C303" i="15" s="1"/>
  <c r="D303" i="15" a="1"/>
  <c r="D303" i="15" s="1"/>
  <c r="E303" i="15" a="1"/>
  <c r="E303" i="15" s="1"/>
  <c r="F303" i="15" a="1"/>
  <c r="F303" i="15" s="1"/>
  <c r="G303" i="15" a="1"/>
  <c r="G303" i="15" s="1"/>
  <c r="H303" i="15" a="1"/>
  <c r="H303" i="15" s="1"/>
  <c r="I303" i="15" a="1"/>
  <c r="I303" i="15" s="1"/>
  <c r="J303" i="15" a="1"/>
  <c r="J303" i="15" s="1"/>
  <c r="K303" i="15" a="1"/>
  <c r="K303" i="15" s="1"/>
  <c r="L303" i="15" a="1"/>
  <c r="L303" i="15" s="1"/>
  <c r="M303" i="15" a="1"/>
  <c r="M303" i="15" s="1"/>
  <c r="N303" i="15" a="1"/>
  <c r="N303" i="15" s="1"/>
  <c r="C304" i="15" a="1"/>
  <c r="C304" i="15" s="1"/>
  <c r="D304" i="15" a="1"/>
  <c r="D304" i="15" s="1"/>
  <c r="E304" i="15" a="1"/>
  <c r="E304" i="15" s="1"/>
  <c r="F304" i="15" a="1"/>
  <c r="F304" i="15" s="1"/>
  <c r="G304" i="15" a="1"/>
  <c r="G304" i="15" s="1"/>
  <c r="H304" i="15" a="1"/>
  <c r="H304" i="15" s="1"/>
  <c r="I304" i="15" a="1"/>
  <c r="I304" i="15" s="1"/>
  <c r="J304" i="15" a="1"/>
  <c r="J304" i="15" s="1"/>
  <c r="K304" i="15" a="1"/>
  <c r="K304" i="15" s="1"/>
  <c r="L304" i="15" a="1"/>
  <c r="L304" i="15" s="1"/>
  <c r="M304" i="15" a="1"/>
  <c r="M304" i="15" s="1"/>
  <c r="N304" i="15" a="1"/>
  <c r="N304" i="15" s="1"/>
  <c r="C305" i="15" a="1"/>
  <c r="C305" i="15" s="1"/>
  <c r="D305" i="15" a="1"/>
  <c r="D305" i="15" s="1"/>
  <c r="E305" i="15" a="1"/>
  <c r="E305" i="15" s="1"/>
  <c r="F305" i="15" a="1"/>
  <c r="F305" i="15" s="1"/>
  <c r="G305" i="15" a="1"/>
  <c r="G305" i="15" s="1"/>
  <c r="H305" i="15" a="1"/>
  <c r="H305" i="15" s="1"/>
  <c r="I305" i="15" a="1"/>
  <c r="I305" i="15" s="1"/>
  <c r="J305" i="15" a="1"/>
  <c r="J305" i="15" s="1"/>
  <c r="K305" i="15" a="1"/>
  <c r="K305" i="15" s="1"/>
  <c r="L305" i="15" a="1"/>
  <c r="L305" i="15" s="1"/>
  <c r="M305" i="15" a="1"/>
  <c r="M305" i="15" s="1"/>
  <c r="N305" i="15" a="1"/>
  <c r="N305" i="15" s="1"/>
  <c r="C306" i="15" a="1"/>
  <c r="C306" i="15" s="1"/>
  <c r="D306" i="15" a="1"/>
  <c r="D306" i="15" s="1"/>
  <c r="E306" i="15" a="1"/>
  <c r="E306" i="15" s="1"/>
  <c r="F306" i="15" a="1"/>
  <c r="F306" i="15" s="1"/>
  <c r="G306" i="15" a="1"/>
  <c r="G306" i="15" s="1"/>
  <c r="H306" i="15" a="1"/>
  <c r="H306" i="15" s="1"/>
  <c r="I306" i="15" a="1"/>
  <c r="I306" i="15" s="1"/>
  <c r="J306" i="15" a="1"/>
  <c r="J306" i="15" s="1"/>
  <c r="K306" i="15" a="1"/>
  <c r="K306" i="15" s="1"/>
  <c r="L306" i="15" a="1"/>
  <c r="L306" i="15" s="1"/>
  <c r="M306" i="15" a="1"/>
  <c r="M306" i="15" s="1"/>
  <c r="N306" i="15" a="1"/>
  <c r="N306" i="15" s="1"/>
  <c r="C307" i="15" a="1"/>
  <c r="C307" i="15" s="1"/>
  <c r="D307" i="15" a="1"/>
  <c r="D307" i="15" s="1"/>
  <c r="E307" i="15" a="1"/>
  <c r="E307" i="15" s="1"/>
  <c r="F307" i="15" a="1"/>
  <c r="F307" i="15" s="1"/>
  <c r="G307" i="15" a="1"/>
  <c r="G307" i="15" s="1"/>
  <c r="H307" i="15" a="1"/>
  <c r="H307" i="15" s="1"/>
  <c r="I307" i="15" a="1"/>
  <c r="I307" i="15" s="1"/>
  <c r="J307" i="15" a="1"/>
  <c r="J307" i="15" s="1"/>
  <c r="K307" i="15" a="1"/>
  <c r="K307" i="15" s="1"/>
  <c r="L307" i="15" a="1"/>
  <c r="L307" i="15" s="1"/>
  <c r="M307" i="15" a="1"/>
  <c r="M307" i="15" s="1"/>
  <c r="N307" i="15" a="1"/>
  <c r="N307" i="15" s="1"/>
  <c r="C308" i="15" a="1"/>
  <c r="C308" i="15" s="1"/>
  <c r="D308" i="15" a="1"/>
  <c r="D308" i="15" s="1"/>
  <c r="E308" i="15" a="1"/>
  <c r="E308" i="15" s="1"/>
  <c r="F308" i="15" a="1"/>
  <c r="F308" i="15" s="1"/>
  <c r="G308" i="15" a="1"/>
  <c r="G308" i="15" s="1"/>
  <c r="H308" i="15" a="1"/>
  <c r="H308" i="15" s="1"/>
  <c r="I308" i="15" a="1"/>
  <c r="I308" i="15" s="1"/>
  <c r="J308" i="15" a="1"/>
  <c r="J308" i="15" s="1"/>
  <c r="K308" i="15" a="1"/>
  <c r="K308" i="15" s="1"/>
  <c r="L308" i="15" a="1"/>
  <c r="L308" i="15" s="1"/>
  <c r="M308" i="15" a="1"/>
  <c r="M308" i="15" s="1"/>
  <c r="N308" i="15" a="1"/>
  <c r="N308" i="15" s="1"/>
  <c r="C309" i="15" a="1"/>
  <c r="C309" i="15" s="1"/>
  <c r="D309" i="15" a="1"/>
  <c r="D309" i="15" s="1"/>
  <c r="E309" i="15" a="1"/>
  <c r="E309" i="15" s="1"/>
  <c r="F309" i="15" a="1"/>
  <c r="F309" i="15" s="1"/>
  <c r="G309" i="15" a="1"/>
  <c r="G309" i="15" s="1"/>
  <c r="H309" i="15" a="1"/>
  <c r="H309" i="15" s="1"/>
  <c r="I309" i="15" a="1"/>
  <c r="I309" i="15" s="1"/>
  <c r="J309" i="15" a="1"/>
  <c r="J309" i="15" s="1"/>
  <c r="K309" i="15" a="1"/>
  <c r="K309" i="15" s="1"/>
  <c r="L309" i="15" a="1"/>
  <c r="L309" i="15" s="1"/>
  <c r="M309" i="15" a="1"/>
  <c r="M309" i="15" s="1"/>
  <c r="N309" i="15" a="1"/>
  <c r="N309" i="15" s="1"/>
  <c r="C310" i="15" a="1"/>
  <c r="C310" i="15" s="1"/>
  <c r="D310" i="15" a="1"/>
  <c r="D310" i="15" s="1"/>
  <c r="E310" i="15" a="1"/>
  <c r="E310" i="15" s="1"/>
  <c r="F310" i="15" a="1"/>
  <c r="F310" i="15" s="1"/>
  <c r="G310" i="15" a="1"/>
  <c r="G310" i="15" s="1"/>
  <c r="H310" i="15" a="1"/>
  <c r="H310" i="15" s="1"/>
  <c r="I310" i="15" a="1"/>
  <c r="I310" i="15" s="1"/>
  <c r="J310" i="15" a="1"/>
  <c r="J310" i="15" s="1"/>
  <c r="K310" i="15" a="1"/>
  <c r="K310" i="15" s="1"/>
  <c r="L310" i="15" a="1"/>
  <c r="L310" i="15" s="1"/>
  <c r="M310" i="15" a="1"/>
  <c r="M310" i="15" s="1"/>
  <c r="N310" i="15" a="1"/>
  <c r="N310" i="15" s="1"/>
  <c r="C311" i="15" a="1"/>
  <c r="C311" i="15" s="1"/>
  <c r="D311" i="15" a="1"/>
  <c r="D311" i="15" s="1"/>
  <c r="E311" i="15" a="1"/>
  <c r="E311" i="15" s="1"/>
  <c r="F311" i="15" a="1"/>
  <c r="F311" i="15" s="1"/>
  <c r="G311" i="15" a="1"/>
  <c r="G311" i="15" s="1"/>
  <c r="H311" i="15" a="1"/>
  <c r="H311" i="15" s="1"/>
  <c r="I311" i="15" a="1"/>
  <c r="I311" i="15" s="1"/>
  <c r="J311" i="15" a="1"/>
  <c r="J311" i="15" s="1"/>
  <c r="K311" i="15" a="1"/>
  <c r="K311" i="15" s="1"/>
  <c r="L311" i="15" a="1"/>
  <c r="L311" i="15" s="1"/>
  <c r="M311" i="15" a="1"/>
  <c r="M311" i="15" s="1"/>
  <c r="N311" i="15" a="1"/>
  <c r="N311" i="15" s="1"/>
  <c r="C312" i="15" a="1"/>
  <c r="C312" i="15" s="1"/>
  <c r="D312" i="15" a="1"/>
  <c r="D312" i="15" s="1"/>
  <c r="E312" i="15" a="1"/>
  <c r="E312" i="15" s="1"/>
  <c r="F312" i="15" a="1"/>
  <c r="F312" i="15" s="1"/>
  <c r="G312" i="15" a="1"/>
  <c r="G312" i="15" s="1"/>
  <c r="H312" i="15" a="1"/>
  <c r="H312" i="15" s="1"/>
  <c r="I312" i="15" a="1"/>
  <c r="I312" i="15" s="1"/>
  <c r="J312" i="15" a="1"/>
  <c r="J312" i="15" s="1"/>
  <c r="K312" i="15" a="1"/>
  <c r="K312" i="15" s="1"/>
  <c r="L312" i="15" a="1"/>
  <c r="L312" i="15" s="1"/>
  <c r="M312" i="15" a="1"/>
  <c r="M312" i="15" s="1"/>
  <c r="N312" i="15" a="1"/>
  <c r="N312" i="15" s="1"/>
  <c r="C313" i="15" a="1"/>
  <c r="C313" i="15" s="1"/>
  <c r="D313" i="15" a="1"/>
  <c r="D313" i="15" s="1"/>
  <c r="E313" i="15" a="1"/>
  <c r="E313" i="15" s="1"/>
  <c r="F313" i="15" a="1"/>
  <c r="F313" i="15" s="1"/>
  <c r="G313" i="15" a="1"/>
  <c r="G313" i="15" s="1"/>
  <c r="H313" i="15" a="1"/>
  <c r="H313" i="15" s="1"/>
  <c r="I313" i="15" a="1"/>
  <c r="I313" i="15" s="1"/>
  <c r="J313" i="15" a="1"/>
  <c r="J313" i="15" s="1"/>
  <c r="K313" i="15" a="1"/>
  <c r="K313" i="15" s="1"/>
  <c r="L313" i="15" a="1"/>
  <c r="L313" i="15" s="1"/>
  <c r="M313" i="15" a="1"/>
  <c r="M313" i="15" s="1"/>
  <c r="N313" i="15" a="1"/>
  <c r="N313" i="15" s="1"/>
  <c r="N286" i="15" a="1"/>
  <c r="N286" i="15" s="1"/>
  <c r="M286" i="15" a="1"/>
  <c r="M286" i="15" s="1"/>
  <c r="L286" i="15" a="1"/>
  <c r="L286" i="15" s="1"/>
  <c r="K286" i="15" a="1"/>
  <c r="K286" i="15" s="1"/>
  <c r="J286" i="15" a="1"/>
  <c r="J286" i="15" s="1"/>
  <c r="I286" i="15" a="1"/>
  <c r="I286" i="15" s="1"/>
  <c r="H286" i="15" a="1"/>
  <c r="H286" i="15" s="1"/>
  <c r="G286" i="15" a="1"/>
  <c r="G286" i="15" s="1"/>
  <c r="F286" i="15" a="1"/>
  <c r="F286" i="15" s="1"/>
  <c r="E286" i="15" a="1"/>
  <c r="E286" i="15" s="1"/>
  <c r="D286" i="15" a="1"/>
  <c r="D286" i="15" s="1"/>
  <c r="C286" i="15" a="1"/>
  <c r="C286" i="15" s="1"/>
  <c r="C252" i="15" a="1"/>
  <c r="C252" i="15" s="1"/>
  <c r="D252" i="15" a="1"/>
  <c r="D252" i="15" s="1"/>
  <c r="E252" i="15" a="1"/>
  <c r="E252" i="15" s="1"/>
  <c r="F252" i="15" a="1"/>
  <c r="F252" i="15" s="1"/>
  <c r="G252" i="15" a="1"/>
  <c r="G252" i="15" s="1"/>
  <c r="H252" i="15" a="1"/>
  <c r="H252" i="15" s="1"/>
  <c r="I252" i="15" a="1"/>
  <c r="I252" i="15" s="1"/>
  <c r="J252" i="15" a="1"/>
  <c r="J252" i="15" s="1"/>
  <c r="K252" i="15" a="1"/>
  <c r="K252" i="15" s="1"/>
  <c r="L252" i="15" a="1"/>
  <c r="L252" i="15" s="1"/>
  <c r="M252" i="15" a="1"/>
  <c r="M252" i="15" s="1"/>
  <c r="N252" i="15" a="1"/>
  <c r="N252" i="15" s="1"/>
  <c r="C253" i="15" a="1"/>
  <c r="C253" i="15" s="1"/>
  <c r="D253" i="15" a="1"/>
  <c r="D253" i="15" s="1"/>
  <c r="E253" i="15" a="1"/>
  <c r="E253" i="15" s="1"/>
  <c r="F253" i="15" a="1"/>
  <c r="F253" i="15" s="1"/>
  <c r="G253" i="15" a="1"/>
  <c r="G253" i="15" s="1"/>
  <c r="H253" i="15" a="1"/>
  <c r="H253" i="15" s="1"/>
  <c r="I253" i="15" a="1"/>
  <c r="I253" i="15" s="1"/>
  <c r="J253" i="15" a="1"/>
  <c r="J253" i="15" s="1"/>
  <c r="K253" i="15" a="1"/>
  <c r="K253" i="15" s="1"/>
  <c r="L253" i="15" a="1"/>
  <c r="L253" i="15" s="1"/>
  <c r="M253" i="15" a="1"/>
  <c r="M253" i="15" s="1"/>
  <c r="N253" i="15" a="1"/>
  <c r="N253" i="15" s="1"/>
  <c r="C254" i="15" a="1"/>
  <c r="C254" i="15" s="1"/>
  <c r="D254" i="15" a="1"/>
  <c r="D254" i="15" s="1"/>
  <c r="E254" i="15" a="1"/>
  <c r="E254" i="15" s="1"/>
  <c r="F254" i="15" a="1"/>
  <c r="F254" i="15" s="1"/>
  <c r="G254" i="15" a="1"/>
  <c r="G254" i="15" s="1"/>
  <c r="H254" i="15" a="1"/>
  <c r="H254" i="15" s="1"/>
  <c r="I254" i="15" a="1"/>
  <c r="I254" i="15" s="1"/>
  <c r="J254" i="15" a="1"/>
  <c r="J254" i="15" s="1"/>
  <c r="K254" i="15" a="1"/>
  <c r="K254" i="15" s="1"/>
  <c r="L254" i="15" a="1"/>
  <c r="L254" i="15" s="1"/>
  <c r="M254" i="15" a="1"/>
  <c r="M254" i="15" s="1"/>
  <c r="N254" i="15" a="1"/>
  <c r="N254" i="15" s="1"/>
  <c r="C255" i="15" a="1"/>
  <c r="C255" i="15" s="1"/>
  <c r="D255" i="15" a="1"/>
  <c r="D255" i="15" s="1"/>
  <c r="E255" i="15" a="1"/>
  <c r="E255" i="15" s="1"/>
  <c r="F255" i="15" a="1"/>
  <c r="F255" i="15" s="1"/>
  <c r="G255" i="15" a="1"/>
  <c r="G255" i="15" s="1"/>
  <c r="H255" i="15" a="1"/>
  <c r="H255" i="15" s="1"/>
  <c r="I255" i="15" a="1"/>
  <c r="I255" i="15" s="1"/>
  <c r="J255" i="15" a="1"/>
  <c r="J255" i="15" s="1"/>
  <c r="K255" i="15" a="1"/>
  <c r="K255" i="15" s="1"/>
  <c r="L255" i="15" a="1"/>
  <c r="L255" i="15" s="1"/>
  <c r="M255" i="15" a="1"/>
  <c r="M255" i="15" s="1"/>
  <c r="N255" i="15" a="1"/>
  <c r="N255" i="15" s="1"/>
  <c r="C256" i="15" a="1"/>
  <c r="C256" i="15" s="1"/>
  <c r="D256" i="15" a="1"/>
  <c r="D256" i="15" s="1"/>
  <c r="E256" i="15" a="1"/>
  <c r="E256" i="15" s="1"/>
  <c r="F256" i="15" a="1"/>
  <c r="F256" i="15" s="1"/>
  <c r="G256" i="15" a="1"/>
  <c r="G256" i="15" s="1"/>
  <c r="H256" i="15" a="1"/>
  <c r="H256" i="15" s="1"/>
  <c r="I256" i="15" a="1"/>
  <c r="I256" i="15" s="1"/>
  <c r="J256" i="15" a="1"/>
  <c r="J256" i="15" s="1"/>
  <c r="K256" i="15" a="1"/>
  <c r="K256" i="15" s="1"/>
  <c r="L256" i="15" a="1"/>
  <c r="L256" i="15" s="1"/>
  <c r="M256" i="15" a="1"/>
  <c r="M256" i="15" s="1"/>
  <c r="N256" i="15" a="1"/>
  <c r="N256" i="15" s="1"/>
  <c r="C257" i="15" a="1"/>
  <c r="C257" i="15" s="1"/>
  <c r="D257" i="15" a="1"/>
  <c r="D257" i="15" s="1"/>
  <c r="E257" i="15" a="1"/>
  <c r="E257" i="15" s="1"/>
  <c r="F257" i="15" a="1"/>
  <c r="F257" i="15" s="1"/>
  <c r="G257" i="15" a="1"/>
  <c r="G257" i="15" s="1"/>
  <c r="H257" i="15" a="1"/>
  <c r="H257" i="15" s="1"/>
  <c r="I257" i="15" a="1"/>
  <c r="I257" i="15" s="1"/>
  <c r="J257" i="15" a="1"/>
  <c r="J257" i="15" s="1"/>
  <c r="K257" i="15" a="1"/>
  <c r="K257" i="15" s="1"/>
  <c r="L257" i="15" a="1"/>
  <c r="L257" i="15" s="1"/>
  <c r="M257" i="15" a="1"/>
  <c r="M257" i="15" s="1"/>
  <c r="N257" i="15" a="1"/>
  <c r="N257" i="15" s="1"/>
  <c r="C258" i="15" a="1"/>
  <c r="C258" i="15" s="1"/>
  <c r="D258" i="15" a="1"/>
  <c r="D258" i="15" s="1"/>
  <c r="E258" i="15" a="1"/>
  <c r="E258" i="15" s="1"/>
  <c r="F258" i="15" a="1"/>
  <c r="F258" i="15" s="1"/>
  <c r="G258" i="15" a="1"/>
  <c r="G258" i="15" s="1"/>
  <c r="H258" i="15" a="1"/>
  <c r="H258" i="15" s="1"/>
  <c r="I258" i="15" a="1"/>
  <c r="I258" i="15" s="1"/>
  <c r="J258" i="15" a="1"/>
  <c r="J258" i="15" s="1"/>
  <c r="K258" i="15" a="1"/>
  <c r="K258" i="15" s="1"/>
  <c r="L258" i="15" a="1"/>
  <c r="L258" i="15" s="1"/>
  <c r="M258" i="15" a="1"/>
  <c r="M258" i="15" s="1"/>
  <c r="N258" i="15" a="1"/>
  <c r="N258" i="15" s="1"/>
  <c r="C259" i="15" a="1"/>
  <c r="C259" i="15" s="1"/>
  <c r="D259" i="15" a="1"/>
  <c r="D259" i="15" s="1"/>
  <c r="E259" i="15" a="1"/>
  <c r="E259" i="15" s="1"/>
  <c r="F259" i="15" a="1"/>
  <c r="F259" i="15" s="1"/>
  <c r="G259" i="15" a="1"/>
  <c r="G259" i="15" s="1"/>
  <c r="H259" i="15" a="1"/>
  <c r="H259" i="15" s="1"/>
  <c r="I259" i="15" a="1"/>
  <c r="I259" i="15" s="1"/>
  <c r="J259" i="15" a="1"/>
  <c r="J259" i="15" s="1"/>
  <c r="K259" i="15" a="1"/>
  <c r="K259" i="15" s="1"/>
  <c r="L259" i="15" a="1"/>
  <c r="L259" i="15" s="1"/>
  <c r="M259" i="15" a="1"/>
  <c r="M259" i="15" s="1"/>
  <c r="N259" i="15" a="1"/>
  <c r="N259" i="15" s="1"/>
  <c r="C260" i="15" a="1"/>
  <c r="C260" i="15" s="1"/>
  <c r="D260" i="15" a="1"/>
  <c r="D260" i="15" s="1"/>
  <c r="E260" i="15" a="1"/>
  <c r="E260" i="15" s="1"/>
  <c r="F260" i="15" a="1"/>
  <c r="F260" i="15" s="1"/>
  <c r="G260" i="15" a="1"/>
  <c r="G260" i="15" s="1"/>
  <c r="H260" i="15" a="1"/>
  <c r="H260" i="15" s="1"/>
  <c r="I260" i="15" a="1"/>
  <c r="I260" i="15" s="1"/>
  <c r="J260" i="15" a="1"/>
  <c r="J260" i="15" s="1"/>
  <c r="K260" i="15" a="1"/>
  <c r="K260" i="15" s="1"/>
  <c r="L260" i="15" a="1"/>
  <c r="L260" i="15" s="1"/>
  <c r="M260" i="15" a="1"/>
  <c r="M260" i="15" s="1"/>
  <c r="N260" i="15" a="1"/>
  <c r="N260" i="15" s="1"/>
  <c r="C261" i="15" a="1"/>
  <c r="C261" i="15" s="1"/>
  <c r="D261" i="15" a="1"/>
  <c r="D261" i="15" s="1"/>
  <c r="E261" i="15" a="1"/>
  <c r="E261" i="15" s="1"/>
  <c r="F261" i="15" a="1"/>
  <c r="F261" i="15" s="1"/>
  <c r="G261" i="15" a="1"/>
  <c r="G261" i="15" s="1"/>
  <c r="H261" i="15" a="1"/>
  <c r="H261" i="15" s="1"/>
  <c r="I261" i="15" a="1"/>
  <c r="I261" i="15" s="1"/>
  <c r="J261" i="15" a="1"/>
  <c r="J261" i="15" s="1"/>
  <c r="K261" i="15" a="1"/>
  <c r="K261" i="15" s="1"/>
  <c r="L261" i="15" a="1"/>
  <c r="L261" i="15" s="1"/>
  <c r="M261" i="15" a="1"/>
  <c r="M261" i="15" s="1"/>
  <c r="N261" i="15" a="1"/>
  <c r="N261" i="15" s="1"/>
  <c r="C262" i="15" a="1"/>
  <c r="C262" i="15" s="1"/>
  <c r="D262" i="15" a="1"/>
  <c r="D262" i="15" s="1"/>
  <c r="E262" i="15" a="1"/>
  <c r="E262" i="15" s="1"/>
  <c r="F262" i="15" a="1"/>
  <c r="F262" i="15" s="1"/>
  <c r="G262" i="15" a="1"/>
  <c r="G262" i="15" s="1"/>
  <c r="H262" i="15" a="1"/>
  <c r="H262" i="15" s="1"/>
  <c r="I262" i="15" a="1"/>
  <c r="I262" i="15" s="1"/>
  <c r="J262" i="15" a="1"/>
  <c r="J262" i="15" s="1"/>
  <c r="K262" i="15" a="1"/>
  <c r="K262" i="15" s="1"/>
  <c r="L262" i="15" a="1"/>
  <c r="L262" i="15" s="1"/>
  <c r="M262" i="15" a="1"/>
  <c r="M262" i="15" s="1"/>
  <c r="N262" i="15" a="1"/>
  <c r="N262" i="15" s="1"/>
  <c r="C263" i="15" a="1"/>
  <c r="C263" i="15" s="1"/>
  <c r="D263" i="15" a="1"/>
  <c r="D263" i="15" s="1"/>
  <c r="E263" i="15" a="1"/>
  <c r="E263" i="15" s="1"/>
  <c r="F263" i="15" a="1"/>
  <c r="F263" i="15" s="1"/>
  <c r="G263" i="15" a="1"/>
  <c r="G263" i="15" s="1"/>
  <c r="H263" i="15" a="1"/>
  <c r="H263" i="15" s="1"/>
  <c r="I263" i="15" a="1"/>
  <c r="I263" i="15" s="1"/>
  <c r="J263" i="15" a="1"/>
  <c r="J263" i="15" s="1"/>
  <c r="K263" i="15" a="1"/>
  <c r="K263" i="15" s="1"/>
  <c r="L263" i="15" a="1"/>
  <c r="L263" i="15" s="1"/>
  <c r="M263" i="15" a="1"/>
  <c r="M263" i="15" s="1"/>
  <c r="N263" i="15" a="1"/>
  <c r="N263" i="15" s="1"/>
  <c r="C264" i="15" a="1"/>
  <c r="C264" i="15" s="1"/>
  <c r="D264" i="15" a="1"/>
  <c r="D264" i="15" s="1"/>
  <c r="E264" i="15" a="1"/>
  <c r="E264" i="15" s="1"/>
  <c r="F264" i="15" a="1"/>
  <c r="F264" i="15" s="1"/>
  <c r="G264" i="15" a="1"/>
  <c r="G264" i="15" s="1"/>
  <c r="H264" i="15" a="1"/>
  <c r="H264" i="15" s="1"/>
  <c r="I264" i="15" a="1"/>
  <c r="I264" i="15" s="1"/>
  <c r="J264" i="15" a="1"/>
  <c r="J264" i="15" s="1"/>
  <c r="K264" i="15" a="1"/>
  <c r="K264" i="15" s="1"/>
  <c r="L264" i="15" a="1"/>
  <c r="L264" i="15" s="1"/>
  <c r="M264" i="15" a="1"/>
  <c r="M264" i="15" s="1"/>
  <c r="N264" i="15" a="1"/>
  <c r="N264" i="15" s="1"/>
  <c r="C265" i="15" a="1"/>
  <c r="C265" i="15" s="1"/>
  <c r="D265" i="15" a="1"/>
  <c r="D265" i="15" s="1"/>
  <c r="E265" i="15" a="1"/>
  <c r="E265" i="15" s="1"/>
  <c r="F265" i="15" a="1"/>
  <c r="F265" i="15" s="1"/>
  <c r="G265" i="15" a="1"/>
  <c r="G265" i="15" s="1"/>
  <c r="H265" i="15" a="1"/>
  <c r="H265" i="15" s="1"/>
  <c r="I265" i="15" a="1"/>
  <c r="I265" i="15" s="1"/>
  <c r="J265" i="15" a="1"/>
  <c r="J265" i="15" s="1"/>
  <c r="K265" i="15" a="1"/>
  <c r="K265" i="15" s="1"/>
  <c r="L265" i="15" a="1"/>
  <c r="L265" i="15" s="1"/>
  <c r="M265" i="15" a="1"/>
  <c r="M265" i="15" s="1"/>
  <c r="N265" i="15" a="1"/>
  <c r="N265" i="15" s="1"/>
  <c r="C266" i="15" a="1"/>
  <c r="C266" i="15" s="1"/>
  <c r="D266" i="15" a="1"/>
  <c r="D266" i="15" s="1"/>
  <c r="E266" i="15" a="1"/>
  <c r="E266" i="15" s="1"/>
  <c r="F266" i="15" a="1"/>
  <c r="F266" i="15" s="1"/>
  <c r="G266" i="15" a="1"/>
  <c r="G266" i="15" s="1"/>
  <c r="H266" i="15" a="1"/>
  <c r="H266" i="15" s="1"/>
  <c r="I266" i="15" a="1"/>
  <c r="I266" i="15" s="1"/>
  <c r="J266" i="15" a="1"/>
  <c r="J266" i="15" s="1"/>
  <c r="K266" i="15" a="1"/>
  <c r="K266" i="15" s="1"/>
  <c r="L266" i="15" a="1"/>
  <c r="L266" i="15" s="1"/>
  <c r="M266" i="15" a="1"/>
  <c r="M266" i="15" s="1"/>
  <c r="N266" i="15" a="1"/>
  <c r="N266" i="15" s="1"/>
  <c r="C267" i="15" a="1"/>
  <c r="C267" i="15" s="1"/>
  <c r="D267" i="15" a="1"/>
  <c r="D267" i="15" s="1"/>
  <c r="E267" i="15" a="1"/>
  <c r="E267" i="15" s="1"/>
  <c r="F267" i="15" a="1"/>
  <c r="F267" i="15" s="1"/>
  <c r="G267" i="15" a="1"/>
  <c r="G267" i="15" s="1"/>
  <c r="H267" i="15" a="1"/>
  <c r="H267" i="15" s="1"/>
  <c r="I267" i="15" a="1"/>
  <c r="I267" i="15" s="1"/>
  <c r="J267" i="15" a="1"/>
  <c r="J267" i="15" s="1"/>
  <c r="K267" i="15" a="1"/>
  <c r="K267" i="15" s="1"/>
  <c r="L267" i="15" a="1"/>
  <c r="L267" i="15" s="1"/>
  <c r="M267" i="15" a="1"/>
  <c r="M267" i="15" s="1"/>
  <c r="N267" i="15" a="1"/>
  <c r="N267" i="15" s="1"/>
  <c r="C268" i="15" a="1"/>
  <c r="C268" i="15" s="1"/>
  <c r="D268" i="15" a="1"/>
  <c r="D268" i="15" s="1"/>
  <c r="E268" i="15" a="1"/>
  <c r="E268" i="15" s="1"/>
  <c r="F268" i="15" a="1"/>
  <c r="F268" i="15" s="1"/>
  <c r="G268" i="15" a="1"/>
  <c r="G268" i="15" s="1"/>
  <c r="H268" i="15" a="1"/>
  <c r="H268" i="15" s="1"/>
  <c r="I268" i="15" a="1"/>
  <c r="I268" i="15" s="1"/>
  <c r="J268" i="15" a="1"/>
  <c r="J268" i="15" s="1"/>
  <c r="K268" i="15" a="1"/>
  <c r="K268" i="15" s="1"/>
  <c r="L268" i="15" a="1"/>
  <c r="L268" i="15" s="1"/>
  <c r="M268" i="15" a="1"/>
  <c r="M268" i="15" s="1"/>
  <c r="N268" i="15" a="1"/>
  <c r="N268" i="15" s="1"/>
  <c r="C269" i="15" a="1"/>
  <c r="C269" i="15" s="1"/>
  <c r="D269" i="15" a="1"/>
  <c r="D269" i="15" s="1"/>
  <c r="E269" i="15" a="1"/>
  <c r="E269" i="15" s="1"/>
  <c r="F269" i="15" a="1"/>
  <c r="F269" i="15" s="1"/>
  <c r="G269" i="15" a="1"/>
  <c r="G269" i="15" s="1"/>
  <c r="H269" i="15" a="1"/>
  <c r="H269" i="15" s="1"/>
  <c r="I269" i="15" a="1"/>
  <c r="I269" i="15" s="1"/>
  <c r="J269" i="15" a="1"/>
  <c r="J269" i="15" s="1"/>
  <c r="K269" i="15" a="1"/>
  <c r="K269" i="15" s="1"/>
  <c r="L269" i="15" a="1"/>
  <c r="L269" i="15" s="1"/>
  <c r="M269" i="15" a="1"/>
  <c r="M269" i="15" s="1"/>
  <c r="N269" i="15" a="1"/>
  <c r="N269" i="15" s="1"/>
  <c r="C270" i="15" a="1"/>
  <c r="C270" i="15" s="1"/>
  <c r="D270" i="15" a="1"/>
  <c r="D270" i="15" s="1"/>
  <c r="E270" i="15" a="1"/>
  <c r="E270" i="15" s="1"/>
  <c r="F270" i="15" a="1"/>
  <c r="F270" i="15" s="1"/>
  <c r="G270" i="15" a="1"/>
  <c r="G270" i="15" s="1"/>
  <c r="H270" i="15" a="1"/>
  <c r="H270" i="15" s="1"/>
  <c r="I270" i="15" a="1"/>
  <c r="I270" i="15" s="1"/>
  <c r="J270" i="15" a="1"/>
  <c r="J270" i="15" s="1"/>
  <c r="K270" i="15" a="1"/>
  <c r="K270" i="15" s="1"/>
  <c r="L270" i="15" a="1"/>
  <c r="L270" i="15" s="1"/>
  <c r="M270" i="15" a="1"/>
  <c r="M270" i="15" s="1"/>
  <c r="N270" i="15" a="1"/>
  <c r="N270" i="15" s="1"/>
  <c r="C271" i="15" a="1"/>
  <c r="C271" i="15" s="1"/>
  <c r="D271" i="15" a="1"/>
  <c r="D271" i="15" s="1"/>
  <c r="E271" i="15" a="1"/>
  <c r="E271" i="15" s="1"/>
  <c r="F271" i="15" a="1"/>
  <c r="F271" i="15" s="1"/>
  <c r="G271" i="15" a="1"/>
  <c r="G271" i="15" s="1"/>
  <c r="H271" i="15" a="1"/>
  <c r="H271" i="15" s="1"/>
  <c r="I271" i="15" a="1"/>
  <c r="I271" i="15" s="1"/>
  <c r="J271" i="15" a="1"/>
  <c r="J271" i="15" s="1"/>
  <c r="K271" i="15" a="1"/>
  <c r="K271" i="15" s="1"/>
  <c r="L271" i="15" a="1"/>
  <c r="L271" i="15" s="1"/>
  <c r="M271" i="15" a="1"/>
  <c r="M271" i="15" s="1"/>
  <c r="N271" i="15" a="1"/>
  <c r="N271" i="15" s="1"/>
  <c r="C272" i="15" a="1"/>
  <c r="C272" i="15" s="1"/>
  <c r="D272" i="15" a="1"/>
  <c r="D272" i="15" s="1"/>
  <c r="E272" i="15" a="1"/>
  <c r="E272" i="15" s="1"/>
  <c r="F272" i="15" a="1"/>
  <c r="F272" i="15" s="1"/>
  <c r="G272" i="15" a="1"/>
  <c r="G272" i="15" s="1"/>
  <c r="H272" i="15" a="1"/>
  <c r="H272" i="15" s="1"/>
  <c r="I272" i="15" a="1"/>
  <c r="I272" i="15" s="1"/>
  <c r="J272" i="15" a="1"/>
  <c r="J272" i="15" s="1"/>
  <c r="K272" i="15" a="1"/>
  <c r="K272" i="15" s="1"/>
  <c r="L272" i="15" a="1"/>
  <c r="L272" i="15" s="1"/>
  <c r="M272" i="15" a="1"/>
  <c r="M272" i="15" s="1"/>
  <c r="N272" i="15" a="1"/>
  <c r="N272" i="15" s="1"/>
  <c r="C273" i="15" a="1"/>
  <c r="C273" i="15" s="1"/>
  <c r="D273" i="15" a="1"/>
  <c r="D273" i="15" s="1"/>
  <c r="E273" i="15" a="1"/>
  <c r="E273" i="15" s="1"/>
  <c r="F273" i="15" a="1"/>
  <c r="F273" i="15" s="1"/>
  <c r="G273" i="15" a="1"/>
  <c r="G273" i="15" s="1"/>
  <c r="H273" i="15" a="1"/>
  <c r="H273" i="15" s="1"/>
  <c r="I273" i="15" a="1"/>
  <c r="I273" i="15" s="1"/>
  <c r="J273" i="15" a="1"/>
  <c r="J273" i="15" s="1"/>
  <c r="K273" i="15" a="1"/>
  <c r="K273" i="15" s="1"/>
  <c r="L273" i="15" a="1"/>
  <c r="L273" i="15" s="1"/>
  <c r="M273" i="15" a="1"/>
  <c r="M273" i="15" s="1"/>
  <c r="N273" i="15" a="1"/>
  <c r="N273" i="15" s="1"/>
  <c r="C274" i="15" a="1"/>
  <c r="C274" i="15" s="1"/>
  <c r="D274" i="15" a="1"/>
  <c r="D274" i="15" s="1"/>
  <c r="E274" i="15" a="1"/>
  <c r="E274" i="15" s="1"/>
  <c r="F274" i="15" a="1"/>
  <c r="F274" i="15" s="1"/>
  <c r="G274" i="15" a="1"/>
  <c r="G274" i="15" s="1"/>
  <c r="H274" i="15" a="1"/>
  <c r="H274" i="15" s="1"/>
  <c r="I274" i="15" a="1"/>
  <c r="I274" i="15" s="1"/>
  <c r="J274" i="15" a="1"/>
  <c r="J274" i="15" s="1"/>
  <c r="K274" i="15" a="1"/>
  <c r="K274" i="15" s="1"/>
  <c r="L274" i="15" a="1"/>
  <c r="L274" i="15" s="1"/>
  <c r="M274" i="15" a="1"/>
  <c r="M274" i="15" s="1"/>
  <c r="N274" i="15" a="1"/>
  <c r="N274" i="15" s="1"/>
  <c r="C275" i="15" a="1"/>
  <c r="C275" i="15" s="1"/>
  <c r="D275" i="15" a="1"/>
  <c r="D275" i="15" s="1"/>
  <c r="E275" i="15" a="1"/>
  <c r="E275" i="15" s="1"/>
  <c r="F275" i="15" a="1"/>
  <c r="F275" i="15" s="1"/>
  <c r="G275" i="15" a="1"/>
  <c r="G275" i="15" s="1"/>
  <c r="H275" i="15" a="1"/>
  <c r="H275" i="15" s="1"/>
  <c r="I275" i="15" a="1"/>
  <c r="I275" i="15" s="1"/>
  <c r="J275" i="15" a="1"/>
  <c r="J275" i="15" s="1"/>
  <c r="K275" i="15" a="1"/>
  <c r="K275" i="15" s="1"/>
  <c r="L275" i="15" a="1"/>
  <c r="L275" i="15" s="1"/>
  <c r="M275" i="15" a="1"/>
  <c r="M275" i="15" s="1"/>
  <c r="N275" i="15" a="1"/>
  <c r="N275" i="15" s="1"/>
  <c r="C276" i="15" a="1"/>
  <c r="C276" i="15" s="1"/>
  <c r="D276" i="15" a="1"/>
  <c r="D276" i="15" s="1"/>
  <c r="E276" i="15" a="1"/>
  <c r="E276" i="15" s="1"/>
  <c r="F276" i="15" a="1"/>
  <c r="F276" i="15" s="1"/>
  <c r="G276" i="15" a="1"/>
  <c r="G276" i="15" s="1"/>
  <c r="H276" i="15" a="1"/>
  <c r="H276" i="15" s="1"/>
  <c r="I276" i="15" a="1"/>
  <c r="I276" i="15" s="1"/>
  <c r="J276" i="15" a="1"/>
  <c r="J276" i="15" s="1"/>
  <c r="K276" i="15" a="1"/>
  <c r="K276" i="15" s="1"/>
  <c r="L276" i="15" a="1"/>
  <c r="L276" i="15" s="1"/>
  <c r="M276" i="15" a="1"/>
  <c r="M276" i="15" s="1"/>
  <c r="N276" i="15" a="1"/>
  <c r="N276" i="15" s="1"/>
  <c r="C277" i="15" a="1"/>
  <c r="C277" i="15" s="1"/>
  <c r="D277" i="15" a="1"/>
  <c r="D277" i="15" s="1"/>
  <c r="E277" i="15" a="1"/>
  <c r="E277" i="15" s="1"/>
  <c r="F277" i="15" a="1"/>
  <c r="F277" i="15" s="1"/>
  <c r="G277" i="15" a="1"/>
  <c r="G277" i="15" s="1"/>
  <c r="H277" i="15" a="1"/>
  <c r="H277" i="15" s="1"/>
  <c r="I277" i="15" a="1"/>
  <c r="I277" i="15" s="1"/>
  <c r="J277" i="15" a="1"/>
  <c r="J277" i="15" s="1"/>
  <c r="K277" i="15" a="1"/>
  <c r="K277" i="15" s="1"/>
  <c r="L277" i="15" a="1"/>
  <c r="L277" i="15" s="1"/>
  <c r="M277" i="15" a="1"/>
  <c r="M277" i="15" s="1"/>
  <c r="N277" i="15" a="1"/>
  <c r="N277" i="15" s="1"/>
  <c r="C278" i="15" a="1"/>
  <c r="C278" i="15" s="1"/>
  <c r="D278" i="15" a="1"/>
  <c r="D278" i="15" s="1"/>
  <c r="E278" i="15" a="1"/>
  <c r="E278" i="15" s="1"/>
  <c r="F278" i="15" a="1"/>
  <c r="F278" i="15" s="1"/>
  <c r="G278" i="15" a="1"/>
  <c r="G278" i="15" s="1"/>
  <c r="H278" i="15" a="1"/>
  <c r="H278" i="15" s="1"/>
  <c r="I278" i="15" a="1"/>
  <c r="I278" i="15" s="1"/>
  <c r="J278" i="15" a="1"/>
  <c r="J278" i="15" s="1"/>
  <c r="K278" i="15" a="1"/>
  <c r="K278" i="15" s="1"/>
  <c r="L278" i="15" a="1"/>
  <c r="L278" i="15" s="1"/>
  <c r="M278" i="15" a="1"/>
  <c r="M278" i="15" s="1"/>
  <c r="N278" i="15" a="1"/>
  <c r="N278" i="15" s="1"/>
  <c r="C279" i="15" a="1"/>
  <c r="C279" i="15" s="1"/>
  <c r="D279" i="15" a="1"/>
  <c r="D279" i="15" s="1"/>
  <c r="E279" i="15" a="1"/>
  <c r="E279" i="15" s="1"/>
  <c r="F279" i="15" a="1"/>
  <c r="F279" i="15" s="1"/>
  <c r="G279" i="15" a="1"/>
  <c r="G279" i="15" s="1"/>
  <c r="H279" i="15" a="1"/>
  <c r="H279" i="15" s="1"/>
  <c r="I279" i="15" a="1"/>
  <c r="I279" i="15" s="1"/>
  <c r="J279" i="15" a="1"/>
  <c r="J279" i="15" s="1"/>
  <c r="K279" i="15" a="1"/>
  <c r="K279" i="15" s="1"/>
  <c r="L279" i="15" a="1"/>
  <c r="L279" i="15" s="1"/>
  <c r="M279" i="15" a="1"/>
  <c r="M279" i="15" s="1"/>
  <c r="N279" i="15" a="1"/>
  <c r="N279" i="15" s="1"/>
  <c r="C280" i="15" a="1"/>
  <c r="C280" i="15" s="1"/>
  <c r="D280" i="15" a="1"/>
  <c r="D280" i="15" s="1"/>
  <c r="E280" i="15" a="1"/>
  <c r="E280" i="15" s="1"/>
  <c r="F280" i="15" a="1"/>
  <c r="F280" i="15" s="1"/>
  <c r="G280" i="15" a="1"/>
  <c r="G280" i="15" s="1"/>
  <c r="H280" i="15" a="1"/>
  <c r="H280" i="15" s="1"/>
  <c r="I280" i="15" a="1"/>
  <c r="I280" i="15" s="1"/>
  <c r="J280" i="15" a="1"/>
  <c r="J280" i="15" s="1"/>
  <c r="K280" i="15" a="1"/>
  <c r="K280" i="15" s="1"/>
  <c r="L280" i="15" a="1"/>
  <c r="L280" i="15" s="1"/>
  <c r="M280" i="15" a="1"/>
  <c r="M280" i="15" s="1"/>
  <c r="N280" i="15" a="1"/>
  <c r="N280" i="15" s="1"/>
  <c r="N251" i="15" a="1"/>
  <c r="N251" i="15" s="1"/>
  <c r="M251" i="15" a="1"/>
  <c r="M251" i="15" s="1"/>
  <c r="L251" i="15" a="1"/>
  <c r="L251" i="15" s="1"/>
  <c r="K251" i="15" a="1"/>
  <c r="K251" i="15" s="1"/>
  <c r="J251" i="15" a="1"/>
  <c r="J251" i="15" s="1"/>
  <c r="I251" i="15" a="1"/>
  <c r="I251" i="15" s="1"/>
  <c r="H251" i="15" a="1"/>
  <c r="H251" i="15" s="1"/>
  <c r="G251" i="15" a="1"/>
  <c r="G251" i="15" s="1"/>
  <c r="F251" i="15" a="1"/>
  <c r="F251" i="15" s="1"/>
  <c r="E251" i="15" a="1"/>
  <c r="E251" i="15" s="1"/>
  <c r="D251" i="15" a="1"/>
  <c r="D251" i="15" s="1"/>
  <c r="C251" i="15" a="1"/>
  <c r="C251" i="15" s="1"/>
  <c r="C216" i="15" a="1"/>
  <c r="C216" i="15" s="1"/>
  <c r="D216" i="15" a="1"/>
  <c r="D216" i="15" s="1"/>
  <c r="E216" i="15" a="1"/>
  <c r="E216" i="15" s="1"/>
  <c r="F216" i="15" a="1"/>
  <c r="F216" i="15" s="1"/>
  <c r="G216" i="15" a="1"/>
  <c r="G216" i="15" s="1"/>
  <c r="H216" i="15" a="1"/>
  <c r="H216" i="15" s="1"/>
  <c r="I216" i="15" a="1"/>
  <c r="I216" i="15" s="1"/>
  <c r="J216" i="15" a="1"/>
  <c r="J216" i="15" s="1"/>
  <c r="K216" i="15" a="1"/>
  <c r="K216" i="15" s="1"/>
  <c r="L216" i="15" a="1"/>
  <c r="L216" i="15" s="1"/>
  <c r="M216" i="15" a="1"/>
  <c r="M216" i="15" s="1"/>
  <c r="N216" i="15" a="1"/>
  <c r="N216" i="15" s="1"/>
  <c r="C217" i="15" a="1"/>
  <c r="C217" i="15" s="1"/>
  <c r="D217" i="15" a="1"/>
  <c r="D217" i="15" s="1"/>
  <c r="E217" i="15" a="1"/>
  <c r="E217" i="15" s="1"/>
  <c r="F217" i="15" a="1"/>
  <c r="F217" i="15" s="1"/>
  <c r="G217" i="15" a="1"/>
  <c r="G217" i="15" s="1"/>
  <c r="H217" i="15" a="1"/>
  <c r="H217" i="15" s="1"/>
  <c r="I217" i="15" a="1"/>
  <c r="I217" i="15" s="1"/>
  <c r="J217" i="15" a="1"/>
  <c r="J217" i="15" s="1"/>
  <c r="K217" i="15" a="1"/>
  <c r="K217" i="15" s="1"/>
  <c r="L217" i="15" a="1"/>
  <c r="L217" i="15" s="1"/>
  <c r="M217" i="15" a="1"/>
  <c r="M217" i="15" s="1"/>
  <c r="N217" i="15" a="1"/>
  <c r="N217" i="15" s="1"/>
  <c r="C218" i="15" a="1"/>
  <c r="C218" i="15" s="1"/>
  <c r="D218" i="15" a="1"/>
  <c r="D218" i="15" s="1"/>
  <c r="E218" i="15" a="1"/>
  <c r="E218" i="15" s="1"/>
  <c r="F218" i="15" a="1"/>
  <c r="F218" i="15" s="1"/>
  <c r="G218" i="15" a="1"/>
  <c r="G218" i="15" s="1"/>
  <c r="H218" i="15" a="1"/>
  <c r="H218" i="15" s="1"/>
  <c r="I218" i="15" a="1"/>
  <c r="I218" i="15" s="1"/>
  <c r="J218" i="15" a="1"/>
  <c r="J218" i="15" s="1"/>
  <c r="K218" i="15" a="1"/>
  <c r="K218" i="15" s="1"/>
  <c r="L218" i="15" a="1"/>
  <c r="L218" i="15" s="1"/>
  <c r="M218" i="15" a="1"/>
  <c r="M218" i="15" s="1"/>
  <c r="N218" i="15" a="1"/>
  <c r="N218" i="15" s="1"/>
  <c r="C219" i="15" a="1"/>
  <c r="C219" i="15" s="1"/>
  <c r="D219" i="15" a="1"/>
  <c r="D219" i="15" s="1"/>
  <c r="E219" i="15" a="1"/>
  <c r="E219" i="15" s="1"/>
  <c r="F219" i="15" a="1"/>
  <c r="F219" i="15" s="1"/>
  <c r="G219" i="15" a="1"/>
  <c r="G219" i="15" s="1"/>
  <c r="H219" i="15" a="1"/>
  <c r="H219" i="15" s="1"/>
  <c r="I219" i="15" a="1"/>
  <c r="I219" i="15" s="1"/>
  <c r="J219" i="15" a="1"/>
  <c r="J219" i="15" s="1"/>
  <c r="K219" i="15" a="1"/>
  <c r="K219" i="15" s="1"/>
  <c r="L219" i="15" a="1"/>
  <c r="L219" i="15" s="1"/>
  <c r="M219" i="15" a="1"/>
  <c r="M219" i="15" s="1"/>
  <c r="N219" i="15" a="1"/>
  <c r="N219" i="15" s="1"/>
  <c r="C220" i="15" a="1"/>
  <c r="C220" i="15" s="1"/>
  <c r="D220" i="15" a="1"/>
  <c r="D220" i="15" s="1"/>
  <c r="E220" i="15" a="1"/>
  <c r="E220" i="15" s="1"/>
  <c r="F220" i="15" a="1"/>
  <c r="F220" i="15" s="1"/>
  <c r="G220" i="15" a="1"/>
  <c r="G220" i="15" s="1"/>
  <c r="H220" i="15" a="1"/>
  <c r="H220" i="15" s="1"/>
  <c r="I220" i="15" a="1"/>
  <c r="I220" i="15" s="1"/>
  <c r="J220" i="15" a="1"/>
  <c r="J220" i="15" s="1"/>
  <c r="K220" i="15" a="1"/>
  <c r="K220" i="15" s="1"/>
  <c r="L220" i="15" a="1"/>
  <c r="L220" i="15" s="1"/>
  <c r="M220" i="15" a="1"/>
  <c r="M220" i="15" s="1"/>
  <c r="N220" i="15" a="1"/>
  <c r="N220" i="15" s="1"/>
  <c r="C221" i="15" a="1"/>
  <c r="C221" i="15" s="1"/>
  <c r="D221" i="15" a="1"/>
  <c r="D221" i="15" s="1"/>
  <c r="E221" i="15" a="1"/>
  <c r="E221" i="15" s="1"/>
  <c r="F221" i="15" a="1"/>
  <c r="F221" i="15" s="1"/>
  <c r="G221" i="15" a="1"/>
  <c r="G221" i="15" s="1"/>
  <c r="H221" i="15" a="1"/>
  <c r="H221" i="15" s="1"/>
  <c r="I221" i="15" a="1"/>
  <c r="I221" i="15" s="1"/>
  <c r="J221" i="15" a="1"/>
  <c r="J221" i="15" s="1"/>
  <c r="K221" i="15" a="1"/>
  <c r="K221" i="15" s="1"/>
  <c r="L221" i="15" a="1"/>
  <c r="L221" i="15" s="1"/>
  <c r="M221" i="15" a="1"/>
  <c r="M221" i="15" s="1"/>
  <c r="N221" i="15" a="1"/>
  <c r="N221" i="15" s="1"/>
  <c r="C222" i="15" a="1"/>
  <c r="C222" i="15" s="1"/>
  <c r="D222" i="15" a="1"/>
  <c r="D222" i="15" s="1"/>
  <c r="E222" i="15" a="1"/>
  <c r="E222" i="15" s="1"/>
  <c r="F222" i="15" a="1"/>
  <c r="F222" i="15" s="1"/>
  <c r="G222" i="15" a="1"/>
  <c r="G222" i="15" s="1"/>
  <c r="H222" i="15" a="1"/>
  <c r="H222" i="15" s="1"/>
  <c r="I222" i="15" a="1"/>
  <c r="I222" i="15" s="1"/>
  <c r="J222" i="15" a="1"/>
  <c r="J222" i="15" s="1"/>
  <c r="K222" i="15" a="1"/>
  <c r="K222" i="15" s="1"/>
  <c r="L222" i="15" a="1"/>
  <c r="L222" i="15" s="1"/>
  <c r="M222" i="15" a="1"/>
  <c r="M222" i="15" s="1"/>
  <c r="N222" i="15" a="1"/>
  <c r="N222" i="15" s="1"/>
  <c r="C223" i="15" a="1"/>
  <c r="C223" i="15" s="1"/>
  <c r="D223" i="15" a="1"/>
  <c r="D223" i="15" s="1"/>
  <c r="E223" i="15" a="1"/>
  <c r="E223" i="15" s="1"/>
  <c r="F223" i="15" a="1"/>
  <c r="F223" i="15" s="1"/>
  <c r="G223" i="15" a="1"/>
  <c r="G223" i="15" s="1"/>
  <c r="H223" i="15" a="1"/>
  <c r="H223" i="15" s="1"/>
  <c r="I223" i="15" a="1"/>
  <c r="I223" i="15" s="1"/>
  <c r="J223" i="15" a="1"/>
  <c r="J223" i="15" s="1"/>
  <c r="K223" i="15" a="1"/>
  <c r="K223" i="15" s="1"/>
  <c r="L223" i="15" a="1"/>
  <c r="L223" i="15" s="1"/>
  <c r="M223" i="15" a="1"/>
  <c r="M223" i="15" s="1"/>
  <c r="N223" i="15" a="1"/>
  <c r="N223" i="15" s="1"/>
  <c r="C224" i="15" a="1"/>
  <c r="C224" i="15" s="1"/>
  <c r="D224" i="15" a="1"/>
  <c r="D224" i="15" s="1"/>
  <c r="E224" i="15" a="1"/>
  <c r="E224" i="15" s="1"/>
  <c r="F224" i="15" a="1"/>
  <c r="F224" i="15" s="1"/>
  <c r="G224" i="15" a="1"/>
  <c r="G224" i="15" s="1"/>
  <c r="H224" i="15" a="1"/>
  <c r="H224" i="15" s="1"/>
  <c r="I224" i="15" a="1"/>
  <c r="I224" i="15" s="1"/>
  <c r="J224" i="15" a="1"/>
  <c r="J224" i="15" s="1"/>
  <c r="K224" i="15" a="1"/>
  <c r="K224" i="15" s="1"/>
  <c r="L224" i="15" a="1"/>
  <c r="L224" i="15" s="1"/>
  <c r="M224" i="15" a="1"/>
  <c r="M224" i="15" s="1"/>
  <c r="N224" i="15" a="1"/>
  <c r="N224" i="15" s="1"/>
  <c r="C225" i="15" a="1"/>
  <c r="C225" i="15" s="1"/>
  <c r="D225" i="15" a="1"/>
  <c r="D225" i="15" s="1"/>
  <c r="E225" i="15" a="1"/>
  <c r="E225" i="15" s="1"/>
  <c r="F225" i="15" a="1"/>
  <c r="F225" i="15" s="1"/>
  <c r="G225" i="15" a="1"/>
  <c r="G225" i="15" s="1"/>
  <c r="H225" i="15" a="1"/>
  <c r="H225" i="15" s="1"/>
  <c r="I225" i="15" a="1"/>
  <c r="I225" i="15" s="1"/>
  <c r="J225" i="15" a="1"/>
  <c r="J225" i="15" s="1"/>
  <c r="K225" i="15" a="1"/>
  <c r="K225" i="15" s="1"/>
  <c r="L225" i="15" a="1"/>
  <c r="L225" i="15" s="1"/>
  <c r="M225" i="15" a="1"/>
  <c r="M225" i="15" s="1"/>
  <c r="N225" i="15" a="1"/>
  <c r="N225" i="15" s="1"/>
  <c r="C226" i="15" a="1"/>
  <c r="C226" i="15" s="1"/>
  <c r="D226" i="15" a="1"/>
  <c r="D226" i="15" s="1"/>
  <c r="E226" i="15" a="1"/>
  <c r="E226" i="15" s="1"/>
  <c r="F226" i="15" a="1"/>
  <c r="F226" i="15" s="1"/>
  <c r="G226" i="15" a="1"/>
  <c r="G226" i="15" s="1"/>
  <c r="H226" i="15" a="1"/>
  <c r="H226" i="15" s="1"/>
  <c r="I226" i="15" a="1"/>
  <c r="I226" i="15" s="1"/>
  <c r="J226" i="15" a="1"/>
  <c r="J226" i="15" s="1"/>
  <c r="K226" i="15" a="1"/>
  <c r="K226" i="15" s="1"/>
  <c r="L226" i="15" a="1"/>
  <c r="L226" i="15" s="1"/>
  <c r="M226" i="15" a="1"/>
  <c r="M226" i="15" s="1"/>
  <c r="N226" i="15" a="1"/>
  <c r="N226" i="15" s="1"/>
  <c r="C227" i="15" a="1"/>
  <c r="C227" i="15" s="1"/>
  <c r="D227" i="15" a="1"/>
  <c r="D227" i="15" s="1"/>
  <c r="E227" i="15" a="1"/>
  <c r="E227" i="15" s="1"/>
  <c r="F227" i="15" a="1"/>
  <c r="F227" i="15" s="1"/>
  <c r="G227" i="15" a="1"/>
  <c r="G227" i="15" s="1"/>
  <c r="H227" i="15" a="1"/>
  <c r="H227" i="15" s="1"/>
  <c r="I227" i="15" a="1"/>
  <c r="I227" i="15" s="1"/>
  <c r="J227" i="15" a="1"/>
  <c r="J227" i="15" s="1"/>
  <c r="K227" i="15" a="1"/>
  <c r="K227" i="15" s="1"/>
  <c r="L227" i="15" a="1"/>
  <c r="L227" i="15" s="1"/>
  <c r="M227" i="15" a="1"/>
  <c r="M227" i="15" s="1"/>
  <c r="N227" i="15" a="1"/>
  <c r="N227" i="15" s="1"/>
  <c r="C228" i="15" a="1"/>
  <c r="C228" i="15" s="1"/>
  <c r="D228" i="15" a="1"/>
  <c r="D228" i="15" s="1"/>
  <c r="E228" i="15" a="1"/>
  <c r="E228" i="15" s="1"/>
  <c r="F228" i="15" a="1"/>
  <c r="F228" i="15" s="1"/>
  <c r="G228" i="15" a="1"/>
  <c r="G228" i="15" s="1"/>
  <c r="H228" i="15" a="1"/>
  <c r="H228" i="15" s="1"/>
  <c r="I228" i="15" a="1"/>
  <c r="I228" i="15" s="1"/>
  <c r="J228" i="15" a="1"/>
  <c r="J228" i="15" s="1"/>
  <c r="K228" i="15" a="1"/>
  <c r="K228" i="15" s="1"/>
  <c r="L228" i="15" a="1"/>
  <c r="L228" i="15" s="1"/>
  <c r="M228" i="15" a="1"/>
  <c r="M228" i="15" s="1"/>
  <c r="N228" i="15" a="1"/>
  <c r="N228" i="15" s="1"/>
  <c r="C229" i="15" a="1"/>
  <c r="C229" i="15" s="1"/>
  <c r="D229" i="15" a="1"/>
  <c r="D229" i="15" s="1"/>
  <c r="E229" i="15" a="1"/>
  <c r="E229" i="15" s="1"/>
  <c r="F229" i="15" a="1"/>
  <c r="F229" i="15" s="1"/>
  <c r="G229" i="15" a="1"/>
  <c r="G229" i="15" s="1"/>
  <c r="H229" i="15" a="1"/>
  <c r="H229" i="15" s="1"/>
  <c r="I229" i="15" a="1"/>
  <c r="I229" i="15" s="1"/>
  <c r="J229" i="15" a="1"/>
  <c r="J229" i="15" s="1"/>
  <c r="K229" i="15" a="1"/>
  <c r="K229" i="15" s="1"/>
  <c r="L229" i="15" a="1"/>
  <c r="L229" i="15" s="1"/>
  <c r="M229" i="15" a="1"/>
  <c r="M229" i="15" s="1"/>
  <c r="N229" i="15" a="1"/>
  <c r="N229" i="15" s="1"/>
  <c r="C230" i="15" a="1"/>
  <c r="C230" i="15" s="1"/>
  <c r="D230" i="15" a="1"/>
  <c r="D230" i="15" s="1"/>
  <c r="E230" i="15" a="1"/>
  <c r="E230" i="15" s="1"/>
  <c r="F230" i="15" a="1"/>
  <c r="F230" i="15" s="1"/>
  <c r="G230" i="15" a="1"/>
  <c r="G230" i="15" s="1"/>
  <c r="H230" i="15" a="1"/>
  <c r="H230" i="15" s="1"/>
  <c r="I230" i="15" a="1"/>
  <c r="I230" i="15" s="1"/>
  <c r="J230" i="15" a="1"/>
  <c r="J230" i="15" s="1"/>
  <c r="K230" i="15" a="1"/>
  <c r="K230" i="15" s="1"/>
  <c r="L230" i="15" a="1"/>
  <c r="L230" i="15" s="1"/>
  <c r="M230" i="15" a="1"/>
  <c r="M230" i="15" s="1"/>
  <c r="N230" i="15" a="1"/>
  <c r="N230" i="15" s="1"/>
  <c r="C231" i="15" a="1"/>
  <c r="C231" i="15" s="1"/>
  <c r="D231" i="15" a="1"/>
  <c r="D231" i="15" s="1"/>
  <c r="E231" i="15" a="1"/>
  <c r="E231" i="15" s="1"/>
  <c r="F231" i="15" a="1"/>
  <c r="F231" i="15" s="1"/>
  <c r="G231" i="15" a="1"/>
  <c r="G231" i="15" s="1"/>
  <c r="H231" i="15" a="1"/>
  <c r="H231" i="15" s="1"/>
  <c r="I231" i="15" a="1"/>
  <c r="I231" i="15" s="1"/>
  <c r="J231" i="15" a="1"/>
  <c r="J231" i="15" s="1"/>
  <c r="K231" i="15" a="1"/>
  <c r="K231" i="15" s="1"/>
  <c r="L231" i="15" a="1"/>
  <c r="L231" i="15" s="1"/>
  <c r="M231" i="15" a="1"/>
  <c r="M231" i="15" s="1"/>
  <c r="N231" i="15" a="1"/>
  <c r="N231" i="15" s="1"/>
  <c r="C232" i="15" a="1"/>
  <c r="C232" i="15" s="1"/>
  <c r="D232" i="15" a="1"/>
  <c r="D232" i="15" s="1"/>
  <c r="E232" i="15" a="1"/>
  <c r="E232" i="15" s="1"/>
  <c r="F232" i="15" a="1"/>
  <c r="F232" i="15" s="1"/>
  <c r="G232" i="15" a="1"/>
  <c r="G232" i="15" s="1"/>
  <c r="H232" i="15" a="1"/>
  <c r="H232" i="15" s="1"/>
  <c r="I232" i="15" a="1"/>
  <c r="I232" i="15" s="1"/>
  <c r="J232" i="15" a="1"/>
  <c r="J232" i="15" s="1"/>
  <c r="K232" i="15" a="1"/>
  <c r="K232" i="15" s="1"/>
  <c r="L232" i="15" a="1"/>
  <c r="L232" i="15" s="1"/>
  <c r="M232" i="15" a="1"/>
  <c r="M232" i="15" s="1"/>
  <c r="N232" i="15" a="1"/>
  <c r="N232" i="15" s="1"/>
  <c r="C233" i="15" a="1"/>
  <c r="C233" i="15" s="1"/>
  <c r="D233" i="15" a="1"/>
  <c r="D233" i="15" s="1"/>
  <c r="E233" i="15" a="1"/>
  <c r="E233" i="15" s="1"/>
  <c r="F233" i="15" a="1"/>
  <c r="F233" i="15" s="1"/>
  <c r="G233" i="15" a="1"/>
  <c r="G233" i="15" s="1"/>
  <c r="H233" i="15" a="1"/>
  <c r="H233" i="15" s="1"/>
  <c r="I233" i="15" a="1"/>
  <c r="I233" i="15" s="1"/>
  <c r="J233" i="15" a="1"/>
  <c r="J233" i="15" s="1"/>
  <c r="K233" i="15" a="1"/>
  <c r="K233" i="15" s="1"/>
  <c r="L233" i="15" a="1"/>
  <c r="L233" i="15" s="1"/>
  <c r="M233" i="15" a="1"/>
  <c r="M233" i="15" s="1"/>
  <c r="N233" i="15" a="1"/>
  <c r="N233" i="15" s="1"/>
  <c r="C234" i="15" a="1"/>
  <c r="C234" i="15" s="1"/>
  <c r="D234" i="15" a="1"/>
  <c r="D234" i="15" s="1"/>
  <c r="E234" i="15" a="1"/>
  <c r="E234" i="15" s="1"/>
  <c r="F234" i="15" a="1"/>
  <c r="F234" i="15" s="1"/>
  <c r="G234" i="15" a="1"/>
  <c r="G234" i="15" s="1"/>
  <c r="H234" i="15" a="1"/>
  <c r="H234" i="15" s="1"/>
  <c r="I234" i="15" a="1"/>
  <c r="I234" i="15" s="1"/>
  <c r="J234" i="15" a="1"/>
  <c r="J234" i="15" s="1"/>
  <c r="K234" i="15" a="1"/>
  <c r="K234" i="15" s="1"/>
  <c r="L234" i="15" a="1"/>
  <c r="L234" i="15" s="1"/>
  <c r="M234" i="15" a="1"/>
  <c r="M234" i="15" s="1"/>
  <c r="N234" i="15" a="1"/>
  <c r="N234" i="15" s="1"/>
  <c r="C235" i="15" a="1"/>
  <c r="C235" i="15" s="1"/>
  <c r="D235" i="15" a="1"/>
  <c r="D235" i="15" s="1"/>
  <c r="E235" i="15" a="1"/>
  <c r="E235" i="15" s="1"/>
  <c r="F235" i="15" a="1"/>
  <c r="F235" i="15" s="1"/>
  <c r="G235" i="15" a="1"/>
  <c r="G235" i="15" s="1"/>
  <c r="H235" i="15" a="1"/>
  <c r="H235" i="15" s="1"/>
  <c r="I235" i="15" a="1"/>
  <c r="I235" i="15" s="1"/>
  <c r="J235" i="15" a="1"/>
  <c r="J235" i="15" s="1"/>
  <c r="K235" i="15" a="1"/>
  <c r="K235" i="15" s="1"/>
  <c r="L235" i="15" a="1"/>
  <c r="L235" i="15" s="1"/>
  <c r="M235" i="15" a="1"/>
  <c r="M235" i="15" s="1"/>
  <c r="N235" i="15" a="1"/>
  <c r="N235" i="15" s="1"/>
  <c r="C236" i="15" a="1"/>
  <c r="C236" i="15" s="1"/>
  <c r="D236" i="15" a="1"/>
  <c r="D236" i="15" s="1"/>
  <c r="E236" i="15" a="1"/>
  <c r="E236" i="15" s="1"/>
  <c r="F236" i="15" a="1"/>
  <c r="F236" i="15" s="1"/>
  <c r="G236" i="15" a="1"/>
  <c r="G236" i="15" s="1"/>
  <c r="H236" i="15" a="1"/>
  <c r="H236" i="15" s="1"/>
  <c r="I236" i="15" a="1"/>
  <c r="I236" i="15" s="1"/>
  <c r="J236" i="15" a="1"/>
  <c r="J236" i="15" s="1"/>
  <c r="K236" i="15" a="1"/>
  <c r="K236" i="15" s="1"/>
  <c r="L236" i="15" a="1"/>
  <c r="L236" i="15" s="1"/>
  <c r="M236" i="15" a="1"/>
  <c r="M236" i="15" s="1"/>
  <c r="N236" i="15" a="1"/>
  <c r="N236" i="15" s="1"/>
  <c r="C237" i="15" a="1"/>
  <c r="C237" i="15" s="1"/>
  <c r="D237" i="15" a="1"/>
  <c r="D237" i="15" s="1"/>
  <c r="E237" i="15" a="1"/>
  <c r="E237" i="15" s="1"/>
  <c r="F237" i="15" a="1"/>
  <c r="F237" i="15" s="1"/>
  <c r="G237" i="15" a="1"/>
  <c r="G237" i="15" s="1"/>
  <c r="H237" i="15" a="1"/>
  <c r="H237" i="15" s="1"/>
  <c r="I237" i="15" a="1"/>
  <c r="I237" i="15" s="1"/>
  <c r="J237" i="15" a="1"/>
  <c r="J237" i="15" s="1"/>
  <c r="K237" i="15" a="1"/>
  <c r="K237" i="15" s="1"/>
  <c r="L237" i="15" a="1"/>
  <c r="L237" i="15" s="1"/>
  <c r="M237" i="15" a="1"/>
  <c r="M237" i="15" s="1"/>
  <c r="N237" i="15" a="1"/>
  <c r="N237" i="15" s="1"/>
  <c r="C238" i="15" a="1"/>
  <c r="C238" i="15" s="1"/>
  <c r="D238" i="15" a="1"/>
  <c r="D238" i="15" s="1"/>
  <c r="E238" i="15" a="1"/>
  <c r="E238" i="15" s="1"/>
  <c r="F238" i="15" a="1"/>
  <c r="F238" i="15" s="1"/>
  <c r="G238" i="15" a="1"/>
  <c r="G238" i="15" s="1"/>
  <c r="H238" i="15" a="1"/>
  <c r="H238" i="15" s="1"/>
  <c r="I238" i="15" a="1"/>
  <c r="I238" i="15" s="1"/>
  <c r="J238" i="15" a="1"/>
  <c r="J238" i="15" s="1"/>
  <c r="K238" i="15" a="1"/>
  <c r="K238" i="15" s="1"/>
  <c r="L238" i="15" a="1"/>
  <c r="L238" i="15" s="1"/>
  <c r="M238" i="15" a="1"/>
  <c r="M238" i="15" s="1"/>
  <c r="N238" i="15" a="1"/>
  <c r="N238" i="15" s="1"/>
  <c r="C239" i="15" a="1"/>
  <c r="C239" i="15" s="1"/>
  <c r="D239" i="15" a="1"/>
  <c r="D239" i="15" s="1"/>
  <c r="E239" i="15" a="1"/>
  <c r="E239" i="15" s="1"/>
  <c r="F239" i="15" a="1"/>
  <c r="F239" i="15" s="1"/>
  <c r="G239" i="15" a="1"/>
  <c r="G239" i="15" s="1"/>
  <c r="H239" i="15" a="1"/>
  <c r="H239" i="15" s="1"/>
  <c r="I239" i="15" a="1"/>
  <c r="I239" i="15" s="1"/>
  <c r="J239" i="15" a="1"/>
  <c r="J239" i="15" s="1"/>
  <c r="K239" i="15" a="1"/>
  <c r="K239" i="15" s="1"/>
  <c r="L239" i="15" a="1"/>
  <c r="L239" i="15" s="1"/>
  <c r="M239" i="15" a="1"/>
  <c r="M239" i="15" s="1"/>
  <c r="N239" i="15" a="1"/>
  <c r="N239" i="15" s="1"/>
  <c r="C240" i="15" a="1"/>
  <c r="C240" i="15" s="1"/>
  <c r="D240" i="15" a="1"/>
  <c r="D240" i="15" s="1"/>
  <c r="E240" i="15" a="1"/>
  <c r="E240" i="15" s="1"/>
  <c r="F240" i="15" a="1"/>
  <c r="F240" i="15" s="1"/>
  <c r="G240" i="15" a="1"/>
  <c r="G240" i="15" s="1"/>
  <c r="H240" i="15" a="1"/>
  <c r="H240" i="15" s="1"/>
  <c r="I240" i="15" a="1"/>
  <c r="I240" i="15" s="1"/>
  <c r="J240" i="15" a="1"/>
  <c r="J240" i="15" s="1"/>
  <c r="K240" i="15" a="1"/>
  <c r="K240" i="15" s="1"/>
  <c r="L240" i="15" a="1"/>
  <c r="L240" i="15" s="1"/>
  <c r="M240" i="15" a="1"/>
  <c r="M240" i="15" s="1"/>
  <c r="N240" i="15" a="1"/>
  <c r="N240" i="15" s="1"/>
  <c r="C241" i="15" a="1"/>
  <c r="C241" i="15" s="1"/>
  <c r="D241" i="15" a="1"/>
  <c r="D241" i="15" s="1"/>
  <c r="E241" i="15" a="1"/>
  <c r="E241" i="15" s="1"/>
  <c r="F241" i="15" a="1"/>
  <c r="F241" i="15" s="1"/>
  <c r="G241" i="15" a="1"/>
  <c r="G241" i="15" s="1"/>
  <c r="H241" i="15" a="1"/>
  <c r="H241" i="15" s="1"/>
  <c r="I241" i="15" a="1"/>
  <c r="I241" i="15" s="1"/>
  <c r="J241" i="15" a="1"/>
  <c r="J241" i="15" s="1"/>
  <c r="K241" i="15" a="1"/>
  <c r="K241" i="15" s="1"/>
  <c r="L241" i="15" a="1"/>
  <c r="L241" i="15" s="1"/>
  <c r="M241" i="15" a="1"/>
  <c r="M241" i="15" s="1"/>
  <c r="N241" i="15" a="1"/>
  <c r="N241" i="15" s="1"/>
  <c r="C242" i="15" a="1"/>
  <c r="C242" i="15" s="1"/>
  <c r="D242" i="15" a="1"/>
  <c r="D242" i="15" s="1"/>
  <c r="E242" i="15" a="1"/>
  <c r="E242" i="15" s="1"/>
  <c r="F242" i="15" a="1"/>
  <c r="F242" i="15" s="1"/>
  <c r="G242" i="15" a="1"/>
  <c r="G242" i="15" s="1"/>
  <c r="H242" i="15" a="1"/>
  <c r="H242" i="15" s="1"/>
  <c r="I242" i="15" a="1"/>
  <c r="I242" i="15" s="1"/>
  <c r="J242" i="15" a="1"/>
  <c r="J242" i="15" s="1"/>
  <c r="K242" i="15" a="1"/>
  <c r="K242" i="15" s="1"/>
  <c r="L242" i="15" a="1"/>
  <c r="L242" i="15" s="1"/>
  <c r="M242" i="15" a="1"/>
  <c r="M242" i="15" s="1"/>
  <c r="N242" i="15" a="1"/>
  <c r="N242" i="15" s="1"/>
  <c r="C243" i="15" a="1"/>
  <c r="C243" i="15" s="1"/>
  <c r="D243" i="15" a="1"/>
  <c r="D243" i="15" s="1"/>
  <c r="E243" i="15" a="1"/>
  <c r="E243" i="15" s="1"/>
  <c r="F243" i="15" a="1"/>
  <c r="F243" i="15" s="1"/>
  <c r="G243" i="15" a="1"/>
  <c r="G243" i="15" s="1"/>
  <c r="H243" i="15" a="1"/>
  <c r="H243" i="15" s="1"/>
  <c r="I243" i="15" a="1"/>
  <c r="I243" i="15" s="1"/>
  <c r="J243" i="15" a="1"/>
  <c r="J243" i="15" s="1"/>
  <c r="K243" i="15" a="1"/>
  <c r="K243" i="15" s="1"/>
  <c r="L243" i="15" a="1"/>
  <c r="L243" i="15" s="1"/>
  <c r="M243" i="15" a="1"/>
  <c r="M243" i="15" s="1"/>
  <c r="N243" i="15" a="1"/>
  <c r="N243" i="15" s="1"/>
  <c r="C244" i="15" a="1"/>
  <c r="C244" i="15" s="1"/>
  <c r="D244" i="15" a="1"/>
  <c r="D244" i="15" s="1"/>
  <c r="E244" i="15" a="1"/>
  <c r="E244" i="15" s="1"/>
  <c r="F244" i="15" a="1"/>
  <c r="F244" i="15" s="1"/>
  <c r="G244" i="15" a="1"/>
  <c r="G244" i="15" s="1"/>
  <c r="H244" i="15" a="1"/>
  <c r="H244" i="15" s="1"/>
  <c r="I244" i="15" a="1"/>
  <c r="I244" i="15" s="1"/>
  <c r="J244" i="15" a="1"/>
  <c r="J244" i="15" s="1"/>
  <c r="K244" i="15" a="1"/>
  <c r="K244" i="15" s="1"/>
  <c r="L244" i="15" a="1"/>
  <c r="L244" i="15" s="1"/>
  <c r="M244" i="15" a="1"/>
  <c r="M244" i="15" s="1"/>
  <c r="N244" i="15" a="1"/>
  <c r="N244" i="15" s="1"/>
  <c r="C245" i="15" a="1"/>
  <c r="C245" i="15" s="1"/>
  <c r="D245" i="15" a="1"/>
  <c r="D245" i="15" s="1"/>
  <c r="E245" i="15" a="1"/>
  <c r="E245" i="15" s="1"/>
  <c r="F245" i="15" a="1"/>
  <c r="F245" i="15" s="1"/>
  <c r="G245" i="15" a="1"/>
  <c r="G245" i="15" s="1"/>
  <c r="H245" i="15" a="1"/>
  <c r="H245" i="15" s="1"/>
  <c r="I245" i="15" a="1"/>
  <c r="I245" i="15" s="1"/>
  <c r="J245" i="15" a="1"/>
  <c r="J245" i="15" s="1"/>
  <c r="K245" i="15" a="1"/>
  <c r="K245" i="15" s="1"/>
  <c r="L245" i="15" a="1"/>
  <c r="L245" i="15" s="1"/>
  <c r="M245" i="15" a="1"/>
  <c r="M245" i="15" s="1"/>
  <c r="N245" i="15" a="1"/>
  <c r="N245" i="15" s="1"/>
  <c r="N215" i="15" a="1"/>
  <c r="N215" i="15" s="1"/>
  <c r="M215" i="15" a="1"/>
  <c r="M215" i="15" s="1"/>
  <c r="L215" i="15" a="1"/>
  <c r="L215" i="15" s="1"/>
  <c r="K215" i="15" a="1"/>
  <c r="K215" i="15" s="1"/>
  <c r="J215" i="15" a="1"/>
  <c r="J215" i="15" s="1"/>
  <c r="I215" i="15" a="1"/>
  <c r="I215" i="15" s="1"/>
  <c r="H215" i="15" a="1"/>
  <c r="H215" i="15" s="1"/>
  <c r="G215" i="15" a="1"/>
  <c r="G215" i="15" s="1"/>
  <c r="F215" i="15" a="1"/>
  <c r="F215" i="15" s="1"/>
  <c r="E215" i="15" a="1"/>
  <c r="E215" i="15" s="1"/>
  <c r="D215" i="15" a="1"/>
  <c r="D215" i="15" s="1"/>
  <c r="C215" i="15" a="1"/>
  <c r="C215" i="15" s="1"/>
  <c r="C287" i="12" a="1"/>
  <c r="C287" i="12" s="1"/>
  <c r="D287" i="12" a="1"/>
  <c r="D287" i="12" s="1"/>
  <c r="E287" i="12" a="1"/>
  <c r="E287" i="12" s="1"/>
  <c r="F287" i="12" a="1"/>
  <c r="F287" i="12" s="1"/>
  <c r="G287" i="12" a="1"/>
  <c r="G287" i="12" s="1"/>
  <c r="H287" i="12" a="1"/>
  <c r="H287" i="12" s="1"/>
  <c r="I287" i="12" a="1"/>
  <c r="I287" i="12" s="1"/>
  <c r="J287" i="12" a="1"/>
  <c r="J287" i="12" s="1"/>
  <c r="K287" i="12" a="1"/>
  <c r="K287" i="12" s="1"/>
  <c r="L287" i="12" a="1"/>
  <c r="L287" i="12" s="1"/>
  <c r="M287" i="12" a="1"/>
  <c r="M287" i="12" s="1"/>
  <c r="N287" i="12" a="1"/>
  <c r="N287" i="12" s="1"/>
  <c r="O287" i="12" a="1"/>
  <c r="O287" i="12" s="1"/>
  <c r="P287" i="12" a="1"/>
  <c r="P287" i="12" s="1"/>
  <c r="Q287" i="12" a="1"/>
  <c r="Q287" i="12" s="1"/>
  <c r="R287" i="12" a="1"/>
  <c r="R287" i="12" s="1"/>
  <c r="S287" i="12" a="1"/>
  <c r="S287" i="12" s="1"/>
  <c r="T287" i="12" a="1"/>
  <c r="T287" i="12" s="1"/>
  <c r="U287" i="12" a="1"/>
  <c r="U287" i="12" s="1"/>
  <c r="V287" i="12" a="1"/>
  <c r="V287" i="12" s="1"/>
  <c r="W287" i="12" a="1"/>
  <c r="W287" i="12" s="1"/>
  <c r="X287" i="12" a="1"/>
  <c r="X287" i="12" s="1"/>
  <c r="C288" i="12" a="1"/>
  <c r="C288" i="12" s="1"/>
  <c r="D288" i="12" a="1"/>
  <c r="D288" i="12" s="1"/>
  <c r="E288" i="12" a="1"/>
  <c r="E288" i="12" s="1"/>
  <c r="F288" i="12" a="1"/>
  <c r="F288" i="12" s="1"/>
  <c r="G288" i="12" a="1"/>
  <c r="G288" i="12" s="1"/>
  <c r="H288" i="12" a="1"/>
  <c r="H288" i="12" s="1"/>
  <c r="I288" i="12" a="1"/>
  <c r="I288" i="12" s="1"/>
  <c r="J288" i="12" a="1"/>
  <c r="J288" i="12" s="1"/>
  <c r="K288" i="12" a="1"/>
  <c r="K288" i="12" s="1"/>
  <c r="L288" i="12" a="1"/>
  <c r="L288" i="12" s="1"/>
  <c r="M288" i="12" a="1"/>
  <c r="M288" i="12" s="1"/>
  <c r="N288" i="12" a="1"/>
  <c r="N288" i="12" s="1"/>
  <c r="O288" i="12" a="1"/>
  <c r="O288" i="12" s="1"/>
  <c r="P288" i="12" a="1"/>
  <c r="P288" i="12" s="1"/>
  <c r="Q288" i="12" a="1"/>
  <c r="Q288" i="12" s="1"/>
  <c r="R288" i="12" a="1"/>
  <c r="R288" i="12" s="1"/>
  <c r="S288" i="12" a="1"/>
  <c r="S288" i="12" s="1"/>
  <c r="T288" i="12" a="1"/>
  <c r="T288" i="12" s="1"/>
  <c r="U288" i="12" a="1"/>
  <c r="U288" i="12" s="1"/>
  <c r="V288" i="12" a="1"/>
  <c r="V288" i="12" s="1"/>
  <c r="W288" i="12" a="1"/>
  <c r="W288" i="12" s="1"/>
  <c r="X288" i="12" a="1"/>
  <c r="X288" i="12" s="1"/>
  <c r="C289" i="12" a="1"/>
  <c r="C289" i="12" s="1"/>
  <c r="D289" i="12" a="1"/>
  <c r="D289" i="12" s="1"/>
  <c r="E289" i="12" a="1"/>
  <c r="E289" i="12" s="1"/>
  <c r="F289" i="12" a="1"/>
  <c r="F289" i="12" s="1"/>
  <c r="G289" i="12" a="1"/>
  <c r="G289" i="12" s="1"/>
  <c r="H289" i="12" a="1"/>
  <c r="H289" i="12" s="1"/>
  <c r="I289" i="12" a="1"/>
  <c r="I289" i="12" s="1"/>
  <c r="J289" i="12" a="1"/>
  <c r="J289" i="12" s="1"/>
  <c r="K289" i="12" a="1"/>
  <c r="K289" i="12" s="1"/>
  <c r="L289" i="12" a="1"/>
  <c r="L289" i="12" s="1"/>
  <c r="M289" i="12" a="1"/>
  <c r="M289" i="12" s="1"/>
  <c r="N289" i="12" a="1"/>
  <c r="N289" i="12" s="1"/>
  <c r="O289" i="12" a="1"/>
  <c r="O289" i="12" s="1"/>
  <c r="P289" i="12" a="1"/>
  <c r="P289" i="12" s="1"/>
  <c r="Q289" i="12" a="1"/>
  <c r="Q289" i="12" s="1"/>
  <c r="R289" i="12" a="1"/>
  <c r="R289" i="12" s="1"/>
  <c r="S289" i="12" a="1"/>
  <c r="S289" i="12" s="1"/>
  <c r="T289" i="12" a="1"/>
  <c r="T289" i="12" s="1"/>
  <c r="U289" i="12" a="1"/>
  <c r="U289" i="12" s="1"/>
  <c r="V289" i="12" a="1"/>
  <c r="V289" i="12" s="1"/>
  <c r="W289" i="12" a="1"/>
  <c r="W289" i="12" s="1"/>
  <c r="X289" i="12" a="1"/>
  <c r="X289" i="12" s="1"/>
  <c r="C290" i="12" a="1"/>
  <c r="C290" i="12" s="1"/>
  <c r="D290" i="12" a="1"/>
  <c r="D290" i="12" s="1"/>
  <c r="E290" i="12" a="1"/>
  <c r="E290" i="12" s="1"/>
  <c r="F290" i="12" a="1"/>
  <c r="F290" i="12" s="1"/>
  <c r="G290" i="12" a="1"/>
  <c r="G290" i="12" s="1"/>
  <c r="H290" i="12" a="1"/>
  <c r="H290" i="12" s="1"/>
  <c r="I290" i="12" a="1"/>
  <c r="I290" i="12" s="1"/>
  <c r="J290" i="12" a="1"/>
  <c r="J290" i="12" s="1"/>
  <c r="K290" i="12" a="1"/>
  <c r="K290" i="12" s="1"/>
  <c r="L290" i="12" a="1"/>
  <c r="L290" i="12" s="1"/>
  <c r="M290" i="12" a="1"/>
  <c r="M290" i="12" s="1"/>
  <c r="N290" i="12" a="1"/>
  <c r="N290" i="12" s="1"/>
  <c r="O290" i="12" a="1"/>
  <c r="O290" i="12" s="1"/>
  <c r="P290" i="12" a="1"/>
  <c r="P290" i="12" s="1"/>
  <c r="Q290" i="12" a="1"/>
  <c r="Q290" i="12" s="1"/>
  <c r="R290" i="12" a="1"/>
  <c r="R290" i="12" s="1"/>
  <c r="S290" i="12" a="1"/>
  <c r="S290" i="12" s="1"/>
  <c r="T290" i="12" a="1"/>
  <c r="T290" i="12" s="1"/>
  <c r="U290" i="12" a="1"/>
  <c r="U290" i="12" s="1"/>
  <c r="V290" i="12" a="1"/>
  <c r="V290" i="12" s="1"/>
  <c r="W290" i="12" a="1"/>
  <c r="W290" i="12" s="1"/>
  <c r="X290" i="12" a="1"/>
  <c r="X290" i="12" s="1"/>
  <c r="C291" i="12" a="1"/>
  <c r="C291" i="12" s="1"/>
  <c r="D291" i="12" a="1"/>
  <c r="D291" i="12" s="1"/>
  <c r="E291" i="12" a="1"/>
  <c r="E291" i="12" s="1"/>
  <c r="F291" i="12" a="1"/>
  <c r="F291" i="12" s="1"/>
  <c r="G291" i="12" a="1"/>
  <c r="G291" i="12" s="1"/>
  <c r="H291" i="12" a="1"/>
  <c r="H291" i="12" s="1"/>
  <c r="I291" i="12" a="1"/>
  <c r="I291" i="12" s="1"/>
  <c r="J291" i="12" a="1"/>
  <c r="J291" i="12" s="1"/>
  <c r="K291" i="12" a="1"/>
  <c r="K291" i="12" s="1"/>
  <c r="L291" i="12" a="1"/>
  <c r="L291" i="12" s="1"/>
  <c r="M291" i="12" a="1"/>
  <c r="M291" i="12" s="1"/>
  <c r="N291" i="12" a="1"/>
  <c r="N291" i="12" s="1"/>
  <c r="O291" i="12" a="1"/>
  <c r="O291" i="12" s="1"/>
  <c r="P291" i="12" a="1"/>
  <c r="P291" i="12" s="1"/>
  <c r="Q291" i="12" a="1"/>
  <c r="Q291" i="12" s="1"/>
  <c r="R291" i="12" a="1"/>
  <c r="R291" i="12" s="1"/>
  <c r="S291" i="12" a="1"/>
  <c r="S291" i="12" s="1"/>
  <c r="T291" i="12" a="1"/>
  <c r="T291" i="12" s="1"/>
  <c r="U291" i="12" a="1"/>
  <c r="U291" i="12" s="1"/>
  <c r="V291" i="12" a="1"/>
  <c r="V291" i="12" s="1"/>
  <c r="W291" i="12" a="1"/>
  <c r="W291" i="12" s="1"/>
  <c r="X291" i="12" a="1"/>
  <c r="X291" i="12" s="1"/>
  <c r="C292" i="12" a="1"/>
  <c r="C292" i="12" s="1"/>
  <c r="D292" i="12" a="1"/>
  <c r="D292" i="12" s="1"/>
  <c r="E292" i="12" a="1"/>
  <c r="E292" i="12" s="1"/>
  <c r="F292" i="12" a="1"/>
  <c r="F292" i="12" s="1"/>
  <c r="G292" i="12" a="1"/>
  <c r="G292" i="12" s="1"/>
  <c r="H292" i="12" a="1"/>
  <c r="H292" i="12" s="1"/>
  <c r="I292" i="12" a="1"/>
  <c r="I292" i="12" s="1"/>
  <c r="J292" i="12" a="1"/>
  <c r="J292" i="12" s="1"/>
  <c r="K292" i="12" a="1"/>
  <c r="K292" i="12" s="1"/>
  <c r="L292" i="12" a="1"/>
  <c r="L292" i="12" s="1"/>
  <c r="M292" i="12" a="1"/>
  <c r="M292" i="12" s="1"/>
  <c r="N292" i="12" a="1"/>
  <c r="N292" i="12" s="1"/>
  <c r="O292" i="12" a="1"/>
  <c r="O292" i="12" s="1"/>
  <c r="P292" i="12" a="1"/>
  <c r="P292" i="12" s="1"/>
  <c r="Q292" i="12" a="1"/>
  <c r="Q292" i="12" s="1"/>
  <c r="R292" i="12" a="1"/>
  <c r="R292" i="12" s="1"/>
  <c r="S292" i="12" a="1"/>
  <c r="S292" i="12" s="1"/>
  <c r="T292" i="12" a="1"/>
  <c r="T292" i="12" s="1"/>
  <c r="U292" i="12" a="1"/>
  <c r="U292" i="12" s="1"/>
  <c r="V292" i="12" a="1"/>
  <c r="V292" i="12" s="1"/>
  <c r="W292" i="12" a="1"/>
  <c r="W292" i="12" s="1"/>
  <c r="X292" i="12" a="1"/>
  <c r="X292" i="12" s="1"/>
  <c r="C293" i="12" a="1"/>
  <c r="C293" i="12" s="1"/>
  <c r="D293" i="12" a="1"/>
  <c r="D293" i="12" s="1"/>
  <c r="E293" i="12" a="1"/>
  <c r="E293" i="12" s="1"/>
  <c r="F293" i="12" a="1"/>
  <c r="F293" i="12" s="1"/>
  <c r="G293" i="12" a="1"/>
  <c r="G293" i="12" s="1"/>
  <c r="H293" i="12" a="1"/>
  <c r="H293" i="12" s="1"/>
  <c r="I293" i="12" a="1"/>
  <c r="I293" i="12" s="1"/>
  <c r="J293" i="12" a="1"/>
  <c r="J293" i="12" s="1"/>
  <c r="K293" i="12" a="1"/>
  <c r="K293" i="12" s="1"/>
  <c r="L293" i="12" a="1"/>
  <c r="L293" i="12" s="1"/>
  <c r="M293" i="12" a="1"/>
  <c r="M293" i="12" s="1"/>
  <c r="N293" i="12" a="1"/>
  <c r="N293" i="12" s="1"/>
  <c r="O293" i="12" a="1"/>
  <c r="O293" i="12" s="1"/>
  <c r="P293" i="12" a="1"/>
  <c r="P293" i="12" s="1"/>
  <c r="Q293" i="12" a="1"/>
  <c r="Q293" i="12" s="1"/>
  <c r="R293" i="12" a="1"/>
  <c r="R293" i="12" s="1"/>
  <c r="S293" i="12" a="1"/>
  <c r="S293" i="12" s="1"/>
  <c r="T293" i="12" a="1"/>
  <c r="T293" i="12" s="1"/>
  <c r="U293" i="12" a="1"/>
  <c r="U293" i="12" s="1"/>
  <c r="V293" i="12" a="1"/>
  <c r="V293" i="12" s="1"/>
  <c r="W293" i="12" a="1"/>
  <c r="W293" i="12" s="1"/>
  <c r="X293" i="12" a="1"/>
  <c r="X293" i="12" s="1"/>
  <c r="C294" i="12" a="1"/>
  <c r="C294" i="12" s="1"/>
  <c r="D294" i="12" a="1"/>
  <c r="D294" i="12" s="1"/>
  <c r="E294" i="12" a="1"/>
  <c r="E294" i="12" s="1"/>
  <c r="F294" i="12" a="1"/>
  <c r="F294" i="12" s="1"/>
  <c r="G294" i="12" a="1"/>
  <c r="G294" i="12" s="1"/>
  <c r="H294" i="12" a="1"/>
  <c r="H294" i="12" s="1"/>
  <c r="I294" i="12" a="1"/>
  <c r="I294" i="12" s="1"/>
  <c r="J294" i="12" a="1"/>
  <c r="J294" i="12" s="1"/>
  <c r="K294" i="12" a="1"/>
  <c r="K294" i="12" s="1"/>
  <c r="L294" i="12" a="1"/>
  <c r="L294" i="12" s="1"/>
  <c r="M294" i="12" a="1"/>
  <c r="M294" i="12" s="1"/>
  <c r="N294" i="12" a="1"/>
  <c r="N294" i="12" s="1"/>
  <c r="O294" i="12" a="1"/>
  <c r="O294" i="12" s="1"/>
  <c r="P294" i="12" a="1"/>
  <c r="P294" i="12" s="1"/>
  <c r="Q294" i="12" a="1"/>
  <c r="Q294" i="12" s="1"/>
  <c r="R294" i="12" a="1"/>
  <c r="R294" i="12" s="1"/>
  <c r="S294" i="12" a="1"/>
  <c r="S294" i="12" s="1"/>
  <c r="T294" i="12" a="1"/>
  <c r="T294" i="12" s="1"/>
  <c r="U294" i="12" a="1"/>
  <c r="U294" i="12" s="1"/>
  <c r="V294" i="12" a="1"/>
  <c r="V294" i="12" s="1"/>
  <c r="W294" i="12" a="1"/>
  <c r="W294" i="12" s="1"/>
  <c r="X294" i="12" a="1"/>
  <c r="X294" i="12" s="1"/>
  <c r="C295" i="12" a="1"/>
  <c r="C295" i="12" s="1"/>
  <c r="D295" i="12" a="1"/>
  <c r="D295" i="12" s="1"/>
  <c r="E295" i="12" a="1"/>
  <c r="E295" i="12" s="1"/>
  <c r="F295" i="12" a="1"/>
  <c r="F295" i="12" s="1"/>
  <c r="G295" i="12" a="1"/>
  <c r="G295" i="12" s="1"/>
  <c r="H295" i="12" a="1"/>
  <c r="H295" i="12" s="1"/>
  <c r="I295" i="12" a="1"/>
  <c r="I295" i="12" s="1"/>
  <c r="J295" i="12" a="1"/>
  <c r="J295" i="12" s="1"/>
  <c r="K295" i="12" a="1"/>
  <c r="K295" i="12" s="1"/>
  <c r="L295" i="12" a="1"/>
  <c r="L295" i="12" s="1"/>
  <c r="M295" i="12" a="1"/>
  <c r="M295" i="12" s="1"/>
  <c r="N295" i="12" a="1"/>
  <c r="N295" i="12" s="1"/>
  <c r="O295" i="12" a="1"/>
  <c r="O295" i="12" s="1"/>
  <c r="P295" i="12" a="1"/>
  <c r="P295" i="12" s="1"/>
  <c r="Q295" i="12" a="1"/>
  <c r="Q295" i="12" s="1"/>
  <c r="R295" i="12" a="1"/>
  <c r="R295" i="12" s="1"/>
  <c r="S295" i="12" a="1"/>
  <c r="S295" i="12" s="1"/>
  <c r="T295" i="12" a="1"/>
  <c r="T295" i="12" s="1"/>
  <c r="U295" i="12" a="1"/>
  <c r="U295" i="12" s="1"/>
  <c r="V295" i="12" a="1"/>
  <c r="V295" i="12" s="1"/>
  <c r="W295" i="12" a="1"/>
  <c r="W295" i="12" s="1"/>
  <c r="X295" i="12" a="1"/>
  <c r="X295" i="12" s="1"/>
  <c r="C296" i="12" a="1"/>
  <c r="C296" i="12" s="1"/>
  <c r="D296" i="12" a="1"/>
  <c r="D296" i="12" s="1"/>
  <c r="E296" i="12" a="1"/>
  <c r="E296" i="12" s="1"/>
  <c r="F296" i="12" a="1"/>
  <c r="F296" i="12" s="1"/>
  <c r="G296" i="12" a="1"/>
  <c r="G296" i="12" s="1"/>
  <c r="H296" i="12" a="1"/>
  <c r="H296" i="12" s="1"/>
  <c r="I296" i="12" a="1"/>
  <c r="I296" i="12" s="1"/>
  <c r="J296" i="12" a="1"/>
  <c r="J296" i="12" s="1"/>
  <c r="K296" i="12" a="1"/>
  <c r="K296" i="12" s="1"/>
  <c r="L296" i="12" a="1"/>
  <c r="L296" i="12" s="1"/>
  <c r="M296" i="12" a="1"/>
  <c r="M296" i="12" s="1"/>
  <c r="N296" i="12" a="1"/>
  <c r="N296" i="12" s="1"/>
  <c r="O296" i="12" a="1"/>
  <c r="O296" i="12" s="1"/>
  <c r="P296" i="12" a="1"/>
  <c r="P296" i="12" s="1"/>
  <c r="Q296" i="12" a="1"/>
  <c r="Q296" i="12" s="1"/>
  <c r="R296" i="12" a="1"/>
  <c r="R296" i="12" s="1"/>
  <c r="S296" i="12" a="1"/>
  <c r="S296" i="12" s="1"/>
  <c r="T296" i="12" a="1"/>
  <c r="T296" i="12" s="1"/>
  <c r="U296" i="12" a="1"/>
  <c r="U296" i="12" s="1"/>
  <c r="V296" i="12" a="1"/>
  <c r="V296" i="12" s="1"/>
  <c r="W296" i="12" a="1"/>
  <c r="W296" i="12" s="1"/>
  <c r="X296" i="12" a="1"/>
  <c r="X296" i="12" s="1"/>
  <c r="C297" i="12" a="1"/>
  <c r="C297" i="12" s="1"/>
  <c r="D297" i="12" a="1"/>
  <c r="D297" i="12" s="1"/>
  <c r="E297" i="12" a="1"/>
  <c r="E297" i="12" s="1"/>
  <c r="F297" i="12" a="1"/>
  <c r="F297" i="12" s="1"/>
  <c r="G297" i="12" a="1"/>
  <c r="G297" i="12" s="1"/>
  <c r="H297" i="12" a="1"/>
  <c r="H297" i="12" s="1"/>
  <c r="I297" i="12" a="1"/>
  <c r="I297" i="12" s="1"/>
  <c r="J297" i="12" a="1"/>
  <c r="J297" i="12" s="1"/>
  <c r="K297" i="12" a="1"/>
  <c r="K297" i="12" s="1"/>
  <c r="L297" i="12" a="1"/>
  <c r="L297" i="12" s="1"/>
  <c r="M297" i="12" a="1"/>
  <c r="M297" i="12" s="1"/>
  <c r="N297" i="12" a="1"/>
  <c r="N297" i="12" s="1"/>
  <c r="O297" i="12" a="1"/>
  <c r="O297" i="12" s="1"/>
  <c r="P297" i="12" a="1"/>
  <c r="P297" i="12" s="1"/>
  <c r="Q297" i="12" a="1"/>
  <c r="Q297" i="12" s="1"/>
  <c r="R297" i="12" a="1"/>
  <c r="R297" i="12" s="1"/>
  <c r="S297" i="12" a="1"/>
  <c r="S297" i="12" s="1"/>
  <c r="T297" i="12" a="1"/>
  <c r="T297" i="12" s="1"/>
  <c r="U297" i="12" a="1"/>
  <c r="U297" i="12" s="1"/>
  <c r="V297" i="12" a="1"/>
  <c r="V297" i="12" s="1"/>
  <c r="W297" i="12" a="1"/>
  <c r="W297" i="12" s="1"/>
  <c r="X297" i="12" a="1"/>
  <c r="X297" i="12" s="1"/>
  <c r="C298" i="12" a="1"/>
  <c r="C298" i="12" s="1"/>
  <c r="D298" i="12" a="1"/>
  <c r="D298" i="12" s="1"/>
  <c r="E298" i="12" a="1"/>
  <c r="E298" i="12" s="1"/>
  <c r="F298" i="12" a="1"/>
  <c r="F298" i="12" s="1"/>
  <c r="G298" i="12" a="1"/>
  <c r="G298" i="12" s="1"/>
  <c r="H298" i="12" a="1"/>
  <c r="H298" i="12" s="1"/>
  <c r="I298" i="12" a="1"/>
  <c r="I298" i="12" s="1"/>
  <c r="J298" i="12" a="1"/>
  <c r="J298" i="12" s="1"/>
  <c r="K298" i="12" a="1"/>
  <c r="K298" i="12" s="1"/>
  <c r="L298" i="12" a="1"/>
  <c r="L298" i="12" s="1"/>
  <c r="M298" i="12" a="1"/>
  <c r="M298" i="12" s="1"/>
  <c r="N298" i="12" a="1"/>
  <c r="N298" i="12" s="1"/>
  <c r="O298" i="12" a="1"/>
  <c r="O298" i="12" s="1"/>
  <c r="P298" i="12" a="1"/>
  <c r="P298" i="12" s="1"/>
  <c r="Q298" i="12" a="1"/>
  <c r="Q298" i="12" s="1"/>
  <c r="R298" i="12" a="1"/>
  <c r="R298" i="12" s="1"/>
  <c r="S298" i="12" a="1"/>
  <c r="S298" i="12" s="1"/>
  <c r="T298" i="12" a="1"/>
  <c r="T298" i="12" s="1"/>
  <c r="U298" i="12" a="1"/>
  <c r="U298" i="12" s="1"/>
  <c r="V298" i="12" a="1"/>
  <c r="V298" i="12" s="1"/>
  <c r="W298" i="12" a="1"/>
  <c r="W298" i="12" s="1"/>
  <c r="X298" i="12" a="1"/>
  <c r="X298" i="12" s="1"/>
  <c r="C299" i="12" a="1"/>
  <c r="C299" i="12" s="1"/>
  <c r="D299" i="12" a="1"/>
  <c r="D299" i="12" s="1"/>
  <c r="E299" i="12" a="1"/>
  <c r="E299" i="12" s="1"/>
  <c r="F299" i="12" a="1"/>
  <c r="F299" i="12" s="1"/>
  <c r="G299" i="12" a="1"/>
  <c r="G299" i="12" s="1"/>
  <c r="H299" i="12" a="1"/>
  <c r="H299" i="12" s="1"/>
  <c r="I299" i="12" a="1"/>
  <c r="I299" i="12" s="1"/>
  <c r="J299" i="12" a="1"/>
  <c r="J299" i="12" s="1"/>
  <c r="K299" i="12" a="1"/>
  <c r="K299" i="12" s="1"/>
  <c r="L299" i="12" a="1"/>
  <c r="L299" i="12" s="1"/>
  <c r="M299" i="12" a="1"/>
  <c r="M299" i="12" s="1"/>
  <c r="N299" i="12" a="1"/>
  <c r="N299" i="12" s="1"/>
  <c r="O299" i="12" a="1"/>
  <c r="O299" i="12" s="1"/>
  <c r="P299" i="12" a="1"/>
  <c r="P299" i="12" s="1"/>
  <c r="Q299" i="12" a="1"/>
  <c r="Q299" i="12" s="1"/>
  <c r="R299" i="12" a="1"/>
  <c r="R299" i="12" s="1"/>
  <c r="S299" i="12" a="1"/>
  <c r="S299" i="12" s="1"/>
  <c r="T299" i="12" a="1"/>
  <c r="T299" i="12" s="1"/>
  <c r="U299" i="12" a="1"/>
  <c r="U299" i="12" s="1"/>
  <c r="V299" i="12" a="1"/>
  <c r="V299" i="12" s="1"/>
  <c r="W299" i="12" a="1"/>
  <c r="W299" i="12" s="1"/>
  <c r="X299" i="12" a="1"/>
  <c r="X299" i="12" s="1"/>
  <c r="C300" i="12" a="1"/>
  <c r="C300" i="12" s="1"/>
  <c r="D300" i="12" a="1"/>
  <c r="D300" i="12" s="1"/>
  <c r="E300" i="12" a="1"/>
  <c r="E300" i="12" s="1"/>
  <c r="F300" i="12" a="1"/>
  <c r="F300" i="12" s="1"/>
  <c r="G300" i="12" a="1"/>
  <c r="G300" i="12" s="1"/>
  <c r="H300" i="12" a="1"/>
  <c r="H300" i="12" s="1"/>
  <c r="I300" i="12" a="1"/>
  <c r="I300" i="12" s="1"/>
  <c r="J300" i="12" a="1"/>
  <c r="J300" i="12" s="1"/>
  <c r="K300" i="12" a="1"/>
  <c r="K300" i="12" s="1"/>
  <c r="L300" i="12" a="1"/>
  <c r="L300" i="12" s="1"/>
  <c r="M300" i="12" a="1"/>
  <c r="M300" i="12" s="1"/>
  <c r="N300" i="12" a="1"/>
  <c r="N300" i="12" s="1"/>
  <c r="O300" i="12" a="1"/>
  <c r="O300" i="12" s="1"/>
  <c r="P300" i="12" a="1"/>
  <c r="P300" i="12" s="1"/>
  <c r="Q300" i="12" a="1"/>
  <c r="Q300" i="12" s="1"/>
  <c r="R300" i="12" a="1"/>
  <c r="R300" i="12" s="1"/>
  <c r="S300" i="12" a="1"/>
  <c r="S300" i="12" s="1"/>
  <c r="T300" i="12" a="1"/>
  <c r="T300" i="12" s="1"/>
  <c r="U300" i="12" a="1"/>
  <c r="U300" i="12" s="1"/>
  <c r="V300" i="12" a="1"/>
  <c r="V300" i="12" s="1"/>
  <c r="W300" i="12" a="1"/>
  <c r="W300" i="12" s="1"/>
  <c r="X300" i="12" a="1"/>
  <c r="X300" i="12" s="1"/>
  <c r="C301" i="12" a="1"/>
  <c r="C301" i="12" s="1"/>
  <c r="D301" i="12" a="1"/>
  <c r="D301" i="12" s="1"/>
  <c r="E301" i="12" a="1"/>
  <c r="E301" i="12" s="1"/>
  <c r="F301" i="12" a="1"/>
  <c r="F301" i="12" s="1"/>
  <c r="G301" i="12" a="1"/>
  <c r="G301" i="12" s="1"/>
  <c r="H301" i="12" a="1"/>
  <c r="H301" i="12" s="1"/>
  <c r="I301" i="12" a="1"/>
  <c r="I301" i="12" s="1"/>
  <c r="J301" i="12" a="1"/>
  <c r="J301" i="12" s="1"/>
  <c r="K301" i="12" a="1"/>
  <c r="K301" i="12" s="1"/>
  <c r="L301" i="12" a="1"/>
  <c r="L301" i="12" s="1"/>
  <c r="M301" i="12" a="1"/>
  <c r="M301" i="12" s="1"/>
  <c r="N301" i="12" a="1"/>
  <c r="N301" i="12" s="1"/>
  <c r="O301" i="12" a="1"/>
  <c r="O301" i="12" s="1"/>
  <c r="P301" i="12" a="1"/>
  <c r="P301" i="12" s="1"/>
  <c r="Q301" i="12" a="1"/>
  <c r="Q301" i="12" s="1"/>
  <c r="R301" i="12" a="1"/>
  <c r="R301" i="12" s="1"/>
  <c r="S301" i="12" a="1"/>
  <c r="S301" i="12" s="1"/>
  <c r="T301" i="12" a="1"/>
  <c r="T301" i="12" s="1"/>
  <c r="U301" i="12" a="1"/>
  <c r="U301" i="12" s="1"/>
  <c r="V301" i="12" a="1"/>
  <c r="V301" i="12" s="1"/>
  <c r="W301" i="12" a="1"/>
  <c r="W301" i="12" s="1"/>
  <c r="X301" i="12" a="1"/>
  <c r="X301" i="12" s="1"/>
  <c r="C302" i="12" a="1"/>
  <c r="C302" i="12" s="1"/>
  <c r="D302" i="12" a="1"/>
  <c r="D302" i="12" s="1"/>
  <c r="E302" i="12" a="1"/>
  <c r="E302" i="12" s="1"/>
  <c r="F302" i="12" a="1"/>
  <c r="F302" i="12" s="1"/>
  <c r="G302" i="12" a="1"/>
  <c r="G302" i="12" s="1"/>
  <c r="H302" i="12" a="1"/>
  <c r="H302" i="12" s="1"/>
  <c r="I302" i="12" a="1"/>
  <c r="I302" i="12" s="1"/>
  <c r="J302" i="12" a="1"/>
  <c r="J302" i="12" s="1"/>
  <c r="K302" i="12" a="1"/>
  <c r="K302" i="12" s="1"/>
  <c r="L302" i="12" a="1"/>
  <c r="L302" i="12" s="1"/>
  <c r="M302" i="12" a="1"/>
  <c r="M302" i="12" s="1"/>
  <c r="N302" i="12" a="1"/>
  <c r="N302" i="12" s="1"/>
  <c r="O302" i="12" a="1"/>
  <c r="O302" i="12" s="1"/>
  <c r="P302" i="12" a="1"/>
  <c r="P302" i="12" s="1"/>
  <c r="Q302" i="12" a="1"/>
  <c r="Q302" i="12" s="1"/>
  <c r="R302" i="12" a="1"/>
  <c r="R302" i="12" s="1"/>
  <c r="S302" i="12" a="1"/>
  <c r="S302" i="12" s="1"/>
  <c r="T302" i="12" a="1"/>
  <c r="T302" i="12" s="1"/>
  <c r="U302" i="12" a="1"/>
  <c r="U302" i="12" s="1"/>
  <c r="V302" i="12" a="1"/>
  <c r="V302" i="12" s="1"/>
  <c r="W302" i="12" a="1"/>
  <c r="W302" i="12" s="1"/>
  <c r="X302" i="12" a="1"/>
  <c r="X302" i="12" s="1"/>
  <c r="C303" i="12" a="1"/>
  <c r="C303" i="12" s="1"/>
  <c r="D303" i="12" a="1"/>
  <c r="D303" i="12" s="1"/>
  <c r="E303" i="12" a="1"/>
  <c r="E303" i="12" s="1"/>
  <c r="F303" i="12" a="1"/>
  <c r="F303" i="12" s="1"/>
  <c r="G303" i="12" a="1"/>
  <c r="G303" i="12" s="1"/>
  <c r="H303" i="12" a="1"/>
  <c r="H303" i="12" s="1"/>
  <c r="I303" i="12" a="1"/>
  <c r="I303" i="12" s="1"/>
  <c r="J303" i="12" a="1"/>
  <c r="J303" i="12" s="1"/>
  <c r="K303" i="12" a="1"/>
  <c r="K303" i="12" s="1"/>
  <c r="L303" i="12" a="1"/>
  <c r="L303" i="12" s="1"/>
  <c r="M303" i="12" a="1"/>
  <c r="M303" i="12" s="1"/>
  <c r="N303" i="12" a="1"/>
  <c r="N303" i="12" s="1"/>
  <c r="O303" i="12" a="1"/>
  <c r="O303" i="12" s="1"/>
  <c r="P303" i="12" a="1"/>
  <c r="P303" i="12" s="1"/>
  <c r="Q303" i="12" a="1"/>
  <c r="Q303" i="12" s="1"/>
  <c r="R303" i="12" a="1"/>
  <c r="R303" i="12" s="1"/>
  <c r="S303" i="12" a="1"/>
  <c r="S303" i="12" s="1"/>
  <c r="T303" i="12" a="1"/>
  <c r="T303" i="12" s="1"/>
  <c r="U303" i="12" a="1"/>
  <c r="U303" i="12" s="1"/>
  <c r="V303" i="12" a="1"/>
  <c r="V303" i="12" s="1"/>
  <c r="W303" i="12" a="1"/>
  <c r="W303" i="12" s="1"/>
  <c r="X303" i="12" a="1"/>
  <c r="X303" i="12" s="1"/>
  <c r="C304" i="12" a="1"/>
  <c r="C304" i="12" s="1"/>
  <c r="D304" i="12" a="1"/>
  <c r="D304" i="12" s="1"/>
  <c r="E304" i="12" a="1"/>
  <c r="E304" i="12" s="1"/>
  <c r="F304" i="12" a="1"/>
  <c r="F304" i="12" s="1"/>
  <c r="G304" i="12" a="1"/>
  <c r="G304" i="12" s="1"/>
  <c r="H304" i="12" a="1"/>
  <c r="H304" i="12" s="1"/>
  <c r="I304" i="12" a="1"/>
  <c r="I304" i="12" s="1"/>
  <c r="J304" i="12" a="1"/>
  <c r="J304" i="12" s="1"/>
  <c r="K304" i="12" a="1"/>
  <c r="K304" i="12" s="1"/>
  <c r="L304" i="12" a="1"/>
  <c r="L304" i="12" s="1"/>
  <c r="M304" i="12" a="1"/>
  <c r="M304" i="12" s="1"/>
  <c r="N304" i="12" a="1"/>
  <c r="N304" i="12" s="1"/>
  <c r="O304" i="12" a="1"/>
  <c r="O304" i="12" s="1"/>
  <c r="P304" i="12" a="1"/>
  <c r="P304" i="12" s="1"/>
  <c r="Q304" i="12" a="1"/>
  <c r="Q304" i="12" s="1"/>
  <c r="R304" i="12" a="1"/>
  <c r="R304" i="12" s="1"/>
  <c r="S304" i="12" a="1"/>
  <c r="S304" i="12" s="1"/>
  <c r="T304" i="12" a="1"/>
  <c r="T304" i="12" s="1"/>
  <c r="U304" i="12" a="1"/>
  <c r="U304" i="12" s="1"/>
  <c r="V304" i="12" a="1"/>
  <c r="V304" i="12" s="1"/>
  <c r="W304" i="12" a="1"/>
  <c r="W304" i="12" s="1"/>
  <c r="X304" i="12" a="1"/>
  <c r="X304" i="12" s="1"/>
  <c r="C305" i="12" a="1"/>
  <c r="C305" i="12" s="1"/>
  <c r="D305" i="12" a="1"/>
  <c r="D305" i="12" s="1"/>
  <c r="E305" i="12" a="1"/>
  <c r="E305" i="12" s="1"/>
  <c r="F305" i="12" a="1"/>
  <c r="F305" i="12" s="1"/>
  <c r="G305" i="12" a="1"/>
  <c r="G305" i="12" s="1"/>
  <c r="H305" i="12" a="1"/>
  <c r="H305" i="12" s="1"/>
  <c r="I305" i="12" a="1"/>
  <c r="I305" i="12" s="1"/>
  <c r="J305" i="12" a="1"/>
  <c r="J305" i="12" s="1"/>
  <c r="K305" i="12" a="1"/>
  <c r="K305" i="12" s="1"/>
  <c r="L305" i="12" a="1"/>
  <c r="L305" i="12" s="1"/>
  <c r="M305" i="12" a="1"/>
  <c r="M305" i="12" s="1"/>
  <c r="N305" i="12" a="1"/>
  <c r="N305" i="12" s="1"/>
  <c r="O305" i="12" a="1"/>
  <c r="O305" i="12" s="1"/>
  <c r="P305" i="12" a="1"/>
  <c r="P305" i="12" s="1"/>
  <c r="Q305" i="12" a="1"/>
  <c r="Q305" i="12" s="1"/>
  <c r="R305" i="12" a="1"/>
  <c r="R305" i="12" s="1"/>
  <c r="S305" i="12" a="1"/>
  <c r="S305" i="12" s="1"/>
  <c r="T305" i="12" a="1"/>
  <c r="T305" i="12" s="1"/>
  <c r="U305" i="12" a="1"/>
  <c r="U305" i="12" s="1"/>
  <c r="V305" i="12" a="1"/>
  <c r="V305" i="12" s="1"/>
  <c r="W305" i="12" a="1"/>
  <c r="W305" i="12" s="1"/>
  <c r="X305" i="12" a="1"/>
  <c r="X305" i="12" s="1"/>
  <c r="C306" i="12" a="1"/>
  <c r="C306" i="12" s="1"/>
  <c r="D306" i="12" a="1"/>
  <c r="D306" i="12" s="1"/>
  <c r="E306" i="12" a="1"/>
  <c r="E306" i="12" s="1"/>
  <c r="F306" i="12" a="1"/>
  <c r="F306" i="12" s="1"/>
  <c r="G306" i="12" a="1"/>
  <c r="G306" i="12" s="1"/>
  <c r="H306" i="12" a="1"/>
  <c r="H306" i="12" s="1"/>
  <c r="I306" i="12" a="1"/>
  <c r="I306" i="12" s="1"/>
  <c r="J306" i="12" a="1"/>
  <c r="J306" i="12" s="1"/>
  <c r="K306" i="12" a="1"/>
  <c r="K306" i="12" s="1"/>
  <c r="L306" i="12" a="1"/>
  <c r="L306" i="12" s="1"/>
  <c r="M306" i="12" a="1"/>
  <c r="M306" i="12" s="1"/>
  <c r="N306" i="12" a="1"/>
  <c r="N306" i="12" s="1"/>
  <c r="O306" i="12" a="1"/>
  <c r="O306" i="12" s="1"/>
  <c r="P306" i="12" a="1"/>
  <c r="P306" i="12" s="1"/>
  <c r="Q306" i="12" a="1"/>
  <c r="Q306" i="12" s="1"/>
  <c r="R306" i="12" a="1"/>
  <c r="R306" i="12" s="1"/>
  <c r="S306" i="12" a="1"/>
  <c r="S306" i="12" s="1"/>
  <c r="T306" i="12" a="1"/>
  <c r="T306" i="12" s="1"/>
  <c r="U306" i="12" a="1"/>
  <c r="U306" i="12" s="1"/>
  <c r="V306" i="12" a="1"/>
  <c r="V306" i="12" s="1"/>
  <c r="W306" i="12" a="1"/>
  <c r="W306" i="12" s="1"/>
  <c r="X306" i="12" a="1"/>
  <c r="X306" i="12" s="1"/>
  <c r="C307" i="12" a="1"/>
  <c r="C307" i="12" s="1"/>
  <c r="D307" i="12" a="1"/>
  <c r="D307" i="12" s="1"/>
  <c r="E307" i="12" a="1"/>
  <c r="E307" i="12" s="1"/>
  <c r="F307" i="12" a="1"/>
  <c r="F307" i="12" s="1"/>
  <c r="G307" i="12" a="1"/>
  <c r="G307" i="12" s="1"/>
  <c r="H307" i="12" a="1"/>
  <c r="H307" i="12" s="1"/>
  <c r="I307" i="12" a="1"/>
  <c r="I307" i="12" s="1"/>
  <c r="J307" i="12" a="1"/>
  <c r="J307" i="12" s="1"/>
  <c r="K307" i="12" a="1"/>
  <c r="K307" i="12" s="1"/>
  <c r="L307" i="12" a="1"/>
  <c r="L307" i="12" s="1"/>
  <c r="M307" i="12" a="1"/>
  <c r="M307" i="12" s="1"/>
  <c r="N307" i="12" a="1"/>
  <c r="N307" i="12" s="1"/>
  <c r="O307" i="12" a="1"/>
  <c r="O307" i="12" s="1"/>
  <c r="P307" i="12" a="1"/>
  <c r="P307" i="12" s="1"/>
  <c r="Q307" i="12" a="1"/>
  <c r="Q307" i="12" s="1"/>
  <c r="R307" i="12" a="1"/>
  <c r="R307" i="12" s="1"/>
  <c r="S307" i="12" a="1"/>
  <c r="S307" i="12" s="1"/>
  <c r="T307" i="12" a="1"/>
  <c r="T307" i="12" s="1"/>
  <c r="U307" i="12" a="1"/>
  <c r="U307" i="12" s="1"/>
  <c r="V307" i="12" a="1"/>
  <c r="V307" i="12" s="1"/>
  <c r="W307" i="12" a="1"/>
  <c r="W307" i="12" s="1"/>
  <c r="X307" i="12" a="1"/>
  <c r="X307" i="12" s="1"/>
  <c r="C308" i="12" a="1"/>
  <c r="C308" i="12" s="1"/>
  <c r="D308" i="12" a="1"/>
  <c r="D308" i="12" s="1"/>
  <c r="E308" i="12" a="1"/>
  <c r="E308" i="12" s="1"/>
  <c r="F308" i="12" a="1"/>
  <c r="F308" i="12" s="1"/>
  <c r="G308" i="12" a="1"/>
  <c r="G308" i="12" s="1"/>
  <c r="H308" i="12" a="1"/>
  <c r="H308" i="12" s="1"/>
  <c r="I308" i="12" a="1"/>
  <c r="I308" i="12" s="1"/>
  <c r="J308" i="12" a="1"/>
  <c r="J308" i="12" s="1"/>
  <c r="K308" i="12" a="1"/>
  <c r="K308" i="12" s="1"/>
  <c r="L308" i="12" a="1"/>
  <c r="L308" i="12" s="1"/>
  <c r="M308" i="12" a="1"/>
  <c r="M308" i="12" s="1"/>
  <c r="N308" i="12" a="1"/>
  <c r="N308" i="12" s="1"/>
  <c r="O308" i="12" a="1"/>
  <c r="O308" i="12" s="1"/>
  <c r="P308" i="12" a="1"/>
  <c r="P308" i="12" s="1"/>
  <c r="Q308" i="12" a="1"/>
  <c r="Q308" i="12" s="1"/>
  <c r="R308" i="12" a="1"/>
  <c r="R308" i="12" s="1"/>
  <c r="S308" i="12" a="1"/>
  <c r="S308" i="12" s="1"/>
  <c r="T308" i="12" a="1"/>
  <c r="T308" i="12" s="1"/>
  <c r="U308" i="12" a="1"/>
  <c r="U308" i="12" s="1"/>
  <c r="V308" i="12" a="1"/>
  <c r="V308" i="12" s="1"/>
  <c r="W308" i="12" a="1"/>
  <c r="W308" i="12" s="1"/>
  <c r="X308" i="12" a="1"/>
  <c r="X308" i="12" s="1"/>
  <c r="C309" i="12" a="1"/>
  <c r="C309" i="12" s="1"/>
  <c r="D309" i="12" a="1"/>
  <c r="D309" i="12" s="1"/>
  <c r="E309" i="12" a="1"/>
  <c r="E309" i="12" s="1"/>
  <c r="F309" i="12" a="1"/>
  <c r="F309" i="12" s="1"/>
  <c r="G309" i="12" a="1"/>
  <c r="G309" i="12" s="1"/>
  <c r="H309" i="12" a="1"/>
  <c r="H309" i="12" s="1"/>
  <c r="I309" i="12" a="1"/>
  <c r="I309" i="12" s="1"/>
  <c r="J309" i="12" a="1"/>
  <c r="J309" i="12" s="1"/>
  <c r="K309" i="12" a="1"/>
  <c r="K309" i="12" s="1"/>
  <c r="L309" i="12" a="1"/>
  <c r="L309" i="12" s="1"/>
  <c r="M309" i="12" a="1"/>
  <c r="M309" i="12" s="1"/>
  <c r="N309" i="12" a="1"/>
  <c r="N309" i="12" s="1"/>
  <c r="O309" i="12" a="1"/>
  <c r="O309" i="12" s="1"/>
  <c r="P309" i="12" a="1"/>
  <c r="P309" i="12" s="1"/>
  <c r="Q309" i="12" a="1"/>
  <c r="Q309" i="12" s="1"/>
  <c r="R309" i="12" a="1"/>
  <c r="R309" i="12" s="1"/>
  <c r="S309" i="12" a="1"/>
  <c r="S309" i="12" s="1"/>
  <c r="T309" i="12" a="1"/>
  <c r="T309" i="12" s="1"/>
  <c r="U309" i="12" a="1"/>
  <c r="U309" i="12" s="1"/>
  <c r="V309" i="12" a="1"/>
  <c r="V309" i="12" s="1"/>
  <c r="W309" i="12" a="1"/>
  <c r="W309" i="12" s="1"/>
  <c r="X309" i="12" a="1"/>
  <c r="X309" i="12" s="1"/>
  <c r="C310" i="12" a="1"/>
  <c r="C310" i="12" s="1"/>
  <c r="D310" i="12" a="1"/>
  <c r="D310" i="12" s="1"/>
  <c r="E310" i="12" a="1"/>
  <c r="E310" i="12" s="1"/>
  <c r="F310" i="12" a="1"/>
  <c r="F310" i="12" s="1"/>
  <c r="G310" i="12" a="1"/>
  <c r="G310" i="12" s="1"/>
  <c r="H310" i="12" a="1"/>
  <c r="H310" i="12" s="1"/>
  <c r="I310" i="12" a="1"/>
  <c r="I310" i="12" s="1"/>
  <c r="J310" i="12" a="1"/>
  <c r="J310" i="12" s="1"/>
  <c r="K310" i="12" a="1"/>
  <c r="K310" i="12" s="1"/>
  <c r="L310" i="12" a="1"/>
  <c r="L310" i="12" s="1"/>
  <c r="M310" i="12" a="1"/>
  <c r="M310" i="12" s="1"/>
  <c r="N310" i="12" a="1"/>
  <c r="N310" i="12" s="1"/>
  <c r="O310" i="12" a="1"/>
  <c r="O310" i="12" s="1"/>
  <c r="P310" i="12" a="1"/>
  <c r="P310" i="12" s="1"/>
  <c r="Q310" i="12" a="1"/>
  <c r="Q310" i="12" s="1"/>
  <c r="R310" i="12" a="1"/>
  <c r="R310" i="12" s="1"/>
  <c r="S310" i="12" a="1"/>
  <c r="S310" i="12" s="1"/>
  <c r="T310" i="12" a="1"/>
  <c r="T310" i="12" s="1"/>
  <c r="U310" i="12" a="1"/>
  <c r="U310" i="12" s="1"/>
  <c r="V310" i="12" a="1"/>
  <c r="V310" i="12" s="1"/>
  <c r="W310" i="12" a="1"/>
  <c r="W310" i="12" s="1"/>
  <c r="X310" i="12" a="1"/>
  <c r="X310" i="12" s="1"/>
  <c r="C311" i="12" a="1"/>
  <c r="C311" i="12" s="1"/>
  <c r="D311" i="12" a="1"/>
  <c r="D311" i="12" s="1"/>
  <c r="E311" i="12" a="1"/>
  <c r="E311" i="12" s="1"/>
  <c r="F311" i="12" a="1"/>
  <c r="F311" i="12" s="1"/>
  <c r="G311" i="12" a="1"/>
  <c r="G311" i="12" s="1"/>
  <c r="H311" i="12" a="1"/>
  <c r="H311" i="12" s="1"/>
  <c r="I311" i="12" a="1"/>
  <c r="I311" i="12" s="1"/>
  <c r="J311" i="12" a="1"/>
  <c r="J311" i="12" s="1"/>
  <c r="K311" i="12" a="1"/>
  <c r="K311" i="12" s="1"/>
  <c r="L311" i="12" a="1"/>
  <c r="L311" i="12" s="1"/>
  <c r="M311" i="12" a="1"/>
  <c r="M311" i="12" s="1"/>
  <c r="N311" i="12" a="1"/>
  <c r="N311" i="12" s="1"/>
  <c r="O311" i="12" a="1"/>
  <c r="O311" i="12" s="1"/>
  <c r="P311" i="12" a="1"/>
  <c r="P311" i="12" s="1"/>
  <c r="Q311" i="12" a="1"/>
  <c r="Q311" i="12" s="1"/>
  <c r="R311" i="12" a="1"/>
  <c r="R311" i="12" s="1"/>
  <c r="S311" i="12" a="1"/>
  <c r="S311" i="12" s="1"/>
  <c r="T311" i="12" a="1"/>
  <c r="T311" i="12" s="1"/>
  <c r="U311" i="12" a="1"/>
  <c r="U311" i="12" s="1"/>
  <c r="V311" i="12" a="1"/>
  <c r="V311" i="12" s="1"/>
  <c r="W311" i="12" a="1"/>
  <c r="W311" i="12" s="1"/>
  <c r="X311" i="12" a="1"/>
  <c r="X311" i="12" s="1"/>
  <c r="C312" i="12" a="1"/>
  <c r="C312" i="12" s="1"/>
  <c r="D312" i="12" a="1"/>
  <c r="D312" i="12" s="1"/>
  <c r="E312" i="12" a="1"/>
  <c r="E312" i="12" s="1"/>
  <c r="F312" i="12" a="1"/>
  <c r="F312" i="12" s="1"/>
  <c r="G312" i="12" a="1"/>
  <c r="G312" i="12" s="1"/>
  <c r="H312" i="12" a="1"/>
  <c r="H312" i="12" s="1"/>
  <c r="I312" i="12" a="1"/>
  <c r="I312" i="12" s="1"/>
  <c r="J312" i="12" a="1"/>
  <c r="J312" i="12" s="1"/>
  <c r="K312" i="12" a="1"/>
  <c r="K312" i="12" s="1"/>
  <c r="L312" i="12" a="1"/>
  <c r="L312" i="12" s="1"/>
  <c r="M312" i="12" a="1"/>
  <c r="M312" i="12" s="1"/>
  <c r="N312" i="12" a="1"/>
  <c r="N312" i="12" s="1"/>
  <c r="O312" i="12" a="1"/>
  <c r="O312" i="12" s="1"/>
  <c r="P312" i="12" a="1"/>
  <c r="P312" i="12" s="1"/>
  <c r="Q312" i="12" a="1"/>
  <c r="Q312" i="12" s="1"/>
  <c r="R312" i="12" a="1"/>
  <c r="R312" i="12" s="1"/>
  <c r="S312" i="12" a="1"/>
  <c r="S312" i="12" s="1"/>
  <c r="T312" i="12" a="1"/>
  <c r="T312" i="12" s="1"/>
  <c r="U312" i="12" a="1"/>
  <c r="U312" i="12" s="1"/>
  <c r="V312" i="12" a="1"/>
  <c r="V312" i="12" s="1"/>
  <c r="W312" i="12" a="1"/>
  <c r="W312" i="12" s="1"/>
  <c r="X312" i="12" a="1"/>
  <c r="X312" i="12" s="1"/>
  <c r="C313" i="12" a="1"/>
  <c r="C313" i="12" s="1"/>
  <c r="D313" i="12" a="1"/>
  <c r="D313" i="12" s="1"/>
  <c r="E313" i="12" a="1"/>
  <c r="E313" i="12" s="1"/>
  <c r="F313" i="12" a="1"/>
  <c r="F313" i="12" s="1"/>
  <c r="G313" i="12" a="1"/>
  <c r="G313" i="12" s="1"/>
  <c r="H313" i="12" a="1"/>
  <c r="H313" i="12" s="1"/>
  <c r="I313" i="12" a="1"/>
  <c r="I313" i="12" s="1"/>
  <c r="J313" i="12" a="1"/>
  <c r="J313" i="12" s="1"/>
  <c r="K313" i="12" a="1"/>
  <c r="K313" i="12" s="1"/>
  <c r="L313" i="12" a="1"/>
  <c r="L313" i="12" s="1"/>
  <c r="M313" i="12" a="1"/>
  <c r="M313" i="12" s="1"/>
  <c r="N313" i="12" a="1"/>
  <c r="N313" i="12" s="1"/>
  <c r="O313" i="12" a="1"/>
  <c r="O313" i="12" s="1"/>
  <c r="P313" i="12" a="1"/>
  <c r="P313" i="12" s="1"/>
  <c r="Q313" i="12" a="1"/>
  <c r="Q313" i="12" s="1"/>
  <c r="R313" i="12" a="1"/>
  <c r="R313" i="12" s="1"/>
  <c r="S313" i="12" a="1"/>
  <c r="S313" i="12" s="1"/>
  <c r="T313" i="12" a="1"/>
  <c r="T313" i="12" s="1"/>
  <c r="U313" i="12" a="1"/>
  <c r="U313" i="12" s="1"/>
  <c r="V313" i="12" a="1"/>
  <c r="V313" i="12" s="1"/>
  <c r="W313" i="12" a="1"/>
  <c r="W313" i="12" s="1"/>
  <c r="X313" i="12" a="1"/>
  <c r="X313" i="12" s="1"/>
  <c r="X286" i="12" a="1"/>
  <c r="X286" i="12" s="1"/>
  <c r="W286" i="12" a="1"/>
  <c r="W286" i="12" s="1"/>
  <c r="V286" i="12" a="1"/>
  <c r="V286" i="12" s="1"/>
  <c r="U286" i="12" a="1"/>
  <c r="U286" i="12" s="1"/>
  <c r="T286" i="12" a="1"/>
  <c r="T286" i="12" s="1"/>
  <c r="S286" i="12" a="1"/>
  <c r="S286" i="12" s="1"/>
  <c r="R286" i="12" a="1"/>
  <c r="R286" i="12" s="1"/>
  <c r="Q286" i="12" a="1"/>
  <c r="Q286" i="12" s="1"/>
  <c r="P286" i="12" a="1"/>
  <c r="P286" i="12" s="1"/>
  <c r="O286" i="12" a="1"/>
  <c r="O286" i="12" s="1"/>
  <c r="N286" i="12" a="1"/>
  <c r="N286" i="12" s="1"/>
  <c r="M286" i="12" a="1"/>
  <c r="M286" i="12" s="1"/>
  <c r="L286" i="12" a="1"/>
  <c r="L286" i="12" s="1"/>
  <c r="K286" i="12" a="1"/>
  <c r="K286" i="12" s="1"/>
  <c r="J286" i="12" a="1"/>
  <c r="J286" i="12" s="1"/>
  <c r="I286" i="12" a="1"/>
  <c r="I286" i="12" s="1"/>
  <c r="H286" i="12" a="1"/>
  <c r="H286" i="12" s="1"/>
  <c r="G286" i="12" a="1"/>
  <c r="G286" i="12" s="1"/>
  <c r="F286" i="12" a="1"/>
  <c r="F286" i="12" s="1"/>
  <c r="E286" i="12" a="1"/>
  <c r="E286" i="12" s="1"/>
  <c r="D286" i="12" a="1"/>
  <c r="D286" i="12" s="1"/>
  <c r="C252" i="12" a="1"/>
  <c r="C252" i="12" s="1"/>
  <c r="D252" i="12" a="1"/>
  <c r="D252" i="12" s="1"/>
  <c r="E252" i="12" a="1"/>
  <c r="E252" i="12" s="1"/>
  <c r="F252" i="12" a="1"/>
  <c r="F252" i="12" s="1"/>
  <c r="G252" i="12" a="1"/>
  <c r="G252" i="12" s="1"/>
  <c r="H252" i="12" a="1"/>
  <c r="H252" i="12" s="1"/>
  <c r="I252" i="12" a="1"/>
  <c r="I252" i="12" s="1"/>
  <c r="J252" i="12" a="1"/>
  <c r="J252" i="12" s="1"/>
  <c r="K252" i="12" a="1"/>
  <c r="K252" i="12" s="1"/>
  <c r="L252" i="12" a="1"/>
  <c r="L252" i="12" s="1"/>
  <c r="M252" i="12" a="1"/>
  <c r="M252" i="12" s="1"/>
  <c r="N252" i="12" a="1"/>
  <c r="N252" i="12" s="1"/>
  <c r="O252" i="12" a="1"/>
  <c r="O252" i="12" s="1"/>
  <c r="P252" i="12" a="1"/>
  <c r="P252" i="12" s="1"/>
  <c r="Q252" i="12" a="1"/>
  <c r="Q252" i="12" s="1"/>
  <c r="R252" i="12" a="1"/>
  <c r="R252" i="12" s="1"/>
  <c r="S252" i="12" a="1"/>
  <c r="S252" i="12" s="1"/>
  <c r="T252" i="12" a="1"/>
  <c r="T252" i="12" s="1"/>
  <c r="U252" i="12" a="1"/>
  <c r="U252" i="12" s="1"/>
  <c r="V252" i="12" a="1"/>
  <c r="V252" i="12" s="1"/>
  <c r="W252" i="12" a="1"/>
  <c r="W252" i="12" s="1"/>
  <c r="X252" i="12" a="1"/>
  <c r="X252" i="12" s="1"/>
  <c r="C253" i="12" a="1"/>
  <c r="C253" i="12" s="1"/>
  <c r="D253" i="12" a="1"/>
  <c r="D253" i="12" s="1"/>
  <c r="E253" i="12" a="1"/>
  <c r="E253" i="12" s="1"/>
  <c r="F253" i="12" a="1"/>
  <c r="F253" i="12" s="1"/>
  <c r="G253" i="12" a="1"/>
  <c r="G253" i="12" s="1"/>
  <c r="H253" i="12" a="1"/>
  <c r="H253" i="12" s="1"/>
  <c r="I253" i="12" a="1"/>
  <c r="I253" i="12" s="1"/>
  <c r="J253" i="12" a="1"/>
  <c r="J253" i="12" s="1"/>
  <c r="K253" i="12" a="1"/>
  <c r="K253" i="12" s="1"/>
  <c r="L253" i="12" a="1"/>
  <c r="L253" i="12" s="1"/>
  <c r="M253" i="12" a="1"/>
  <c r="M253" i="12" s="1"/>
  <c r="N253" i="12" a="1"/>
  <c r="N253" i="12" s="1"/>
  <c r="O253" i="12" a="1"/>
  <c r="O253" i="12" s="1"/>
  <c r="P253" i="12" a="1"/>
  <c r="P253" i="12" s="1"/>
  <c r="Q253" i="12" a="1"/>
  <c r="Q253" i="12" s="1"/>
  <c r="R253" i="12" a="1"/>
  <c r="R253" i="12" s="1"/>
  <c r="S253" i="12" a="1"/>
  <c r="S253" i="12" s="1"/>
  <c r="T253" i="12" a="1"/>
  <c r="T253" i="12" s="1"/>
  <c r="U253" i="12" a="1"/>
  <c r="U253" i="12" s="1"/>
  <c r="V253" i="12" a="1"/>
  <c r="V253" i="12" s="1"/>
  <c r="W253" i="12" a="1"/>
  <c r="W253" i="12" s="1"/>
  <c r="X253" i="12" a="1"/>
  <c r="X253" i="12" s="1"/>
  <c r="C254" i="12" a="1"/>
  <c r="C254" i="12" s="1"/>
  <c r="D254" i="12" a="1"/>
  <c r="D254" i="12" s="1"/>
  <c r="E254" i="12" a="1"/>
  <c r="E254" i="12" s="1"/>
  <c r="F254" i="12" a="1"/>
  <c r="F254" i="12" s="1"/>
  <c r="G254" i="12" a="1"/>
  <c r="G254" i="12" s="1"/>
  <c r="H254" i="12" a="1"/>
  <c r="H254" i="12" s="1"/>
  <c r="I254" i="12" a="1"/>
  <c r="I254" i="12" s="1"/>
  <c r="J254" i="12" a="1"/>
  <c r="J254" i="12" s="1"/>
  <c r="K254" i="12" a="1"/>
  <c r="K254" i="12" s="1"/>
  <c r="L254" i="12" a="1"/>
  <c r="L254" i="12" s="1"/>
  <c r="M254" i="12" a="1"/>
  <c r="M254" i="12" s="1"/>
  <c r="N254" i="12" a="1"/>
  <c r="N254" i="12" s="1"/>
  <c r="O254" i="12" a="1"/>
  <c r="O254" i="12" s="1"/>
  <c r="P254" i="12" a="1"/>
  <c r="P254" i="12" s="1"/>
  <c r="Q254" i="12" a="1"/>
  <c r="Q254" i="12" s="1"/>
  <c r="R254" i="12" a="1"/>
  <c r="R254" i="12" s="1"/>
  <c r="S254" i="12" a="1"/>
  <c r="S254" i="12" s="1"/>
  <c r="T254" i="12" a="1"/>
  <c r="T254" i="12" s="1"/>
  <c r="U254" i="12" a="1"/>
  <c r="U254" i="12" s="1"/>
  <c r="V254" i="12" a="1"/>
  <c r="V254" i="12" s="1"/>
  <c r="W254" i="12" a="1"/>
  <c r="W254" i="12" s="1"/>
  <c r="X254" i="12" a="1"/>
  <c r="X254" i="12" s="1"/>
  <c r="C255" i="12" a="1"/>
  <c r="C255" i="12" s="1"/>
  <c r="D255" i="12" a="1"/>
  <c r="D255" i="12" s="1"/>
  <c r="E255" i="12" a="1"/>
  <c r="E255" i="12" s="1"/>
  <c r="F255" i="12" a="1"/>
  <c r="F255" i="12" s="1"/>
  <c r="G255" i="12" a="1"/>
  <c r="G255" i="12" s="1"/>
  <c r="H255" i="12" a="1"/>
  <c r="H255" i="12" s="1"/>
  <c r="I255" i="12" a="1"/>
  <c r="I255" i="12" s="1"/>
  <c r="J255" i="12" a="1"/>
  <c r="J255" i="12" s="1"/>
  <c r="K255" i="12" a="1"/>
  <c r="K255" i="12" s="1"/>
  <c r="L255" i="12" a="1"/>
  <c r="L255" i="12" s="1"/>
  <c r="M255" i="12" a="1"/>
  <c r="M255" i="12" s="1"/>
  <c r="N255" i="12" a="1"/>
  <c r="N255" i="12" s="1"/>
  <c r="O255" i="12" a="1"/>
  <c r="O255" i="12" s="1"/>
  <c r="P255" i="12" a="1"/>
  <c r="P255" i="12" s="1"/>
  <c r="Q255" i="12" a="1"/>
  <c r="Q255" i="12" s="1"/>
  <c r="R255" i="12" a="1"/>
  <c r="R255" i="12" s="1"/>
  <c r="S255" i="12" a="1"/>
  <c r="S255" i="12" s="1"/>
  <c r="T255" i="12" a="1"/>
  <c r="T255" i="12" s="1"/>
  <c r="U255" i="12" a="1"/>
  <c r="U255" i="12" s="1"/>
  <c r="V255" i="12" a="1"/>
  <c r="V255" i="12" s="1"/>
  <c r="W255" i="12" a="1"/>
  <c r="W255" i="12" s="1"/>
  <c r="X255" i="12" a="1"/>
  <c r="X255" i="12" s="1"/>
  <c r="C256" i="12" a="1"/>
  <c r="C256" i="12" s="1"/>
  <c r="D256" i="12" a="1"/>
  <c r="D256" i="12" s="1"/>
  <c r="E256" i="12" a="1"/>
  <c r="E256" i="12" s="1"/>
  <c r="F256" i="12" a="1"/>
  <c r="F256" i="12" s="1"/>
  <c r="G256" i="12" a="1"/>
  <c r="G256" i="12" s="1"/>
  <c r="H256" i="12" a="1"/>
  <c r="H256" i="12" s="1"/>
  <c r="I256" i="12" a="1"/>
  <c r="I256" i="12" s="1"/>
  <c r="J256" i="12" a="1"/>
  <c r="J256" i="12" s="1"/>
  <c r="K256" i="12" a="1"/>
  <c r="K256" i="12" s="1"/>
  <c r="L256" i="12" a="1"/>
  <c r="L256" i="12" s="1"/>
  <c r="M256" i="12" a="1"/>
  <c r="M256" i="12" s="1"/>
  <c r="N256" i="12" a="1"/>
  <c r="N256" i="12" s="1"/>
  <c r="O256" i="12" a="1"/>
  <c r="O256" i="12" s="1"/>
  <c r="P256" i="12" a="1"/>
  <c r="P256" i="12" s="1"/>
  <c r="Q256" i="12" a="1"/>
  <c r="Q256" i="12" s="1"/>
  <c r="R256" i="12" a="1"/>
  <c r="R256" i="12" s="1"/>
  <c r="S256" i="12" a="1"/>
  <c r="S256" i="12" s="1"/>
  <c r="T256" i="12" a="1"/>
  <c r="T256" i="12" s="1"/>
  <c r="U256" i="12" a="1"/>
  <c r="U256" i="12" s="1"/>
  <c r="V256" i="12" a="1"/>
  <c r="V256" i="12" s="1"/>
  <c r="W256" i="12" a="1"/>
  <c r="W256" i="12" s="1"/>
  <c r="X256" i="12" a="1"/>
  <c r="X256" i="12" s="1"/>
  <c r="C257" i="12" a="1"/>
  <c r="C257" i="12" s="1"/>
  <c r="D257" i="12" a="1"/>
  <c r="D257" i="12" s="1"/>
  <c r="E257" i="12" a="1"/>
  <c r="E257" i="12" s="1"/>
  <c r="F257" i="12" a="1"/>
  <c r="F257" i="12" s="1"/>
  <c r="G257" i="12" a="1"/>
  <c r="G257" i="12" s="1"/>
  <c r="H257" i="12" a="1"/>
  <c r="H257" i="12" s="1"/>
  <c r="I257" i="12" a="1"/>
  <c r="I257" i="12" s="1"/>
  <c r="J257" i="12" a="1"/>
  <c r="J257" i="12" s="1"/>
  <c r="K257" i="12" a="1"/>
  <c r="K257" i="12" s="1"/>
  <c r="L257" i="12" a="1"/>
  <c r="L257" i="12" s="1"/>
  <c r="M257" i="12" a="1"/>
  <c r="M257" i="12" s="1"/>
  <c r="N257" i="12" a="1"/>
  <c r="N257" i="12" s="1"/>
  <c r="O257" i="12" a="1"/>
  <c r="O257" i="12" s="1"/>
  <c r="P257" i="12" a="1"/>
  <c r="P257" i="12" s="1"/>
  <c r="Q257" i="12" a="1"/>
  <c r="Q257" i="12" s="1"/>
  <c r="R257" i="12" a="1"/>
  <c r="R257" i="12" s="1"/>
  <c r="S257" i="12" a="1"/>
  <c r="S257" i="12" s="1"/>
  <c r="T257" i="12" a="1"/>
  <c r="T257" i="12" s="1"/>
  <c r="U257" i="12" a="1"/>
  <c r="U257" i="12" s="1"/>
  <c r="V257" i="12" a="1"/>
  <c r="V257" i="12" s="1"/>
  <c r="W257" i="12" a="1"/>
  <c r="W257" i="12" s="1"/>
  <c r="X257" i="12" a="1"/>
  <c r="X257" i="12" s="1"/>
  <c r="C258" i="12" a="1"/>
  <c r="C258" i="12" s="1"/>
  <c r="D258" i="12" a="1"/>
  <c r="D258" i="12" s="1"/>
  <c r="E258" i="12" a="1"/>
  <c r="E258" i="12" s="1"/>
  <c r="F258" i="12" a="1"/>
  <c r="F258" i="12" s="1"/>
  <c r="G258" i="12" a="1"/>
  <c r="G258" i="12" s="1"/>
  <c r="H258" i="12" a="1"/>
  <c r="H258" i="12" s="1"/>
  <c r="I258" i="12" a="1"/>
  <c r="I258" i="12" s="1"/>
  <c r="J258" i="12" a="1"/>
  <c r="J258" i="12" s="1"/>
  <c r="K258" i="12" a="1"/>
  <c r="K258" i="12" s="1"/>
  <c r="L258" i="12" a="1"/>
  <c r="L258" i="12" s="1"/>
  <c r="M258" i="12" a="1"/>
  <c r="M258" i="12" s="1"/>
  <c r="N258" i="12" a="1"/>
  <c r="N258" i="12" s="1"/>
  <c r="O258" i="12" a="1"/>
  <c r="O258" i="12" s="1"/>
  <c r="P258" i="12" a="1"/>
  <c r="P258" i="12" s="1"/>
  <c r="Q258" i="12" a="1"/>
  <c r="Q258" i="12" s="1"/>
  <c r="R258" i="12" a="1"/>
  <c r="R258" i="12" s="1"/>
  <c r="S258" i="12" a="1"/>
  <c r="S258" i="12" s="1"/>
  <c r="T258" i="12" a="1"/>
  <c r="T258" i="12" s="1"/>
  <c r="U258" i="12" a="1"/>
  <c r="U258" i="12" s="1"/>
  <c r="V258" i="12" a="1"/>
  <c r="V258" i="12" s="1"/>
  <c r="W258" i="12" a="1"/>
  <c r="W258" i="12" s="1"/>
  <c r="X258" i="12" a="1"/>
  <c r="X258" i="12" s="1"/>
  <c r="C259" i="12" a="1"/>
  <c r="C259" i="12" s="1"/>
  <c r="D259" i="12" a="1"/>
  <c r="D259" i="12" s="1"/>
  <c r="E259" i="12" a="1"/>
  <c r="E259" i="12" s="1"/>
  <c r="F259" i="12" a="1"/>
  <c r="F259" i="12" s="1"/>
  <c r="G259" i="12" a="1"/>
  <c r="G259" i="12" s="1"/>
  <c r="H259" i="12" a="1"/>
  <c r="H259" i="12" s="1"/>
  <c r="I259" i="12" a="1"/>
  <c r="I259" i="12" s="1"/>
  <c r="J259" i="12" a="1"/>
  <c r="J259" i="12" s="1"/>
  <c r="K259" i="12" a="1"/>
  <c r="K259" i="12" s="1"/>
  <c r="L259" i="12" a="1"/>
  <c r="L259" i="12" s="1"/>
  <c r="M259" i="12" a="1"/>
  <c r="M259" i="12" s="1"/>
  <c r="N259" i="12" a="1"/>
  <c r="N259" i="12" s="1"/>
  <c r="O259" i="12" a="1"/>
  <c r="O259" i="12" s="1"/>
  <c r="P259" i="12" a="1"/>
  <c r="P259" i="12" s="1"/>
  <c r="Q259" i="12" a="1"/>
  <c r="Q259" i="12" s="1"/>
  <c r="R259" i="12" a="1"/>
  <c r="R259" i="12" s="1"/>
  <c r="S259" i="12" a="1"/>
  <c r="S259" i="12" s="1"/>
  <c r="T259" i="12" a="1"/>
  <c r="T259" i="12" s="1"/>
  <c r="U259" i="12" a="1"/>
  <c r="U259" i="12" s="1"/>
  <c r="V259" i="12" a="1"/>
  <c r="V259" i="12" s="1"/>
  <c r="W259" i="12" a="1"/>
  <c r="W259" i="12" s="1"/>
  <c r="X259" i="12" a="1"/>
  <c r="X259" i="12" s="1"/>
  <c r="C260" i="12" a="1"/>
  <c r="C260" i="12" s="1"/>
  <c r="D260" i="12" a="1"/>
  <c r="D260" i="12" s="1"/>
  <c r="E260" i="12" a="1"/>
  <c r="E260" i="12" s="1"/>
  <c r="F260" i="12" a="1"/>
  <c r="F260" i="12" s="1"/>
  <c r="G260" i="12" a="1"/>
  <c r="G260" i="12" s="1"/>
  <c r="H260" i="12" a="1"/>
  <c r="H260" i="12" s="1"/>
  <c r="I260" i="12" a="1"/>
  <c r="I260" i="12" s="1"/>
  <c r="J260" i="12" a="1"/>
  <c r="J260" i="12" s="1"/>
  <c r="K260" i="12" a="1"/>
  <c r="K260" i="12" s="1"/>
  <c r="L260" i="12" a="1"/>
  <c r="L260" i="12" s="1"/>
  <c r="M260" i="12" a="1"/>
  <c r="M260" i="12" s="1"/>
  <c r="N260" i="12" a="1"/>
  <c r="N260" i="12" s="1"/>
  <c r="O260" i="12" a="1"/>
  <c r="O260" i="12" s="1"/>
  <c r="P260" i="12" a="1"/>
  <c r="P260" i="12" s="1"/>
  <c r="Q260" i="12" a="1"/>
  <c r="Q260" i="12" s="1"/>
  <c r="R260" i="12" a="1"/>
  <c r="R260" i="12" s="1"/>
  <c r="S260" i="12" a="1"/>
  <c r="S260" i="12" s="1"/>
  <c r="T260" i="12" a="1"/>
  <c r="T260" i="12" s="1"/>
  <c r="U260" i="12" a="1"/>
  <c r="U260" i="12" s="1"/>
  <c r="V260" i="12" a="1"/>
  <c r="V260" i="12" s="1"/>
  <c r="W260" i="12" a="1"/>
  <c r="W260" i="12" s="1"/>
  <c r="X260" i="12" a="1"/>
  <c r="X260" i="12" s="1"/>
  <c r="C261" i="12" a="1"/>
  <c r="C261" i="12" s="1"/>
  <c r="D261" i="12" a="1"/>
  <c r="D261" i="12" s="1"/>
  <c r="E261" i="12" a="1"/>
  <c r="E261" i="12" s="1"/>
  <c r="F261" i="12" a="1"/>
  <c r="F261" i="12" s="1"/>
  <c r="G261" i="12" a="1"/>
  <c r="G261" i="12" s="1"/>
  <c r="H261" i="12" a="1"/>
  <c r="H261" i="12" s="1"/>
  <c r="I261" i="12" a="1"/>
  <c r="I261" i="12" s="1"/>
  <c r="J261" i="12" a="1"/>
  <c r="J261" i="12" s="1"/>
  <c r="K261" i="12" a="1"/>
  <c r="K261" i="12" s="1"/>
  <c r="L261" i="12" a="1"/>
  <c r="L261" i="12" s="1"/>
  <c r="M261" i="12" a="1"/>
  <c r="M261" i="12" s="1"/>
  <c r="N261" i="12" a="1"/>
  <c r="N261" i="12" s="1"/>
  <c r="O261" i="12" a="1"/>
  <c r="O261" i="12" s="1"/>
  <c r="P261" i="12" a="1"/>
  <c r="P261" i="12" s="1"/>
  <c r="Q261" i="12" a="1"/>
  <c r="Q261" i="12" s="1"/>
  <c r="R261" i="12" a="1"/>
  <c r="R261" i="12" s="1"/>
  <c r="S261" i="12" a="1"/>
  <c r="S261" i="12" s="1"/>
  <c r="T261" i="12" a="1"/>
  <c r="T261" i="12" s="1"/>
  <c r="U261" i="12" a="1"/>
  <c r="U261" i="12" s="1"/>
  <c r="V261" i="12" a="1"/>
  <c r="V261" i="12" s="1"/>
  <c r="W261" i="12" a="1"/>
  <c r="W261" i="12" s="1"/>
  <c r="X261" i="12" a="1"/>
  <c r="X261" i="12" s="1"/>
  <c r="C262" i="12" a="1"/>
  <c r="C262" i="12" s="1"/>
  <c r="D262" i="12" a="1"/>
  <c r="D262" i="12" s="1"/>
  <c r="E262" i="12" a="1"/>
  <c r="E262" i="12" s="1"/>
  <c r="F262" i="12" a="1"/>
  <c r="F262" i="12" s="1"/>
  <c r="G262" i="12" a="1"/>
  <c r="G262" i="12" s="1"/>
  <c r="H262" i="12" a="1"/>
  <c r="H262" i="12" s="1"/>
  <c r="I262" i="12" a="1"/>
  <c r="I262" i="12" s="1"/>
  <c r="J262" i="12" a="1"/>
  <c r="J262" i="12" s="1"/>
  <c r="K262" i="12" a="1"/>
  <c r="K262" i="12" s="1"/>
  <c r="L262" i="12" a="1"/>
  <c r="L262" i="12" s="1"/>
  <c r="M262" i="12" a="1"/>
  <c r="M262" i="12" s="1"/>
  <c r="N262" i="12" a="1"/>
  <c r="N262" i="12" s="1"/>
  <c r="O262" i="12" a="1"/>
  <c r="O262" i="12" s="1"/>
  <c r="P262" i="12" a="1"/>
  <c r="P262" i="12" s="1"/>
  <c r="Q262" i="12" a="1"/>
  <c r="Q262" i="12" s="1"/>
  <c r="R262" i="12" a="1"/>
  <c r="R262" i="12" s="1"/>
  <c r="S262" i="12" a="1"/>
  <c r="S262" i="12" s="1"/>
  <c r="T262" i="12" a="1"/>
  <c r="T262" i="12" s="1"/>
  <c r="U262" i="12" a="1"/>
  <c r="U262" i="12" s="1"/>
  <c r="V262" i="12" a="1"/>
  <c r="V262" i="12" s="1"/>
  <c r="W262" i="12" a="1"/>
  <c r="W262" i="12" s="1"/>
  <c r="X262" i="12" a="1"/>
  <c r="X262" i="12" s="1"/>
  <c r="C263" i="12" a="1"/>
  <c r="C263" i="12" s="1"/>
  <c r="D263" i="12" a="1"/>
  <c r="D263" i="12" s="1"/>
  <c r="E263" i="12" a="1"/>
  <c r="E263" i="12" s="1"/>
  <c r="F263" i="12" a="1"/>
  <c r="F263" i="12" s="1"/>
  <c r="G263" i="12" a="1"/>
  <c r="G263" i="12" s="1"/>
  <c r="H263" i="12" a="1"/>
  <c r="H263" i="12" s="1"/>
  <c r="I263" i="12" a="1"/>
  <c r="I263" i="12" s="1"/>
  <c r="J263" i="12" a="1"/>
  <c r="J263" i="12" s="1"/>
  <c r="K263" i="12" a="1"/>
  <c r="K263" i="12" s="1"/>
  <c r="L263" i="12" a="1"/>
  <c r="L263" i="12" s="1"/>
  <c r="M263" i="12" a="1"/>
  <c r="M263" i="12" s="1"/>
  <c r="N263" i="12" a="1"/>
  <c r="N263" i="12" s="1"/>
  <c r="O263" i="12" a="1"/>
  <c r="O263" i="12" s="1"/>
  <c r="P263" i="12" a="1"/>
  <c r="P263" i="12" s="1"/>
  <c r="Q263" i="12" a="1"/>
  <c r="Q263" i="12" s="1"/>
  <c r="R263" i="12" a="1"/>
  <c r="R263" i="12" s="1"/>
  <c r="S263" i="12" a="1"/>
  <c r="S263" i="12" s="1"/>
  <c r="T263" i="12" a="1"/>
  <c r="T263" i="12" s="1"/>
  <c r="U263" i="12" a="1"/>
  <c r="U263" i="12" s="1"/>
  <c r="V263" i="12" a="1"/>
  <c r="V263" i="12" s="1"/>
  <c r="W263" i="12" a="1"/>
  <c r="W263" i="12" s="1"/>
  <c r="X263" i="12" a="1"/>
  <c r="X263" i="12" s="1"/>
  <c r="C264" i="12" a="1"/>
  <c r="C264" i="12" s="1"/>
  <c r="D264" i="12" a="1"/>
  <c r="D264" i="12" s="1"/>
  <c r="E264" i="12" a="1"/>
  <c r="E264" i="12" s="1"/>
  <c r="F264" i="12" a="1"/>
  <c r="F264" i="12" s="1"/>
  <c r="G264" i="12" a="1"/>
  <c r="G264" i="12" s="1"/>
  <c r="H264" i="12" a="1"/>
  <c r="H264" i="12" s="1"/>
  <c r="I264" i="12" a="1"/>
  <c r="I264" i="12" s="1"/>
  <c r="J264" i="12" a="1"/>
  <c r="J264" i="12" s="1"/>
  <c r="K264" i="12" a="1"/>
  <c r="K264" i="12" s="1"/>
  <c r="L264" i="12" a="1"/>
  <c r="L264" i="12" s="1"/>
  <c r="M264" i="12" a="1"/>
  <c r="M264" i="12" s="1"/>
  <c r="N264" i="12" a="1"/>
  <c r="N264" i="12" s="1"/>
  <c r="O264" i="12" a="1"/>
  <c r="O264" i="12" s="1"/>
  <c r="P264" i="12" a="1"/>
  <c r="P264" i="12" s="1"/>
  <c r="Q264" i="12" a="1"/>
  <c r="Q264" i="12" s="1"/>
  <c r="R264" i="12" a="1"/>
  <c r="R264" i="12" s="1"/>
  <c r="S264" i="12" a="1"/>
  <c r="S264" i="12" s="1"/>
  <c r="T264" i="12" a="1"/>
  <c r="T264" i="12" s="1"/>
  <c r="U264" i="12" a="1"/>
  <c r="U264" i="12" s="1"/>
  <c r="V264" i="12" a="1"/>
  <c r="V264" i="12" s="1"/>
  <c r="W264" i="12" a="1"/>
  <c r="W264" i="12" s="1"/>
  <c r="X264" i="12" a="1"/>
  <c r="X264" i="12" s="1"/>
  <c r="C265" i="12" a="1"/>
  <c r="C265" i="12" s="1"/>
  <c r="D265" i="12" a="1"/>
  <c r="D265" i="12" s="1"/>
  <c r="E265" i="12" a="1"/>
  <c r="E265" i="12" s="1"/>
  <c r="F265" i="12" a="1"/>
  <c r="F265" i="12" s="1"/>
  <c r="G265" i="12" a="1"/>
  <c r="G265" i="12" s="1"/>
  <c r="H265" i="12" a="1"/>
  <c r="H265" i="12" s="1"/>
  <c r="I265" i="12" a="1"/>
  <c r="I265" i="12" s="1"/>
  <c r="J265" i="12" a="1"/>
  <c r="J265" i="12" s="1"/>
  <c r="K265" i="12" a="1"/>
  <c r="K265" i="12" s="1"/>
  <c r="L265" i="12" a="1"/>
  <c r="L265" i="12" s="1"/>
  <c r="M265" i="12" a="1"/>
  <c r="M265" i="12" s="1"/>
  <c r="N265" i="12" a="1"/>
  <c r="N265" i="12" s="1"/>
  <c r="O265" i="12" a="1"/>
  <c r="O265" i="12" s="1"/>
  <c r="P265" i="12" a="1"/>
  <c r="P265" i="12" s="1"/>
  <c r="Q265" i="12" a="1"/>
  <c r="Q265" i="12" s="1"/>
  <c r="R265" i="12" a="1"/>
  <c r="R265" i="12" s="1"/>
  <c r="S265" i="12" a="1"/>
  <c r="S265" i="12" s="1"/>
  <c r="T265" i="12" a="1"/>
  <c r="T265" i="12" s="1"/>
  <c r="U265" i="12" a="1"/>
  <c r="U265" i="12" s="1"/>
  <c r="V265" i="12" a="1"/>
  <c r="V265" i="12" s="1"/>
  <c r="W265" i="12" a="1"/>
  <c r="W265" i="12" s="1"/>
  <c r="X265" i="12" a="1"/>
  <c r="X265" i="12" s="1"/>
  <c r="C266" i="12" a="1"/>
  <c r="C266" i="12" s="1"/>
  <c r="D266" i="12" a="1"/>
  <c r="D266" i="12" s="1"/>
  <c r="E266" i="12" a="1"/>
  <c r="E266" i="12" s="1"/>
  <c r="F266" i="12" a="1"/>
  <c r="F266" i="12" s="1"/>
  <c r="G266" i="12" a="1"/>
  <c r="G266" i="12" s="1"/>
  <c r="H266" i="12" a="1"/>
  <c r="H266" i="12" s="1"/>
  <c r="I266" i="12" a="1"/>
  <c r="I266" i="12" s="1"/>
  <c r="J266" i="12" a="1"/>
  <c r="J266" i="12" s="1"/>
  <c r="K266" i="12" a="1"/>
  <c r="K266" i="12" s="1"/>
  <c r="L266" i="12" a="1"/>
  <c r="L266" i="12" s="1"/>
  <c r="M266" i="12" a="1"/>
  <c r="M266" i="12" s="1"/>
  <c r="N266" i="12" a="1"/>
  <c r="N266" i="12" s="1"/>
  <c r="O266" i="12" a="1"/>
  <c r="O266" i="12" s="1"/>
  <c r="P266" i="12" a="1"/>
  <c r="P266" i="12" s="1"/>
  <c r="Q266" i="12" a="1"/>
  <c r="Q266" i="12" s="1"/>
  <c r="R266" i="12" a="1"/>
  <c r="R266" i="12" s="1"/>
  <c r="S266" i="12" a="1"/>
  <c r="S266" i="12" s="1"/>
  <c r="T266" i="12" a="1"/>
  <c r="T266" i="12" s="1"/>
  <c r="U266" i="12" a="1"/>
  <c r="U266" i="12" s="1"/>
  <c r="V266" i="12" a="1"/>
  <c r="V266" i="12" s="1"/>
  <c r="W266" i="12" a="1"/>
  <c r="W266" i="12" s="1"/>
  <c r="X266" i="12" a="1"/>
  <c r="X266" i="12" s="1"/>
  <c r="C267" i="12" a="1"/>
  <c r="C267" i="12" s="1"/>
  <c r="D267" i="12" a="1"/>
  <c r="D267" i="12" s="1"/>
  <c r="E267" i="12" a="1"/>
  <c r="E267" i="12" s="1"/>
  <c r="F267" i="12" a="1"/>
  <c r="F267" i="12" s="1"/>
  <c r="G267" i="12" a="1"/>
  <c r="G267" i="12" s="1"/>
  <c r="H267" i="12" a="1"/>
  <c r="H267" i="12" s="1"/>
  <c r="I267" i="12" a="1"/>
  <c r="I267" i="12" s="1"/>
  <c r="J267" i="12" a="1"/>
  <c r="J267" i="12" s="1"/>
  <c r="K267" i="12" a="1"/>
  <c r="K267" i="12" s="1"/>
  <c r="L267" i="12" a="1"/>
  <c r="L267" i="12" s="1"/>
  <c r="M267" i="12" a="1"/>
  <c r="M267" i="12" s="1"/>
  <c r="N267" i="12" a="1"/>
  <c r="N267" i="12" s="1"/>
  <c r="O267" i="12" a="1"/>
  <c r="O267" i="12" s="1"/>
  <c r="P267" i="12" a="1"/>
  <c r="P267" i="12" s="1"/>
  <c r="Q267" i="12" a="1"/>
  <c r="Q267" i="12" s="1"/>
  <c r="R267" i="12" a="1"/>
  <c r="R267" i="12" s="1"/>
  <c r="S267" i="12" a="1"/>
  <c r="S267" i="12" s="1"/>
  <c r="T267" i="12" a="1"/>
  <c r="T267" i="12" s="1"/>
  <c r="U267" i="12" a="1"/>
  <c r="U267" i="12" s="1"/>
  <c r="V267" i="12" a="1"/>
  <c r="V267" i="12" s="1"/>
  <c r="W267" i="12" a="1"/>
  <c r="W267" i="12" s="1"/>
  <c r="X267" i="12" a="1"/>
  <c r="X267" i="12" s="1"/>
  <c r="C268" i="12" a="1"/>
  <c r="C268" i="12" s="1"/>
  <c r="D268" i="12" a="1"/>
  <c r="D268" i="12" s="1"/>
  <c r="E268" i="12" a="1"/>
  <c r="E268" i="12" s="1"/>
  <c r="F268" i="12" a="1"/>
  <c r="F268" i="12" s="1"/>
  <c r="G268" i="12" a="1"/>
  <c r="G268" i="12" s="1"/>
  <c r="H268" i="12" a="1"/>
  <c r="H268" i="12" s="1"/>
  <c r="I268" i="12" a="1"/>
  <c r="I268" i="12" s="1"/>
  <c r="J268" i="12" a="1"/>
  <c r="J268" i="12" s="1"/>
  <c r="K268" i="12" a="1"/>
  <c r="K268" i="12" s="1"/>
  <c r="L268" i="12" a="1"/>
  <c r="L268" i="12" s="1"/>
  <c r="M268" i="12" a="1"/>
  <c r="M268" i="12" s="1"/>
  <c r="N268" i="12" a="1"/>
  <c r="N268" i="12" s="1"/>
  <c r="O268" i="12" a="1"/>
  <c r="O268" i="12" s="1"/>
  <c r="P268" i="12" a="1"/>
  <c r="P268" i="12" s="1"/>
  <c r="Q268" i="12" a="1"/>
  <c r="Q268" i="12" s="1"/>
  <c r="R268" i="12" a="1"/>
  <c r="R268" i="12" s="1"/>
  <c r="S268" i="12" a="1"/>
  <c r="S268" i="12" s="1"/>
  <c r="T268" i="12" a="1"/>
  <c r="T268" i="12" s="1"/>
  <c r="U268" i="12" a="1"/>
  <c r="U268" i="12" s="1"/>
  <c r="V268" i="12" a="1"/>
  <c r="V268" i="12" s="1"/>
  <c r="W268" i="12" a="1"/>
  <c r="W268" i="12" s="1"/>
  <c r="X268" i="12" a="1"/>
  <c r="X268" i="12" s="1"/>
  <c r="C269" i="12" a="1"/>
  <c r="C269" i="12" s="1"/>
  <c r="D269" i="12" a="1"/>
  <c r="D269" i="12" s="1"/>
  <c r="E269" i="12" a="1"/>
  <c r="E269" i="12" s="1"/>
  <c r="F269" i="12" a="1"/>
  <c r="F269" i="12" s="1"/>
  <c r="G269" i="12" a="1"/>
  <c r="G269" i="12" s="1"/>
  <c r="H269" i="12" a="1"/>
  <c r="H269" i="12" s="1"/>
  <c r="I269" i="12" a="1"/>
  <c r="I269" i="12" s="1"/>
  <c r="J269" i="12" a="1"/>
  <c r="J269" i="12" s="1"/>
  <c r="K269" i="12" a="1"/>
  <c r="K269" i="12" s="1"/>
  <c r="L269" i="12" a="1"/>
  <c r="L269" i="12" s="1"/>
  <c r="M269" i="12" a="1"/>
  <c r="M269" i="12" s="1"/>
  <c r="N269" i="12" a="1"/>
  <c r="N269" i="12" s="1"/>
  <c r="O269" i="12" a="1"/>
  <c r="O269" i="12" s="1"/>
  <c r="P269" i="12" a="1"/>
  <c r="P269" i="12" s="1"/>
  <c r="Q269" i="12" a="1"/>
  <c r="Q269" i="12" s="1"/>
  <c r="R269" i="12" a="1"/>
  <c r="R269" i="12" s="1"/>
  <c r="S269" i="12" a="1"/>
  <c r="S269" i="12" s="1"/>
  <c r="T269" i="12" a="1"/>
  <c r="T269" i="12" s="1"/>
  <c r="U269" i="12" a="1"/>
  <c r="U269" i="12" s="1"/>
  <c r="V269" i="12" a="1"/>
  <c r="V269" i="12" s="1"/>
  <c r="W269" i="12" a="1"/>
  <c r="W269" i="12" s="1"/>
  <c r="X269" i="12" a="1"/>
  <c r="X269" i="12" s="1"/>
  <c r="C270" i="12" a="1"/>
  <c r="C270" i="12" s="1"/>
  <c r="D270" i="12" a="1"/>
  <c r="D270" i="12" s="1"/>
  <c r="E270" i="12" a="1"/>
  <c r="E270" i="12" s="1"/>
  <c r="F270" i="12" a="1"/>
  <c r="F270" i="12" s="1"/>
  <c r="G270" i="12" a="1"/>
  <c r="G270" i="12" s="1"/>
  <c r="H270" i="12" a="1"/>
  <c r="H270" i="12" s="1"/>
  <c r="I270" i="12" a="1"/>
  <c r="I270" i="12" s="1"/>
  <c r="J270" i="12" a="1"/>
  <c r="J270" i="12" s="1"/>
  <c r="K270" i="12" a="1"/>
  <c r="K270" i="12" s="1"/>
  <c r="L270" i="12" a="1"/>
  <c r="L270" i="12" s="1"/>
  <c r="M270" i="12" a="1"/>
  <c r="M270" i="12" s="1"/>
  <c r="N270" i="12" a="1"/>
  <c r="N270" i="12" s="1"/>
  <c r="O270" i="12" a="1"/>
  <c r="O270" i="12" s="1"/>
  <c r="P270" i="12" a="1"/>
  <c r="P270" i="12" s="1"/>
  <c r="Q270" i="12" a="1"/>
  <c r="Q270" i="12" s="1"/>
  <c r="R270" i="12" a="1"/>
  <c r="R270" i="12" s="1"/>
  <c r="S270" i="12" a="1"/>
  <c r="S270" i="12" s="1"/>
  <c r="T270" i="12" a="1"/>
  <c r="T270" i="12" s="1"/>
  <c r="U270" i="12" a="1"/>
  <c r="U270" i="12" s="1"/>
  <c r="V270" i="12" a="1"/>
  <c r="V270" i="12" s="1"/>
  <c r="W270" i="12" a="1"/>
  <c r="W270" i="12" s="1"/>
  <c r="X270" i="12" a="1"/>
  <c r="X270" i="12" s="1"/>
  <c r="C271" i="12" a="1"/>
  <c r="C271" i="12" s="1"/>
  <c r="D271" i="12" a="1"/>
  <c r="D271" i="12" s="1"/>
  <c r="E271" i="12" a="1"/>
  <c r="E271" i="12" s="1"/>
  <c r="F271" i="12" a="1"/>
  <c r="F271" i="12" s="1"/>
  <c r="G271" i="12" a="1"/>
  <c r="G271" i="12" s="1"/>
  <c r="H271" i="12" a="1"/>
  <c r="H271" i="12" s="1"/>
  <c r="I271" i="12" a="1"/>
  <c r="I271" i="12" s="1"/>
  <c r="J271" i="12" a="1"/>
  <c r="J271" i="12" s="1"/>
  <c r="K271" i="12" a="1"/>
  <c r="K271" i="12" s="1"/>
  <c r="L271" i="12" a="1"/>
  <c r="L271" i="12" s="1"/>
  <c r="M271" i="12" a="1"/>
  <c r="M271" i="12" s="1"/>
  <c r="N271" i="12" a="1"/>
  <c r="N271" i="12" s="1"/>
  <c r="O271" i="12" a="1"/>
  <c r="O271" i="12" s="1"/>
  <c r="P271" i="12" a="1"/>
  <c r="P271" i="12" s="1"/>
  <c r="Q271" i="12" a="1"/>
  <c r="Q271" i="12" s="1"/>
  <c r="R271" i="12" a="1"/>
  <c r="R271" i="12" s="1"/>
  <c r="S271" i="12" a="1"/>
  <c r="S271" i="12" s="1"/>
  <c r="T271" i="12" a="1"/>
  <c r="T271" i="12" s="1"/>
  <c r="U271" i="12" a="1"/>
  <c r="U271" i="12" s="1"/>
  <c r="V271" i="12" a="1"/>
  <c r="V271" i="12" s="1"/>
  <c r="W271" i="12" a="1"/>
  <c r="W271" i="12" s="1"/>
  <c r="X271" i="12" a="1"/>
  <c r="X271" i="12" s="1"/>
  <c r="C272" i="12" a="1"/>
  <c r="C272" i="12" s="1"/>
  <c r="D272" i="12" a="1"/>
  <c r="D272" i="12" s="1"/>
  <c r="E272" i="12" a="1"/>
  <c r="E272" i="12" s="1"/>
  <c r="F272" i="12" a="1"/>
  <c r="F272" i="12" s="1"/>
  <c r="G272" i="12" a="1"/>
  <c r="G272" i="12" s="1"/>
  <c r="H272" i="12" a="1"/>
  <c r="H272" i="12" s="1"/>
  <c r="I272" i="12" a="1"/>
  <c r="I272" i="12" s="1"/>
  <c r="J272" i="12" a="1"/>
  <c r="J272" i="12" s="1"/>
  <c r="K272" i="12" a="1"/>
  <c r="K272" i="12" s="1"/>
  <c r="L272" i="12" a="1"/>
  <c r="L272" i="12" s="1"/>
  <c r="M272" i="12" a="1"/>
  <c r="M272" i="12" s="1"/>
  <c r="N272" i="12" a="1"/>
  <c r="N272" i="12" s="1"/>
  <c r="O272" i="12" a="1"/>
  <c r="O272" i="12" s="1"/>
  <c r="P272" i="12" a="1"/>
  <c r="P272" i="12" s="1"/>
  <c r="Q272" i="12" a="1"/>
  <c r="Q272" i="12" s="1"/>
  <c r="R272" i="12" a="1"/>
  <c r="R272" i="12" s="1"/>
  <c r="S272" i="12" a="1"/>
  <c r="S272" i="12" s="1"/>
  <c r="T272" i="12" a="1"/>
  <c r="T272" i="12" s="1"/>
  <c r="U272" i="12" a="1"/>
  <c r="U272" i="12" s="1"/>
  <c r="V272" i="12" a="1"/>
  <c r="V272" i="12" s="1"/>
  <c r="W272" i="12" a="1"/>
  <c r="W272" i="12" s="1"/>
  <c r="X272" i="12" a="1"/>
  <c r="X272" i="12" s="1"/>
  <c r="C273" i="12" a="1"/>
  <c r="C273" i="12" s="1"/>
  <c r="D273" i="12" a="1"/>
  <c r="D273" i="12" s="1"/>
  <c r="E273" i="12" a="1"/>
  <c r="E273" i="12" s="1"/>
  <c r="F273" i="12" a="1"/>
  <c r="F273" i="12" s="1"/>
  <c r="G273" i="12" a="1"/>
  <c r="G273" i="12" s="1"/>
  <c r="H273" i="12" a="1"/>
  <c r="H273" i="12" s="1"/>
  <c r="I273" i="12" a="1"/>
  <c r="I273" i="12" s="1"/>
  <c r="J273" i="12" a="1"/>
  <c r="J273" i="12" s="1"/>
  <c r="K273" i="12" a="1"/>
  <c r="K273" i="12" s="1"/>
  <c r="L273" i="12" a="1"/>
  <c r="L273" i="12" s="1"/>
  <c r="M273" i="12" a="1"/>
  <c r="M273" i="12" s="1"/>
  <c r="N273" i="12" a="1"/>
  <c r="N273" i="12" s="1"/>
  <c r="O273" i="12" a="1"/>
  <c r="O273" i="12" s="1"/>
  <c r="P273" i="12" a="1"/>
  <c r="P273" i="12" s="1"/>
  <c r="Q273" i="12" a="1"/>
  <c r="Q273" i="12" s="1"/>
  <c r="R273" i="12" a="1"/>
  <c r="R273" i="12" s="1"/>
  <c r="S273" i="12" a="1"/>
  <c r="S273" i="12" s="1"/>
  <c r="T273" i="12" a="1"/>
  <c r="T273" i="12" s="1"/>
  <c r="U273" i="12" a="1"/>
  <c r="U273" i="12" s="1"/>
  <c r="V273" i="12" a="1"/>
  <c r="V273" i="12" s="1"/>
  <c r="W273" i="12" a="1"/>
  <c r="W273" i="12" s="1"/>
  <c r="X273" i="12" a="1"/>
  <c r="X273" i="12" s="1"/>
  <c r="C274" i="12" a="1"/>
  <c r="C274" i="12" s="1"/>
  <c r="D274" i="12" a="1"/>
  <c r="D274" i="12" s="1"/>
  <c r="E274" i="12" a="1"/>
  <c r="E274" i="12" s="1"/>
  <c r="F274" i="12" a="1"/>
  <c r="F274" i="12" s="1"/>
  <c r="G274" i="12" a="1"/>
  <c r="G274" i="12" s="1"/>
  <c r="H274" i="12" a="1"/>
  <c r="H274" i="12" s="1"/>
  <c r="I274" i="12" a="1"/>
  <c r="I274" i="12" s="1"/>
  <c r="J274" i="12" a="1"/>
  <c r="J274" i="12" s="1"/>
  <c r="K274" i="12" a="1"/>
  <c r="K274" i="12" s="1"/>
  <c r="L274" i="12" a="1"/>
  <c r="L274" i="12" s="1"/>
  <c r="M274" i="12" a="1"/>
  <c r="M274" i="12" s="1"/>
  <c r="N274" i="12" a="1"/>
  <c r="N274" i="12" s="1"/>
  <c r="O274" i="12" a="1"/>
  <c r="O274" i="12" s="1"/>
  <c r="P274" i="12" a="1"/>
  <c r="P274" i="12" s="1"/>
  <c r="Q274" i="12" a="1"/>
  <c r="Q274" i="12" s="1"/>
  <c r="R274" i="12" a="1"/>
  <c r="R274" i="12" s="1"/>
  <c r="S274" i="12" a="1"/>
  <c r="S274" i="12" s="1"/>
  <c r="T274" i="12" a="1"/>
  <c r="T274" i="12" s="1"/>
  <c r="U274" i="12" a="1"/>
  <c r="U274" i="12" s="1"/>
  <c r="V274" i="12" a="1"/>
  <c r="V274" i="12" s="1"/>
  <c r="W274" i="12" a="1"/>
  <c r="W274" i="12" s="1"/>
  <c r="X274" i="12" a="1"/>
  <c r="X274" i="12" s="1"/>
  <c r="C275" i="12" a="1"/>
  <c r="C275" i="12" s="1"/>
  <c r="D275" i="12" a="1"/>
  <c r="D275" i="12" s="1"/>
  <c r="E275" i="12" a="1"/>
  <c r="E275" i="12" s="1"/>
  <c r="F275" i="12" a="1"/>
  <c r="F275" i="12" s="1"/>
  <c r="G275" i="12" a="1"/>
  <c r="G275" i="12" s="1"/>
  <c r="H275" i="12" a="1"/>
  <c r="H275" i="12" s="1"/>
  <c r="I275" i="12" a="1"/>
  <c r="I275" i="12" s="1"/>
  <c r="J275" i="12" a="1"/>
  <c r="J275" i="12" s="1"/>
  <c r="K275" i="12" a="1"/>
  <c r="K275" i="12" s="1"/>
  <c r="L275" i="12" a="1"/>
  <c r="L275" i="12" s="1"/>
  <c r="M275" i="12" a="1"/>
  <c r="M275" i="12" s="1"/>
  <c r="N275" i="12" a="1"/>
  <c r="N275" i="12" s="1"/>
  <c r="O275" i="12" a="1"/>
  <c r="O275" i="12" s="1"/>
  <c r="P275" i="12" a="1"/>
  <c r="P275" i="12" s="1"/>
  <c r="Q275" i="12" a="1"/>
  <c r="Q275" i="12" s="1"/>
  <c r="R275" i="12" a="1"/>
  <c r="R275" i="12" s="1"/>
  <c r="S275" i="12" a="1"/>
  <c r="S275" i="12" s="1"/>
  <c r="T275" i="12" a="1"/>
  <c r="T275" i="12" s="1"/>
  <c r="U275" i="12" a="1"/>
  <c r="U275" i="12" s="1"/>
  <c r="V275" i="12" a="1"/>
  <c r="V275" i="12" s="1"/>
  <c r="W275" i="12" a="1"/>
  <c r="W275" i="12" s="1"/>
  <c r="X275" i="12" a="1"/>
  <c r="X275" i="12" s="1"/>
  <c r="C276" i="12" a="1"/>
  <c r="C276" i="12" s="1"/>
  <c r="D276" i="12" a="1"/>
  <c r="D276" i="12" s="1"/>
  <c r="E276" i="12" a="1"/>
  <c r="E276" i="12" s="1"/>
  <c r="F276" i="12" a="1"/>
  <c r="F276" i="12" s="1"/>
  <c r="G276" i="12" a="1"/>
  <c r="G276" i="12" s="1"/>
  <c r="H276" i="12" a="1"/>
  <c r="H276" i="12" s="1"/>
  <c r="I276" i="12" a="1"/>
  <c r="I276" i="12" s="1"/>
  <c r="J276" i="12" a="1"/>
  <c r="J276" i="12" s="1"/>
  <c r="K276" i="12" a="1"/>
  <c r="K276" i="12" s="1"/>
  <c r="L276" i="12" a="1"/>
  <c r="L276" i="12" s="1"/>
  <c r="M276" i="12" a="1"/>
  <c r="M276" i="12" s="1"/>
  <c r="N276" i="12" a="1"/>
  <c r="N276" i="12" s="1"/>
  <c r="O276" i="12" a="1"/>
  <c r="O276" i="12" s="1"/>
  <c r="P276" i="12" a="1"/>
  <c r="P276" i="12" s="1"/>
  <c r="Q276" i="12" a="1"/>
  <c r="Q276" i="12" s="1"/>
  <c r="R276" i="12" a="1"/>
  <c r="R276" i="12" s="1"/>
  <c r="S276" i="12" a="1"/>
  <c r="S276" i="12" s="1"/>
  <c r="T276" i="12" a="1"/>
  <c r="T276" i="12" s="1"/>
  <c r="U276" i="12" a="1"/>
  <c r="U276" i="12" s="1"/>
  <c r="V276" i="12" a="1"/>
  <c r="V276" i="12" s="1"/>
  <c r="W276" i="12" a="1"/>
  <c r="W276" i="12" s="1"/>
  <c r="X276" i="12" a="1"/>
  <c r="X276" i="12" s="1"/>
  <c r="C277" i="12" a="1"/>
  <c r="C277" i="12" s="1"/>
  <c r="D277" i="12" a="1"/>
  <c r="D277" i="12" s="1"/>
  <c r="E277" i="12" a="1"/>
  <c r="E277" i="12" s="1"/>
  <c r="F277" i="12" a="1"/>
  <c r="F277" i="12" s="1"/>
  <c r="G277" i="12" a="1"/>
  <c r="G277" i="12" s="1"/>
  <c r="H277" i="12" a="1"/>
  <c r="H277" i="12" s="1"/>
  <c r="I277" i="12" a="1"/>
  <c r="I277" i="12" s="1"/>
  <c r="J277" i="12" a="1"/>
  <c r="J277" i="12" s="1"/>
  <c r="K277" i="12" a="1"/>
  <c r="K277" i="12" s="1"/>
  <c r="L277" i="12" a="1"/>
  <c r="L277" i="12" s="1"/>
  <c r="M277" i="12" a="1"/>
  <c r="M277" i="12" s="1"/>
  <c r="N277" i="12" a="1"/>
  <c r="N277" i="12" s="1"/>
  <c r="O277" i="12" a="1"/>
  <c r="O277" i="12" s="1"/>
  <c r="P277" i="12" a="1"/>
  <c r="P277" i="12" s="1"/>
  <c r="Q277" i="12" a="1"/>
  <c r="Q277" i="12" s="1"/>
  <c r="R277" i="12" a="1"/>
  <c r="R277" i="12" s="1"/>
  <c r="S277" i="12" a="1"/>
  <c r="S277" i="12" s="1"/>
  <c r="T277" i="12" a="1"/>
  <c r="T277" i="12" s="1"/>
  <c r="U277" i="12" a="1"/>
  <c r="U277" i="12" s="1"/>
  <c r="V277" i="12" a="1"/>
  <c r="V277" i="12" s="1"/>
  <c r="W277" i="12" a="1"/>
  <c r="W277" i="12" s="1"/>
  <c r="X277" i="12" a="1"/>
  <c r="X277" i="12" s="1"/>
  <c r="C278" i="12" a="1"/>
  <c r="C278" i="12" s="1"/>
  <c r="D278" i="12" a="1"/>
  <c r="D278" i="12" s="1"/>
  <c r="E278" i="12" a="1"/>
  <c r="E278" i="12" s="1"/>
  <c r="F278" i="12" a="1"/>
  <c r="F278" i="12" s="1"/>
  <c r="G278" i="12" a="1"/>
  <c r="G278" i="12" s="1"/>
  <c r="H278" i="12" a="1"/>
  <c r="H278" i="12" s="1"/>
  <c r="I278" i="12" a="1"/>
  <c r="I278" i="12" s="1"/>
  <c r="J278" i="12" a="1"/>
  <c r="J278" i="12" s="1"/>
  <c r="K278" i="12" a="1"/>
  <c r="K278" i="12" s="1"/>
  <c r="L278" i="12" a="1"/>
  <c r="L278" i="12" s="1"/>
  <c r="M278" i="12" a="1"/>
  <c r="M278" i="12" s="1"/>
  <c r="N278" i="12" a="1"/>
  <c r="N278" i="12" s="1"/>
  <c r="O278" i="12" a="1"/>
  <c r="O278" i="12" s="1"/>
  <c r="P278" i="12" a="1"/>
  <c r="P278" i="12" s="1"/>
  <c r="Q278" i="12" a="1"/>
  <c r="Q278" i="12" s="1"/>
  <c r="R278" i="12" a="1"/>
  <c r="R278" i="12" s="1"/>
  <c r="S278" i="12" a="1"/>
  <c r="S278" i="12" s="1"/>
  <c r="T278" i="12" a="1"/>
  <c r="T278" i="12" s="1"/>
  <c r="U278" i="12" a="1"/>
  <c r="U278" i="12" s="1"/>
  <c r="V278" i="12" a="1"/>
  <c r="V278" i="12" s="1"/>
  <c r="W278" i="12" a="1"/>
  <c r="W278" i="12" s="1"/>
  <c r="X278" i="12" a="1"/>
  <c r="X278" i="12" s="1"/>
  <c r="C279" i="12" a="1"/>
  <c r="C279" i="12" s="1"/>
  <c r="D279" i="12" a="1"/>
  <c r="D279" i="12" s="1"/>
  <c r="E279" i="12" a="1"/>
  <c r="E279" i="12" s="1"/>
  <c r="F279" i="12" a="1"/>
  <c r="F279" i="12" s="1"/>
  <c r="G279" i="12" a="1"/>
  <c r="G279" i="12" s="1"/>
  <c r="H279" i="12" a="1"/>
  <c r="H279" i="12" s="1"/>
  <c r="I279" i="12" a="1"/>
  <c r="I279" i="12" s="1"/>
  <c r="J279" i="12" a="1"/>
  <c r="J279" i="12" s="1"/>
  <c r="K279" i="12" a="1"/>
  <c r="K279" i="12" s="1"/>
  <c r="L279" i="12" a="1"/>
  <c r="L279" i="12" s="1"/>
  <c r="M279" i="12" a="1"/>
  <c r="M279" i="12" s="1"/>
  <c r="N279" i="12" a="1"/>
  <c r="N279" i="12" s="1"/>
  <c r="O279" i="12" a="1"/>
  <c r="O279" i="12" s="1"/>
  <c r="P279" i="12" a="1"/>
  <c r="P279" i="12" s="1"/>
  <c r="Q279" i="12" a="1"/>
  <c r="Q279" i="12" s="1"/>
  <c r="R279" i="12" a="1"/>
  <c r="R279" i="12" s="1"/>
  <c r="S279" i="12" a="1"/>
  <c r="S279" i="12" s="1"/>
  <c r="T279" i="12" a="1"/>
  <c r="T279" i="12" s="1"/>
  <c r="U279" i="12" a="1"/>
  <c r="U279" i="12" s="1"/>
  <c r="V279" i="12" a="1"/>
  <c r="V279" i="12" s="1"/>
  <c r="W279" i="12" a="1"/>
  <c r="W279" i="12" s="1"/>
  <c r="X279" i="12" a="1"/>
  <c r="X279" i="12" s="1"/>
  <c r="C280" i="12" a="1"/>
  <c r="C280" i="12" s="1"/>
  <c r="D280" i="12" a="1"/>
  <c r="D280" i="12" s="1"/>
  <c r="E280" i="12" a="1"/>
  <c r="E280" i="12" s="1"/>
  <c r="F280" i="12" a="1"/>
  <c r="F280" i="12" s="1"/>
  <c r="G280" i="12" a="1"/>
  <c r="G280" i="12" s="1"/>
  <c r="H280" i="12" a="1"/>
  <c r="H280" i="12" s="1"/>
  <c r="I280" i="12" a="1"/>
  <c r="I280" i="12" s="1"/>
  <c r="J280" i="12" a="1"/>
  <c r="J280" i="12" s="1"/>
  <c r="K280" i="12" a="1"/>
  <c r="K280" i="12" s="1"/>
  <c r="L280" i="12" a="1"/>
  <c r="L280" i="12" s="1"/>
  <c r="M280" i="12" a="1"/>
  <c r="M280" i="12" s="1"/>
  <c r="N280" i="12" a="1"/>
  <c r="N280" i="12" s="1"/>
  <c r="O280" i="12" a="1"/>
  <c r="O280" i="12" s="1"/>
  <c r="P280" i="12" a="1"/>
  <c r="P280" i="12" s="1"/>
  <c r="Q280" i="12" a="1"/>
  <c r="Q280" i="12" s="1"/>
  <c r="R280" i="12" a="1"/>
  <c r="R280" i="12" s="1"/>
  <c r="S280" i="12" a="1"/>
  <c r="S280" i="12" s="1"/>
  <c r="T280" i="12" a="1"/>
  <c r="T280" i="12" s="1"/>
  <c r="U280" i="12" a="1"/>
  <c r="U280" i="12" s="1"/>
  <c r="V280" i="12" a="1"/>
  <c r="V280" i="12" s="1"/>
  <c r="W280" i="12" a="1"/>
  <c r="W280" i="12" s="1"/>
  <c r="X280" i="12" a="1"/>
  <c r="X280" i="12" s="1"/>
  <c r="X251" i="12" a="1"/>
  <c r="X251" i="12" s="1"/>
  <c r="W251" i="12" a="1"/>
  <c r="W251" i="12" s="1"/>
  <c r="V251" i="12" a="1"/>
  <c r="V251" i="12" s="1"/>
  <c r="U251" i="12" a="1"/>
  <c r="U251" i="12" s="1"/>
  <c r="T251" i="12" a="1"/>
  <c r="T251" i="12" s="1"/>
  <c r="S251" i="12" a="1"/>
  <c r="S251" i="12" s="1"/>
  <c r="R251" i="12" a="1"/>
  <c r="R251" i="12" s="1"/>
  <c r="Q251" i="12" a="1"/>
  <c r="Q251" i="12" s="1"/>
  <c r="P251" i="12" a="1"/>
  <c r="P251" i="12" s="1"/>
  <c r="O251" i="12" a="1"/>
  <c r="O251" i="12" s="1"/>
  <c r="N251" i="12" a="1"/>
  <c r="N251" i="12" s="1"/>
  <c r="M251" i="12" a="1"/>
  <c r="M251" i="12" s="1"/>
  <c r="L251" i="12" a="1"/>
  <c r="L251" i="12" s="1"/>
  <c r="K251" i="12" a="1"/>
  <c r="K251" i="12" s="1"/>
  <c r="J251" i="12" a="1"/>
  <c r="J251" i="12" s="1"/>
  <c r="I251" i="12" a="1"/>
  <c r="I251" i="12" s="1"/>
  <c r="H251" i="12" a="1"/>
  <c r="H251" i="12" s="1"/>
  <c r="G251" i="12" a="1"/>
  <c r="G251" i="12" s="1"/>
  <c r="F251" i="12" a="1"/>
  <c r="F251" i="12" s="1"/>
  <c r="E251" i="12" a="1"/>
  <c r="E251" i="12" s="1"/>
  <c r="D251" i="12" a="1"/>
  <c r="D251" i="12" s="1"/>
  <c r="C286" i="12" l="1" a="1"/>
  <c r="C286" i="12" s="1"/>
  <c r="C251" i="12" a="1"/>
  <c r="C251" i="12" s="1"/>
  <c r="C245" i="12" a="1"/>
  <c r="C245" i="12" s="1"/>
  <c r="C216" i="12" a="1"/>
  <c r="C216" i="12" s="1"/>
  <c r="D216" i="12" a="1"/>
  <c r="D216" i="12" s="1"/>
  <c r="E216" i="12" a="1"/>
  <c r="E216" i="12" s="1"/>
  <c r="F216" i="12" a="1"/>
  <c r="F216" i="12" s="1"/>
  <c r="G216" i="12" a="1"/>
  <c r="G216" i="12" s="1"/>
  <c r="H216" i="12" a="1"/>
  <c r="H216" i="12" s="1"/>
  <c r="I216" i="12" a="1"/>
  <c r="I216" i="12" s="1"/>
  <c r="J216" i="12" a="1"/>
  <c r="J216" i="12" s="1"/>
  <c r="K216" i="12" a="1"/>
  <c r="K216" i="12" s="1"/>
  <c r="L216" i="12" a="1"/>
  <c r="L216" i="12" s="1"/>
  <c r="M216" i="12" a="1"/>
  <c r="M216" i="12" s="1"/>
  <c r="N216" i="12" a="1"/>
  <c r="N216" i="12" s="1"/>
  <c r="O216" i="12" a="1"/>
  <c r="O216" i="12" s="1"/>
  <c r="P216" i="12" a="1"/>
  <c r="P216" i="12" s="1"/>
  <c r="Q216" i="12" a="1"/>
  <c r="Q216" i="12" s="1"/>
  <c r="R216" i="12" a="1"/>
  <c r="R216" i="12" s="1"/>
  <c r="S216" i="12" a="1"/>
  <c r="S216" i="12" s="1"/>
  <c r="T216" i="12" a="1"/>
  <c r="T216" i="12" s="1"/>
  <c r="U216" i="12" a="1"/>
  <c r="U216" i="12" s="1"/>
  <c r="V216" i="12" a="1"/>
  <c r="V216" i="12" s="1"/>
  <c r="W216" i="12" a="1"/>
  <c r="W216" i="12" s="1"/>
  <c r="X216" i="12" a="1"/>
  <c r="X216" i="12" s="1"/>
  <c r="C217" i="12" a="1"/>
  <c r="C217" i="12" s="1"/>
  <c r="D217" i="12" a="1"/>
  <c r="D217" i="12" s="1"/>
  <c r="E217" i="12" a="1"/>
  <c r="E217" i="12" s="1"/>
  <c r="F217" i="12" a="1"/>
  <c r="F217" i="12" s="1"/>
  <c r="G217" i="12" a="1"/>
  <c r="G217" i="12" s="1"/>
  <c r="H217" i="12" a="1"/>
  <c r="H217" i="12" s="1"/>
  <c r="I217" i="12" a="1"/>
  <c r="I217" i="12" s="1"/>
  <c r="J217" i="12" a="1"/>
  <c r="J217" i="12" s="1"/>
  <c r="K217" i="12" a="1"/>
  <c r="K217" i="12" s="1"/>
  <c r="L217" i="12" a="1"/>
  <c r="L217" i="12" s="1"/>
  <c r="M217" i="12" a="1"/>
  <c r="M217" i="12" s="1"/>
  <c r="N217" i="12" a="1"/>
  <c r="N217" i="12" s="1"/>
  <c r="O217" i="12" a="1"/>
  <c r="O217" i="12" s="1"/>
  <c r="P217" i="12" a="1"/>
  <c r="P217" i="12" s="1"/>
  <c r="Q217" i="12" a="1"/>
  <c r="Q217" i="12" s="1"/>
  <c r="R217" i="12" a="1"/>
  <c r="R217" i="12" s="1"/>
  <c r="S217" i="12" a="1"/>
  <c r="S217" i="12" s="1"/>
  <c r="T217" i="12" a="1"/>
  <c r="T217" i="12" s="1"/>
  <c r="U217" i="12" a="1"/>
  <c r="U217" i="12" s="1"/>
  <c r="V217" i="12" a="1"/>
  <c r="V217" i="12" s="1"/>
  <c r="W217" i="12" a="1"/>
  <c r="W217" i="12" s="1"/>
  <c r="X217" i="12" a="1"/>
  <c r="X217" i="12" s="1"/>
  <c r="C218" i="12" a="1"/>
  <c r="C218" i="12" s="1"/>
  <c r="D218" i="12" a="1"/>
  <c r="D218" i="12" s="1"/>
  <c r="E218" i="12" a="1"/>
  <c r="E218" i="12" s="1"/>
  <c r="F218" i="12" a="1"/>
  <c r="F218" i="12" s="1"/>
  <c r="G218" i="12" a="1"/>
  <c r="G218" i="12" s="1"/>
  <c r="H218" i="12" a="1"/>
  <c r="H218" i="12" s="1"/>
  <c r="I218" i="12" a="1"/>
  <c r="I218" i="12" s="1"/>
  <c r="J218" i="12" a="1"/>
  <c r="J218" i="12" s="1"/>
  <c r="K218" i="12" a="1"/>
  <c r="K218" i="12" s="1"/>
  <c r="L218" i="12" a="1"/>
  <c r="L218" i="12" s="1"/>
  <c r="M218" i="12" a="1"/>
  <c r="M218" i="12" s="1"/>
  <c r="N218" i="12" a="1"/>
  <c r="N218" i="12" s="1"/>
  <c r="O218" i="12" a="1"/>
  <c r="O218" i="12" s="1"/>
  <c r="P218" i="12" a="1"/>
  <c r="P218" i="12" s="1"/>
  <c r="Q218" i="12" a="1"/>
  <c r="Q218" i="12" s="1"/>
  <c r="R218" i="12" a="1"/>
  <c r="R218" i="12" s="1"/>
  <c r="S218" i="12" a="1"/>
  <c r="S218" i="12" s="1"/>
  <c r="T218" i="12" a="1"/>
  <c r="T218" i="12" s="1"/>
  <c r="U218" i="12" a="1"/>
  <c r="U218" i="12" s="1"/>
  <c r="V218" i="12" a="1"/>
  <c r="V218" i="12" s="1"/>
  <c r="W218" i="12" a="1"/>
  <c r="W218" i="12" s="1"/>
  <c r="X218" i="12" a="1"/>
  <c r="X218" i="12" s="1"/>
  <c r="C219" i="12" a="1"/>
  <c r="C219" i="12" s="1"/>
  <c r="D219" i="12" a="1"/>
  <c r="D219" i="12" s="1"/>
  <c r="E219" i="12" a="1"/>
  <c r="E219" i="12" s="1"/>
  <c r="F219" i="12" a="1"/>
  <c r="F219" i="12" s="1"/>
  <c r="G219" i="12" a="1"/>
  <c r="G219" i="12" s="1"/>
  <c r="H219" i="12" a="1"/>
  <c r="H219" i="12" s="1"/>
  <c r="I219" i="12" a="1"/>
  <c r="I219" i="12" s="1"/>
  <c r="J219" i="12" a="1"/>
  <c r="J219" i="12" s="1"/>
  <c r="K219" i="12" a="1"/>
  <c r="K219" i="12" s="1"/>
  <c r="L219" i="12" a="1"/>
  <c r="L219" i="12" s="1"/>
  <c r="M219" i="12" a="1"/>
  <c r="M219" i="12" s="1"/>
  <c r="N219" i="12" a="1"/>
  <c r="N219" i="12" s="1"/>
  <c r="O219" i="12" a="1"/>
  <c r="O219" i="12" s="1"/>
  <c r="P219" i="12" a="1"/>
  <c r="P219" i="12" s="1"/>
  <c r="Q219" i="12" a="1"/>
  <c r="Q219" i="12" s="1"/>
  <c r="R219" i="12" a="1"/>
  <c r="R219" i="12" s="1"/>
  <c r="S219" i="12" a="1"/>
  <c r="S219" i="12" s="1"/>
  <c r="T219" i="12" a="1"/>
  <c r="T219" i="12" s="1"/>
  <c r="U219" i="12" a="1"/>
  <c r="U219" i="12" s="1"/>
  <c r="V219" i="12" a="1"/>
  <c r="V219" i="12" s="1"/>
  <c r="W219" i="12" a="1"/>
  <c r="W219" i="12" s="1"/>
  <c r="X219" i="12" a="1"/>
  <c r="X219" i="12" s="1"/>
  <c r="C220" i="12" a="1"/>
  <c r="C220" i="12" s="1"/>
  <c r="D220" i="12" a="1"/>
  <c r="D220" i="12" s="1"/>
  <c r="E220" i="12" a="1"/>
  <c r="E220" i="12" s="1"/>
  <c r="F220" i="12" a="1"/>
  <c r="F220" i="12" s="1"/>
  <c r="G220" i="12" a="1"/>
  <c r="G220" i="12" s="1"/>
  <c r="H220" i="12" a="1"/>
  <c r="H220" i="12" s="1"/>
  <c r="I220" i="12" a="1"/>
  <c r="I220" i="12" s="1"/>
  <c r="J220" i="12" a="1"/>
  <c r="J220" i="12" s="1"/>
  <c r="K220" i="12" a="1"/>
  <c r="K220" i="12" s="1"/>
  <c r="L220" i="12" a="1"/>
  <c r="L220" i="12" s="1"/>
  <c r="M220" i="12" a="1"/>
  <c r="M220" i="12" s="1"/>
  <c r="N220" i="12" a="1"/>
  <c r="N220" i="12" s="1"/>
  <c r="O220" i="12" a="1"/>
  <c r="O220" i="12" s="1"/>
  <c r="P220" i="12" a="1"/>
  <c r="P220" i="12" s="1"/>
  <c r="Q220" i="12" a="1"/>
  <c r="Q220" i="12" s="1"/>
  <c r="R220" i="12" a="1"/>
  <c r="R220" i="12" s="1"/>
  <c r="S220" i="12" a="1"/>
  <c r="S220" i="12" s="1"/>
  <c r="T220" i="12" a="1"/>
  <c r="T220" i="12" s="1"/>
  <c r="U220" i="12" a="1"/>
  <c r="U220" i="12" s="1"/>
  <c r="V220" i="12" a="1"/>
  <c r="V220" i="12" s="1"/>
  <c r="W220" i="12" a="1"/>
  <c r="W220" i="12" s="1"/>
  <c r="X220" i="12" a="1"/>
  <c r="X220" i="12" s="1"/>
  <c r="C221" i="12" a="1"/>
  <c r="C221" i="12" s="1"/>
  <c r="D221" i="12" a="1"/>
  <c r="D221" i="12" s="1"/>
  <c r="E221" i="12" a="1"/>
  <c r="E221" i="12" s="1"/>
  <c r="F221" i="12" a="1"/>
  <c r="F221" i="12" s="1"/>
  <c r="G221" i="12" a="1"/>
  <c r="G221" i="12" s="1"/>
  <c r="H221" i="12" a="1"/>
  <c r="H221" i="12" s="1"/>
  <c r="I221" i="12" a="1"/>
  <c r="I221" i="12" s="1"/>
  <c r="J221" i="12" a="1"/>
  <c r="J221" i="12" s="1"/>
  <c r="K221" i="12" a="1"/>
  <c r="K221" i="12" s="1"/>
  <c r="L221" i="12" a="1"/>
  <c r="L221" i="12" s="1"/>
  <c r="M221" i="12" a="1"/>
  <c r="M221" i="12" s="1"/>
  <c r="N221" i="12" a="1"/>
  <c r="N221" i="12" s="1"/>
  <c r="O221" i="12" a="1"/>
  <c r="O221" i="12" s="1"/>
  <c r="P221" i="12" a="1"/>
  <c r="P221" i="12" s="1"/>
  <c r="Q221" i="12" a="1"/>
  <c r="Q221" i="12" s="1"/>
  <c r="R221" i="12" a="1"/>
  <c r="R221" i="12" s="1"/>
  <c r="S221" i="12" a="1"/>
  <c r="S221" i="12" s="1"/>
  <c r="T221" i="12" a="1"/>
  <c r="T221" i="12" s="1"/>
  <c r="U221" i="12" a="1"/>
  <c r="U221" i="12" s="1"/>
  <c r="V221" i="12" a="1"/>
  <c r="V221" i="12" s="1"/>
  <c r="W221" i="12" a="1"/>
  <c r="W221" i="12" s="1"/>
  <c r="X221" i="12" a="1"/>
  <c r="X221" i="12" s="1"/>
  <c r="C222" i="12" a="1"/>
  <c r="C222" i="12" s="1"/>
  <c r="D222" i="12" a="1"/>
  <c r="D222" i="12" s="1"/>
  <c r="E222" i="12" a="1"/>
  <c r="E222" i="12" s="1"/>
  <c r="F222" i="12" a="1"/>
  <c r="F222" i="12" s="1"/>
  <c r="G222" i="12" a="1"/>
  <c r="G222" i="12" s="1"/>
  <c r="H222" i="12" a="1"/>
  <c r="H222" i="12" s="1"/>
  <c r="I222" i="12" a="1"/>
  <c r="I222" i="12" s="1"/>
  <c r="J222" i="12" a="1"/>
  <c r="J222" i="12" s="1"/>
  <c r="K222" i="12" a="1"/>
  <c r="K222" i="12" s="1"/>
  <c r="L222" i="12" a="1"/>
  <c r="L222" i="12" s="1"/>
  <c r="M222" i="12" a="1"/>
  <c r="M222" i="12" s="1"/>
  <c r="N222" i="12" a="1"/>
  <c r="N222" i="12" s="1"/>
  <c r="O222" i="12" a="1"/>
  <c r="O222" i="12" s="1"/>
  <c r="P222" i="12" a="1"/>
  <c r="P222" i="12" s="1"/>
  <c r="Q222" i="12" a="1"/>
  <c r="Q222" i="12" s="1"/>
  <c r="R222" i="12" a="1"/>
  <c r="R222" i="12" s="1"/>
  <c r="S222" i="12" a="1"/>
  <c r="S222" i="12" s="1"/>
  <c r="T222" i="12" a="1"/>
  <c r="T222" i="12" s="1"/>
  <c r="U222" i="12" a="1"/>
  <c r="U222" i="12" s="1"/>
  <c r="V222" i="12" a="1"/>
  <c r="V222" i="12" s="1"/>
  <c r="W222" i="12" a="1"/>
  <c r="W222" i="12" s="1"/>
  <c r="X222" i="12" a="1"/>
  <c r="X222" i="12" s="1"/>
  <c r="C223" i="12" a="1"/>
  <c r="C223" i="12" s="1"/>
  <c r="D223" i="12" a="1"/>
  <c r="D223" i="12" s="1"/>
  <c r="E223" i="12" a="1"/>
  <c r="E223" i="12" s="1"/>
  <c r="F223" i="12" a="1"/>
  <c r="F223" i="12" s="1"/>
  <c r="G223" i="12" a="1"/>
  <c r="G223" i="12" s="1"/>
  <c r="H223" i="12" a="1"/>
  <c r="H223" i="12" s="1"/>
  <c r="I223" i="12" a="1"/>
  <c r="I223" i="12" s="1"/>
  <c r="J223" i="12" a="1"/>
  <c r="J223" i="12" s="1"/>
  <c r="K223" i="12" a="1"/>
  <c r="K223" i="12" s="1"/>
  <c r="L223" i="12" a="1"/>
  <c r="L223" i="12" s="1"/>
  <c r="M223" i="12" a="1"/>
  <c r="M223" i="12" s="1"/>
  <c r="N223" i="12" a="1"/>
  <c r="N223" i="12" s="1"/>
  <c r="O223" i="12" a="1"/>
  <c r="O223" i="12" s="1"/>
  <c r="P223" i="12" a="1"/>
  <c r="P223" i="12" s="1"/>
  <c r="Q223" i="12" a="1"/>
  <c r="Q223" i="12" s="1"/>
  <c r="R223" i="12" a="1"/>
  <c r="R223" i="12" s="1"/>
  <c r="S223" i="12" a="1"/>
  <c r="S223" i="12" s="1"/>
  <c r="T223" i="12" a="1"/>
  <c r="T223" i="12" s="1"/>
  <c r="U223" i="12" a="1"/>
  <c r="U223" i="12" s="1"/>
  <c r="V223" i="12" a="1"/>
  <c r="V223" i="12" s="1"/>
  <c r="W223" i="12" a="1"/>
  <c r="W223" i="12" s="1"/>
  <c r="X223" i="12" a="1"/>
  <c r="X223" i="12" s="1"/>
  <c r="C224" i="12" a="1"/>
  <c r="C224" i="12" s="1"/>
  <c r="D224" i="12" a="1"/>
  <c r="D224" i="12" s="1"/>
  <c r="E224" i="12" a="1"/>
  <c r="E224" i="12" s="1"/>
  <c r="F224" i="12" a="1"/>
  <c r="F224" i="12" s="1"/>
  <c r="G224" i="12" a="1"/>
  <c r="G224" i="12" s="1"/>
  <c r="H224" i="12" a="1"/>
  <c r="H224" i="12" s="1"/>
  <c r="I224" i="12" a="1"/>
  <c r="I224" i="12" s="1"/>
  <c r="J224" i="12" a="1"/>
  <c r="J224" i="12" s="1"/>
  <c r="K224" i="12" a="1"/>
  <c r="K224" i="12" s="1"/>
  <c r="L224" i="12" a="1"/>
  <c r="L224" i="12" s="1"/>
  <c r="M224" i="12" a="1"/>
  <c r="M224" i="12" s="1"/>
  <c r="N224" i="12" a="1"/>
  <c r="N224" i="12" s="1"/>
  <c r="O224" i="12" a="1"/>
  <c r="O224" i="12" s="1"/>
  <c r="P224" i="12" a="1"/>
  <c r="P224" i="12" s="1"/>
  <c r="Q224" i="12" a="1"/>
  <c r="Q224" i="12" s="1"/>
  <c r="R224" i="12" a="1"/>
  <c r="R224" i="12" s="1"/>
  <c r="S224" i="12" a="1"/>
  <c r="S224" i="12" s="1"/>
  <c r="T224" i="12" a="1"/>
  <c r="T224" i="12" s="1"/>
  <c r="U224" i="12" a="1"/>
  <c r="U224" i="12" s="1"/>
  <c r="V224" i="12" a="1"/>
  <c r="V224" i="12" s="1"/>
  <c r="W224" i="12" a="1"/>
  <c r="W224" i="12" s="1"/>
  <c r="X224" i="12" a="1"/>
  <c r="X224" i="12" s="1"/>
  <c r="C225" i="12" a="1"/>
  <c r="C225" i="12" s="1"/>
  <c r="D225" i="12" a="1"/>
  <c r="D225" i="12" s="1"/>
  <c r="E225" i="12" a="1"/>
  <c r="E225" i="12" s="1"/>
  <c r="F225" i="12" a="1"/>
  <c r="F225" i="12" s="1"/>
  <c r="G225" i="12" a="1"/>
  <c r="G225" i="12" s="1"/>
  <c r="H225" i="12" a="1"/>
  <c r="H225" i="12" s="1"/>
  <c r="I225" i="12" a="1"/>
  <c r="I225" i="12" s="1"/>
  <c r="J225" i="12" a="1"/>
  <c r="J225" i="12" s="1"/>
  <c r="K225" i="12" a="1"/>
  <c r="K225" i="12" s="1"/>
  <c r="L225" i="12" a="1"/>
  <c r="L225" i="12" s="1"/>
  <c r="M225" i="12" a="1"/>
  <c r="M225" i="12" s="1"/>
  <c r="N225" i="12" a="1"/>
  <c r="N225" i="12" s="1"/>
  <c r="O225" i="12" a="1"/>
  <c r="O225" i="12" s="1"/>
  <c r="P225" i="12" a="1"/>
  <c r="P225" i="12" s="1"/>
  <c r="Q225" i="12" a="1"/>
  <c r="Q225" i="12" s="1"/>
  <c r="R225" i="12" a="1"/>
  <c r="R225" i="12" s="1"/>
  <c r="S225" i="12" a="1"/>
  <c r="S225" i="12" s="1"/>
  <c r="T225" i="12" a="1"/>
  <c r="T225" i="12" s="1"/>
  <c r="U225" i="12" a="1"/>
  <c r="U225" i="12" s="1"/>
  <c r="V225" i="12" a="1"/>
  <c r="V225" i="12" s="1"/>
  <c r="W225" i="12" a="1"/>
  <c r="W225" i="12" s="1"/>
  <c r="X225" i="12" a="1"/>
  <c r="X225" i="12" s="1"/>
  <c r="C226" i="12" a="1"/>
  <c r="C226" i="12" s="1"/>
  <c r="D226" i="12" a="1"/>
  <c r="D226" i="12" s="1"/>
  <c r="E226" i="12" a="1"/>
  <c r="E226" i="12" s="1"/>
  <c r="F226" i="12" a="1"/>
  <c r="F226" i="12" s="1"/>
  <c r="G226" i="12" a="1"/>
  <c r="G226" i="12" s="1"/>
  <c r="H226" i="12" a="1"/>
  <c r="H226" i="12" s="1"/>
  <c r="I226" i="12" a="1"/>
  <c r="I226" i="12" s="1"/>
  <c r="J226" i="12" a="1"/>
  <c r="J226" i="12" s="1"/>
  <c r="K226" i="12" a="1"/>
  <c r="K226" i="12" s="1"/>
  <c r="L226" i="12" a="1"/>
  <c r="L226" i="12" s="1"/>
  <c r="M226" i="12" a="1"/>
  <c r="M226" i="12" s="1"/>
  <c r="N226" i="12" a="1"/>
  <c r="N226" i="12" s="1"/>
  <c r="O226" i="12" a="1"/>
  <c r="O226" i="12" s="1"/>
  <c r="P226" i="12" a="1"/>
  <c r="P226" i="12" s="1"/>
  <c r="Q226" i="12" a="1"/>
  <c r="Q226" i="12" s="1"/>
  <c r="R226" i="12" a="1"/>
  <c r="R226" i="12" s="1"/>
  <c r="S226" i="12" a="1"/>
  <c r="S226" i="12" s="1"/>
  <c r="T226" i="12" a="1"/>
  <c r="T226" i="12" s="1"/>
  <c r="U226" i="12" a="1"/>
  <c r="U226" i="12" s="1"/>
  <c r="V226" i="12" a="1"/>
  <c r="V226" i="12" s="1"/>
  <c r="W226" i="12" a="1"/>
  <c r="W226" i="12" s="1"/>
  <c r="X226" i="12" a="1"/>
  <c r="X226" i="12" s="1"/>
  <c r="C227" i="12" a="1"/>
  <c r="C227" i="12" s="1"/>
  <c r="D227" i="12" a="1"/>
  <c r="D227" i="12" s="1"/>
  <c r="E227" i="12" a="1"/>
  <c r="E227" i="12" s="1"/>
  <c r="F227" i="12" a="1"/>
  <c r="F227" i="12" s="1"/>
  <c r="G227" i="12" a="1"/>
  <c r="G227" i="12" s="1"/>
  <c r="H227" i="12" a="1"/>
  <c r="H227" i="12" s="1"/>
  <c r="I227" i="12" a="1"/>
  <c r="I227" i="12" s="1"/>
  <c r="J227" i="12" a="1"/>
  <c r="J227" i="12" s="1"/>
  <c r="K227" i="12" a="1"/>
  <c r="K227" i="12" s="1"/>
  <c r="L227" i="12" a="1"/>
  <c r="L227" i="12" s="1"/>
  <c r="M227" i="12" a="1"/>
  <c r="M227" i="12" s="1"/>
  <c r="N227" i="12" a="1"/>
  <c r="N227" i="12" s="1"/>
  <c r="O227" i="12" a="1"/>
  <c r="O227" i="12" s="1"/>
  <c r="P227" i="12" a="1"/>
  <c r="P227" i="12" s="1"/>
  <c r="Q227" i="12" a="1"/>
  <c r="Q227" i="12" s="1"/>
  <c r="R227" i="12" a="1"/>
  <c r="R227" i="12" s="1"/>
  <c r="S227" i="12" a="1"/>
  <c r="S227" i="12" s="1"/>
  <c r="T227" i="12" a="1"/>
  <c r="T227" i="12" s="1"/>
  <c r="U227" i="12" a="1"/>
  <c r="U227" i="12" s="1"/>
  <c r="V227" i="12" a="1"/>
  <c r="V227" i="12" s="1"/>
  <c r="W227" i="12" a="1"/>
  <c r="W227" i="12" s="1"/>
  <c r="X227" i="12" a="1"/>
  <c r="X227" i="12" s="1"/>
  <c r="C228" i="12" a="1"/>
  <c r="C228" i="12" s="1"/>
  <c r="D228" i="12" a="1"/>
  <c r="D228" i="12" s="1"/>
  <c r="E228" i="12" a="1"/>
  <c r="E228" i="12" s="1"/>
  <c r="F228" i="12" a="1"/>
  <c r="F228" i="12" s="1"/>
  <c r="G228" i="12" a="1"/>
  <c r="G228" i="12" s="1"/>
  <c r="H228" i="12" a="1"/>
  <c r="H228" i="12" s="1"/>
  <c r="I228" i="12" a="1"/>
  <c r="I228" i="12" s="1"/>
  <c r="J228" i="12" a="1"/>
  <c r="J228" i="12" s="1"/>
  <c r="K228" i="12" a="1"/>
  <c r="K228" i="12" s="1"/>
  <c r="L228" i="12" a="1"/>
  <c r="L228" i="12" s="1"/>
  <c r="M228" i="12" a="1"/>
  <c r="M228" i="12" s="1"/>
  <c r="N228" i="12" a="1"/>
  <c r="N228" i="12" s="1"/>
  <c r="O228" i="12" a="1"/>
  <c r="O228" i="12" s="1"/>
  <c r="P228" i="12" a="1"/>
  <c r="P228" i="12" s="1"/>
  <c r="Q228" i="12" a="1"/>
  <c r="Q228" i="12" s="1"/>
  <c r="R228" i="12" a="1"/>
  <c r="R228" i="12" s="1"/>
  <c r="S228" i="12" a="1"/>
  <c r="S228" i="12" s="1"/>
  <c r="T228" i="12" a="1"/>
  <c r="T228" i="12" s="1"/>
  <c r="U228" i="12" a="1"/>
  <c r="U228" i="12" s="1"/>
  <c r="V228" i="12" a="1"/>
  <c r="V228" i="12" s="1"/>
  <c r="W228" i="12" a="1"/>
  <c r="W228" i="12" s="1"/>
  <c r="X228" i="12" a="1"/>
  <c r="X228" i="12" s="1"/>
  <c r="C229" i="12" a="1"/>
  <c r="C229" i="12" s="1"/>
  <c r="D229" i="12" a="1"/>
  <c r="D229" i="12" s="1"/>
  <c r="E229" i="12" a="1"/>
  <c r="E229" i="12" s="1"/>
  <c r="F229" i="12" a="1"/>
  <c r="F229" i="12" s="1"/>
  <c r="G229" i="12" a="1"/>
  <c r="G229" i="12" s="1"/>
  <c r="H229" i="12" a="1"/>
  <c r="H229" i="12" s="1"/>
  <c r="I229" i="12" a="1"/>
  <c r="I229" i="12" s="1"/>
  <c r="J229" i="12" a="1"/>
  <c r="J229" i="12" s="1"/>
  <c r="K229" i="12" a="1"/>
  <c r="K229" i="12" s="1"/>
  <c r="L229" i="12" a="1"/>
  <c r="L229" i="12" s="1"/>
  <c r="M229" i="12" a="1"/>
  <c r="M229" i="12" s="1"/>
  <c r="N229" i="12" a="1"/>
  <c r="N229" i="12" s="1"/>
  <c r="O229" i="12" a="1"/>
  <c r="O229" i="12" s="1"/>
  <c r="P229" i="12" a="1"/>
  <c r="P229" i="12" s="1"/>
  <c r="Q229" i="12" a="1"/>
  <c r="Q229" i="12" s="1"/>
  <c r="R229" i="12" a="1"/>
  <c r="R229" i="12" s="1"/>
  <c r="S229" i="12" a="1"/>
  <c r="S229" i="12" s="1"/>
  <c r="T229" i="12" a="1"/>
  <c r="T229" i="12" s="1"/>
  <c r="U229" i="12" a="1"/>
  <c r="U229" i="12" s="1"/>
  <c r="V229" i="12" a="1"/>
  <c r="V229" i="12" s="1"/>
  <c r="W229" i="12" a="1"/>
  <c r="W229" i="12" s="1"/>
  <c r="X229" i="12" a="1"/>
  <c r="X229" i="12" s="1"/>
  <c r="C230" i="12" a="1"/>
  <c r="C230" i="12" s="1"/>
  <c r="D230" i="12" a="1"/>
  <c r="D230" i="12" s="1"/>
  <c r="E230" i="12" a="1"/>
  <c r="E230" i="12" s="1"/>
  <c r="F230" i="12" a="1"/>
  <c r="F230" i="12" s="1"/>
  <c r="G230" i="12" a="1"/>
  <c r="G230" i="12" s="1"/>
  <c r="H230" i="12" a="1"/>
  <c r="H230" i="12" s="1"/>
  <c r="I230" i="12" a="1"/>
  <c r="I230" i="12" s="1"/>
  <c r="J230" i="12" a="1"/>
  <c r="J230" i="12" s="1"/>
  <c r="K230" i="12" a="1"/>
  <c r="K230" i="12" s="1"/>
  <c r="L230" i="12" a="1"/>
  <c r="L230" i="12" s="1"/>
  <c r="M230" i="12" a="1"/>
  <c r="M230" i="12" s="1"/>
  <c r="N230" i="12" a="1"/>
  <c r="N230" i="12" s="1"/>
  <c r="O230" i="12" a="1"/>
  <c r="O230" i="12" s="1"/>
  <c r="P230" i="12" a="1"/>
  <c r="P230" i="12" s="1"/>
  <c r="Q230" i="12" a="1"/>
  <c r="Q230" i="12" s="1"/>
  <c r="R230" i="12" a="1"/>
  <c r="R230" i="12" s="1"/>
  <c r="S230" i="12" a="1"/>
  <c r="S230" i="12" s="1"/>
  <c r="T230" i="12" a="1"/>
  <c r="T230" i="12" s="1"/>
  <c r="U230" i="12" a="1"/>
  <c r="U230" i="12" s="1"/>
  <c r="V230" i="12" a="1"/>
  <c r="V230" i="12" s="1"/>
  <c r="W230" i="12" a="1"/>
  <c r="W230" i="12" s="1"/>
  <c r="X230" i="12" a="1"/>
  <c r="X230" i="12" s="1"/>
  <c r="C231" i="12" a="1"/>
  <c r="C231" i="12" s="1"/>
  <c r="D231" i="12" a="1"/>
  <c r="D231" i="12" s="1"/>
  <c r="E231" i="12" a="1"/>
  <c r="E231" i="12" s="1"/>
  <c r="F231" i="12" a="1"/>
  <c r="F231" i="12" s="1"/>
  <c r="G231" i="12" a="1"/>
  <c r="G231" i="12" s="1"/>
  <c r="H231" i="12" a="1"/>
  <c r="H231" i="12" s="1"/>
  <c r="I231" i="12" a="1"/>
  <c r="I231" i="12" s="1"/>
  <c r="J231" i="12" a="1"/>
  <c r="J231" i="12" s="1"/>
  <c r="K231" i="12" a="1"/>
  <c r="K231" i="12" s="1"/>
  <c r="L231" i="12" a="1"/>
  <c r="L231" i="12" s="1"/>
  <c r="M231" i="12" a="1"/>
  <c r="M231" i="12" s="1"/>
  <c r="N231" i="12" a="1"/>
  <c r="N231" i="12" s="1"/>
  <c r="O231" i="12" a="1"/>
  <c r="O231" i="12" s="1"/>
  <c r="P231" i="12" a="1"/>
  <c r="P231" i="12" s="1"/>
  <c r="Q231" i="12" a="1"/>
  <c r="Q231" i="12" s="1"/>
  <c r="R231" i="12" a="1"/>
  <c r="R231" i="12" s="1"/>
  <c r="S231" i="12" a="1"/>
  <c r="S231" i="12" s="1"/>
  <c r="T231" i="12" a="1"/>
  <c r="T231" i="12" s="1"/>
  <c r="U231" i="12" a="1"/>
  <c r="U231" i="12" s="1"/>
  <c r="V231" i="12" a="1"/>
  <c r="V231" i="12" s="1"/>
  <c r="W231" i="12" a="1"/>
  <c r="W231" i="12" s="1"/>
  <c r="X231" i="12" a="1"/>
  <c r="X231" i="12" s="1"/>
  <c r="C232" i="12" a="1"/>
  <c r="C232" i="12" s="1"/>
  <c r="D232" i="12" a="1"/>
  <c r="D232" i="12" s="1"/>
  <c r="E232" i="12" a="1"/>
  <c r="E232" i="12" s="1"/>
  <c r="F232" i="12" a="1"/>
  <c r="F232" i="12" s="1"/>
  <c r="G232" i="12" a="1"/>
  <c r="G232" i="12" s="1"/>
  <c r="H232" i="12" a="1"/>
  <c r="H232" i="12" s="1"/>
  <c r="I232" i="12" a="1"/>
  <c r="I232" i="12" s="1"/>
  <c r="J232" i="12" a="1"/>
  <c r="J232" i="12" s="1"/>
  <c r="K232" i="12" a="1"/>
  <c r="K232" i="12" s="1"/>
  <c r="L232" i="12" a="1"/>
  <c r="L232" i="12" s="1"/>
  <c r="M232" i="12" a="1"/>
  <c r="M232" i="12" s="1"/>
  <c r="N232" i="12" a="1"/>
  <c r="N232" i="12" s="1"/>
  <c r="O232" i="12" a="1"/>
  <c r="O232" i="12" s="1"/>
  <c r="P232" i="12" a="1"/>
  <c r="P232" i="12" s="1"/>
  <c r="Q232" i="12" a="1"/>
  <c r="Q232" i="12" s="1"/>
  <c r="R232" i="12" a="1"/>
  <c r="R232" i="12" s="1"/>
  <c r="S232" i="12" a="1"/>
  <c r="S232" i="12" s="1"/>
  <c r="T232" i="12" a="1"/>
  <c r="T232" i="12" s="1"/>
  <c r="U232" i="12" a="1"/>
  <c r="U232" i="12" s="1"/>
  <c r="V232" i="12" a="1"/>
  <c r="V232" i="12" s="1"/>
  <c r="W232" i="12" a="1"/>
  <c r="W232" i="12" s="1"/>
  <c r="X232" i="12" a="1"/>
  <c r="X232" i="12" s="1"/>
  <c r="C233" i="12" a="1"/>
  <c r="C233" i="12" s="1"/>
  <c r="D233" i="12" a="1"/>
  <c r="D233" i="12" s="1"/>
  <c r="E233" i="12" a="1"/>
  <c r="E233" i="12" s="1"/>
  <c r="F233" i="12" a="1"/>
  <c r="F233" i="12" s="1"/>
  <c r="G233" i="12" a="1"/>
  <c r="G233" i="12" s="1"/>
  <c r="H233" i="12" a="1"/>
  <c r="H233" i="12" s="1"/>
  <c r="I233" i="12" a="1"/>
  <c r="I233" i="12" s="1"/>
  <c r="J233" i="12" a="1"/>
  <c r="J233" i="12" s="1"/>
  <c r="K233" i="12" a="1"/>
  <c r="K233" i="12" s="1"/>
  <c r="L233" i="12" a="1"/>
  <c r="L233" i="12" s="1"/>
  <c r="M233" i="12" a="1"/>
  <c r="M233" i="12" s="1"/>
  <c r="N233" i="12" a="1"/>
  <c r="N233" i="12" s="1"/>
  <c r="O233" i="12" a="1"/>
  <c r="O233" i="12" s="1"/>
  <c r="P233" i="12" a="1"/>
  <c r="P233" i="12" s="1"/>
  <c r="Q233" i="12" a="1"/>
  <c r="Q233" i="12" s="1"/>
  <c r="R233" i="12" a="1"/>
  <c r="R233" i="12" s="1"/>
  <c r="S233" i="12" a="1"/>
  <c r="S233" i="12" s="1"/>
  <c r="T233" i="12" a="1"/>
  <c r="T233" i="12" s="1"/>
  <c r="U233" i="12" a="1"/>
  <c r="U233" i="12" s="1"/>
  <c r="V233" i="12" a="1"/>
  <c r="V233" i="12" s="1"/>
  <c r="W233" i="12" a="1"/>
  <c r="W233" i="12" s="1"/>
  <c r="X233" i="12" a="1"/>
  <c r="X233" i="12" s="1"/>
  <c r="C234" i="12" a="1"/>
  <c r="C234" i="12" s="1"/>
  <c r="D234" i="12" a="1"/>
  <c r="D234" i="12" s="1"/>
  <c r="E234" i="12" a="1"/>
  <c r="E234" i="12" s="1"/>
  <c r="F234" i="12" a="1"/>
  <c r="F234" i="12" s="1"/>
  <c r="G234" i="12" a="1"/>
  <c r="G234" i="12" s="1"/>
  <c r="H234" i="12" a="1"/>
  <c r="H234" i="12" s="1"/>
  <c r="I234" i="12" a="1"/>
  <c r="I234" i="12" s="1"/>
  <c r="J234" i="12" a="1"/>
  <c r="J234" i="12" s="1"/>
  <c r="K234" i="12" a="1"/>
  <c r="K234" i="12" s="1"/>
  <c r="L234" i="12" a="1"/>
  <c r="L234" i="12" s="1"/>
  <c r="M234" i="12" a="1"/>
  <c r="M234" i="12" s="1"/>
  <c r="N234" i="12" a="1"/>
  <c r="N234" i="12" s="1"/>
  <c r="O234" i="12" a="1"/>
  <c r="O234" i="12" s="1"/>
  <c r="P234" i="12" a="1"/>
  <c r="P234" i="12" s="1"/>
  <c r="Q234" i="12" a="1"/>
  <c r="Q234" i="12" s="1"/>
  <c r="R234" i="12" a="1"/>
  <c r="R234" i="12" s="1"/>
  <c r="S234" i="12" a="1"/>
  <c r="S234" i="12" s="1"/>
  <c r="T234" i="12" a="1"/>
  <c r="T234" i="12" s="1"/>
  <c r="U234" i="12" a="1"/>
  <c r="U234" i="12" s="1"/>
  <c r="V234" i="12" a="1"/>
  <c r="V234" i="12" s="1"/>
  <c r="W234" i="12" a="1"/>
  <c r="W234" i="12" s="1"/>
  <c r="X234" i="12" a="1"/>
  <c r="X234" i="12" s="1"/>
  <c r="C235" i="12" a="1"/>
  <c r="C235" i="12" s="1"/>
  <c r="D235" i="12" a="1"/>
  <c r="D235" i="12" s="1"/>
  <c r="E235" i="12" a="1"/>
  <c r="E235" i="12" s="1"/>
  <c r="F235" i="12" a="1"/>
  <c r="F235" i="12" s="1"/>
  <c r="G235" i="12" a="1"/>
  <c r="G235" i="12" s="1"/>
  <c r="H235" i="12" a="1"/>
  <c r="H235" i="12" s="1"/>
  <c r="I235" i="12" a="1"/>
  <c r="I235" i="12" s="1"/>
  <c r="J235" i="12" a="1"/>
  <c r="J235" i="12" s="1"/>
  <c r="K235" i="12" a="1"/>
  <c r="K235" i="12" s="1"/>
  <c r="L235" i="12" a="1"/>
  <c r="L235" i="12" s="1"/>
  <c r="M235" i="12" a="1"/>
  <c r="M235" i="12" s="1"/>
  <c r="N235" i="12" a="1"/>
  <c r="N235" i="12" s="1"/>
  <c r="O235" i="12" a="1"/>
  <c r="O235" i="12" s="1"/>
  <c r="P235" i="12" a="1"/>
  <c r="P235" i="12" s="1"/>
  <c r="Q235" i="12" a="1"/>
  <c r="Q235" i="12" s="1"/>
  <c r="R235" i="12" a="1"/>
  <c r="R235" i="12" s="1"/>
  <c r="S235" i="12" a="1"/>
  <c r="S235" i="12" s="1"/>
  <c r="T235" i="12" a="1"/>
  <c r="T235" i="12" s="1"/>
  <c r="U235" i="12" a="1"/>
  <c r="U235" i="12" s="1"/>
  <c r="V235" i="12" a="1"/>
  <c r="V235" i="12" s="1"/>
  <c r="W235" i="12" a="1"/>
  <c r="W235" i="12" s="1"/>
  <c r="X235" i="12" a="1"/>
  <c r="X235" i="12" s="1"/>
  <c r="C236" i="12" a="1"/>
  <c r="C236" i="12" s="1"/>
  <c r="D236" i="12" a="1"/>
  <c r="D236" i="12" s="1"/>
  <c r="E236" i="12" a="1"/>
  <c r="E236" i="12" s="1"/>
  <c r="F236" i="12" a="1"/>
  <c r="F236" i="12" s="1"/>
  <c r="G236" i="12" a="1"/>
  <c r="G236" i="12" s="1"/>
  <c r="H236" i="12" a="1"/>
  <c r="H236" i="12" s="1"/>
  <c r="I236" i="12" a="1"/>
  <c r="I236" i="12" s="1"/>
  <c r="J236" i="12" a="1"/>
  <c r="J236" i="12" s="1"/>
  <c r="K236" i="12" a="1"/>
  <c r="K236" i="12" s="1"/>
  <c r="L236" i="12" a="1"/>
  <c r="L236" i="12" s="1"/>
  <c r="M236" i="12" a="1"/>
  <c r="M236" i="12" s="1"/>
  <c r="N236" i="12" a="1"/>
  <c r="N236" i="12" s="1"/>
  <c r="O236" i="12" a="1"/>
  <c r="O236" i="12" s="1"/>
  <c r="P236" i="12" a="1"/>
  <c r="P236" i="12" s="1"/>
  <c r="Q236" i="12" a="1"/>
  <c r="Q236" i="12" s="1"/>
  <c r="R236" i="12" a="1"/>
  <c r="R236" i="12" s="1"/>
  <c r="S236" i="12" a="1"/>
  <c r="S236" i="12" s="1"/>
  <c r="T236" i="12" a="1"/>
  <c r="T236" i="12" s="1"/>
  <c r="U236" i="12" a="1"/>
  <c r="U236" i="12" s="1"/>
  <c r="V236" i="12" a="1"/>
  <c r="V236" i="12" s="1"/>
  <c r="W236" i="12" a="1"/>
  <c r="W236" i="12" s="1"/>
  <c r="X236" i="12" a="1"/>
  <c r="X236" i="12" s="1"/>
  <c r="C237" i="12" a="1"/>
  <c r="C237" i="12" s="1"/>
  <c r="D237" i="12" a="1"/>
  <c r="D237" i="12" s="1"/>
  <c r="E237" i="12" a="1"/>
  <c r="E237" i="12" s="1"/>
  <c r="F237" i="12" a="1"/>
  <c r="F237" i="12" s="1"/>
  <c r="G237" i="12" a="1"/>
  <c r="G237" i="12" s="1"/>
  <c r="H237" i="12" a="1"/>
  <c r="H237" i="12" s="1"/>
  <c r="I237" i="12" a="1"/>
  <c r="I237" i="12" s="1"/>
  <c r="J237" i="12" a="1"/>
  <c r="J237" i="12" s="1"/>
  <c r="K237" i="12" a="1"/>
  <c r="K237" i="12" s="1"/>
  <c r="L237" i="12" a="1"/>
  <c r="L237" i="12" s="1"/>
  <c r="M237" i="12" a="1"/>
  <c r="M237" i="12" s="1"/>
  <c r="N237" i="12" a="1"/>
  <c r="N237" i="12" s="1"/>
  <c r="O237" i="12" a="1"/>
  <c r="O237" i="12" s="1"/>
  <c r="P237" i="12" a="1"/>
  <c r="P237" i="12" s="1"/>
  <c r="Q237" i="12" a="1"/>
  <c r="Q237" i="12" s="1"/>
  <c r="R237" i="12" a="1"/>
  <c r="R237" i="12" s="1"/>
  <c r="S237" i="12" a="1"/>
  <c r="S237" i="12" s="1"/>
  <c r="T237" i="12" a="1"/>
  <c r="T237" i="12" s="1"/>
  <c r="U237" i="12" a="1"/>
  <c r="U237" i="12" s="1"/>
  <c r="V237" i="12" a="1"/>
  <c r="V237" i="12" s="1"/>
  <c r="W237" i="12" a="1"/>
  <c r="W237" i="12" s="1"/>
  <c r="X237" i="12" a="1"/>
  <c r="X237" i="12" s="1"/>
  <c r="C238" i="12" a="1"/>
  <c r="C238" i="12" s="1"/>
  <c r="D238" i="12" a="1"/>
  <c r="D238" i="12" s="1"/>
  <c r="E238" i="12" a="1"/>
  <c r="E238" i="12" s="1"/>
  <c r="F238" i="12" a="1"/>
  <c r="F238" i="12" s="1"/>
  <c r="G238" i="12" a="1"/>
  <c r="G238" i="12" s="1"/>
  <c r="H238" i="12" a="1"/>
  <c r="H238" i="12" s="1"/>
  <c r="I238" i="12" a="1"/>
  <c r="I238" i="12" s="1"/>
  <c r="J238" i="12" a="1"/>
  <c r="J238" i="12" s="1"/>
  <c r="K238" i="12" a="1"/>
  <c r="K238" i="12" s="1"/>
  <c r="L238" i="12" a="1"/>
  <c r="L238" i="12" s="1"/>
  <c r="M238" i="12" a="1"/>
  <c r="M238" i="12" s="1"/>
  <c r="N238" i="12" a="1"/>
  <c r="N238" i="12" s="1"/>
  <c r="O238" i="12" a="1"/>
  <c r="O238" i="12" s="1"/>
  <c r="P238" i="12" a="1"/>
  <c r="P238" i="12" s="1"/>
  <c r="Q238" i="12" a="1"/>
  <c r="Q238" i="12" s="1"/>
  <c r="R238" i="12" a="1"/>
  <c r="R238" i="12" s="1"/>
  <c r="S238" i="12" a="1"/>
  <c r="S238" i="12" s="1"/>
  <c r="T238" i="12" a="1"/>
  <c r="T238" i="12" s="1"/>
  <c r="U238" i="12" a="1"/>
  <c r="U238" i="12" s="1"/>
  <c r="V238" i="12" a="1"/>
  <c r="V238" i="12" s="1"/>
  <c r="W238" i="12" a="1"/>
  <c r="W238" i="12" s="1"/>
  <c r="X238" i="12" a="1"/>
  <c r="X238" i="12" s="1"/>
  <c r="C239" i="12" a="1"/>
  <c r="C239" i="12" s="1"/>
  <c r="D239" i="12" a="1"/>
  <c r="D239" i="12" s="1"/>
  <c r="E239" i="12" a="1"/>
  <c r="E239" i="12" s="1"/>
  <c r="F239" i="12" a="1"/>
  <c r="F239" i="12" s="1"/>
  <c r="G239" i="12" a="1"/>
  <c r="G239" i="12" s="1"/>
  <c r="H239" i="12" a="1"/>
  <c r="H239" i="12" s="1"/>
  <c r="I239" i="12" a="1"/>
  <c r="I239" i="12" s="1"/>
  <c r="J239" i="12" a="1"/>
  <c r="J239" i="12" s="1"/>
  <c r="K239" i="12" a="1"/>
  <c r="K239" i="12" s="1"/>
  <c r="L239" i="12" a="1"/>
  <c r="L239" i="12" s="1"/>
  <c r="M239" i="12" a="1"/>
  <c r="M239" i="12" s="1"/>
  <c r="N239" i="12" a="1"/>
  <c r="N239" i="12" s="1"/>
  <c r="O239" i="12" a="1"/>
  <c r="O239" i="12" s="1"/>
  <c r="P239" i="12" a="1"/>
  <c r="P239" i="12" s="1"/>
  <c r="Q239" i="12" a="1"/>
  <c r="Q239" i="12" s="1"/>
  <c r="R239" i="12" a="1"/>
  <c r="R239" i="12" s="1"/>
  <c r="S239" i="12" a="1"/>
  <c r="S239" i="12" s="1"/>
  <c r="T239" i="12" a="1"/>
  <c r="T239" i="12" s="1"/>
  <c r="U239" i="12" a="1"/>
  <c r="U239" i="12" s="1"/>
  <c r="V239" i="12" a="1"/>
  <c r="V239" i="12" s="1"/>
  <c r="W239" i="12" a="1"/>
  <c r="W239" i="12" s="1"/>
  <c r="X239" i="12" a="1"/>
  <c r="X239" i="12" s="1"/>
  <c r="C240" i="12" a="1"/>
  <c r="C240" i="12" s="1"/>
  <c r="D240" i="12" a="1"/>
  <c r="D240" i="12" s="1"/>
  <c r="E240" i="12" a="1"/>
  <c r="E240" i="12" s="1"/>
  <c r="F240" i="12" a="1"/>
  <c r="F240" i="12" s="1"/>
  <c r="G240" i="12" a="1"/>
  <c r="G240" i="12" s="1"/>
  <c r="H240" i="12" a="1"/>
  <c r="H240" i="12" s="1"/>
  <c r="I240" i="12" a="1"/>
  <c r="I240" i="12" s="1"/>
  <c r="J240" i="12" a="1"/>
  <c r="J240" i="12" s="1"/>
  <c r="K240" i="12" a="1"/>
  <c r="K240" i="12" s="1"/>
  <c r="L240" i="12" a="1"/>
  <c r="L240" i="12" s="1"/>
  <c r="M240" i="12" a="1"/>
  <c r="M240" i="12" s="1"/>
  <c r="N240" i="12" a="1"/>
  <c r="N240" i="12" s="1"/>
  <c r="O240" i="12" a="1"/>
  <c r="O240" i="12" s="1"/>
  <c r="P240" i="12" a="1"/>
  <c r="P240" i="12" s="1"/>
  <c r="Q240" i="12" a="1"/>
  <c r="Q240" i="12" s="1"/>
  <c r="R240" i="12" a="1"/>
  <c r="R240" i="12" s="1"/>
  <c r="S240" i="12" a="1"/>
  <c r="S240" i="12" s="1"/>
  <c r="T240" i="12" a="1"/>
  <c r="T240" i="12" s="1"/>
  <c r="U240" i="12" a="1"/>
  <c r="U240" i="12" s="1"/>
  <c r="V240" i="12" a="1"/>
  <c r="V240" i="12" s="1"/>
  <c r="W240" i="12" a="1"/>
  <c r="W240" i="12" s="1"/>
  <c r="X240" i="12" a="1"/>
  <c r="X240" i="12" s="1"/>
  <c r="C241" i="12" a="1"/>
  <c r="C241" i="12" s="1"/>
  <c r="D241" i="12" a="1"/>
  <c r="D241" i="12" s="1"/>
  <c r="E241" i="12" a="1"/>
  <c r="E241" i="12" s="1"/>
  <c r="F241" i="12" a="1"/>
  <c r="F241" i="12" s="1"/>
  <c r="G241" i="12" a="1"/>
  <c r="G241" i="12" s="1"/>
  <c r="H241" i="12" a="1"/>
  <c r="H241" i="12" s="1"/>
  <c r="I241" i="12" a="1"/>
  <c r="I241" i="12" s="1"/>
  <c r="J241" i="12" a="1"/>
  <c r="J241" i="12" s="1"/>
  <c r="K241" i="12" a="1"/>
  <c r="K241" i="12" s="1"/>
  <c r="L241" i="12" a="1"/>
  <c r="L241" i="12" s="1"/>
  <c r="M241" i="12" a="1"/>
  <c r="M241" i="12" s="1"/>
  <c r="N241" i="12" a="1"/>
  <c r="N241" i="12" s="1"/>
  <c r="O241" i="12" a="1"/>
  <c r="O241" i="12" s="1"/>
  <c r="P241" i="12" a="1"/>
  <c r="P241" i="12" s="1"/>
  <c r="Q241" i="12" a="1"/>
  <c r="Q241" i="12" s="1"/>
  <c r="R241" i="12" a="1"/>
  <c r="R241" i="12" s="1"/>
  <c r="S241" i="12" a="1"/>
  <c r="S241" i="12" s="1"/>
  <c r="T241" i="12" a="1"/>
  <c r="T241" i="12" s="1"/>
  <c r="U241" i="12" a="1"/>
  <c r="U241" i="12" s="1"/>
  <c r="V241" i="12" a="1"/>
  <c r="V241" i="12" s="1"/>
  <c r="W241" i="12" a="1"/>
  <c r="W241" i="12" s="1"/>
  <c r="X241" i="12" a="1"/>
  <c r="X241" i="12" s="1"/>
  <c r="C242" i="12" a="1"/>
  <c r="C242" i="12" s="1"/>
  <c r="D242" i="12" a="1"/>
  <c r="D242" i="12" s="1"/>
  <c r="E242" i="12" a="1"/>
  <c r="E242" i="12" s="1"/>
  <c r="F242" i="12" a="1"/>
  <c r="F242" i="12" s="1"/>
  <c r="G242" i="12" a="1"/>
  <c r="G242" i="12" s="1"/>
  <c r="H242" i="12" a="1"/>
  <c r="H242" i="12" s="1"/>
  <c r="I242" i="12" a="1"/>
  <c r="I242" i="12" s="1"/>
  <c r="J242" i="12" a="1"/>
  <c r="J242" i="12" s="1"/>
  <c r="K242" i="12" a="1"/>
  <c r="K242" i="12" s="1"/>
  <c r="L242" i="12" a="1"/>
  <c r="L242" i="12" s="1"/>
  <c r="M242" i="12" a="1"/>
  <c r="M242" i="12" s="1"/>
  <c r="N242" i="12" a="1"/>
  <c r="N242" i="12" s="1"/>
  <c r="O242" i="12" a="1"/>
  <c r="O242" i="12" s="1"/>
  <c r="P242" i="12" a="1"/>
  <c r="P242" i="12" s="1"/>
  <c r="Q242" i="12" a="1"/>
  <c r="Q242" i="12" s="1"/>
  <c r="R242" i="12" a="1"/>
  <c r="R242" i="12" s="1"/>
  <c r="S242" i="12" a="1"/>
  <c r="S242" i="12" s="1"/>
  <c r="T242" i="12" a="1"/>
  <c r="T242" i="12" s="1"/>
  <c r="U242" i="12" a="1"/>
  <c r="U242" i="12" s="1"/>
  <c r="V242" i="12" a="1"/>
  <c r="V242" i="12" s="1"/>
  <c r="W242" i="12" a="1"/>
  <c r="W242" i="12" s="1"/>
  <c r="X242" i="12" a="1"/>
  <c r="X242" i="12" s="1"/>
  <c r="C243" i="12" a="1"/>
  <c r="C243" i="12" s="1"/>
  <c r="D243" i="12" a="1"/>
  <c r="D243" i="12" s="1"/>
  <c r="E243" i="12" a="1"/>
  <c r="E243" i="12" s="1"/>
  <c r="F243" i="12" a="1"/>
  <c r="F243" i="12" s="1"/>
  <c r="G243" i="12" a="1"/>
  <c r="G243" i="12" s="1"/>
  <c r="H243" i="12" a="1"/>
  <c r="H243" i="12" s="1"/>
  <c r="I243" i="12" a="1"/>
  <c r="I243" i="12" s="1"/>
  <c r="J243" i="12" a="1"/>
  <c r="J243" i="12" s="1"/>
  <c r="K243" i="12" a="1"/>
  <c r="K243" i="12" s="1"/>
  <c r="L243" i="12" a="1"/>
  <c r="L243" i="12" s="1"/>
  <c r="M243" i="12" a="1"/>
  <c r="M243" i="12" s="1"/>
  <c r="N243" i="12" a="1"/>
  <c r="N243" i="12" s="1"/>
  <c r="O243" i="12" a="1"/>
  <c r="O243" i="12" s="1"/>
  <c r="P243" i="12" a="1"/>
  <c r="P243" i="12" s="1"/>
  <c r="Q243" i="12" a="1"/>
  <c r="Q243" i="12" s="1"/>
  <c r="R243" i="12" a="1"/>
  <c r="R243" i="12" s="1"/>
  <c r="S243" i="12" a="1"/>
  <c r="S243" i="12" s="1"/>
  <c r="T243" i="12" a="1"/>
  <c r="T243" i="12" s="1"/>
  <c r="U243" i="12" a="1"/>
  <c r="U243" i="12" s="1"/>
  <c r="V243" i="12" a="1"/>
  <c r="V243" i="12" s="1"/>
  <c r="W243" i="12" a="1"/>
  <c r="W243" i="12" s="1"/>
  <c r="X243" i="12" a="1"/>
  <c r="X243" i="12" s="1"/>
  <c r="C244" i="12" a="1"/>
  <c r="C244" i="12" s="1"/>
  <c r="D244" i="12" a="1"/>
  <c r="D244" i="12" s="1"/>
  <c r="E244" i="12" a="1"/>
  <c r="E244" i="12" s="1"/>
  <c r="F244" i="12" a="1"/>
  <c r="F244" i="12" s="1"/>
  <c r="G244" i="12" a="1"/>
  <c r="G244" i="12" s="1"/>
  <c r="H244" i="12" a="1"/>
  <c r="H244" i="12" s="1"/>
  <c r="I244" i="12" a="1"/>
  <c r="I244" i="12" s="1"/>
  <c r="J244" i="12" a="1"/>
  <c r="J244" i="12" s="1"/>
  <c r="K244" i="12" a="1"/>
  <c r="K244" i="12" s="1"/>
  <c r="L244" i="12" a="1"/>
  <c r="L244" i="12" s="1"/>
  <c r="M244" i="12" a="1"/>
  <c r="M244" i="12" s="1"/>
  <c r="N244" i="12" a="1"/>
  <c r="N244" i="12" s="1"/>
  <c r="O244" i="12" a="1"/>
  <c r="O244" i="12" s="1"/>
  <c r="P244" i="12" a="1"/>
  <c r="P244" i="12" s="1"/>
  <c r="Q244" i="12" a="1"/>
  <c r="Q244" i="12" s="1"/>
  <c r="R244" i="12" a="1"/>
  <c r="R244" i="12" s="1"/>
  <c r="S244" i="12" a="1"/>
  <c r="S244" i="12" s="1"/>
  <c r="T244" i="12" a="1"/>
  <c r="T244" i="12" s="1"/>
  <c r="U244" i="12" a="1"/>
  <c r="U244" i="12" s="1"/>
  <c r="V244" i="12" a="1"/>
  <c r="V244" i="12" s="1"/>
  <c r="W244" i="12" a="1"/>
  <c r="W244" i="12" s="1"/>
  <c r="X244" i="12" a="1"/>
  <c r="X244" i="12" s="1"/>
  <c r="D245" i="12" a="1"/>
  <c r="D245" i="12" s="1"/>
  <c r="E245" i="12" a="1"/>
  <c r="E245" i="12" s="1"/>
  <c r="F245" i="12" a="1"/>
  <c r="F245" i="12" s="1"/>
  <c r="G245" i="12" a="1"/>
  <c r="G245" i="12" s="1"/>
  <c r="H245" i="12" a="1"/>
  <c r="H245" i="12" s="1"/>
  <c r="I245" i="12" a="1"/>
  <c r="I245" i="12" s="1"/>
  <c r="J245" i="12" a="1"/>
  <c r="J245" i="12" s="1"/>
  <c r="K245" i="12" a="1"/>
  <c r="K245" i="12" s="1"/>
  <c r="L245" i="12" a="1"/>
  <c r="L245" i="12" s="1"/>
  <c r="M245" i="12" a="1"/>
  <c r="M245" i="12" s="1"/>
  <c r="N245" i="12" a="1"/>
  <c r="N245" i="12" s="1"/>
  <c r="O245" i="12" a="1"/>
  <c r="O245" i="12" s="1"/>
  <c r="P245" i="12" a="1"/>
  <c r="P245" i="12" s="1"/>
  <c r="Q245" i="12" a="1"/>
  <c r="Q245" i="12" s="1"/>
  <c r="R245" i="12" a="1"/>
  <c r="R245" i="12" s="1"/>
  <c r="S245" i="12" a="1"/>
  <c r="S245" i="12" s="1"/>
  <c r="T245" i="12" a="1"/>
  <c r="T245" i="12" s="1"/>
  <c r="U245" i="12" a="1"/>
  <c r="U245" i="12" s="1"/>
  <c r="V245" i="12" a="1"/>
  <c r="V245" i="12" s="1"/>
  <c r="W245" i="12" a="1"/>
  <c r="W245" i="12" s="1"/>
  <c r="X245" i="12" a="1"/>
  <c r="X245" i="12" s="1"/>
  <c r="X215" i="12" a="1"/>
  <c r="X215" i="12" s="1"/>
  <c r="W215" i="12" a="1"/>
  <c r="W215" i="12" s="1"/>
  <c r="V215" i="12" a="1"/>
  <c r="V215" i="12" s="1"/>
  <c r="U215" i="12" a="1"/>
  <c r="U215" i="12" s="1"/>
  <c r="T215" i="12" a="1"/>
  <c r="T215" i="12" s="1"/>
  <c r="S215" i="12" a="1"/>
  <c r="S215" i="12" s="1"/>
  <c r="R215" i="12" a="1"/>
  <c r="R215" i="12" s="1"/>
  <c r="Q215" i="12" a="1"/>
  <c r="Q215" i="12" s="1"/>
  <c r="P215" i="12" a="1"/>
  <c r="P215" i="12" s="1"/>
  <c r="O215" i="12" a="1"/>
  <c r="O215" i="12" s="1"/>
  <c r="N215" i="12" a="1"/>
  <c r="N215" i="12" s="1"/>
  <c r="M215" i="12" a="1"/>
  <c r="M215" i="12" s="1"/>
  <c r="L215" i="12" a="1"/>
  <c r="L215" i="12" s="1"/>
  <c r="K215" i="12" a="1"/>
  <c r="K215" i="12" s="1"/>
  <c r="J215" i="12" a="1"/>
  <c r="J215" i="12" s="1"/>
  <c r="I215" i="12" a="1"/>
  <c r="I215" i="12" s="1"/>
  <c r="H215" i="12" a="1"/>
  <c r="H215" i="12" s="1"/>
  <c r="G215" i="12" a="1"/>
  <c r="G215" i="12" s="1"/>
  <c r="F215" i="12" a="1"/>
  <c r="F215" i="12" s="1"/>
  <c r="E215" i="12" a="1"/>
  <c r="E215" i="12" s="1"/>
  <c r="D215" i="12" a="1"/>
  <c r="D215" i="12" s="1"/>
  <c r="C215" i="12" l="1" a="1"/>
  <c r="C215" i="12" s="1"/>
  <c r="X145" i="16" l="1" a="1"/>
  <c r="X145" i="16" s="1"/>
  <c r="V145" i="16" a="1"/>
  <c r="V145" i="16" s="1"/>
  <c r="T145" i="16" a="1"/>
  <c r="T145" i="16" s="1"/>
  <c r="R145" i="16" a="1"/>
  <c r="R145" i="16" s="1"/>
  <c r="P145" i="16" a="1"/>
  <c r="P145" i="16" s="1"/>
  <c r="N145" i="16" a="1"/>
  <c r="N145" i="16" s="1"/>
  <c r="L145" i="16" a="1"/>
  <c r="L145" i="16" s="1"/>
  <c r="J145" i="16" a="1"/>
  <c r="J145" i="16" s="1"/>
  <c r="H145" i="16" a="1"/>
  <c r="H145" i="16" s="1"/>
  <c r="F145" i="16" a="1"/>
  <c r="F145" i="16" s="1"/>
  <c r="D145" i="16" a="1"/>
  <c r="D145" i="16" s="1"/>
  <c r="X144" i="16" a="1"/>
  <c r="X144" i="16" s="1"/>
  <c r="V144" i="16" a="1"/>
  <c r="V144" i="16" s="1"/>
  <c r="T144" i="16" a="1"/>
  <c r="T144" i="16" s="1"/>
  <c r="R144" i="16" a="1"/>
  <c r="R144" i="16" s="1"/>
  <c r="P144" i="16" a="1"/>
  <c r="P144" i="16" s="1"/>
  <c r="N144" i="16" a="1"/>
  <c r="N144" i="16" s="1"/>
  <c r="L144" i="16" a="1"/>
  <c r="L144" i="16" s="1"/>
  <c r="J144" i="16" a="1"/>
  <c r="J144" i="16" s="1"/>
  <c r="H144" i="16" a="1"/>
  <c r="H144" i="16" s="1"/>
  <c r="F144" i="16" a="1"/>
  <c r="F144" i="16" s="1"/>
  <c r="D144" i="16" a="1"/>
  <c r="D144" i="16" s="1"/>
  <c r="X143" i="16" a="1"/>
  <c r="X143" i="16" s="1"/>
  <c r="V143" i="16" a="1"/>
  <c r="V143" i="16" s="1"/>
  <c r="T143" i="16" a="1"/>
  <c r="T143" i="16" s="1"/>
  <c r="R143" i="16" a="1"/>
  <c r="R143" i="16" s="1"/>
  <c r="P143" i="16" a="1"/>
  <c r="P143" i="16" s="1"/>
  <c r="N143" i="16" a="1"/>
  <c r="N143" i="16" s="1"/>
  <c r="L143" i="16" a="1"/>
  <c r="L143" i="16" s="1"/>
  <c r="J143" i="16" a="1"/>
  <c r="J143" i="16" s="1"/>
  <c r="H143" i="16" a="1"/>
  <c r="H143" i="16" s="1"/>
  <c r="F143" i="16" a="1"/>
  <c r="F143" i="16" s="1"/>
  <c r="D143" i="16" a="1"/>
  <c r="D143" i="16" s="1"/>
  <c r="X142" i="16" a="1"/>
  <c r="X142" i="16" s="1"/>
  <c r="V142" i="16" a="1"/>
  <c r="V142" i="16" s="1"/>
  <c r="T142" i="16" a="1"/>
  <c r="T142" i="16" s="1"/>
  <c r="R142" i="16" a="1"/>
  <c r="R142" i="16" s="1"/>
  <c r="P142" i="16" a="1"/>
  <c r="P142" i="16" s="1"/>
  <c r="N142" i="16" a="1"/>
  <c r="N142" i="16" s="1"/>
  <c r="L142" i="16" a="1"/>
  <c r="L142" i="16" s="1"/>
  <c r="J142" i="16" a="1"/>
  <c r="J142" i="16" s="1"/>
  <c r="H142" i="16" a="1"/>
  <c r="H142" i="16" s="1"/>
  <c r="F142" i="16" a="1"/>
  <c r="F142" i="16" s="1"/>
  <c r="D142" i="16" a="1"/>
  <c r="D142" i="16" s="1"/>
  <c r="X141" i="16" a="1"/>
  <c r="X141" i="16" s="1"/>
  <c r="V141" i="16" a="1"/>
  <c r="V141" i="16" s="1"/>
  <c r="T141" i="16" a="1"/>
  <c r="T141" i="16" s="1"/>
  <c r="R141" i="16" a="1"/>
  <c r="R141" i="16" s="1"/>
  <c r="P141" i="16" a="1"/>
  <c r="P141" i="16" s="1"/>
  <c r="N141" i="16" a="1"/>
  <c r="N141" i="16" s="1"/>
  <c r="L141" i="16" a="1"/>
  <c r="L141" i="16" s="1"/>
  <c r="J141" i="16" a="1"/>
  <c r="J141" i="16" s="1"/>
  <c r="H141" i="16" a="1"/>
  <c r="H141" i="16" s="1"/>
  <c r="F141" i="16" a="1"/>
  <c r="F141" i="16" s="1"/>
  <c r="D141" i="16" a="1"/>
  <c r="D141" i="16" s="1"/>
  <c r="X140" i="16" a="1"/>
  <c r="X140" i="16" s="1"/>
  <c r="V140" i="16" a="1"/>
  <c r="V140" i="16" s="1"/>
  <c r="T140" i="16" a="1"/>
  <c r="T140" i="16" s="1"/>
  <c r="R140" i="16" a="1"/>
  <c r="R140" i="16" s="1"/>
  <c r="P140" i="16" a="1"/>
  <c r="P140" i="16" s="1"/>
  <c r="N140" i="16" a="1"/>
  <c r="N140" i="16" s="1"/>
  <c r="L140" i="16" a="1"/>
  <c r="L140" i="16" s="1"/>
  <c r="J140" i="16" a="1"/>
  <c r="J140" i="16" s="1"/>
  <c r="H140" i="16" a="1"/>
  <c r="H140" i="16" s="1"/>
  <c r="F140" i="16" a="1"/>
  <c r="F140" i="16" s="1"/>
  <c r="D140" i="16" a="1"/>
  <c r="D140" i="16" s="1"/>
  <c r="X139" i="16" a="1"/>
  <c r="X139" i="16" s="1"/>
  <c r="V139" i="16" a="1"/>
  <c r="V139" i="16" s="1"/>
  <c r="T139" i="16" a="1"/>
  <c r="T139" i="16" s="1"/>
  <c r="R139" i="16" a="1"/>
  <c r="R139" i="16" s="1"/>
  <c r="P139" i="16" a="1"/>
  <c r="P139" i="16" s="1"/>
  <c r="N139" i="16" a="1"/>
  <c r="N139" i="16" s="1"/>
  <c r="L139" i="16" a="1"/>
  <c r="L139" i="16" s="1"/>
  <c r="J139" i="16" a="1"/>
  <c r="J139" i="16" s="1"/>
  <c r="H139" i="16" a="1"/>
  <c r="H139" i="16" s="1"/>
  <c r="F139" i="16" a="1"/>
  <c r="F139" i="16" s="1"/>
  <c r="D139" i="16" a="1"/>
  <c r="D139" i="16" s="1"/>
  <c r="X138" i="16" a="1"/>
  <c r="X138" i="16" s="1"/>
  <c r="V138" i="16" a="1"/>
  <c r="V138" i="16" s="1"/>
  <c r="T138" i="16" a="1"/>
  <c r="T138" i="16" s="1"/>
  <c r="R138" i="16" a="1"/>
  <c r="R138" i="16" s="1"/>
  <c r="P138" i="16" a="1"/>
  <c r="P138" i="16" s="1"/>
  <c r="N138" i="16" a="1"/>
  <c r="N138" i="16" s="1"/>
  <c r="L138" i="16" a="1"/>
  <c r="L138" i="16" s="1"/>
  <c r="J138" i="16" a="1"/>
  <c r="J138" i="16" s="1"/>
  <c r="H138" i="16" a="1"/>
  <c r="H138" i="16" s="1"/>
  <c r="F138" i="16" a="1"/>
  <c r="F138" i="16" s="1"/>
  <c r="D138" i="16" a="1"/>
  <c r="D138" i="16" s="1"/>
  <c r="X137" i="16" a="1"/>
  <c r="X137" i="16" s="1"/>
  <c r="V137" i="16" a="1"/>
  <c r="V137" i="16" s="1"/>
  <c r="T137" i="16" a="1"/>
  <c r="T137" i="16" s="1"/>
  <c r="R137" i="16" a="1"/>
  <c r="R137" i="16" s="1"/>
  <c r="P137" i="16" a="1"/>
  <c r="P137" i="16" s="1"/>
  <c r="N137" i="16" a="1"/>
  <c r="N137" i="16" s="1"/>
  <c r="L137" i="16" a="1"/>
  <c r="L137" i="16" s="1"/>
  <c r="J137" i="16" a="1"/>
  <c r="J137" i="16" s="1"/>
  <c r="H137" i="16" a="1"/>
  <c r="H137" i="16" s="1"/>
  <c r="F137" i="16" a="1"/>
  <c r="F137" i="16" s="1"/>
  <c r="D137" i="16" a="1"/>
  <c r="D137" i="16" s="1"/>
  <c r="X136" i="16" a="1"/>
  <c r="X136" i="16" s="1"/>
  <c r="V136" i="16" a="1"/>
  <c r="V136" i="16" s="1"/>
  <c r="T136" i="16" a="1"/>
  <c r="T136" i="16" s="1"/>
  <c r="R136" i="16" a="1"/>
  <c r="R136" i="16" s="1"/>
  <c r="P136" i="16" a="1"/>
  <c r="P136" i="16" s="1"/>
  <c r="N136" i="16" a="1"/>
  <c r="N136" i="16" s="1"/>
  <c r="L136" i="16" a="1"/>
  <c r="L136" i="16" s="1"/>
  <c r="J136" i="16" a="1"/>
  <c r="J136" i="16" s="1"/>
  <c r="H136" i="16" a="1"/>
  <c r="H136" i="16" s="1"/>
  <c r="F136" i="16" a="1"/>
  <c r="F136" i="16" s="1"/>
  <c r="D136" i="16" a="1"/>
  <c r="D136" i="16" s="1"/>
  <c r="X135" i="16" a="1"/>
  <c r="X135" i="16" s="1"/>
  <c r="V135" i="16" a="1"/>
  <c r="V135" i="16" s="1"/>
  <c r="T135" i="16" a="1"/>
  <c r="T135" i="16" s="1"/>
  <c r="R135" i="16" a="1"/>
  <c r="R135" i="16" s="1"/>
  <c r="P135" i="16" a="1"/>
  <c r="P135" i="16" s="1"/>
  <c r="N135" i="16" a="1"/>
  <c r="N135" i="16" s="1"/>
  <c r="L135" i="16" a="1"/>
  <c r="L135" i="16" s="1"/>
  <c r="J135" i="16" a="1"/>
  <c r="J135" i="16" s="1"/>
  <c r="H135" i="16" a="1"/>
  <c r="H135" i="16" s="1"/>
  <c r="F135" i="16" a="1"/>
  <c r="F135" i="16" s="1"/>
  <c r="D135" i="16" a="1"/>
  <c r="D135" i="16" s="1"/>
  <c r="X134" i="16" a="1"/>
  <c r="X134" i="16" s="1"/>
  <c r="V134" i="16" a="1"/>
  <c r="V134" i="16" s="1"/>
  <c r="T134" i="16" a="1"/>
  <c r="T134" i="16" s="1"/>
  <c r="R134" i="16" a="1"/>
  <c r="R134" i="16" s="1"/>
  <c r="P134" i="16" a="1"/>
  <c r="P134" i="16" s="1"/>
  <c r="N134" i="16" a="1"/>
  <c r="N134" i="16" s="1"/>
  <c r="L134" i="16" a="1"/>
  <c r="L134" i="16" s="1"/>
  <c r="J134" i="16" a="1"/>
  <c r="J134" i="16" s="1"/>
  <c r="H134" i="16" a="1"/>
  <c r="H134" i="16" s="1"/>
  <c r="F134" i="16" a="1"/>
  <c r="F134" i="16" s="1"/>
  <c r="D134" i="16" a="1"/>
  <c r="D134" i="16" s="1"/>
  <c r="X133" i="16" a="1"/>
  <c r="X133" i="16" s="1"/>
  <c r="V133" i="16" a="1"/>
  <c r="V133" i="16" s="1"/>
  <c r="T133" i="16" a="1"/>
  <c r="T133" i="16" s="1"/>
  <c r="R133" i="16" a="1"/>
  <c r="R133" i="16" s="1"/>
  <c r="P133" i="16" a="1"/>
  <c r="P133" i="16" s="1"/>
  <c r="N133" i="16" a="1"/>
  <c r="N133" i="16" s="1"/>
  <c r="L133" i="16" a="1"/>
  <c r="L133" i="16" s="1"/>
  <c r="J133" i="16" a="1"/>
  <c r="J133" i="16" s="1"/>
  <c r="H133" i="16" a="1"/>
  <c r="H133" i="16" s="1"/>
  <c r="F133" i="16" a="1"/>
  <c r="F133" i="16" s="1"/>
  <c r="D133" i="16" a="1"/>
  <c r="D133" i="16" s="1"/>
  <c r="X132" i="16" a="1"/>
  <c r="X132" i="16" s="1"/>
  <c r="V132" i="16" a="1"/>
  <c r="V132" i="16" s="1"/>
  <c r="T132" i="16" a="1"/>
  <c r="T132" i="16" s="1"/>
  <c r="R132" i="16" a="1"/>
  <c r="R132" i="16" s="1"/>
  <c r="P132" i="16" a="1"/>
  <c r="P132" i="16" s="1"/>
  <c r="N132" i="16" a="1"/>
  <c r="N132" i="16" s="1"/>
  <c r="L132" i="16" a="1"/>
  <c r="L132" i="16" s="1"/>
  <c r="J132" i="16" a="1"/>
  <c r="J132" i="16" s="1"/>
  <c r="H132" i="16" a="1"/>
  <c r="H132" i="16" s="1"/>
  <c r="F132" i="16" a="1"/>
  <c r="F132" i="16" s="1"/>
  <c r="D132" i="16" a="1"/>
  <c r="D132" i="16" s="1"/>
  <c r="X131" i="16" a="1"/>
  <c r="X131" i="16" s="1"/>
  <c r="V131" i="16" a="1"/>
  <c r="V131" i="16" s="1"/>
  <c r="T131" i="16" a="1"/>
  <c r="T131" i="16" s="1"/>
  <c r="R131" i="16" a="1"/>
  <c r="R131" i="16" s="1"/>
  <c r="P131" i="16" a="1"/>
  <c r="P131" i="16" s="1"/>
  <c r="N131" i="16" a="1"/>
  <c r="N131" i="16" s="1"/>
  <c r="L131" i="16" a="1"/>
  <c r="L131" i="16" s="1"/>
  <c r="J131" i="16" a="1"/>
  <c r="J131" i="16" s="1"/>
  <c r="H131" i="16" a="1"/>
  <c r="H131" i="16" s="1"/>
  <c r="F131" i="16" a="1"/>
  <c r="F131" i="16" s="1"/>
  <c r="D131" i="16" a="1"/>
  <c r="D131" i="16" s="1"/>
  <c r="X130" i="16" a="1"/>
  <c r="X130" i="16" s="1"/>
  <c r="V130" i="16" a="1"/>
  <c r="V130" i="16" s="1"/>
  <c r="T130" i="16" a="1"/>
  <c r="T130" i="16" s="1"/>
  <c r="R130" i="16" a="1"/>
  <c r="R130" i="16" s="1"/>
  <c r="P130" i="16" a="1"/>
  <c r="P130" i="16" s="1"/>
  <c r="N130" i="16" a="1"/>
  <c r="N130" i="16" s="1"/>
  <c r="L130" i="16" a="1"/>
  <c r="L130" i="16" s="1"/>
  <c r="J130" i="16" a="1"/>
  <c r="J130" i="16" s="1"/>
  <c r="H130" i="16" a="1"/>
  <c r="H130" i="16" s="1"/>
  <c r="F130" i="16" a="1"/>
  <c r="F130" i="16" s="1"/>
  <c r="D130" i="16" a="1"/>
  <c r="D130" i="16" s="1"/>
  <c r="X129" i="16" a="1"/>
  <c r="X129" i="16" s="1"/>
  <c r="V129" i="16" a="1"/>
  <c r="V129" i="16" s="1"/>
  <c r="T129" i="16" a="1"/>
  <c r="T129" i="16" s="1"/>
  <c r="R129" i="16" a="1"/>
  <c r="R129" i="16" s="1"/>
  <c r="P129" i="16" a="1"/>
  <c r="P129" i="16" s="1"/>
  <c r="N129" i="16" a="1"/>
  <c r="N129" i="16" s="1"/>
  <c r="L129" i="16" a="1"/>
  <c r="L129" i="16" s="1"/>
  <c r="J129" i="16" a="1"/>
  <c r="J129" i="16" s="1"/>
  <c r="H129" i="16" a="1"/>
  <c r="H129" i="16" s="1"/>
  <c r="F129" i="16" a="1"/>
  <c r="F129" i="16" s="1"/>
  <c r="D129" i="16" a="1"/>
  <c r="D129" i="16" s="1"/>
  <c r="X128" i="16" a="1"/>
  <c r="X128" i="16" s="1"/>
  <c r="V128" i="16" a="1"/>
  <c r="V128" i="16" s="1"/>
  <c r="T128" i="16" a="1"/>
  <c r="T128" i="16" s="1"/>
  <c r="R128" i="16" a="1"/>
  <c r="R128" i="16" s="1"/>
  <c r="P128" i="16" a="1"/>
  <c r="P128" i="16" s="1"/>
  <c r="N128" i="16" a="1"/>
  <c r="N128" i="16" s="1"/>
  <c r="L128" i="16" a="1"/>
  <c r="L128" i="16" s="1"/>
  <c r="J128" i="16" a="1"/>
  <c r="J128" i="16" s="1"/>
  <c r="H128" i="16" a="1"/>
  <c r="H128" i="16" s="1"/>
  <c r="F128" i="16" a="1"/>
  <c r="F128" i="16" s="1"/>
  <c r="D128" i="16" a="1"/>
  <c r="D128" i="16" s="1"/>
  <c r="X127" i="16" a="1"/>
  <c r="X127" i="16" s="1"/>
  <c r="V127" i="16" a="1"/>
  <c r="V127" i="16" s="1"/>
  <c r="T127" i="16" a="1"/>
  <c r="T127" i="16" s="1"/>
  <c r="R127" i="16" a="1"/>
  <c r="R127" i="16" s="1"/>
  <c r="P127" i="16" a="1"/>
  <c r="P127" i="16" s="1"/>
  <c r="N127" i="16" a="1"/>
  <c r="N127" i="16" s="1"/>
  <c r="L127" i="16" a="1"/>
  <c r="L127" i="16" s="1"/>
  <c r="J127" i="16" a="1"/>
  <c r="J127" i="16" s="1"/>
  <c r="H127" i="16" a="1"/>
  <c r="H127" i="16" s="1"/>
  <c r="F127" i="16" a="1"/>
  <c r="F127" i="16" s="1"/>
  <c r="D127" i="16" a="1"/>
  <c r="D127" i="16" s="1"/>
  <c r="X126" i="16" a="1"/>
  <c r="X126" i="16" s="1"/>
  <c r="V126" i="16" a="1"/>
  <c r="V126" i="16" s="1"/>
  <c r="T126" i="16" a="1"/>
  <c r="T126" i="16" s="1"/>
  <c r="R126" i="16" a="1"/>
  <c r="R126" i="16" s="1"/>
  <c r="P126" i="16" a="1"/>
  <c r="P126" i="16" s="1"/>
  <c r="N126" i="16" a="1"/>
  <c r="N126" i="16" s="1"/>
  <c r="L126" i="16" a="1"/>
  <c r="L126" i="16" s="1"/>
  <c r="J126" i="16" a="1"/>
  <c r="J126" i="16" s="1"/>
  <c r="H126" i="16" a="1"/>
  <c r="H126" i="16" s="1"/>
  <c r="F126" i="16" a="1"/>
  <c r="F126" i="16" s="1"/>
  <c r="D126" i="16" a="1"/>
  <c r="D126" i="16" s="1"/>
  <c r="X125" i="16" a="1"/>
  <c r="X125" i="16" s="1"/>
  <c r="V125" i="16" a="1"/>
  <c r="V125" i="16" s="1"/>
  <c r="T125" i="16" a="1"/>
  <c r="T125" i="16" s="1"/>
  <c r="R125" i="16" a="1"/>
  <c r="R125" i="16" s="1"/>
  <c r="P125" i="16" a="1"/>
  <c r="P125" i="16" s="1"/>
  <c r="N125" i="16" a="1"/>
  <c r="N125" i="16" s="1"/>
  <c r="L125" i="16" a="1"/>
  <c r="L125" i="16" s="1"/>
  <c r="J125" i="16" a="1"/>
  <c r="J125" i="16" s="1"/>
  <c r="H125" i="16" a="1"/>
  <c r="H125" i="16" s="1"/>
  <c r="F125" i="16" a="1"/>
  <c r="F125" i="16" s="1"/>
  <c r="D125" i="16" a="1"/>
  <c r="D125" i="16" s="1"/>
  <c r="X124" i="16" a="1"/>
  <c r="X124" i="16" s="1"/>
  <c r="V124" i="16" a="1"/>
  <c r="V124" i="16" s="1"/>
  <c r="T124" i="16" a="1"/>
  <c r="T124" i="16" s="1"/>
  <c r="R124" i="16" a="1"/>
  <c r="R124" i="16" s="1"/>
  <c r="P124" i="16" a="1"/>
  <c r="P124" i="16" s="1"/>
  <c r="N124" i="16" a="1"/>
  <c r="N124" i="16" s="1"/>
  <c r="L124" i="16" a="1"/>
  <c r="L124" i="16" s="1"/>
  <c r="J124" i="16" a="1"/>
  <c r="J124" i="16" s="1"/>
  <c r="H124" i="16" a="1"/>
  <c r="H124" i="16" s="1"/>
  <c r="F124" i="16" a="1"/>
  <c r="F124" i="16" s="1"/>
  <c r="D124" i="16" a="1"/>
  <c r="D124" i="16" s="1"/>
  <c r="X123" i="16" a="1"/>
  <c r="X123" i="16" s="1"/>
  <c r="V123" i="16" a="1"/>
  <c r="V123" i="16" s="1"/>
  <c r="T123" i="16" a="1"/>
  <c r="T123" i="16" s="1"/>
  <c r="R123" i="16" a="1"/>
  <c r="R123" i="16" s="1"/>
  <c r="P123" i="16" a="1"/>
  <c r="P123" i="16" s="1"/>
  <c r="N123" i="16" a="1"/>
  <c r="N123" i="16" s="1"/>
  <c r="L123" i="16" a="1"/>
  <c r="L123" i="16" s="1"/>
  <c r="J123" i="16" a="1"/>
  <c r="J123" i="16" s="1"/>
  <c r="H123" i="16" a="1"/>
  <c r="H123" i="16" s="1"/>
  <c r="F123" i="16" a="1"/>
  <c r="F123" i="16" s="1"/>
  <c r="D123" i="16" a="1"/>
  <c r="D123" i="16" s="1"/>
  <c r="X122" i="16" a="1"/>
  <c r="X122" i="16" s="1"/>
  <c r="V122" i="16" a="1"/>
  <c r="V122" i="16" s="1"/>
  <c r="T122" i="16" a="1"/>
  <c r="T122" i="16" s="1"/>
  <c r="R122" i="16" a="1"/>
  <c r="R122" i="16" s="1"/>
  <c r="P122" i="16" a="1"/>
  <c r="P122" i="16" s="1"/>
  <c r="N122" i="16" a="1"/>
  <c r="N122" i="16" s="1"/>
  <c r="L122" i="16" a="1"/>
  <c r="L122" i="16" s="1"/>
  <c r="J122" i="16" a="1"/>
  <c r="J122" i="16" s="1"/>
  <c r="H122" i="16" a="1"/>
  <c r="H122" i="16" s="1"/>
  <c r="F122" i="16" a="1"/>
  <c r="F122" i="16" s="1"/>
  <c r="D122" i="16" a="1"/>
  <c r="D122" i="16" s="1"/>
  <c r="X121" i="16" a="1"/>
  <c r="X121" i="16" s="1"/>
  <c r="V121" i="16" a="1"/>
  <c r="V121" i="16" s="1"/>
  <c r="T121" i="16" a="1"/>
  <c r="T121" i="16" s="1"/>
  <c r="R121" i="16" a="1"/>
  <c r="R121" i="16" s="1"/>
  <c r="P121" i="16" a="1"/>
  <c r="P121" i="16" s="1"/>
  <c r="N121" i="16" a="1"/>
  <c r="N121" i="16" s="1"/>
  <c r="L121" i="16" a="1"/>
  <c r="L121" i="16" s="1"/>
  <c r="J121" i="16" a="1"/>
  <c r="J121" i="16" s="1"/>
  <c r="H121" i="16" a="1"/>
  <c r="H121" i="16" s="1"/>
  <c r="F121" i="16" a="1"/>
  <c r="F121" i="16" s="1"/>
  <c r="D121" i="16" a="1"/>
  <c r="D121" i="16" s="1"/>
  <c r="X120" i="16" a="1"/>
  <c r="X120" i="16" s="1"/>
  <c r="V120" i="16" a="1"/>
  <c r="V120" i="16" s="1"/>
  <c r="T120" i="16" a="1"/>
  <c r="T120" i="16" s="1"/>
  <c r="R120" i="16" a="1"/>
  <c r="R120" i="16" s="1"/>
  <c r="P120" i="16" a="1"/>
  <c r="P120" i="16" s="1"/>
  <c r="N120" i="16" a="1"/>
  <c r="N120" i="16" s="1"/>
  <c r="L120" i="16" a="1"/>
  <c r="L120" i="16" s="1"/>
  <c r="J120" i="16" a="1"/>
  <c r="J120" i="16" s="1"/>
  <c r="H120" i="16" a="1"/>
  <c r="H120" i="16" s="1"/>
  <c r="F120" i="16" a="1"/>
  <c r="F120" i="16" s="1"/>
  <c r="D120" i="16" a="1"/>
  <c r="D120" i="16" s="1"/>
  <c r="X119" i="16" a="1"/>
  <c r="X119" i="16" s="1"/>
  <c r="V119" i="16" a="1"/>
  <c r="V119" i="16" s="1"/>
  <c r="T119" i="16" a="1"/>
  <c r="T119" i="16" s="1"/>
  <c r="R119" i="16" a="1"/>
  <c r="R119" i="16" s="1"/>
  <c r="P119" i="16" a="1"/>
  <c r="P119" i="16" s="1"/>
  <c r="N119" i="16" a="1"/>
  <c r="N119" i="16" s="1"/>
  <c r="L119" i="16" a="1"/>
  <c r="L119" i="16" s="1"/>
  <c r="J119" i="16" a="1"/>
  <c r="J119" i="16" s="1"/>
  <c r="H119" i="16" a="1"/>
  <c r="H119" i="16" s="1"/>
  <c r="F119" i="16" a="1"/>
  <c r="F119" i="16" s="1"/>
  <c r="D119" i="16" a="1"/>
  <c r="D119" i="16" s="1"/>
  <c r="X118" i="16" a="1"/>
  <c r="X118" i="16" s="1"/>
  <c r="V118" i="16" a="1"/>
  <c r="V118" i="16" s="1"/>
  <c r="T118" i="16" a="1"/>
  <c r="T118" i="16" s="1"/>
  <c r="R118" i="16" a="1"/>
  <c r="R118" i="16" s="1"/>
  <c r="P118" i="16" a="1"/>
  <c r="P118" i="16" s="1"/>
  <c r="N118" i="16" a="1"/>
  <c r="N118" i="16" s="1"/>
  <c r="L118" i="16" a="1"/>
  <c r="L118" i="16" s="1"/>
  <c r="J118" i="16" a="1"/>
  <c r="J118" i="16" s="1"/>
  <c r="H118" i="16" a="1"/>
  <c r="H118" i="16" s="1"/>
  <c r="F118" i="16" a="1"/>
  <c r="F118" i="16" s="1"/>
  <c r="D118" i="16" a="1"/>
  <c r="D118" i="16" s="1"/>
  <c r="X117" i="16" a="1"/>
  <c r="X117" i="16" s="1"/>
  <c r="V117" i="16" a="1"/>
  <c r="V117" i="16" s="1"/>
  <c r="T117" i="16" a="1"/>
  <c r="T117" i="16" s="1"/>
  <c r="R117" i="16" a="1"/>
  <c r="R117" i="16" s="1"/>
  <c r="P117" i="16" a="1"/>
  <c r="P117" i="16" s="1"/>
  <c r="N117" i="16" a="1"/>
  <c r="N117" i="16" s="1"/>
  <c r="L117" i="16" a="1"/>
  <c r="L117" i="16" s="1"/>
  <c r="J117" i="16" a="1"/>
  <c r="J117" i="16" s="1"/>
  <c r="H117" i="16" a="1"/>
  <c r="H117" i="16" s="1"/>
  <c r="F117" i="16" a="1"/>
  <c r="F117" i="16" s="1"/>
  <c r="D117" i="16" a="1"/>
  <c r="D117" i="16" s="1"/>
  <c r="X116" i="16" a="1"/>
  <c r="X116" i="16" s="1"/>
  <c r="V116" i="16" a="1"/>
  <c r="V116" i="16" s="1"/>
  <c r="T116" i="16" a="1"/>
  <c r="T116" i="16" s="1"/>
  <c r="R116" i="16" a="1"/>
  <c r="R116" i="16" s="1"/>
  <c r="P116" i="16" a="1"/>
  <c r="P116" i="16" s="1"/>
  <c r="N116" i="16" a="1"/>
  <c r="N116" i="16" s="1"/>
  <c r="L116" i="16" a="1"/>
  <c r="L116" i="16" s="1"/>
  <c r="J116" i="16" a="1"/>
  <c r="J116" i="16" s="1"/>
  <c r="H116" i="16" a="1"/>
  <c r="H116" i="16" s="1"/>
  <c r="F116" i="16" a="1"/>
  <c r="F116" i="16" s="1"/>
  <c r="D116" i="16" a="1"/>
  <c r="D116" i="16" s="1"/>
  <c r="X110" i="16" a="1"/>
  <c r="X110" i="16" s="1"/>
  <c r="V110" i="16" a="1"/>
  <c r="V110" i="16" s="1"/>
  <c r="T110" i="16" a="1"/>
  <c r="T110" i="16" s="1"/>
  <c r="R110" i="16" a="1"/>
  <c r="R110" i="16" s="1"/>
  <c r="P110" i="16" a="1"/>
  <c r="P110" i="16" s="1"/>
  <c r="N110" i="16" a="1"/>
  <c r="N110" i="16" s="1"/>
  <c r="L110" i="16" a="1"/>
  <c r="L110" i="16" s="1"/>
  <c r="J110" i="16" a="1"/>
  <c r="J110" i="16" s="1"/>
  <c r="H110" i="16" a="1"/>
  <c r="H110" i="16" s="1"/>
  <c r="F110" i="16" a="1"/>
  <c r="F110" i="16" s="1"/>
  <c r="D110" i="16" a="1"/>
  <c r="D110" i="16" s="1"/>
  <c r="X109" i="16" a="1"/>
  <c r="X109" i="16" s="1"/>
  <c r="V109" i="16" a="1"/>
  <c r="V109" i="16" s="1"/>
  <c r="T109" i="16" a="1"/>
  <c r="T109" i="16" s="1"/>
  <c r="R109" i="16" a="1"/>
  <c r="R109" i="16" s="1"/>
  <c r="P109" i="16" a="1"/>
  <c r="P109" i="16" s="1"/>
  <c r="N109" i="16" a="1"/>
  <c r="N109" i="16" s="1"/>
  <c r="L109" i="16" a="1"/>
  <c r="L109" i="16" s="1"/>
  <c r="J109" i="16" a="1"/>
  <c r="J109" i="16" s="1"/>
  <c r="H109" i="16" a="1"/>
  <c r="H109" i="16" s="1"/>
  <c r="F109" i="16" a="1"/>
  <c r="F109" i="16" s="1"/>
  <c r="D109" i="16" a="1"/>
  <c r="D109" i="16" s="1"/>
  <c r="X108" i="16" a="1"/>
  <c r="X108" i="16" s="1"/>
  <c r="V108" i="16" a="1"/>
  <c r="V108" i="16" s="1"/>
  <c r="T108" i="16" a="1"/>
  <c r="T108" i="16" s="1"/>
  <c r="R108" i="16" a="1"/>
  <c r="R108" i="16" s="1"/>
  <c r="P108" i="16" a="1"/>
  <c r="P108" i="16" s="1"/>
  <c r="N108" i="16" a="1"/>
  <c r="N108" i="16" s="1"/>
  <c r="L108" i="16" a="1"/>
  <c r="L108" i="16" s="1"/>
  <c r="J108" i="16" a="1"/>
  <c r="J108" i="16" s="1"/>
  <c r="H108" i="16" a="1"/>
  <c r="H108" i="16" s="1"/>
  <c r="F108" i="16" a="1"/>
  <c r="F108" i="16" s="1"/>
  <c r="D108" i="16" a="1"/>
  <c r="D108" i="16" s="1"/>
  <c r="X107" i="16" a="1"/>
  <c r="X107" i="16" s="1"/>
  <c r="V107" i="16" a="1"/>
  <c r="V107" i="16" s="1"/>
  <c r="T107" i="16" a="1"/>
  <c r="T107" i="16" s="1"/>
  <c r="R107" i="16" a="1"/>
  <c r="R107" i="16" s="1"/>
  <c r="P107" i="16" a="1"/>
  <c r="P107" i="16" s="1"/>
  <c r="N107" i="16" a="1"/>
  <c r="N107" i="16" s="1"/>
  <c r="L107" i="16" a="1"/>
  <c r="L107" i="16" s="1"/>
  <c r="J107" i="16" a="1"/>
  <c r="J107" i="16" s="1"/>
  <c r="H107" i="16" a="1"/>
  <c r="H107" i="16" s="1"/>
  <c r="F107" i="16" a="1"/>
  <c r="F107" i="16" s="1"/>
  <c r="D107" i="16" a="1"/>
  <c r="D107" i="16" s="1"/>
  <c r="X106" i="16" a="1"/>
  <c r="X106" i="16" s="1"/>
  <c r="V106" i="16" a="1"/>
  <c r="V106" i="16" s="1"/>
  <c r="T106" i="16" a="1"/>
  <c r="T106" i="16" s="1"/>
  <c r="R106" i="16" a="1"/>
  <c r="R106" i="16" s="1"/>
  <c r="P106" i="16" a="1"/>
  <c r="P106" i="16" s="1"/>
  <c r="N106" i="16" a="1"/>
  <c r="N106" i="16" s="1"/>
  <c r="L106" i="16" a="1"/>
  <c r="L106" i="16" s="1"/>
  <c r="J106" i="16" a="1"/>
  <c r="J106" i="16" s="1"/>
  <c r="H106" i="16" a="1"/>
  <c r="H106" i="16" s="1"/>
  <c r="F106" i="16" a="1"/>
  <c r="F106" i="16" s="1"/>
  <c r="D106" i="16" a="1"/>
  <c r="D106" i="16" s="1"/>
  <c r="X105" i="16" a="1"/>
  <c r="X105" i="16" s="1"/>
  <c r="V105" i="16" a="1"/>
  <c r="V105" i="16" s="1"/>
  <c r="T105" i="16" a="1"/>
  <c r="T105" i="16" s="1"/>
  <c r="R105" i="16" a="1"/>
  <c r="R105" i="16" s="1"/>
  <c r="P105" i="16" a="1"/>
  <c r="P105" i="16" s="1"/>
  <c r="N105" i="16" a="1"/>
  <c r="N105" i="16" s="1"/>
  <c r="L105" i="16" a="1"/>
  <c r="L105" i="16" s="1"/>
  <c r="J105" i="16" a="1"/>
  <c r="J105" i="16" s="1"/>
  <c r="H105" i="16" a="1"/>
  <c r="H105" i="16" s="1"/>
  <c r="F105" i="16" a="1"/>
  <c r="F105" i="16" s="1"/>
  <c r="D105" i="16" a="1"/>
  <c r="D105" i="16" s="1"/>
  <c r="X104" i="16" a="1"/>
  <c r="X104" i="16" s="1"/>
  <c r="V104" i="16" a="1"/>
  <c r="V104" i="16" s="1"/>
  <c r="T104" i="16" a="1"/>
  <c r="T104" i="16" s="1"/>
  <c r="R104" i="16" a="1"/>
  <c r="R104" i="16" s="1"/>
  <c r="P104" i="16" a="1"/>
  <c r="P104" i="16" s="1"/>
  <c r="N104" i="16" a="1"/>
  <c r="N104" i="16" s="1"/>
  <c r="L104" i="16" a="1"/>
  <c r="L104" i="16" s="1"/>
  <c r="J104" i="16" a="1"/>
  <c r="J104" i="16" s="1"/>
  <c r="H104" i="16" a="1"/>
  <c r="H104" i="16" s="1"/>
  <c r="F104" i="16" a="1"/>
  <c r="F104" i="16" s="1"/>
  <c r="D104" i="16" a="1"/>
  <c r="D104" i="16" s="1"/>
  <c r="X103" i="16" a="1"/>
  <c r="X103" i="16" s="1"/>
  <c r="V103" i="16" a="1"/>
  <c r="V103" i="16" s="1"/>
  <c r="T103" i="16" a="1"/>
  <c r="T103" i="16" s="1"/>
  <c r="R103" i="16" a="1"/>
  <c r="R103" i="16" s="1"/>
  <c r="P103" i="16" a="1"/>
  <c r="P103" i="16" s="1"/>
  <c r="N103" i="16" a="1"/>
  <c r="N103" i="16" s="1"/>
  <c r="L103" i="16" a="1"/>
  <c r="L103" i="16" s="1"/>
  <c r="J103" i="16" a="1"/>
  <c r="J103" i="16" s="1"/>
  <c r="H103" i="16" a="1"/>
  <c r="H103" i="16" s="1"/>
  <c r="F103" i="16" a="1"/>
  <c r="F103" i="16" s="1"/>
  <c r="D103" i="16" a="1"/>
  <c r="D103" i="16" s="1"/>
  <c r="X102" i="16" a="1"/>
  <c r="X102" i="16" s="1"/>
  <c r="V102" i="16" a="1"/>
  <c r="V102" i="16" s="1"/>
  <c r="T102" i="16" a="1"/>
  <c r="T102" i="16" s="1"/>
  <c r="R102" i="16" a="1"/>
  <c r="R102" i="16" s="1"/>
  <c r="P102" i="16" a="1"/>
  <c r="P102" i="16" s="1"/>
  <c r="N102" i="16" a="1"/>
  <c r="N102" i="16" s="1"/>
  <c r="L102" i="16" a="1"/>
  <c r="L102" i="16" s="1"/>
  <c r="J102" i="16" a="1"/>
  <c r="J102" i="16" s="1"/>
  <c r="H102" i="16" a="1"/>
  <c r="H102" i="16" s="1"/>
  <c r="F102" i="16" a="1"/>
  <c r="F102" i="16" s="1"/>
  <c r="D102" i="16" a="1"/>
  <c r="D102" i="16" s="1"/>
  <c r="X101" i="16" a="1"/>
  <c r="X101" i="16" s="1"/>
  <c r="V101" i="16" a="1"/>
  <c r="V101" i="16" s="1"/>
  <c r="T101" i="16" a="1"/>
  <c r="T101" i="16" s="1"/>
  <c r="R101" i="16" a="1"/>
  <c r="R101" i="16" s="1"/>
  <c r="P101" i="16" a="1"/>
  <c r="P101" i="16" s="1"/>
  <c r="N101" i="16" a="1"/>
  <c r="N101" i="16" s="1"/>
  <c r="L101" i="16" a="1"/>
  <c r="L101" i="16" s="1"/>
  <c r="J101" i="16" a="1"/>
  <c r="J101" i="16" s="1"/>
  <c r="H101" i="16" a="1"/>
  <c r="H101" i="16" s="1"/>
  <c r="F101" i="16" a="1"/>
  <c r="F101" i="16" s="1"/>
  <c r="D101" i="16" a="1"/>
  <c r="D101" i="16" s="1"/>
  <c r="X100" i="16" a="1"/>
  <c r="X100" i="16" s="1"/>
  <c r="V100" i="16" a="1"/>
  <c r="V100" i="16" s="1"/>
  <c r="T100" i="16" a="1"/>
  <c r="T100" i="16" s="1"/>
  <c r="R100" i="16" a="1"/>
  <c r="R100" i="16" s="1"/>
  <c r="P100" i="16" a="1"/>
  <c r="P100" i="16" s="1"/>
  <c r="N100" i="16" a="1"/>
  <c r="N100" i="16" s="1"/>
  <c r="L100" i="16" a="1"/>
  <c r="L100" i="16" s="1"/>
  <c r="J100" i="16" a="1"/>
  <c r="J100" i="16" s="1"/>
  <c r="H100" i="16" a="1"/>
  <c r="H100" i="16" s="1"/>
  <c r="F100" i="16" a="1"/>
  <c r="F100" i="16" s="1"/>
  <c r="D100" i="16" a="1"/>
  <c r="D100" i="16" s="1"/>
  <c r="X99" i="16" a="1"/>
  <c r="X99" i="16" s="1"/>
  <c r="V99" i="16" a="1"/>
  <c r="V99" i="16" s="1"/>
  <c r="T99" i="16" a="1"/>
  <c r="T99" i="16" s="1"/>
  <c r="R99" i="16" a="1"/>
  <c r="R99" i="16" s="1"/>
  <c r="P99" i="16" a="1"/>
  <c r="P99" i="16" s="1"/>
  <c r="N99" i="16" a="1"/>
  <c r="N99" i="16" s="1"/>
  <c r="L99" i="16" a="1"/>
  <c r="L99" i="16" s="1"/>
  <c r="J99" i="16" a="1"/>
  <c r="J99" i="16" s="1"/>
  <c r="H99" i="16" a="1"/>
  <c r="H99" i="16" s="1"/>
  <c r="F99" i="16" a="1"/>
  <c r="F99" i="16" s="1"/>
  <c r="D99" i="16" a="1"/>
  <c r="D99" i="16" s="1"/>
  <c r="X98" i="16" a="1"/>
  <c r="X98" i="16" s="1"/>
  <c r="V98" i="16" a="1"/>
  <c r="V98" i="16" s="1"/>
  <c r="T98" i="16" a="1"/>
  <c r="T98" i="16" s="1"/>
  <c r="R98" i="16" a="1"/>
  <c r="R98" i="16" s="1"/>
  <c r="P98" i="16" a="1"/>
  <c r="P98" i="16" s="1"/>
  <c r="N98" i="16" a="1"/>
  <c r="N98" i="16" s="1"/>
  <c r="L98" i="16" a="1"/>
  <c r="L98" i="16" s="1"/>
  <c r="J98" i="16" a="1"/>
  <c r="J98" i="16" s="1"/>
  <c r="H98" i="16" a="1"/>
  <c r="H98" i="16" s="1"/>
  <c r="F98" i="16" a="1"/>
  <c r="F98" i="16" s="1"/>
  <c r="D98" i="16" a="1"/>
  <c r="D98" i="16" s="1"/>
  <c r="X97" i="16" a="1"/>
  <c r="X97" i="16" s="1"/>
  <c r="V97" i="16" a="1"/>
  <c r="V97" i="16" s="1"/>
  <c r="T97" i="16" a="1"/>
  <c r="T97" i="16" s="1"/>
  <c r="R97" i="16" a="1"/>
  <c r="R97" i="16" s="1"/>
  <c r="P97" i="16" a="1"/>
  <c r="P97" i="16" s="1"/>
  <c r="N97" i="16" a="1"/>
  <c r="N97" i="16" s="1"/>
  <c r="L97" i="16" a="1"/>
  <c r="L97" i="16" s="1"/>
  <c r="J97" i="16" a="1"/>
  <c r="J97" i="16" s="1"/>
  <c r="H97" i="16" a="1"/>
  <c r="H97" i="16" s="1"/>
  <c r="F97" i="16" a="1"/>
  <c r="F97" i="16" s="1"/>
  <c r="D97" i="16" a="1"/>
  <c r="D97" i="16" s="1"/>
  <c r="X96" i="16" a="1"/>
  <c r="X96" i="16" s="1"/>
  <c r="V96" i="16" a="1"/>
  <c r="V96" i="16" s="1"/>
  <c r="T96" i="16" a="1"/>
  <c r="T96" i="16" s="1"/>
  <c r="R96" i="16" a="1"/>
  <c r="R96" i="16" s="1"/>
  <c r="P96" i="16" a="1"/>
  <c r="P96" i="16" s="1"/>
  <c r="N96" i="16" a="1"/>
  <c r="N96" i="16" s="1"/>
  <c r="L96" i="16" a="1"/>
  <c r="L96" i="16" s="1"/>
  <c r="J96" i="16" a="1"/>
  <c r="J96" i="16" s="1"/>
  <c r="H96" i="16" a="1"/>
  <c r="H96" i="16" s="1"/>
  <c r="F96" i="16" a="1"/>
  <c r="F96" i="16" s="1"/>
  <c r="D96" i="16" a="1"/>
  <c r="D96" i="16" s="1"/>
  <c r="X95" i="16" a="1"/>
  <c r="X95" i="16" s="1"/>
  <c r="V95" i="16" a="1"/>
  <c r="V95" i="16" s="1"/>
  <c r="T95" i="16" a="1"/>
  <c r="T95" i="16" s="1"/>
  <c r="R95" i="16" a="1"/>
  <c r="R95" i="16" s="1"/>
  <c r="P95" i="16" a="1"/>
  <c r="P95" i="16" s="1"/>
  <c r="N95" i="16" a="1"/>
  <c r="N95" i="16" s="1"/>
  <c r="L95" i="16" a="1"/>
  <c r="L95" i="16" s="1"/>
  <c r="J95" i="16" a="1"/>
  <c r="J95" i="16" s="1"/>
  <c r="H95" i="16" a="1"/>
  <c r="H95" i="16" s="1"/>
  <c r="F95" i="16" a="1"/>
  <c r="F95" i="16" s="1"/>
  <c r="D95" i="16" a="1"/>
  <c r="D95" i="16" s="1"/>
  <c r="X94" i="16" a="1"/>
  <c r="X94" i="16" s="1"/>
  <c r="V94" i="16" a="1"/>
  <c r="V94" i="16" s="1"/>
  <c r="T94" i="16" a="1"/>
  <c r="T94" i="16" s="1"/>
  <c r="R94" i="16" a="1"/>
  <c r="R94" i="16" s="1"/>
  <c r="P94" i="16" a="1"/>
  <c r="P94" i="16" s="1"/>
  <c r="N94" i="16" a="1"/>
  <c r="N94" i="16" s="1"/>
  <c r="L94" i="16" a="1"/>
  <c r="L94" i="16" s="1"/>
  <c r="J94" i="16" a="1"/>
  <c r="J94" i="16" s="1"/>
  <c r="H94" i="16" a="1"/>
  <c r="H94" i="16" s="1"/>
  <c r="F94" i="16" a="1"/>
  <c r="F94" i="16" s="1"/>
  <c r="D94" i="16" a="1"/>
  <c r="D94" i="16" s="1"/>
  <c r="X93" i="16" a="1"/>
  <c r="X93" i="16" s="1"/>
  <c r="V93" i="16" a="1"/>
  <c r="V93" i="16" s="1"/>
  <c r="T93" i="16" a="1"/>
  <c r="T93" i="16" s="1"/>
  <c r="R93" i="16" a="1"/>
  <c r="R93" i="16" s="1"/>
  <c r="P93" i="16" a="1"/>
  <c r="P93" i="16" s="1"/>
  <c r="N93" i="16" a="1"/>
  <c r="N93" i="16" s="1"/>
  <c r="L93" i="16" a="1"/>
  <c r="L93" i="16" s="1"/>
  <c r="J93" i="16" a="1"/>
  <c r="J93" i="16" s="1"/>
  <c r="H93" i="16" a="1"/>
  <c r="H93" i="16" s="1"/>
  <c r="F93" i="16" a="1"/>
  <c r="F93" i="16" s="1"/>
  <c r="D93" i="16" a="1"/>
  <c r="D93" i="16" s="1"/>
  <c r="X92" i="16" a="1"/>
  <c r="X92" i="16" s="1"/>
  <c r="V92" i="16" a="1"/>
  <c r="V92" i="16" s="1"/>
  <c r="T92" i="16" a="1"/>
  <c r="T92" i="16" s="1"/>
  <c r="R92" i="16" a="1"/>
  <c r="R92" i="16" s="1"/>
  <c r="P92" i="16" a="1"/>
  <c r="P92" i="16" s="1"/>
  <c r="N92" i="16" a="1"/>
  <c r="N92" i="16" s="1"/>
  <c r="L92" i="16" a="1"/>
  <c r="L92" i="16" s="1"/>
  <c r="J92" i="16" a="1"/>
  <c r="J92" i="16" s="1"/>
  <c r="H92" i="16" a="1"/>
  <c r="H92" i="16" s="1"/>
  <c r="F92" i="16" a="1"/>
  <c r="F92" i="16" s="1"/>
  <c r="D92" i="16" a="1"/>
  <c r="D92" i="16" s="1"/>
  <c r="X91" i="16" a="1"/>
  <c r="X91" i="16" s="1"/>
  <c r="V91" i="16" a="1"/>
  <c r="V91" i="16" s="1"/>
  <c r="T91" i="16" a="1"/>
  <c r="T91" i="16" s="1"/>
  <c r="R91" i="16" a="1"/>
  <c r="R91" i="16" s="1"/>
  <c r="P91" i="16" a="1"/>
  <c r="P91" i="16" s="1"/>
  <c r="N91" i="16" a="1"/>
  <c r="N91" i="16" s="1"/>
  <c r="L91" i="16" a="1"/>
  <c r="L91" i="16" s="1"/>
  <c r="J91" i="16" a="1"/>
  <c r="J91" i="16" s="1"/>
  <c r="H91" i="16" a="1"/>
  <c r="H91" i="16" s="1"/>
  <c r="F91" i="16" a="1"/>
  <c r="F91" i="16" s="1"/>
  <c r="D91" i="16" a="1"/>
  <c r="D91" i="16" s="1"/>
  <c r="X90" i="16" a="1"/>
  <c r="X90" i="16" s="1"/>
  <c r="V90" i="16" a="1"/>
  <c r="V90" i="16" s="1"/>
  <c r="T90" i="16" a="1"/>
  <c r="T90" i="16" s="1"/>
  <c r="R90" i="16" a="1"/>
  <c r="R90" i="16" s="1"/>
  <c r="P90" i="16" a="1"/>
  <c r="P90" i="16" s="1"/>
  <c r="N90" i="16" a="1"/>
  <c r="N90" i="16" s="1"/>
  <c r="L90" i="16" a="1"/>
  <c r="L90" i="16" s="1"/>
  <c r="J90" i="16" a="1"/>
  <c r="J90" i="16" s="1"/>
  <c r="H90" i="16" a="1"/>
  <c r="H90" i="16" s="1"/>
  <c r="F90" i="16" a="1"/>
  <c r="F90" i="16" s="1"/>
  <c r="D90" i="16" a="1"/>
  <c r="D90" i="16" s="1"/>
  <c r="X89" i="16" a="1"/>
  <c r="X89" i="16" s="1"/>
  <c r="V89" i="16" a="1"/>
  <c r="V89" i="16" s="1"/>
  <c r="T89" i="16" a="1"/>
  <c r="T89" i="16" s="1"/>
  <c r="R89" i="16" a="1"/>
  <c r="R89" i="16" s="1"/>
  <c r="P89" i="16" a="1"/>
  <c r="P89" i="16" s="1"/>
  <c r="N89" i="16" a="1"/>
  <c r="N89" i="16" s="1"/>
  <c r="L89" i="16" a="1"/>
  <c r="L89" i="16" s="1"/>
  <c r="J89" i="16" a="1"/>
  <c r="J89" i="16" s="1"/>
  <c r="H89" i="16" a="1"/>
  <c r="H89" i="16" s="1"/>
  <c r="F89" i="16" a="1"/>
  <c r="F89" i="16" s="1"/>
  <c r="D89" i="16" a="1"/>
  <c r="D89" i="16" s="1"/>
  <c r="X88" i="16" a="1"/>
  <c r="X88" i="16" s="1"/>
  <c r="V88" i="16" a="1"/>
  <c r="V88" i="16" s="1"/>
  <c r="T88" i="16" a="1"/>
  <c r="T88" i="16" s="1"/>
  <c r="R88" i="16" a="1"/>
  <c r="R88" i="16" s="1"/>
  <c r="P88" i="16" a="1"/>
  <c r="P88" i="16" s="1"/>
  <c r="N88" i="16" a="1"/>
  <c r="N88" i="16" s="1"/>
  <c r="L88" i="16" a="1"/>
  <c r="L88" i="16" s="1"/>
  <c r="J88" i="16" a="1"/>
  <c r="J88" i="16" s="1"/>
  <c r="H88" i="16" a="1"/>
  <c r="H88" i="16" s="1"/>
  <c r="F88" i="16" a="1"/>
  <c r="F88" i="16" s="1"/>
  <c r="D88" i="16" a="1"/>
  <c r="D88" i="16" s="1"/>
  <c r="X87" i="16" a="1"/>
  <c r="X87" i="16" s="1"/>
  <c r="V87" i="16" a="1"/>
  <c r="V87" i="16" s="1"/>
  <c r="T87" i="16" a="1"/>
  <c r="T87" i="16" s="1"/>
  <c r="R87" i="16" a="1"/>
  <c r="R87" i="16" s="1"/>
  <c r="P87" i="16" a="1"/>
  <c r="P87" i="16" s="1"/>
  <c r="N87" i="16" a="1"/>
  <c r="N87" i="16" s="1"/>
  <c r="L87" i="16" a="1"/>
  <c r="L87" i="16" s="1"/>
  <c r="J87" i="16" a="1"/>
  <c r="J87" i="16" s="1"/>
  <c r="H87" i="16" a="1"/>
  <c r="H87" i="16" s="1"/>
  <c r="F87" i="16" a="1"/>
  <c r="F87" i="16" s="1"/>
  <c r="D87" i="16" a="1"/>
  <c r="D87" i="16" s="1"/>
  <c r="X86" i="16" a="1"/>
  <c r="X86" i="16" s="1"/>
  <c r="V86" i="16" a="1"/>
  <c r="V86" i="16" s="1"/>
  <c r="T86" i="16" a="1"/>
  <c r="T86" i="16" s="1"/>
  <c r="R86" i="16" a="1"/>
  <c r="R86" i="16" s="1"/>
  <c r="P86" i="16" a="1"/>
  <c r="P86" i="16" s="1"/>
  <c r="N86" i="16" a="1"/>
  <c r="N86" i="16" s="1"/>
  <c r="L86" i="16" a="1"/>
  <c r="L86" i="16" s="1"/>
  <c r="J86" i="16" a="1"/>
  <c r="J86" i="16" s="1"/>
  <c r="H86" i="16" a="1"/>
  <c r="H86" i="16" s="1"/>
  <c r="F86" i="16" a="1"/>
  <c r="F86" i="16" s="1"/>
  <c r="D86" i="16" a="1"/>
  <c r="D86" i="16" s="1"/>
  <c r="X85" i="16" a="1"/>
  <c r="X85" i="16" s="1"/>
  <c r="V85" i="16" a="1"/>
  <c r="V85" i="16" s="1"/>
  <c r="T85" i="16" a="1"/>
  <c r="T85" i="16" s="1"/>
  <c r="R85" i="16" a="1"/>
  <c r="R85" i="16" s="1"/>
  <c r="P85" i="16" a="1"/>
  <c r="P85" i="16" s="1"/>
  <c r="N85" i="16" a="1"/>
  <c r="N85" i="16" s="1"/>
  <c r="L85" i="16" a="1"/>
  <c r="L85" i="16" s="1"/>
  <c r="J85" i="16" a="1"/>
  <c r="J85" i="16" s="1"/>
  <c r="H85" i="16" a="1"/>
  <c r="H85" i="16" s="1"/>
  <c r="F85" i="16" a="1"/>
  <c r="F85" i="16" s="1"/>
  <c r="D85" i="16" a="1"/>
  <c r="D85" i="16" s="1"/>
  <c r="X84" i="16" a="1"/>
  <c r="X84" i="16" s="1"/>
  <c r="V84" i="16" a="1"/>
  <c r="V84" i="16" s="1"/>
  <c r="T84" i="16" a="1"/>
  <c r="T84" i="16" s="1"/>
  <c r="R84" i="16" a="1"/>
  <c r="R84" i="16" s="1"/>
  <c r="P84" i="16" a="1"/>
  <c r="P84" i="16" s="1"/>
  <c r="N84" i="16" a="1"/>
  <c r="N84" i="16" s="1"/>
  <c r="L84" i="16" a="1"/>
  <c r="L84" i="16" s="1"/>
  <c r="J84" i="16" a="1"/>
  <c r="J84" i="16" s="1"/>
  <c r="H84" i="16" a="1"/>
  <c r="H84" i="16" s="1"/>
  <c r="F84" i="16" a="1"/>
  <c r="F84" i="16" s="1"/>
  <c r="D84" i="16" a="1"/>
  <c r="D84" i="16" s="1"/>
  <c r="X83" i="16" a="1"/>
  <c r="X83" i="16" s="1"/>
  <c r="V83" i="16" a="1"/>
  <c r="V83" i="16" s="1"/>
  <c r="T83" i="16" a="1"/>
  <c r="T83" i="16" s="1"/>
  <c r="R83" i="16" a="1"/>
  <c r="R83" i="16" s="1"/>
  <c r="P83" i="16" a="1"/>
  <c r="P83" i="16" s="1"/>
  <c r="N83" i="16" a="1"/>
  <c r="N83" i="16" s="1"/>
  <c r="L83" i="16" a="1"/>
  <c r="L83" i="16" s="1"/>
  <c r="J83" i="16" a="1"/>
  <c r="J83" i="16" s="1"/>
  <c r="H83" i="16" a="1"/>
  <c r="H83" i="16" s="1"/>
  <c r="F83" i="16" a="1"/>
  <c r="F83" i="16" s="1"/>
  <c r="D83" i="16" a="1"/>
  <c r="D83" i="16" s="1"/>
  <c r="X82" i="16" a="1"/>
  <c r="X82" i="16" s="1"/>
  <c r="V82" i="16" a="1"/>
  <c r="V82" i="16" s="1"/>
  <c r="T82" i="16" a="1"/>
  <c r="T82" i="16" s="1"/>
  <c r="R82" i="16" a="1"/>
  <c r="R82" i="16" s="1"/>
  <c r="P82" i="16" a="1"/>
  <c r="P82" i="16" s="1"/>
  <c r="N82" i="16" a="1"/>
  <c r="N82" i="16" s="1"/>
  <c r="L82" i="16" a="1"/>
  <c r="L82" i="16" s="1"/>
  <c r="J82" i="16" a="1"/>
  <c r="J82" i="16" s="1"/>
  <c r="H82" i="16" a="1"/>
  <c r="H82" i="16" s="1"/>
  <c r="F82" i="16" a="1"/>
  <c r="F82" i="16" s="1"/>
  <c r="D82" i="16" a="1"/>
  <c r="D82" i="16" s="1"/>
  <c r="X81" i="16" a="1"/>
  <c r="X81" i="16" s="1"/>
  <c r="V81" i="16" a="1"/>
  <c r="V81" i="16" s="1"/>
  <c r="T81" i="16" a="1"/>
  <c r="T81" i="16" s="1"/>
  <c r="R81" i="16" a="1"/>
  <c r="R81" i="16" s="1"/>
  <c r="P81" i="16" a="1"/>
  <c r="P81" i="16" s="1"/>
  <c r="N81" i="16" a="1"/>
  <c r="N81" i="16" s="1"/>
  <c r="L81" i="16" a="1"/>
  <c r="L81" i="16" s="1"/>
  <c r="J81" i="16" a="1"/>
  <c r="J81" i="16" s="1"/>
  <c r="H81" i="16" a="1"/>
  <c r="H81" i="16" s="1"/>
  <c r="F81" i="16" a="1"/>
  <c r="F81" i="16" s="1"/>
  <c r="D81" i="16" a="1"/>
  <c r="D81" i="16" s="1"/>
  <c r="X80" i="16" a="1"/>
  <c r="X80" i="16" s="1"/>
  <c r="V80" i="16" a="1"/>
  <c r="V80" i="16" s="1"/>
  <c r="T80" i="16" a="1"/>
  <c r="T80" i="16" s="1"/>
  <c r="R80" i="16" a="1"/>
  <c r="R80" i="16" s="1"/>
  <c r="P80" i="16" a="1"/>
  <c r="P80" i="16" s="1"/>
  <c r="N80" i="16" a="1"/>
  <c r="N80" i="16" s="1"/>
  <c r="L80" i="16" a="1"/>
  <c r="L80" i="16" s="1"/>
  <c r="J80" i="16" a="1"/>
  <c r="J80" i="16" s="1"/>
  <c r="H80" i="16" a="1"/>
  <c r="H80" i="16" s="1"/>
  <c r="F80" i="16" a="1"/>
  <c r="F80" i="16" s="1"/>
  <c r="D80" i="16" a="1"/>
  <c r="D80" i="16" s="1"/>
  <c r="X74" i="16" a="1"/>
  <c r="X74" i="16" s="1"/>
  <c r="V74" i="16" a="1"/>
  <c r="V74" i="16" s="1"/>
  <c r="T74" i="16" a="1"/>
  <c r="T74" i="16" s="1"/>
  <c r="R74" i="16" a="1"/>
  <c r="R74" i="16" s="1"/>
  <c r="P74" i="16" a="1"/>
  <c r="P74" i="16" s="1"/>
  <c r="N74" i="16" a="1"/>
  <c r="N74" i="16" s="1"/>
  <c r="L74" i="16" a="1"/>
  <c r="L74" i="16" s="1"/>
  <c r="J74" i="16" a="1"/>
  <c r="J74" i="16" s="1"/>
  <c r="H74" i="16" a="1"/>
  <c r="H74" i="16" s="1"/>
  <c r="F74" i="16" a="1"/>
  <c r="F74" i="16" s="1"/>
  <c r="D74" i="16" a="1"/>
  <c r="D74" i="16" s="1"/>
  <c r="X73" i="16" a="1"/>
  <c r="X73" i="16" s="1"/>
  <c r="V73" i="16" a="1"/>
  <c r="V73" i="16" s="1"/>
  <c r="T73" i="16" a="1"/>
  <c r="T73" i="16" s="1"/>
  <c r="R73" i="16" a="1"/>
  <c r="R73" i="16" s="1"/>
  <c r="P73" i="16" a="1"/>
  <c r="P73" i="16" s="1"/>
  <c r="N73" i="16" a="1"/>
  <c r="N73" i="16" s="1"/>
  <c r="L73" i="16" a="1"/>
  <c r="L73" i="16" s="1"/>
  <c r="J73" i="16" a="1"/>
  <c r="J73" i="16" s="1"/>
  <c r="H73" i="16" a="1"/>
  <c r="H73" i="16" s="1"/>
  <c r="F73" i="16" a="1"/>
  <c r="F73" i="16" s="1"/>
  <c r="D73" i="16" a="1"/>
  <c r="D73" i="16" s="1"/>
  <c r="X72" i="16" a="1"/>
  <c r="X72" i="16" s="1"/>
  <c r="V72" i="16" a="1"/>
  <c r="V72" i="16" s="1"/>
  <c r="T72" i="16" a="1"/>
  <c r="T72" i="16" s="1"/>
  <c r="R72" i="16" a="1"/>
  <c r="R72" i="16" s="1"/>
  <c r="P72" i="16" a="1"/>
  <c r="P72" i="16" s="1"/>
  <c r="N72" i="16" a="1"/>
  <c r="N72" i="16" s="1"/>
  <c r="L72" i="16" a="1"/>
  <c r="L72" i="16" s="1"/>
  <c r="J72" i="16" a="1"/>
  <c r="J72" i="16" s="1"/>
  <c r="H72" i="16" a="1"/>
  <c r="H72" i="16" s="1"/>
  <c r="F72" i="16" a="1"/>
  <c r="F72" i="16" s="1"/>
  <c r="D72" i="16" a="1"/>
  <c r="D72" i="16" s="1"/>
  <c r="X71" i="16" a="1"/>
  <c r="X71" i="16" s="1"/>
  <c r="V71" i="16" a="1"/>
  <c r="V71" i="16" s="1"/>
  <c r="T71" i="16" a="1"/>
  <c r="T71" i="16" s="1"/>
  <c r="R71" i="16" a="1"/>
  <c r="R71" i="16" s="1"/>
  <c r="P71" i="16" a="1"/>
  <c r="P71" i="16" s="1"/>
  <c r="N71" i="16" a="1"/>
  <c r="N71" i="16" s="1"/>
  <c r="L71" i="16" a="1"/>
  <c r="L71" i="16" s="1"/>
  <c r="J71" i="16" a="1"/>
  <c r="J71" i="16" s="1"/>
  <c r="H71" i="16" a="1"/>
  <c r="H71" i="16" s="1"/>
  <c r="F71" i="16" a="1"/>
  <c r="F71" i="16" s="1"/>
  <c r="D71" i="16" a="1"/>
  <c r="D71" i="16" s="1"/>
  <c r="X70" i="16" a="1"/>
  <c r="X70" i="16" s="1"/>
  <c r="V70" i="16" a="1"/>
  <c r="V70" i="16" s="1"/>
  <c r="T70" i="16" a="1"/>
  <c r="T70" i="16" s="1"/>
  <c r="R70" i="16" a="1"/>
  <c r="R70" i="16" s="1"/>
  <c r="P70" i="16" a="1"/>
  <c r="P70" i="16" s="1"/>
  <c r="N70" i="16" a="1"/>
  <c r="N70" i="16" s="1"/>
  <c r="L70" i="16" a="1"/>
  <c r="L70" i="16" s="1"/>
  <c r="J70" i="16" a="1"/>
  <c r="J70" i="16" s="1"/>
  <c r="H70" i="16" a="1"/>
  <c r="H70" i="16" s="1"/>
  <c r="F70" i="16" a="1"/>
  <c r="F70" i="16" s="1"/>
  <c r="D70" i="16" a="1"/>
  <c r="D70" i="16" s="1"/>
  <c r="X69" i="16" a="1"/>
  <c r="X69" i="16" s="1"/>
  <c r="V69" i="16" a="1"/>
  <c r="V69" i="16" s="1"/>
  <c r="T69" i="16" a="1"/>
  <c r="T69" i="16" s="1"/>
  <c r="R69" i="16" a="1"/>
  <c r="R69" i="16" s="1"/>
  <c r="P69" i="16" a="1"/>
  <c r="P69" i="16" s="1"/>
  <c r="N69" i="16" a="1"/>
  <c r="N69" i="16" s="1"/>
  <c r="L69" i="16" a="1"/>
  <c r="L69" i="16" s="1"/>
  <c r="J69" i="16" a="1"/>
  <c r="J69" i="16" s="1"/>
  <c r="H69" i="16" a="1"/>
  <c r="H69" i="16" s="1"/>
  <c r="F69" i="16" a="1"/>
  <c r="F69" i="16" s="1"/>
  <c r="D69" i="16" a="1"/>
  <c r="D69" i="16" s="1"/>
  <c r="X68" i="16" a="1"/>
  <c r="X68" i="16" s="1"/>
  <c r="V68" i="16" a="1"/>
  <c r="V68" i="16" s="1"/>
  <c r="T68" i="16" a="1"/>
  <c r="T68" i="16" s="1"/>
  <c r="R68" i="16" a="1"/>
  <c r="R68" i="16" s="1"/>
  <c r="P68" i="16" a="1"/>
  <c r="P68" i="16" s="1"/>
  <c r="N68" i="16" a="1"/>
  <c r="N68" i="16" s="1"/>
  <c r="L68" i="16" a="1"/>
  <c r="L68" i="16" s="1"/>
  <c r="J68" i="16" a="1"/>
  <c r="J68" i="16" s="1"/>
  <c r="H68" i="16" a="1"/>
  <c r="H68" i="16" s="1"/>
  <c r="F68" i="16" a="1"/>
  <c r="F68" i="16" s="1"/>
  <c r="D68" i="16" a="1"/>
  <c r="D68" i="16" s="1"/>
  <c r="X67" i="16" a="1"/>
  <c r="X67" i="16" s="1"/>
  <c r="V67" i="16" a="1"/>
  <c r="V67" i="16" s="1"/>
  <c r="T67" i="16" a="1"/>
  <c r="T67" i="16" s="1"/>
  <c r="R67" i="16" a="1"/>
  <c r="R67" i="16" s="1"/>
  <c r="P67" i="16" a="1"/>
  <c r="P67" i="16" s="1"/>
  <c r="N67" i="16" a="1"/>
  <c r="N67" i="16" s="1"/>
  <c r="L67" i="16" a="1"/>
  <c r="L67" i="16" s="1"/>
  <c r="J67" i="16" a="1"/>
  <c r="J67" i="16" s="1"/>
  <c r="H67" i="16" a="1"/>
  <c r="H67" i="16" s="1"/>
  <c r="F67" i="16" a="1"/>
  <c r="F67" i="16" s="1"/>
  <c r="D67" i="16" a="1"/>
  <c r="D67" i="16" s="1"/>
  <c r="X66" i="16" a="1"/>
  <c r="X66" i="16" s="1"/>
  <c r="V66" i="16" a="1"/>
  <c r="V66" i="16" s="1"/>
  <c r="T66" i="16" a="1"/>
  <c r="T66" i="16" s="1"/>
  <c r="R66" i="16" a="1"/>
  <c r="R66" i="16" s="1"/>
  <c r="P66" i="16" a="1"/>
  <c r="P66" i="16" s="1"/>
  <c r="N66" i="16" a="1"/>
  <c r="N66" i="16" s="1"/>
  <c r="L66" i="16" a="1"/>
  <c r="L66" i="16" s="1"/>
  <c r="J66" i="16" a="1"/>
  <c r="J66" i="16" s="1"/>
  <c r="H66" i="16" a="1"/>
  <c r="H66" i="16" s="1"/>
  <c r="F66" i="16" a="1"/>
  <c r="F66" i="16" s="1"/>
  <c r="D66" i="16" a="1"/>
  <c r="D66" i="16" s="1"/>
  <c r="X65" i="16" a="1"/>
  <c r="X65" i="16" s="1"/>
  <c r="V65" i="16" a="1"/>
  <c r="V65" i="16" s="1"/>
  <c r="T65" i="16" a="1"/>
  <c r="T65" i="16" s="1"/>
  <c r="R65" i="16" a="1"/>
  <c r="R65" i="16" s="1"/>
  <c r="P65" i="16" a="1"/>
  <c r="P65" i="16" s="1"/>
  <c r="N65" i="16" a="1"/>
  <c r="N65" i="16" s="1"/>
  <c r="L65" i="16" a="1"/>
  <c r="L65" i="16" s="1"/>
  <c r="J65" i="16" a="1"/>
  <c r="J65" i="16" s="1"/>
  <c r="H65" i="16" a="1"/>
  <c r="H65" i="16" s="1"/>
  <c r="F65" i="16" a="1"/>
  <c r="F65" i="16" s="1"/>
  <c r="D65" i="16" a="1"/>
  <c r="D65" i="16" s="1"/>
  <c r="X64" i="16" a="1"/>
  <c r="X64" i="16" s="1"/>
  <c r="V64" i="16" a="1"/>
  <c r="V64" i="16" s="1"/>
  <c r="T64" i="16" a="1"/>
  <c r="T64" i="16" s="1"/>
  <c r="R64" i="16" a="1"/>
  <c r="R64" i="16" s="1"/>
  <c r="P64" i="16" a="1"/>
  <c r="P64" i="16" s="1"/>
  <c r="N64" i="16" a="1"/>
  <c r="N64" i="16" s="1"/>
  <c r="L64" i="16" a="1"/>
  <c r="L64" i="16" s="1"/>
  <c r="J64" i="16" a="1"/>
  <c r="J64" i="16" s="1"/>
  <c r="H64" i="16" a="1"/>
  <c r="H64" i="16" s="1"/>
  <c r="F64" i="16" a="1"/>
  <c r="F64" i="16" s="1"/>
  <c r="D64" i="16" a="1"/>
  <c r="D64" i="16" s="1"/>
  <c r="X63" i="16" a="1"/>
  <c r="X63" i="16" s="1"/>
  <c r="V63" i="16" a="1"/>
  <c r="V63" i="16" s="1"/>
  <c r="T63" i="16" a="1"/>
  <c r="T63" i="16" s="1"/>
  <c r="R63" i="16" a="1"/>
  <c r="R63" i="16" s="1"/>
  <c r="P63" i="16" a="1"/>
  <c r="P63" i="16" s="1"/>
  <c r="N63" i="16" a="1"/>
  <c r="N63" i="16" s="1"/>
  <c r="L63" i="16" a="1"/>
  <c r="L63" i="16" s="1"/>
  <c r="J63" i="16" a="1"/>
  <c r="J63" i="16" s="1"/>
  <c r="H63" i="16" a="1"/>
  <c r="H63" i="16" s="1"/>
  <c r="F63" i="16" a="1"/>
  <c r="F63" i="16" s="1"/>
  <c r="D63" i="16" a="1"/>
  <c r="D63" i="16" s="1"/>
  <c r="X62" i="16" a="1"/>
  <c r="X62" i="16" s="1"/>
  <c r="V62" i="16" a="1"/>
  <c r="V62" i="16" s="1"/>
  <c r="T62" i="16" a="1"/>
  <c r="T62" i="16" s="1"/>
  <c r="R62" i="16" a="1"/>
  <c r="R62" i="16" s="1"/>
  <c r="P62" i="16" a="1"/>
  <c r="P62" i="16" s="1"/>
  <c r="N62" i="16" a="1"/>
  <c r="N62" i="16" s="1"/>
  <c r="L62" i="16" a="1"/>
  <c r="L62" i="16" s="1"/>
  <c r="J62" i="16" a="1"/>
  <c r="J62" i="16" s="1"/>
  <c r="H62" i="16" a="1"/>
  <c r="H62" i="16" s="1"/>
  <c r="F62" i="16" a="1"/>
  <c r="F62" i="16" s="1"/>
  <c r="D62" i="16" a="1"/>
  <c r="D62" i="16" s="1"/>
  <c r="X61" i="16" a="1"/>
  <c r="X61" i="16" s="1"/>
  <c r="V61" i="16" a="1"/>
  <c r="V61" i="16" s="1"/>
  <c r="T61" i="16" a="1"/>
  <c r="T61" i="16" s="1"/>
  <c r="R61" i="16" a="1"/>
  <c r="R61" i="16" s="1"/>
  <c r="P61" i="16" a="1"/>
  <c r="P61" i="16" s="1"/>
  <c r="N61" i="16" a="1"/>
  <c r="N61" i="16" s="1"/>
  <c r="L61" i="16" a="1"/>
  <c r="L61" i="16" s="1"/>
  <c r="J61" i="16" a="1"/>
  <c r="J61" i="16" s="1"/>
  <c r="H61" i="16" a="1"/>
  <c r="H61" i="16" s="1"/>
  <c r="F61" i="16" a="1"/>
  <c r="F61" i="16" s="1"/>
  <c r="D61" i="16" a="1"/>
  <c r="D61" i="16" s="1"/>
  <c r="X60" i="16" a="1"/>
  <c r="X60" i="16" s="1"/>
  <c r="V60" i="16" a="1"/>
  <c r="V60" i="16" s="1"/>
  <c r="T60" i="16" a="1"/>
  <c r="T60" i="16" s="1"/>
  <c r="R60" i="16" a="1"/>
  <c r="R60" i="16" s="1"/>
  <c r="P60" i="16" a="1"/>
  <c r="P60" i="16" s="1"/>
  <c r="N60" i="16" a="1"/>
  <c r="N60" i="16" s="1"/>
  <c r="L60" i="16" a="1"/>
  <c r="L60" i="16" s="1"/>
  <c r="J60" i="16" a="1"/>
  <c r="J60" i="16" s="1"/>
  <c r="H60" i="16" a="1"/>
  <c r="H60" i="16" s="1"/>
  <c r="F60" i="16" a="1"/>
  <c r="F60" i="16" s="1"/>
  <c r="D60" i="16" a="1"/>
  <c r="D60" i="16" s="1"/>
  <c r="X59" i="16" a="1"/>
  <c r="X59" i="16" s="1"/>
  <c r="V59" i="16" a="1"/>
  <c r="V59" i="16" s="1"/>
  <c r="T59" i="16" a="1"/>
  <c r="T59" i="16" s="1"/>
  <c r="R59" i="16" a="1"/>
  <c r="R59" i="16" s="1"/>
  <c r="P59" i="16" a="1"/>
  <c r="P59" i="16" s="1"/>
  <c r="N59" i="16" a="1"/>
  <c r="N59" i="16" s="1"/>
  <c r="L59" i="16" a="1"/>
  <c r="L59" i="16" s="1"/>
  <c r="J59" i="16" a="1"/>
  <c r="J59" i="16" s="1"/>
  <c r="H59" i="16" a="1"/>
  <c r="H59" i="16" s="1"/>
  <c r="F59" i="16" a="1"/>
  <c r="F59" i="16" s="1"/>
  <c r="D59" i="16" a="1"/>
  <c r="D59" i="16" s="1"/>
  <c r="X58" i="16" a="1"/>
  <c r="X58" i="16" s="1"/>
  <c r="V58" i="16" a="1"/>
  <c r="V58" i="16" s="1"/>
  <c r="T58" i="16" a="1"/>
  <c r="T58" i="16" s="1"/>
  <c r="R58" i="16" a="1"/>
  <c r="R58" i="16" s="1"/>
  <c r="P58" i="16" a="1"/>
  <c r="P58" i="16" s="1"/>
  <c r="N58" i="16" a="1"/>
  <c r="N58" i="16" s="1"/>
  <c r="L58" i="16" a="1"/>
  <c r="L58" i="16" s="1"/>
  <c r="J58" i="16" a="1"/>
  <c r="J58" i="16" s="1"/>
  <c r="H58" i="16" a="1"/>
  <c r="H58" i="16" s="1"/>
  <c r="F58" i="16" a="1"/>
  <c r="F58" i="16" s="1"/>
  <c r="D58" i="16" a="1"/>
  <c r="D58" i="16" s="1"/>
  <c r="X57" i="16" a="1"/>
  <c r="X57" i="16" s="1"/>
  <c r="V57" i="16" a="1"/>
  <c r="V57" i="16" s="1"/>
  <c r="T57" i="16" a="1"/>
  <c r="T57" i="16" s="1"/>
  <c r="R57" i="16" a="1"/>
  <c r="R57" i="16" s="1"/>
  <c r="P57" i="16" a="1"/>
  <c r="P57" i="16" s="1"/>
  <c r="N57" i="16" a="1"/>
  <c r="N57" i="16" s="1"/>
  <c r="L57" i="16" a="1"/>
  <c r="L57" i="16" s="1"/>
  <c r="J57" i="16" a="1"/>
  <c r="J57" i="16" s="1"/>
  <c r="H57" i="16" a="1"/>
  <c r="H57" i="16" s="1"/>
  <c r="F57" i="16" a="1"/>
  <c r="F57" i="16" s="1"/>
  <c r="D57" i="16" a="1"/>
  <c r="D57" i="16" s="1"/>
  <c r="X56" i="16" a="1"/>
  <c r="X56" i="16" s="1"/>
  <c r="V56" i="16" a="1"/>
  <c r="V56" i="16" s="1"/>
  <c r="T56" i="16" a="1"/>
  <c r="T56" i="16" s="1"/>
  <c r="R56" i="16" a="1"/>
  <c r="R56" i="16" s="1"/>
  <c r="P56" i="16" a="1"/>
  <c r="P56" i="16" s="1"/>
  <c r="N56" i="16" a="1"/>
  <c r="N56" i="16" s="1"/>
  <c r="L56" i="16" a="1"/>
  <c r="L56" i="16" s="1"/>
  <c r="J56" i="16" a="1"/>
  <c r="J56" i="16" s="1"/>
  <c r="H56" i="16" a="1"/>
  <c r="H56" i="16" s="1"/>
  <c r="F56" i="16" a="1"/>
  <c r="F56" i="16" s="1"/>
  <c r="D56" i="16" a="1"/>
  <c r="D56" i="16" s="1"/>
  <c r="X55" i="16" a="1"/>
  <c r="X55" i="16" s="1"/>
  <c r="V55" i="16" a="1"/>
  <c r="V55" i="16" s="1"/>
  <c r="T55" i="16" a="1"/>
  <c r="T55" i="16" s="1"/>
  <c r="R55" i="16" a="1"/>
  <c r="R55" i="16" s="1"/>
  <c r="P55" i="16" a="1"/>
  <c r="P55" i="16" s="1"/>
  <c r="N55" i="16" a="1"/>
  <c r="N55" i="16" s="1"/>
  <c r="L55" i="16" a="1"/>
  <c r="L55" i="16" s="1"/>
  <c r="J55" i="16" a="1"/>
  <c r="J55" i="16" s="1"/>
  <c r="H55" i="16" a="1"/>
  <c r="H55" i="16" s="1"/>
  <c r="F55" i="16" a="1"/>
  <c r="F55" i="16" s="1"/>
  <c r="D55" i="16" a="1"/>
  <c r="D55" i="16" s="1"/>
  <c r="X54" i="16" a="1"/>
  <c r="X54" i="16" s="1"/>
  <c r="V54" i="16" a="1"/>
  <c r="V54" i="16" s="1"/>
  <c r="T54" i="16" a="1"/>
  <c r="T54" i="16" s="1"/>
  <c r="R54" i="16" a="1"/>
  <c r="R54" i="16" s="1"/>
  <c r="P54" i="16" a="1"/>
  <c r="P54" i="16" s="1"/>
  <c r="N54" i="16" a="1"/>
  <c r="N54" i="16" s="1"/>
  <c r="L54" i="16" a="1"/>
  <c r="L54" i="16" s="1"/>
  <c r="J54" i="16" a="1"/>
  <c r="J54" i="16" s="1"/>
  <c r="H54" i="16" a="1"/>
  <c r="H54" i="16" s="1"/>
  <c r="F54" i="16" a="1"/>
  <c r="F54" i="16" s="1"/>
  <c r="D54" i="16" a="1"/>
  <c r="D54" i="16" s="1"/>
  <c r="X53" i="16" a="1"/>
  <c r="X53" i="16" s="1"/>
  <c r="V53" i="16" a="1"/>
  <c r="V53" i="16" s="1"/>
  <c r="T53" i="16" a="1"/>
  <c r="T53" i="16" s="1"/>
  <c r="R53" i="16" a="1"/>
  <c r="R53" i="16" s="1"/>
  <c r="P53" i="16" a="1"/>
  <c r="P53" i="16" s="1"/>
  <c r="N53" i="16" a="1"/>
  <c r="N53" i="16" s="1"/>
  <c r="L53" i="16" a="1"/>
  <c r="L53" i="16" s="1"/>
  <c r="J53" i="16" a="1"/>
  <c r="J53" i="16" s="1"/>
  <c r="H53" i="16" a="1"/>
  <c r="H53" i="16" s="1"/>
  <c r="F53" i="16" a="1"/>
  <c r="F53" i="16" s="1"/>
  <c r="D53" i="16" a="1"/>
  <c r="D53" i="16" s="1"/>
  <c r="X52" i="16" a="1"/>
  <c r="X52" i="16" s="1"/>
  <c r="V52" i="16" a="1"/>
  <c r="V52" i="16" s="1"/>
  <c r="T52" i="16" a="1"/>
  <c r="T52" i="16" s="1"/>
  <c r="R52" i="16" a="1"/>
  <c r="R52" i="16" s="1"/>
  <c r="P52" i="16" a="1"/>
  <c r="P52" i="16" s="1"/>
  <c r="N52" i="16" a="1"/>
  <c r="N52" i="16" s="1"/>
  <c r="L52" i="16" a="1"/>
  <c r="L52" i="16" s="1"/>
  <c r="J52" i="16" a="1"/>
  <c r="J52" i="16" s="1"/>
  <c r="H52" i="16" a="1"/>
  <c r="H52" i="16" s="1"/>
  <c r="F52" i="16" a="1"/>
  <c r="F52" i="16" s="1"/>
  <c r="D52" i="16" a="1"/>
  <c r="D52" i="16" s="1"/>
  <c r="X51" i="16" a="1"/>
  <c r="X51" i="16" s="1"/>
  <c r="V51" i="16" a="1"/>
  <c r="V51" i="16" s="1"/>
  <c r="T51" i="16" a="1"/>
  <c r="T51" i="16" s="1"/>
  <c r="R51" i="16" a="1"/>
  <c r="R51" i="16" s="1"/>
  <c r="P51" i="16" a="1"/>
  <c r="P51" i="16" s="1"/>
  <c r="N51" i="16" a="1"/>
  <c r="N51" i="16" s="1"/>
  <c r="L51" i="16" a="1"/>
  <c r="L51" i="16" s="1"/>
  <c r="J51" i="16" a="1"/>
  <c r="J51" i="16" s="1"/>
  <c r="H51" i="16" a="1"/>
  <c r="H51" i="16" s="1"/>
  <c r="F51" i="16" a="1"/>
  <c r="F51" i="16" s="1"/>
  <c r="D51" i="16" a="1"/>
  <c r="D51" i="16" s="1"/>
  <c r="X50" i="16" a="1"/>
  <c r="X50" i="16" s="1"/>
  <c r="V50" i="16" a="1"/>
  <c r="V50" i="16" s="1"/>
  <c r="T50" i="16" a="1"/>
  <c r="T50" i="16" s="1"/>
  <c r="R50" i="16" a="1"/>
  <c r="R50" i="16" s="1"/>
  <c r="P50" i="16" a="1"/>
  <c r="P50" i="16" s="1"/>
  <c r="N50" i="16" a="1"/>
  <c r="N50" i="16" s="1"/>
  <c r="L50" i="16" a="1"/>
  <c r="L50" i="16" s="1"/>
  <c r="J50" i="16" a="1"/>
  <c r="J50" i="16" s="1"/>
  <c r="H50" i="16" a="1"/>
  <c r="H50" i="16" s="1"/>
  <c r="F50" i="16" a="1"/>
  <c r="F50" i="16" s="1"/>
  <c r="D50" i="16" a="1"/>
  <c r="D50" i="16" s="1"/>
  <c r="X49" i="16" a="1"/>
  <c r="X49" i="16" s="1"/>
  <c r="V49" i="16" a="1"/>
  <c r="V49" i="16" s="1"/>
  <c r="T49" i="16" a="1"/>
  <c r="T49" i="16" s="1"/>
  <c r="R49" i="16" a="1"/>
  <c r="R49" i="16" s="1"/>
  <c r="P49" i="16" a="1"/>
  <c r="P49" i="16" s="1"/>
  <c r="N49" i="16" a="1"/>
  <c r="N49" i="16" s="1"/>
  <c r="L49" i="16" a="1"/>
  <c r="L49" i="16" s="1"/>
  <c r="J49" i="16" a="1"/>
  <c r="J49" i="16" s="1"/>
  <c r="H49" i="16" a="1"/>
  <c r="H49" i="16" s="1"/>
  <c r="F49" i="16" a="1"/>
  <c r="F49" i="16" s="1"/>
  <c r="D49" i="16" a="1"/>
  <c r="D49" i="16" s="1"/>
  <c r="X48" i="16" a="1"/>
  <c r="X48" i="16" s="1"/>
  <c r="V48" i="16" a="1"/>
  <c r="V48" i="16" s="1"/>
  <c r="T48" i="16" a="1"/>
  <c r="T48" i="16" s="1"/>
  <c r="R48" i="16" a="1"/>
  <c r="R48" i="16" s="1"/>
  <c r="P48" i="16" a="1"/>
  <c r="P48" i="16" s="1"/>
  <c r="N48" i="16" a="1"/>
  <c r="N48" i="16" s="1"/>
  <c r="L48" i="16" a="1"/>
  <c r="L48" i="16" s="1"/>
  <c r="J48" i="16" a="1"/>
  <c r="J48" i="16" s="1"/>
  <c r="H48" i="16" a="1"/>
  <c r="H48" i="16" s="1"/>
  <c r="F48" i="16" a="1"/>
  <c r="F48" i="16" s="1"/>
  <c r="D48" i="16" a="1"/>
  <c r="D48" i="16" s="1"/>
  <c r="X47" i="16" a="1"/>
  <c r="X47" i="16" s="1"/>
  <c r="V47" i="16" a="1"/>
  <c r="V47" i="16" s="1"/>
  <c r="T47" i="16" a="1"/>
  <c r="T47" i="16" s="1"/>
  <c r="R47" i="16" a="1"/>
  <c r="R47" i="16" s="1"/>
  <c r="P47" i="16" a="1"/>
  <c r="P47" i="16" s="1"/>
  <c r="N47" i="16" a="1"/>
  <c r="N47" i="16" s="1"/>
  <c r="L47" i="16" a="1"/>
  <c r="L47" i="16" s="1"/>
  <c r="J47" i="16" a="1"/>
  <c r="J47" i="16" s="1"/>
  <c r="H47" i="16" a="1"/>
  <c r="H47" i="16" s="1"/>
  <c r="F47" i="16" a="1"/>
  <c r="F47" i="16" s="1"/>
  <c r="D47" i="16" a="1"/>
  <c r="D47" i="16" s="1"/>
  <c r="X46" i="16" a="1"/>
  <c r="X46" i="16" s="1"/>
  <c r="V46" i="16" a="1"/>
  <c r="V46" i="16" s="1"/>
  <c r="T46" i="16" a="1"/>
  <c r="T46" i="16" s="1"/>
  <c r="R46" i="16" a="1"/>
  <c r="R46" i="16" s="1"/>
  <c r="P46" i="16" a="1"/>
  <c r="P46" i="16" s="1"/>
  <c r="N46" i="16" a="1"/>
  <c r="N46" i="16" s="1"/>
  <c r="L46" i="16" a="1"/>
  <c r="L46" i="16" s="1"/>
  <c r="J46" i="16" a="1"/>
  <c r="J46" i="16" s="1"/>
  <c r="H46" i="16" a="1"/>
  <c r="H46" i="16" s="1"/>
  <c r="F46" i="16" a="1"/>
  <c r="F46" i="16" s="1"/>
  <c r="D46" i="16" a="1"/>
  <c r="D46" i="16" s="1"/>
  <c r="X45" i="16" a="1"/>
  <c r="X45" i="16" s="1"/>
  <c r="V45" i="16" a="1"/>
  <c r="V45" i="16" s="1"/>
  <c r="T45" i="16" a="1"/>
  <c r="T45" i="16" s="1"/>
  <c r="R45" i="16" a="1"/>
  <c r="R45" i="16" s="1"/>
  <c r="P45" i="16" a="1"/>
  <c r="P45" i="16" s="1"/>
  <c r="N45" i="16" a="1"/>
  <c r="N45" i="16" s="1"/>
  <c r="L45" i="16" a="1"/>
  <c r="L45" i="16" s="1"/>
  <c r="J45" i="16" a="1"/>
  <c r="J45" i="16" s="1"/>
  <c r="H45" i="16" a="1"/>
  <c r="H45" i="16" s="1"/>
  <c r="F45" i="16" a="1"/>
  <c r="F45" i="16" s="1"/>
  <c r="D45" i="16" a="1"/>
  <c r="D45" i="16" s="1"/>
  <c r="X44" i="16" a="1"/>
  <c r="X44" i="16" s="1"/>
  <c r="V44" i="16" a="1"/>
  <c r="V44" i="16" s="1"/>
  <c r="T44" i="16" a="1"/>
  <c r="T44" i="16" s="1"/>
  <c r="R44" i="16" a="1"/>
  <c r="R44" i="16" s="1"/>
  <c r="P44" i="16" a="1"/>
  <c r="P44" i="16" s="1"/>
  <c r="N44" i="16" a="1"/>
  <c r="N44" i="16" s="1"/>
  <c r="L44" i="16" a="1"/>
  <c r="L44" i="16" s="1"/>
  <c r="J44" i="16" a="1"/>
  <c r="J44" i="16" s="1"/>
  <c r="H44" i="16" a="1"/>
  <c r="H44" i="16" s="1"/>
  <c r="F44" i="16" a="1"/>
  <c r="F44" i="16" s="1"/>
  <c r="D44" i="16" a="1"/>
  <c r="D44" i="16" s="1"/>
  <c r="X38" i="16" a="1"/>
  <c r="X38" i="16" s="1"/>
  <c r="V38" i="16" a="1"/>
  <c r="V38" i="16" s="1"/>
  <c r="T38" i="16" a="1"/>
  <c r="T38" i="16" s="1"/>
  <c r="R38" i="16" a="1"/>
  <c r="R38" i="16" s="1"/>
  <c r="P38" i="16" a="1"/>
  <c r="P38" i="16" s="1"/>
  <c r="N38" i="16" a="1"/>
  <c r="N38" i="16" s="1"/>
  <c r="L38" i="16" a="1"/>
  <c r="L38" i="16" s="1"/>
  <c r="J38" i="16" a="1"/>
  <c r="J38" i="16" s="1"/>
  <c r="H38" i="16" a="1"/>
  <c r="H38" i="16" s="1"/>
  <c r="F38" i="16" a="1"/>
  <c r="F38" i="16" s="1"/>
  <c r="D38" i="16" a="1"/>
  <c r="D38" i="16" s="1"/>
  <c r="X37" i="16" a="1"/>
  <c r="X37" i="16" s="1"/>
  <c r="V37" i="16" a="1"/>
  <c r="V37" i="16" s="1"/>
  <c r="T37" i="16" a="1"/>
  <c r="T37" i="16" s="1"/>
  <c r="R37" i="16" a="1"/>
  <c r="R37" i="16" s="1"/>
  <c r="P37" i="16" a="1"/>
  <c r="P37" i="16" s="1"/>
  <c r="N37" i="16" a="1"/>
  <c r="N37" i="16" s="1"/>
  <c r="L37" i="16" a="1"/>
  <c r="L37" i="16" s="1"/>
  <c r="J37" i="16" a="1"/>
  <c r="J37" i="16" s="1"/>
  <c r="H37" i="16" a="1"/>
  <c r="H37" i="16" s="1"/>
  <c r="F37" i="16" a="1"/>
  <c r="F37" i="16" s="1"/>
  <c r="D37" i="16" a="1"/>
  <c r="D37" i="16" s="1"/>
  <c r="X36" i="16" a="1"/>
  <c r="X36" i="16" s="1"/>
  <c r="V36" i="16" a="1"/>
  <c r="V36" i="16" s="1"/>
  <c r="T36" i="16" a="1"/>
  <c r="T36" i="16" s="1"/>
  <c r="R36" i="16" a="1"/>
  <c r="R36" i="16" s="1"/>
  <c r="P36" i="16" a="1"/>
  <c r="P36" i="16" s="1"/>
  <c r="N36" i="16" a="1"/>
  <c r="N36" i="16" s="1"/>
  <c r="L36" i="16" a="1"/>
  <c r="L36" i="16" s="1"/>
  <c r="J36" i="16" a="1"/>
  <c r="J36" i="16" s="1"/>
  <c r="H36" i="16" a="1"/>
  <c r="H36" i="16" s="1"/>
  <c r="F36" i="16" a="1"/>
  <c r="F36" i="16" s="1"/>
  <c r="D36" i="16" a="1"/>
  <c r="D36" i="16" s="1"/>
  <c r="X35" i="16" a="1"/>
  <c r="X35" i="16" s="1"/>
  <c r="V35" i="16" a="1"/>
  <c r="V35" i="16" s="1"/>
  <c r="T35" i="16" a="1"/>
  <c r="T35" i="16" s="1"/>
  <c r="R35" i="16" a="1"/>
  <c r="R35" i="16" s="1"/>
  <c r="P35" i="16" a="1"/>
  <c r="P35" i="16" s="1"/>
  <c r="N35" i="16" a="1"/>
  <c r="N35" i="16" s="1"/>
  <c r="L35" i="16" a="1"/>
  <c r="L35" i="16" s="1"/>
  <c r="J35" i="16" a="1"/>
  <c r="J35" i="16" s="1"/>
  <c r="H35" i="16" a="1"/>
  <c r="H35" i="16" s="1"/>
  <c r="F35" i="16" a="1"/>
  <c r="F35" i="16" s="1"/>
  <c r="D35" i="16" a="1"/>
  <c r="D35" i="16" s="1"/>
  <c r="X34" i="16" a="1"/>
  <c r="X34" i="16" s="1"/>
  <c r="V34" i="16" a="1"/>
  <c r="V34" i="16" s="1"/>
  <c r="T34" i="16" a="1"/>
  <c r="T34" i="16" s="1"/>
  <c r="R34" i="16" a="1"/>
  <c r="R34" i="16" s="1"/>
  <c r="P34" i="16" a="1"/>
  <c r="P34" i="16" s="1"/>
  <c r="N34" i="16" a="1"/>
  <c r="N34" i="16" s="1"/>
  <c r="L34" i="16" a="1"/>
  <c r="L34" i="16" s="1"/>
  <c r="J34" i="16" a="1"/>
  <c r="J34" i="16" s="1"/>
  <c r="H34" i="16" a="1"/>
  <c r="H34" i="16" s="1"/>
  <c r="F34" i="16" a="1"/>
  <c r="F34" i="16" s="1"/>
  <c r="D34" i="16" a="1"/>
  <c r="D34" i="16" s="1"/>
  <c r="X33" i="16" a="1"/>
  <c r="X33" i="16" s="1"/>
  <c r="V33" i="16" a="1"/>
  <c r="V33" i="16" s="1"/>
  <c r="T33" i="16" a="1"/>
  <c r="T33" i="16" s="1"/>
  <c r="R33" i="16" a="1"/>
  <c r="R33" i="16" s="1"/>
  <c r="P33" i="16" a="1"/>
  <c r="P33" i="16" s="1"/>
  <c r="N33" i="16" a="1"/>
  <c r="N33" i="16" s="1"/>
  <c r="L33" i="16" a="1"/>
  <c r="L33" i="16" s="1"/>
  <c r="J33" i="16" a="1"/>
  <c r="J33" i="16" s="1"/>
  <c r="H33" i="16" a="1"/>
  <c r="H33" i="16" s="1"/>
  <c r="F33" i="16" a="1"/>
  <c r="F33" i="16" s="1"/>
  <c r="D33" i="16" a="1"/>
  <c r="D33" i="16" s="1"/>
  <c r="X32" i="16" a="1"/>
  <c r="X32" i="16" s="1"/>
  <c r="V32" i="16" a="1"/>
  <c r="V32" i="16" s="1"/>
  <c r="T32" i="16" a="1"/>
  <c r="T32" i="16" s="1"/>
  <c r="R32" i="16" a="1"/>
  <c r="R32" i="16" s="1"/>
  <c r="P32" i="16" a="1"/>
  <c r="P32" i="16" s="1"/>
  <c r="N32" i="16" a="1"/>
  <c r="N32" i="16" s="1"/>
  <c r="L32" i="16" a="1"/>
  <c r="L32" i="16" s="1"/>
  <c r="J32" i="16" a="1"/>
  <c r="J32" i="16" s="1"/>
  <c r="H32" i="16" a="1"/>
  <c r="H32" i="16" s="1"/>
  <c r="F32" i="16" a="1"/>
  <c r="F32" i="16" s="1"/>
  <c r="D32" i="16" a="1"/>
  <c r="D32" i="16" s="1"/>
  <c r="X31" i="16" a="1"/>
  <c r="X31" i="16" s="1"/>
  <c r="V31" i="16" a="1"/>
  <c r="V31" i="16" s="1"/>
  <c r="T31" i="16" a="1"/>
  <c r="T31" i="16" s="1"/>
  <c r="R31" i="16" a="1"/>
  <c r="R31" i="16" s="1"/>
  <c r="P31" i="16" a="1"/>
  <c r="P31" i="16" s="1"/>
  <c r="N31" i="16" a="1"/>
  <c r="N31" i="16" s="1"/>
  <c r="L31" i="16" a="1"/>
  <c r="L31" i="16" s="1"/>
  <c r="J31" i="16" a="1"/>
  <c r="J31" i="16" s="1"/>
  <c r="H31" i="16" a="1"/>
  <c r="H31" i="16" s="1"/>
  <c r="F31" i="16" a="1"/>
  <c r="F31" i="16" s="1"/>
  <c r="D31" i="16" a="1"/>
  <c r="D31" i="16" s="1"/>
  <c r="X30" i="16" a="1"/>
  <c r="X30" i="16" s="1"/>
  <c r="V30" i="16" a="1"/>
  <c r="V30" i="16" s="1"/>
  <c r="T30" i="16" a="1"/>
  <c r="T30" i="16" s="1"/>
  <c r="R30" i="16" a="1"/>
  <c r="R30" i="16" s="1"/>
  <c r="P30" i="16" a="1"/>
  <c r="P30" i="16" s="1"/>
  <c r="N30" i="16" a="1"/>
  <c r="N30" i="16" s="1"/>
  <c r="L30" i="16" a="1"/>
  <c r="L30" i="16" s="1"/>
  <c r="J30" i="16" a="1"/>
  <c r="J30" i="16" s="1"/>
  <c r="H30" i="16" a="1"/>
  <c r="H30" i="16" s="1"/>
  <c r="F30" i="16" a="1"/>
  <c r="F30" i="16" s="1"/>
  <c r="D30" i="16" a="1"/>
  <c r="D30" i="16" s="1"/>
  <c r="X29" i="16" a="1"/>
  <c r="X29" i="16" s="1"/>
  <c r="V29" i="16" a="1"/>
  <c r="V29" i="16" s="1"/>
  <c r="T29" i="16" a="1"/>
  <c r="T29" i="16" s="1"/>
  <c r="R29" i="16" a="1"/>
  <c r="R29" i="16" s="1"/>
  <c r="P29" i="16" a="1"/>
  <c r="P29" i="16" s="1"/>
  <c r="N29" i="16" a="1"/>
  <c r="N29" i="16" s="1"/>
  <c r="L29" i="16" a="1"/>
  <c r="L29" i="16" s="1"/>
  <c r="J29" i="16" a="1"/>
  <c r="J29" i="16" s="1"/>
  <c r="H29" i="16" a="1"/>
  <c r="H29" i="16" s="1"/>
  <c r="F29" i="16" a="1"/>
  <c r="F29" i="16" s="1"/>
  <c r="D29" i="16" a="1"/>
  <c r="D29" i="16" s="1"/>
  <c r="X28" i="16" a="1"/>
  <c r="X28" i="16" s="1"/>
  <c r="V28" i="16" a="1"/>
  <c r="V28" i="16" s="1"/>
  <c r="T28" i="16" a="1"/>
  <c r="T28" i="16" s="1"/>
  <c r="R28" i="16" a="1"/>
  <c r="R28" i="16" s="1"/>
  <c r="P28" i="16" a="1"/>
  <c r="P28" i="16" s="1"/>
  <c r="N28" i="16" a="1"/>
  <c r="N28" i="16" s="1"/>
  <c r="L28" i="16" a="1"/>
  <c r="L28" i="16" s="1"/>
  <c r="J28" i="16" a="1"/>
  <c r="J28" i="16" s="1"/>
  <c r="H28" i="16" a="1"/>
  <c r="H28" i="16" s="1"/>
  <c r="F28" i="16" a="1"/>
  <c r="F28" i="16" s="1"/>
  <c r="D28" i="16" a="1"/>
  <c r="D28" i="16" s="1"/>
  <c r="X27" i="16" a="1"/>
  <c r="X27" i="16" s="1"/>
  <c r="V27" i="16" a="1"/>
  <c r="V27" i="16" s="1"/>
  <c r="T27" i="16" a="1"/>
  <c r="T27" i="16" s="1"/>
  <c r="R27" i="16" a="1"/>
  <c r="R27" i="16" s="1"/>
  <c r="P27" i="16" a="1"/>
  <c r="P27" i="16" s="1"/>
  <c r="N27" i="16" a="1"/>
  <c r="N27" i="16" s="1"/>
  <c r="L27" i="16" a="1"/>
  <c r="L27" i="16" s="1"/>
  <c r="J27" i="16" a="1"/>
  <c r="J27" i="16" s="1"/>
  <c r="H27" i="16" a="1"/>
  <c r="H27" i="16" s="1"/>
  <c r="F27" i="16" a="1"/>
  <c r="F27" i="16" s="1"/>
  <c r="D27" i="16" a="1"/>
  <c r="D27" i="16" s="1"/>
  <c r="X26" i="16" a="1"/>
  <c r="X26" i="16" s="1"/>
  <c r="V26" i="16" a="1"/>
  <c r="V26" i="16" s="1"/>
  <c r="T26" i="16" a="1"/>
  <c r="T26" i="16" s="1"/>
  <c r="R26" i="16" a="1"/>
  <c r="R26" i="16" s="1"/>
  <c r="P26" i="16" a="1"/>
  <c r="P26" i="16" s="1"/>
  <c r="N26" i="16" a="1"/>
  <c r="N26" i="16" s="1"/>
  <c r="L26" i="16" a="1"/>
  <c r="L26" i="16" s="1"/>
  <c r="J26" i="16" a="1"/>
  <c r="J26" i="16" s="1"/>
  <c r="H26" i="16" a="1"/>
  <c r="H26" i="16" s="1"/>
  <c r="F26" i="16" a="1"/>
  <c r="F26" i="16" s="1"/>
  <c r="D26" i="16" a="1"/>
  <c r="D26" i="16" s="1"/>
  <c r="X25" i="16" a="1"/>
  <c r="X25" i="16" s="1"/>
  <c r="V25" i="16" a="1"/>
  <c r="V25" i="16" s="1"/>
  <c r="T25" i="16" a="1"/>
  <c r="T25" i="16" s="1"/>
  <c r="R25" i="16" a="1"/>
  <c r="R25" i="16" s="1"/>
  <c r="P25" i="16" a="1"/>
  <c r="P25" i="16" s="1"/>
  <c r="N25" i="16" a="1"/>
  <c r="N25" i="16" s="1"/>
  <c r="L25" i="16" a="1"/>
  <c r="L25" i="16" s="1"/>
  <c r="J25" i="16" a="1"/>
  <c r="J25" i="16" s="1"/>
  <c r="H25" i="16" a="1"/>
  <c r="H25" i="16" s="1"/>
  <c r="F25" i="16" a="1"/>
  <c r="F25" i="16" s="1"/>
  <c r="D25" i="16" a="1"/>
  <c r="D25" i="16" s="1"/>
  <c r="X24" i="16" a="1"/>
  <c r="X24" i="16" s="1"/>
  <c r="V24" i="16" a="1"/>
  <c r="V24" i="16" s="1"/>
  <c r="T24" i="16" a="1"/>
  <c r="T24" i="16" s="1"/>
  <c r="R24" i="16" a="1"/>
  <c r="R24" i="16" s="1"/>
  <c r="P24" i="16" a="1"/>
  <c r="P24" i="16" s="1"/>
  <c r="N24" i="16" a="1"/>
  <c r="N24" i="16" s="1"/>
  <c r="L24" i="16" a="1"/>
  <c r="L24" i="16" s="1"/>
  <c r="J24" i="16" a="1"/>
  <c r="J24" i="16" s="1"/>
  <c r="H24" i="16" a="1"/>
  <c r="H24" i="16" s="1"/>
  <c r="F24" i="16" a="1"/>
  <c r="F24" i="16" s="1"/>
  <c r="D24" i="16" a="1"/>
  <c r="D24" i="16" s="1"/>
  <c r="X23" i="16" a="1"/>
  <c r="X23" i="16" s="1"/>
  <c r="V23" i="16" a="1"/>
  <c r="V23" i="16" s="1"/>
  <c r="T23" i="16" a="1"/>
  <c r="T23" i="16" s="1"/>
  <c r="R23" i="16" a="1"/>
  <c r="R23" i="16" s="1"/>
  <c r="P23" i="16" a="1"/>
  <c r="P23" i="16" s="1"/>
  <c r="N23" i="16" a="1"/>
  <c r="N23" i="16" s="1"/>
  <c r="L23" i="16" a="1"/>
  <c r="L23" i="16" s="1"/>
  <c r="J23" i="16" a="1"/>
  <c r="J23" i="16" s="1"/>
  <c r="H23" i="16" a="1"/>
  <c r="H23" i="16" s="1"/>
  <c r="F23" i="16" a="1"/>
  <c r="F23" i="16" s="1"/>
  <c r="D23" i="16" a="1"/>
  <c r="D23" i="16" s="1"/>
  <c r="X22" i="16" a="1"/>
  <c r="X22" i="16" s="1"/>
  <c r="V22" i="16" a="1"/>
  <c r="V22" i="16" s="1"/>
  <c r="T22" i="16" a="1"/>
  <c r="T22" i="16" s="1"/>
  <c r="R22" i="16" a="1"/>
  <c r="R22" i="16" s="1"/>
  <c r="P22" i="16" a="1"/>
  <c r="P22" i="16" s="1"/>
  <c r="N22" i="16" a="1"/>
  <c r="N22" i="16" s="1"/>
  <c r="L22" i="16" a="1"/>
  <c r="L22" i="16" s="1"/>
  <c r="J22" i="16" a="1"/>
  <c r="J22" i="16" s="1"/>
  <c r="H22" i="16" a="1"/>
  <c r="H22" i="16" s="1"/>
  <c r="F22" i="16" a="1"/>
  <c r="F22" i="16" s="1"/>
  <c r="D22" i="16" a="1"/>
  <c r="D22" i="16" s="1"/>
  <c r="X21" i="16" a="1"/>
  <c r="X21" i="16" s="1"/>
  <c r="V21" i="16" a="1"/>
  <c r="V21" i="16" s="1"/>
  <c r="T21" i="16" a="1"/>
  <c r="T21" i="16" s="1"/>
  <c r="R21" i="16" a="1"/>
  <c r="R21" i="16" s="1"/>
  <c r="P21" i="16" a="1"/>
  <c r="P21" i="16" s="1"/>
  <c r="N21" i="16" a="1"/>
  <c r="N21" i="16" s="1"/>
  <c r="L21" i="16" a="1"/>
  <c r="L21" i="16" s="1"/>
  <c r="J21" i="16" a="1"/>
  <c r="J21" i="16" s="1"/>
  <c r="H21" i="16" a="1"/>
  <c r="H21" i="16" s="1"/>
  <c r="F21" i="16" a="1"/>
  <c r="F21" i="16" s="1"/>
  <c r="D21" i="16" a="1"/>
  <c r="D21" i="16" s="1"/>
  <c r="X20" i="16" a="1"/>
  <c r="X20" i="16" s="1"/>
  <c r="V20" i="16" a="1"/>
  <c r="V20" i="16" s="1"/>
  <c r="T20" i="16" a="1"/>
  <c r="T20" i="16" s="1"/>
  <c r="R20" i="16" a="1"/>
  <c r="R20" i="16" s="1"/>
  <c r="P20" i="16" a="1"/>
  <c r="P20" i="16" s="1"/>
  <c r="N20" i="16" a="1"/>
  <c r="N20" i="16" s="1"/>
  <c r="L20" i="16" a="1"/>
  <c r="L20" i="16" s="1"/>
  <c r="J20" i="16" a="1"/>
  <c r="J20" i="16" s="1"/>
  <c r="H20" i="16" a="1"/>
  <c r="H20" i="16" s="1"/>
  <c r="F20" i="16" a="1"/>
  <c r="F20" i="16" s="1"/>
  <c r="D20" i="16" a="1"/>
  <c r="D20" i="16" s="1"/>
  <c r="X19" i="16" a="1"/>
  <c r="X19" i="16" s="1"/>
  <c r="V19" i="16" a="1"/>
  <c r="V19" i="16" s="1"/>
  <c r="T19" i="16" a="1"/>
  <c r="T19" i="16" s="1"/>
  <c r="R19" i="16" a="1"/>
  <c r="R19" i="16" s="1"/>
  <c r="P19" i="16" a="1"/>
  <c r="P19" i="16" s="1"/>
  <c r="N19" i="16" a="1"/>
  <c r="N19" i="16" s="1"/>
  <c r="L19" i="16" a="1"/>
  <c r="L19" i="16" s="1"/>
  <c r="J19" i="16" a="1"/>
  <c r="J19" i="16" s="1"/>
  <c r="H19" i="16" a="1"/>
  <c r="H19" i="16" s="1"/>
  <c r="F19" i="16" a="1"/>
  <c r="F19" i="16" s="1"/>
  <c r="D19" i="16" a="1"/>
  <c r="D19" i="16" s="1"/>
  <c r="X18" i="16" a="1"/>
  <c r="X18" i="16" s="1"/>
  <c r="V18" i="16" a="1"/>
  <c r="V18" i="16" s="1"/>
  <c r="T18" i="16" a="1"/>
  <c r="T18" i="16" s="1"/>
  <c r="R18" i="16" a="1"/>
  <c r="R18" i="16" s="1"/>
  <c r="P18" i="16" a="1"/>
  <c r="P18" i="16" s="1"/>
  <c r="N18" i="16" a="1"/>
  <c r="N18" i="16" s="1"/>
  <c r="L18" i="16" a="1"/>
  <c r="L18" i="16" s="1"/>
  <c r="J18" i="16" a="1"/>
  <c r="J18" i="16" s="1"/>
  <c r="H18" i="16" a="1"/>
  <c r="H18" i="16" s="1"/>
  <c r="F18" i="16" a="1"/>
  <c r="F18" i="16" s="1"/>
  <c r="D18" i="16" a="1"/>
  <c r="D18" i="16" s="1"/>
  <c r="X17" i="16" a="1"/>
  <c r="X17" i="16" s="1"/>
  <c r="V17" i="16" a="1"/>
  <c r="V17" i="16" s="1"/>
  <c r="T17" i="16" a="1"/>
  <c r="T17" i="16" s="1"/>
  <c r="R17" i="16" a="1"/>
  <c r="R17" i="16" s="1"/>
  <c r="P17" i="16" a="1"/>
  <c r="P17" i="16" s="1"/>
  <c r="N17" i="16" a="1"/>
  <c r="N17" i="16" s="1"/>
  <c r="L17" i="16" a="1"/>
  <c r="L17" i="16" s="1"/>
  <c r="J17" i="16" a="1"/>
  <c r="J17" i="16" s="1"/>
  <c r="H17" i="16" a="1"/>
  <c r="H17" i="16" s="1"/>
  <c r="F17" i="16" a="1"/>
  <c r="F17" i="16" s="1"/>
  <c r="D17" i="16" a="1"/>
  <c r="D17" i="16" s="1"/>
  <c r="X16" i="16" a="1"/>
  <c r="X16" i="16" s="1"/>
  <c r="V16" i="16" a="1"/>
  <c r="V16" i="16" s="1"/>
  <c r="T16" i="16" a="1"/>
  <c r="T16" i="16" s="1"/>
  <c r="R16" i="16" a="1"/>
  <c r="R16" i="16" s="1"/>
  <c r="P16" i="16" a="1"/>
  <c r="P16" i="16" s="1"/>
  <c r="N16" i="16" a="1"/>
  <c r="N16" i="16" s="1"/>
  <c r="L16" i="16" a="1"/>
  <c r="L16" i="16" s="1"/>
  <c r="J16" i="16" a="1"/>
  <c r="J16" i="16" s="1"/>
  <c r="H16" i="16" a="1"/>
  <c r="H16" i="16" s="1"/>
  <c r="F16" i="16" a="1"/>
  <c r="F16" i="16" s="1"/>
  <c r="D16" i="16" a="1"/>
  <c r="D16" i="16" s="1"/>
  <c r="X15" i="16" a="1"/>
  <c r="X15" i="16" s="1"/>
  <c r="V15" i="16" a="1"/>
  <c r="V15" i="16" s="1"/>
  <c r="T15" i="16" a="1"/>
  <c r="T15" i="16" s="1"/>
  <c r="R15" i="16" a="1"/>
  <c r="R15" i="16" s="1"/>
  <c r="P15" i="16" a="1"/>
  <c r="P15" i="16" s="1"/>
  <c r="N15" i="16" a="1"/>
  <c r="N15" i="16" s="1"/>
  <c r="L15" i="16" a="1"/>
  <c r="L15" i="16" s="1"/>
  <c r="J15" i="16" a="1"/>
  <c r="J15" i="16" s="1"/>
  <c r="H15" i="16" a="1"/>
  <c r="H15" i="16" s="1"/>
  <c r="F15" i="16" a="1"/>
  <c r="F15" i="16" s="1"/>
  <c r="D15" i="16" a="1"/>
  <c r="D15" i="16" s="1"/>
  <c r="X14" i="16" a="1"/>
  <c r="X14" i="16" s="1"/>
  <c r="V14" i="16" a="1"/>
  <c r="V14" i="16" s="1"/>
  <c r="T14" i="16" a="1"/>
  <c r="T14" i="16" s="1"/>
  <c r="R14" i="16" a="1"/>
  <c r="R14" i="16" s="1"/>
  <c r="P14" i="16" a="1"/>
  <c r="P14" i="16" s="1"/>
  <c r="N14" i="16" a="1"/>
  <c r="N14" i="16" s="1"/>
  <c r="L14" i="16" a="1"/>
  <c r="L14" i="16" s="1"/>
  <c r="J14" i="16" a="1"/>
  <c r="J14" i="16" s="1"/>
  <c r="H14" i="16" a="1"/>
  <c r="H14" i="16" s="1"/>
  <c r="F14" i="16" a="1"/>
  <c r="F14" i="16" s="1"/>
  <c r="D14" i="16" a="1"/>
  <c r="D14" i="16" s="1"/>
  <c r="X13" i="16" a="1"/>
  <c r="X13" i="16" s="1"/>
  <c r="V13" i="16" a="1"/>
  <c r="V13" i="16" s="1"/>
  <c r="T13" i="16" a="1"/>
  <c r="T13" i="16" s="1"/>
  <c r="R13" i="16" a="1"/>
  <c r="R13" i="16" s="1"/>
  <c r="P13" i="16" a="1"/>
  <c r="P13" i="16" s="1"/>
  <c r="N13" i="16" a="1"/>
  <c r="N13" i="16" s="1"/>
  <c r="L13" i="16" a="1"/>
  <c r="L13" i="16" s="1"/>
  <c r="J13" i="16" a="1"/>
  <c r="J13" i="16" s="1"/>
  <c r="H13" i="16" a="1"/>
  <c r="H13" i="16" s="1"/>
  <c r="F13" i="16" a="1"/>
  <c r="F13" i="16" s="1"/>
  <c r="D13" i="16" a="1"/>
  <c r="D13" i="16" s="1"/>
  <c r="X12" i="16" a="1"/>
  <c r="X12" i="16" s="1"/>
  <c r="V12" i="16" a="1"/>
  <c r="V12" i="16" s="1"/>
  <c r="T12" i="16" a="1"/>
  <c r="T12" i="16" s="1"/>
  <c r="R12" i="16" a="1"/>
  <c r="R12" i="16" s="1"/>
  <c r="P12" i="16" a="1"/>
  <c r="P12" i="16" s="1"/>
  <c r="N12" i="16" a="1"/>
  <c r="N12" i="16" s="1"/>
  <c r="L12" i="16" a="1"/>
  <c r="L12" i="16" s="1"/>
  <c r="J12" i="16" a="1"/>
  <c r="J12" i="16" s="1"/>
  <c r="H12" i="16" a="1"/>
  <c r="H12" i="16" s="1"/>
  <c r="F12" i="16" a="1"/>
  <c r="F12" i="16" s="1"/>
  <c r="D12" i="16" a="1"/>
  <c r="D12" i="16" s="1"/>
  <c r="X11" i="16" a="1"/>
  <c r="X11" i="16" s="1"/>
  <c r="V11" i="16" a="1"/>
  <c r="V11" i="16" s="1"/>
  <c r="T11" i="16" a="1"/>
  <c r="T11" i="16" s="1"/>
  <c r="R11" i="16" a="1"/>
  <c r="R11" i="16" s="1"/>
  <c r="P11" i="16" a="1"/>
  <c r="P11" i="16" s="1"/>
  <c r="N11" i="16" a="1"/>
  <c r="N11" i="16" s="1"/>
  <c r="L11" i="16" a="1"/>
  <c r="L11" i="16" s="1"/>
  <c r="J11" i="16" a="1"/>
  <c r="J11" i="16" s="1"/>
  <c r="H11" i="16" a="1"/>
  <c r="H11" i="16" s="1"/>
  <c r="F11" i="16" a="1"/>
  <c r="F11" i="16" s="1"/>
  <c r="D11" i="16" a="1"/>
  <c r="D11" i="16" s="1"/>
  <c r="X10" i="16" a="1"/>
  <c r="X10" i="16" s="1"/>
  <c r="V10" i="16" a="1"/>
  <c r="V10" i="16" s="1"/>
  <c r="T10" i="16" a="1"/>
  <c r="T10" i="16" s="1"/>
  <c r="R10" i="16" a="1"/>
  <c r="R10" i="16" s="1"/>
  <c r="P10" i="16" a="1"/>
  <c r="P10" i="16" s="1"/>
  <c r="N10" i="16" a="1"/>
  <c r="N10" i="16" s="1"/>
  <c r="L10" i="16" a="1"/>
  <c r="L10" i="16" s="1"/>
  <c r="J10" i="16" a="1"/>
  <c r="J10" i="16" s="1"/>
  <c r="H10" i="16" a="1"/>
  <c r="H10" i="16" s="1"/>
  <c r="F10" i="16" a="1"/>
  <c r="F10" i="16" s="1"/>
  <c r="D10" i="16" a="1"/>
  <c r="D10" i="16" s="1"/>
  <c r="X9" i="16" a="1"/>
  <c r="X9" i="16" s="1"/>
  <c r="V9" i="16" a="1"/>
  <c r="V9" i="16" s="1"/>
  <c r="T9" i="16" a="1"/>
  <c r="T9" i="16" s="1"/>
  <c r="R9" i="16" a="1"/>
  <c r="R9" i="16" s="1"/>
  <c r="P9" i="16" a="1"/>
  <c r="P9" i="16" s="1"/>
  <c r="N9" i="16" a="1"/>
  <c r="N9" i="16" s="1"/>
  <c r="L9" i="16" a="1"/>
  <c r="L9" i="16" s="1"/>
  <c r="J9" i="16" a="1"/>
  <c r="J9" i="16" s="1"/>
  <c r="H9" i="16" a="1"/>
  <c r="H9" i="16" s="1"/>
  <c r="F9" i="16" a="1"/>
  <c r="F9" i="16" s="1"/>
  <c r="D9" i="16" a="1"/>
  <c r="D9" i="16" s="1"/>
  <c r="C321" i="15" l="1"/>
  <c r="W145" i="16" a="1"/>
  <c r="W145" i="16" s="1"/>
  <c r="U145" i="16" a="1"/>
  <c r="U145" i="16" s="1"/>
  <c r="S145" i="16" a="1"/>
  <c r="S145" i="16" s="1"/>
  <c r="Q145" i="16" a="1"/>
  <c r="Q145" i="16" s="1"/>
  <c r="O145" i="16" a="1"/>
  <c r="O145" i="16" s="1"/>
  <c r="M145" i="16" a="1"/>
  <c r="M145" i="16" s="1"/>
  <c r="K145" i="16" a="1"/>
  <c r="K145" i="16" s="1"/>
  <c r="I145" i="16" a="1"/>
  <c r="I145" i="16" s="1"/>
  <c r="G145" i="16" a="1"/>
  <c r="G145" i="16" s="1"/>
  <c r="E145" i="16" a="1"/>
  <c r="E145" i="16" s="1"/>
  <c r="C145" i="16" a="1"/>
  <c r="C145" i="16" s="1"/>
  <c r="W144" i="16" a="1"/>
  <c r="W144" i="16" s="1"/>
  <c r="U144" i="16" a="1"/>
  <c r="U144" i="16" s="1"/>
  <c r="S144" i="16" a="1"/>
  <c r="S144" i="16" s="1"/>
  <c r="Q144" i="16" a="1"/>
  <c r="Q144" i="16" s="1"/>
  <c r="O144" i="16" a="1"/>
  <c r="O144" i="16" s="1"/>
  <c r="M144" i="16" a="1"/>
  <c r="M144" i="16" s="1"/>
  <c r="K144" i="16" a="1"/>
  <c r="K144" i="16" s="1"/>
  <c r="I144" i="16" a="1"/>
  <c r="I144" i="16" s="1"/>
  <c r="G144" i="16" a="1"/>
  <c r="G144" i="16" s="1"/>
  <c r="E144" i="16" a="1"/>
  <c r="E144" i="16" s="1"/>
  <c r="C144" i="16" a="1"/>
  <c r="C144" i="16" s="1"/>
  <c r="W143" i="16" a="1"/>
  <c r="W143" i="16" s="1"/>
  <c r="U143" i="16" a="1"/>
  <c r="U143" i="16" s="1"/>
  <c r="S143" i="16" a="1"/>
  <c r="S143" i="16" s="1"/>
  <c r="Q143" i="16" a="1"/>
  <c r="Q143" i="16" s="1"/>
  <c r="O143" i="16" a="1"/>
  <c r="O143" i="16" s="1"/>
  <c r="M143" i="16" a="1"/>
  <c r="M143" i="16" s="1"/>
  <c r="K143" i="16" a="1"/>
  <c r="K143" i="16" s="1"/>
  <c r="I143" i="16" a="1"/>
  <c r="I143" i="16" s="1"/>
  <c r="G143" i="16" a="1"/>
  <c r="G143" i="16" s="1"/>
  <c r="E143" i="16" a="1"/>
  <c r="E143" i="16" s="1"/>
  <c r="C143" i="16" a="1"/>
  <c r="C143" i="16" s="1"/>
  <c r="W142" i="16" a="1"/>
  <c r="W142" i="16" s="1"/>
  <c r="U142" i="16" a="1"/>
  <c r="U142" i="16" s="1"/>
  <c r="S142" i="16" a="1"/>
  <c r="S142" i="16" s="1"/>
  <c r="Q142" i="16" a="1"/>
  <c r="Q142" i="16" s="1"/>
  <c r="O142" i="16" a="1"/>
  <c r="O142" i="16" s="1"/>
  <c r="M142" i="16" a="1"/>
  <c r="M142" i="16" s="1"/>
  <c r="K142" i="16" a="1"/>
  <c r="K142" i="16" s="1"/>
  <c r="I142" i="16" a="1"/>
  <c r="I142" i="16" s="1"/>
  <c r="G142" i="16" a="1"/>
  <c r="G142" i="16" s="1"/>
  <c r="E142" i="16" a="1"/>
  <c r="E142" i="16" s="1"/>
  <c r="C142" i="16" a="1"/>
  <c r="C142" i="16" s="1"/>
  <c r="W141" i="16" a="1"/>
  <c r="W141" i="16" s="1"/>
  <c r="U141" i="16" a="1"/>
  <c r="U141" i="16" s="1"/>
  <c r="S141" i="16" a="1"/>
  <c r="S141" i="16" s="1"/>
  <c r="Q141" i="16" a="1"/>
  <c r="Q141" i="16" s="1"/>
  <c r="O141" i="16" a="1"/>
  <c r="O141" i="16" s="1"/>
  <c r="M141" i="16" a="1"/>
  <c r="M141" i="16" s="1"/>
  <c r="K141" i="16" a="1"/>
  <c r="K141" i="16" s="1"/>
  <c r="I141" i="16" a="1"/>
  <c r="I141" i="16" s="1"/>
  <c r="G141" i="16" a="1"/>
  <c r="G141" i="16" s="1"/>
  <c r="E141" i="16" a="1"/>
  <c r="E141" i="16" s="1"/>
  <c r="C141" i="16" a="1"/>
  <c r="C141" i="16" s="1"/>
  <c r="W140" i="16" a="1"/>
  <c r="W140" i="16" s="1"/>
  <c r="U140" i="16" a="1"/>
  <c r="U140" i="16" s="1"/>
  <c r="S140" i="16" a="1"/>
  <c r="S140" i="16" s="1"/>
  <c r="Q140" i="16" a="1"/>
  <c r="Q140" i="16" s="1"/>
  <c r="O140" i="16" a="1"/>
  <c r="O140" i="16" s="1"/>
  <c r="M140" i="16" a="1"/>
  <c r="M140" i="16" s="1"/>
  <c r="K140" i="16" a="1"/>
  <c r="K140" i="16" s="1"/>
  <c r="I140" i="16" a="1"/>
  <c r="I140" i="16" s="1"/>
  <c r="G140" i="16" a="1"/>
  <c r="G140" i="16" s="1"/>
  <c r="E140" i="16" a="1"/>
  <c r="E140" i="16" s="1"/>
  <c r="C140" i="16" a="1"/>
  <c r="C140" i="16" s="1"/>
  <c r="W139" i="16" a="1"/>
  <c r="W139" i="16" s="1"/>
  <c r="U139" i="16" a="1"/>
  <c r="U139" i="16" s="1"/>
  <c r="S139" i="16" a="1"/>
  <c r="S139" i="16" s="1"/>
  <c r="Q139" i="16" a="1"/>
  <c r="Q139" i="16" s="1"/>
  <c r="O139" i="16" a="1"/>
  <c r="O139" i="16" s="1"/>
  <c r="M139" i="16" a="1"/>
  <c r="M139" i="16" s="1"/>
  <c r="K139" i="16" a="1"/>
  <c r="K139" i="16" s="1"/>
  <c r="I139" i="16" a="1"/>
  <c r="I139" i="16" s="1"/>
  <c r="G139" i="16" a="1"/>
  <c r="G139" i="16" s="1"/>
  <c r="E139" i="16" a="1"/>
  <c r="E139" i="16" s="1"/>
  <c r="C139" i="16" a="1"/>
  <c r="C139" i="16" s="1"/>
  <c r="W138" i="16" a="1"/>
  <c r="W138" i="16" s="1"/>
  <c r="U138" i="16" a="1"/>
  <c r="U138" i="16" s="1"/>
  <c r="S138" i="16" a="1"/>
  <c r="S138" i="16" s="1"/>
  <c r="Q138" i="16" a="1"/>
  <c r="Q138" i="16" s="1"/>
  <c r="O138" i="16" a="1"/>
  <c r="O138" i="16" s="1"/>
  <c r="M138" i="16" a="1"/>
  <c r="M138" i="16" s="1"/>
  <c r="K138" i="16" a="1"/>
  <c r="K138" i="16" s="1"/>
  <c r="I138" i="16" a="1"/>
  <c r="I138" i="16" s="1"/>
  <c r="G138" i="16" a="1"/>
  <c r="G138" i="16" s="1"/>
  <c r="E138" i="16" a="1"/>
  <c r="E138" i="16" s="1"/>
  <c r="C138" i="16" a="1"/>
  <c r="C138" i="16" s="1"/>
  <c r="W137" i="16" a="1"/>
  <c r="W137" i="16" s="1"/>
  <c r="U137" i="16" a="1"/>
  <c r="U137" i="16" s="1"/>
  <c r="S137" i="16" a="1"/>
  <c r="S137" i="16" s="1"/>
  <c r="Q137" i="16" a="1"/>
  <c r="Q137" i="16" s="1"/>
  <c r="O137" i="16" a="1"/>
  <c r="O137" i="16" s="1"/>
  <c r="M137" i="16" a="1"/>
  <c r="M137" i="16" s="1"/>
  <c r="K137" i="16" a="1"/>
  <c r="K137" i="16" s="1"/>
  <c r="I137" i="16" a="1"/>
  <c r="I137" i="16" s="1"/>
  <c r="G137" i="16" a="1"/>
  <c r="G137" i="16" s="1"/>
  <c r="E137" i="16" a="1"/>
  <c r="E137" i="16" s="1"/>
  <c r="C137" i="16" a="1"/>
  <c r="C137" i="16" s="1"/>
  <c r="W136" i="16" a="1"/>
  <c r="W136" i="16" s="1"/>
  <c r="U136" i="16" a="1"/>
  <c r="U136" i="16" s="1"/>
  <c r="S136" i="16" a="1"/>
  <c r="S136" i="16" s="1"/>
  <c r="Q136" i="16" a="1"/>
  <c r="Q136" i="16" s="1"/>
  <c r="O136" i="16" a="1"/>
  <c r="O136" i="16" s="1"/>
  <c r="M136" i="16" a="1"/>
  <c r="M136" i="16" s="1"/>
  <c r="K136" i="16" a="1"/>
  <c r="K136" i="16" s="1"/>
  <c r="I136" i="16" a="1"/>
  <c r="I136" i="16" s="1"/>
  <c r="G136" i="16" a="1"/>
  <c r="G136" i="16" s="1"/>
  <c r="E136" i="16" a="1"/>
  <c r="E136" i="16" s="1"/>
  <c r="C136" i="16" a="1"/>
  <c r="C136" i="16" s="1"/>
  <c r="W135" i="16" a="1"/>
  <c r="W135" i="16" s="1"/>
  <c r="U135" i="16" a="1"/>
  <c r="U135" i="16" s="1"/>
  <c r="S135" i="16" a="1"/>
  <c r="S135" i="16" s="1"/>
  <c r="Q135" i="16" a="1"/>
  <c r="Q135" i="16" s="1"/>
  <c r="O135" i="16" a="1"/>
  <c r="O135" i="16" s="1"/>
  <c r="M135" i="16" a="1"/>
  <c r="M135" i="16" s="1"/>
  <c r="K135" i="16" a="1"/>
  <c r="K135" i="16" s="1"/>
  <c r="I135" i="16" a="1"/>
  <c r="I135" i="16" s="1"/>
  <c r="G135" i="16" a="1"/>
  <c r="G135" i="16" s="1"/>
  <c r="E135" i="16" a="1"/>
  <c r="E135" i="16" s="1"/>
  <c r="C135" i="16" a="1"/>
  <c r="C135" i="16" s="1"/>
  <c r="W134" i="16" a="1"/>
  <c r="W134" i="16" s="1"/>
  <c r="U134" i="16" a="1"/>
  <c r="U134" i="16" s="1"/>
  <c r="S134" i="16" a="1"/>
  <c r="S134" i="16" s="1"/>
  <c r="Q134" i="16" a="1"/>
  <c r="Q134" i="16" s="1"/>
  <c r="O134" i="16" a="1"/>
  <c r="O134" i="16" s="1"/>
  <c r="M134" i="16" a="1"/>
  <c r="M134" i="16" s="1"/>
  <c r="K134" i="16" a="1"/>
  <c r="K134" i="16" s="1"/>
  <c r="I134" i="16" a="1"/>
  <c r="I134" i="16" s="1"/>
  <c r="G134" i="16" a="1"/>
  <c r="G134" i="16" s="1"/>
  <c r="E134" i="16" a="1"/>
  <c r="E134" i="16" s="1"/>
  <c r="C134" i="16" a="1"/>
  <c r="C134" i="16" s="1"/>
  <c r="W133" i="16" a="1"/>
  <c r="W133" i="16" s="1"/>
  <c r="U133" i="16" a="1"/>
  <c r="U133" i="16" s="1"/>
  <c r="S133" i="16" a="1"/>
  <c r="S133" i="16" s="1"/>
  <c r="Q133" i="16" a="1"/>
  <c r="Q133" i="16" s="1"/>
  <c r="O133" i="16" a="1"/>
  <c r="O133" i="16" s="1"/>
  <c r="M133" i="16" a="1"/>
  <c r="M133" i="16" s="1"/>
  <c r="K133" i="16" a="1"/>
  <c r="K133" i="16" s="1"/>
  <c r="I133" i="16" a="1"/>
  <c r="I133" i="16" s="1"/>
  <c r="G133" i="16" a="1"/>
  <c r="G133" i="16" s="1"/>
  <c r="E133" i="16" a="1"/>
  <c r="E133" i="16" s="1"/>
  <c r="C133" i="16" a="1"/>
  <c r="C133" i="16" s="1"/>
  <c r="W132" i="16" a="1"/>
  <c r="W132" i="16" s="1"/>
  <c r="U132" i="16" a="1"/>
  <c r="U132" i="16" s="1"/>
  <c r="S132" i="16" a="1"/>
  <c r="S132" i="16" s="1"/>
  <c r="Q132" i="16" a="1"/>
  <c r="Q132" i="16" s="1"/>
  <c r="O132" i="16" a="1"/>
  <c r="O132" i="16" s="1"/>
  <c r="M132" i="16" a="1"/>
  <c r="M132" i="16" s="1"/>
  <c r="K132" i="16" a="1"/>
  <c r="K132" i="16" s="1"/>
  <c r="I132" i="16" a="1"/>
  <c r="I132" i="16" s="1"/>
  <c r="G132" i="16" a="1"/>
  <c r="G132" i="16" s="1"/>
  <c r="E132" i="16" a="1"/>
  <c r="E132" i="16" s="1"/>
  <c r="C132" i="16" a="1"/>
  <c r="C132" i="16" s="1"/>
  <c r="W131" i="16" a="1"/>
  <c r="W131" i="16" s="1"/>
  <c r="U131" i="16" a="1"/>
  <c r="U131" i="16" s="1"/>
  <c r="S131" i="16" a="1"/>
  <c r="S131" i="16" s="1"/>
  <c r="Q131" i="16" a="1"/>
  <c r="Q131" i="16" s="1"/>
  <c r="O131" i="16" a="1"/>
  <c r="O131" i="16" s="1"/>
  <c r="M131" i="16" a="1"/>
  <c r="M131" i="16" s="1"/>
  <c r="K131" i="16" a="1"/>
  <c r="K131" i="16" s="1"/>
  <c r="I131" i="16" a="1"/>
  <c r="I131" i="16" s="1"/>
  <c r="G131" i="16" a="1"/>
  <c r="G131" i="16" s="1"/>
  <c r="E131" i="16" a="1"/>
  <c r="E131" i="16" s="1"/>
  <c r="C131" i="16" a="1"/>
  <c r="C131" i="16" s="1"/>
  <c r="W130" i="16" a="1"/>
  <c r="W130" i="16" s="1"/>
  <c r="U130" i="16" a="1"/>
  <c r="U130" i="16" s="1"/>
  <c r="S130" i="16" a="1"/>
  <c r="S130" i="16" s="1"/>
  <c r="Q130" i="16" a="1"/>
  <c r="Q130" i="16" s="1"/>
  <c r="O130" i="16" a="1"/>
  <c r="O130" i="16" s="1"/>
  <c r="M130" i="16" a="1"/>
  <c r="M130" i="16" s="1"/>
  <c r="K130" i="16" a="1"/>
  <c r="K130" i="16" s="1"/>
  <c r="I130" i="16" a="1"/>
  <c r="I130" i="16" s="1"/>
  <c r="G130" i="16" a="1"/>
  <c r="G130" i="16" s="1"/>
  <c r="E130" i="16" a="1"/>
  <c r="E130" i="16" s="1"/>
  <c r="C130" i="16" a="1"/>
  <c r="C130" i="16" s="1"/>
  <c r="W129" i="16" a="1"/>
  <c r="W129" i="16" s="1"/>
  <c r="U129" i="16" a="1"/>
  <c r="U129" i="16" s="1"/>
  <c r="S129" i="16" a="1"/>
  <c r="S129" i="16" s="1"/>
  <c r="Q129" i="16" a="1"/>
  <c r="Q129" i="16" s="1"/>
  <c r="O129" i="16" a="1"/>
  <c r="O129" i="16" s="1"/>
  <c r="M129" i="16" a="1"/>
  <c r="M129" i="16" s="1"/>
  <c r="K129" i="16" a="1"/>
  <c r="K129" i="16" s="1"/>
  <c r="I129" i="16" a="1"/>
  <c r="I129" i="16" s="1"/>
  <c r="G129" i="16" a="1"/>
  <c r="G129" i="16" s="1"/>
  <c r="E129" i="16" a="1"/>
  <c r="E129" i="16" s="1"/>
  <c r="C129" i="16" a="1"/>
  <c r="C129" i="16" s="1"/>
  <c r="W128" i="16" a="1"/>
  <c r="W128" i="16" s="1"/>
  <c r="U128" i="16" a="1"/>
  <c r="U128" i="16" s="1"/>
  <c r="S128" i="16" a="1"/>
  <c r="S128" i="16" s="1"/>
  <c r="Q128" i="16" a="1"/>
  <c r="Q128" i="16" s="1"/>
  <c r="O128" i="16" a="1"/>
  <c r="O128" i="16" s="1"/>
  <c r="M128" i="16" a="1"/>
  <c r="M128" i="16" s="1"/>
  <c r="K128" i="16" a="1"/>
  <c r="K128" i="16" s="1"/>
  <c r="I128" i="16" a="1"/>
  <c r="I128" i="16" s="1"/>
  <c r="G128" i="16" a="1"/>
  <c r="G128" i="16" s="1"/>
  <c r="E128" i="16" a="1"/>
  <c r="E128" i="16" s="1"/>
  <c r="C128" i="16" a="1"/>
  <c r="C128" i="16" s="1"/>
  <c r="W127" i="16" a="1"/>
  <c r="W127" i="16" s="1"/>
  <c r="U127" i="16" a="1"/>
  <c r="U127" i="16" s="1"/>
  <c r="S127" i="16" a="1"/>
  <c r="S127" i="16" s="1"/>
  <c r="Q127" i="16" a="1"/>
  <c r="Q127" i="16" s="1"/>
  <c r="O127" i="16" a="1"/>
  <c r="O127" i="16" s="1"/>
  <c r="M127" i="16" a="1"/>
  <c r="M127" i="16" s="1"/>
  <c r="K127" i="16" a="1"/>
  <c r="K127" i="16" s="1"/>
  <c r="I127" i="16" a="1"/>
  <c r="I127" i="16" s="1"/>
  <c r="G127" i="16" a="1"/>
  <c r="G127" i="16" s="1"/>
  <c r="E127" i="16" a="1"/>
  <c r="E127" i="16" s="1"/>
  <c r="C127" i="16" a="1"/>
  <c r="C127" i="16" s="1"/>
  <c r="W126" i="16" a="1"/>
  <c r="W126" i="16" s="1"/>
  <c r="U126" i="16" a="1"/>
  <c r="U126" i="16" s="1"/>
  <c r="S126" i="16" a="1"/>
  <c r="S126" i="16" s="1"/>
  <c r="Q126" i="16" a="1"/>
  <c r="Q126" i="16" s="1"/>
  <c r="O126" i="16" a="1"/>
  <c r="O126" i="16" s="1"/>
  <c r="M126" i="16" a="1"/>
  <c r="M126" i="16" s="1"/>
  <c r="K126" i="16" a="1"/>
  <c r="K126" i="16" s="1"/>
  <c r="I126" i="16" a="1"/>
  <c r="I126" i="16" s="1"/>
  <c r="G126" i="16" a="1"/>
  <c r="G126" i="16" s="1"/>
  <c r="E126" i="16" a="1"/>
  <c r="E126" i="16" s="1"/>
  <c r="C126" i="16" a="1"/>
  <c r="C126" i="16" s="1"/>
  <c r="W125" i="16" a="1"/>
  <c r="W125" i="16" s="1"/>
  <c r="U125" i="16" a="1"/>
  <c r="U125" i="16" s="1"/>
  <c r="S125" i="16" a="1"/>
  <c r="S125" i="16" s="1"/>
  <c r="Q125" i="16" a="1"/>
  <c r="Q125" i="16" s="1"/>
  <c r="O125" i="16" a="1"/>
  <c r="O125" i="16" s="1"/>
  <c r="M125" i="16" a="1"/>
  <c r="M125" i="16" s="1"/>
  <c r="K125" i="16" a="1"/>
  <c r="K125" i="16" s="1"/>
  <c r="I125" i="16" a="1"/>
  <c r="I125" i="16" s="1"/>
  <c r="G125" i="16" a="1"/>
  <c r="G125" i="16" s="1"/>
  <c r="E125" i="16" a="1"/>
  <c r="E125" i="16" s="1"/>
  <c r="C125" i="16" a="1"/>
  <c r="C125" i="16" s="1"/>
  <c r="W124" i="16" a="1"/>
  <c r="W124" i="16" s="1"/>
  <c r="U124" i="16" a="1"/>
  <c r="U124" i="16" s="1"/>
  <c r="S124" i="16" a="1"/>
  <c r="S124" i="16" s="1"/>
  <c r="Q124" i="16" a="1"/>
  <c r="Q124" i="16" s="1"/>
  <c r="O124" i="16" a="1"/>
  <c r="O124" i="16" s="1"/>
  <c r="M124" i="16" a="1"/>
  <c r="M124" i="16" s="1"/>
  <c r="K124" i="16" a="1"/>
  <c r="K124" i="16" s="1"/>
  <c r="I124" i="16" a="1"/>
  <c r="I124" i="16" s="1"/>
  <c r="G124" i="16" a="1"/>
  <c r="G124" i="16" s="1"/>
  <c r="E124" i="16" a="1"/>
  <c r="E124" i="16" s="1"/>
  <c r="C124" i="16" a="1"/>
  <c r="C124" i="16" s="1"/>
  <c r="W123" i="16" a="1"/>
  <c r="W123" i="16" s="1"/>
  <c r="U123" i="16" a="1"/>
  <c r="U123" i="16" s="1"/>
  <c r="S123" i="16" a="1"/>
  <c r="S123" i="16" s="1"/>
  <c r="Q123" i="16" a="1"/>
  <c r="Q123" i="16" s="1"/>
  <c r="O123" i="16" a="1"/>
  <c r="O123" i="16" s="1"/>
  <c r="M123" i="16" a="1"/>
  <c r="M123" i="16" s="1"/>
  <c r="K123" i="16" a="1"/>
  <c r="K123" i="16" s="1"/>
  <c r="I123" i="16" a="1"/>
  <c r="I123" i="16" s="1"/>
  <c r="G123" i="16" a="1"/>
  <c r="G123" i="16" s="1"/>
  <c r="E123" i="16" a="1"/>
  <c r="E123" i="16" s="1"/>
  <c r="C123" i="16" a="1"/>
  <c r="C123" i="16" s="1"/>
  <c r="W122" i="16" a="1"/>
  <c r="W122" i="16" s="1"/>
  <c r="U122" i="16" a="1"/>
  <c r="U122" i="16" s="1"/>
  <c r="S122" i="16" a="1"/>
  <c r="S122" i="16" s="1"/>
  <c r="Q122" i="16" a="1"/>
  <c r="Q122" i="16" s="1"/>
  <c r="O122" i="16" a="1"/>
  <c r="O122" i="16" s="1"/>
  <c r="M122" i="16" a="1"/>
  <c r="M122" i="16" s="1"/>
  <c r="K122" i="16" a="1"/>
  <c r="K122" i="16" s="1"/>
  <c r="I122" i="16" a="1"/>
  <c r="I122" i="16" s="1"/>
  <c r="G122" i="16" a="1"/>
  <c r="G122" i="16" s="1"/>
  <c r="E122" i="16" a="1"/>
  <c r="E122" i="16" s="1"/>
  <c r="C122" i="16" a="1"/>
  <c r="C122" i="16" s="1"/>
  <c r="W121" i="16" a="1"/>
  <c r="W121" i="16" s="1"/>
  <c r="U121" i="16" a="1"/>
  <c r="U121" i="16" s="1"/>
  <c r="S121" i="16" a="1"/>
  <c r="S121" i="16" s="1"/>
  <c r="Q121" i="16" a="1"/>
  <c r="Q121" i="16" s="1"/>
  <c r="O121" i="16" a="1"/>
  <c r="O121" i="16" s="1"/>
  <c r="M121" i="16" a="1"/>
  <c r="M121" i="16" s="1"/>
  <c r="K121" i="16" a="1"/>
  <c r="K121" i="16" s="1"/>
  <c r="I121" i="16" a="1"/>
  <c r="I121" i="16" s="1"/>
  <c r="G121" i="16" a="1"/>
  <c r="G121" i="16" s="1"/>
  <c r="E121" i="16" a="1"/>
  <c r="E121" i="16" s="1"/>
  <c r="C121" i="16" a="1"/>
  <c r="C121" i="16" s="1"/>
  <c r="W120" i="16" a="1"/>
  <c r="W120" i="16" s="1"/>
  <c r="U120" i="16" a="1"/>
  <c r="U120" i="16" s="1"/>
  <c r="S120" i="16" a="1"/>
  <c r="S120" i="16" s="1"/>
  <c r="Q120" i="16" a="1"/>
  <c r="Q120" i="16" s="1"/>
  <c r="O120" i="16" a="1"/>
  <c r="O120" i="16" s="1"/>
  <c r="M120" i="16" a="1"/>
  <c r="M120" i="16" s="1"/>
  <c r="K120" i="16" a="1"/>
  <c r="K120" i="16" s="1"/>
  <c r="I120" i="16" a="1"/>
  <c r="I120" i="16" s="1"/>
  <c r="G120" i="16" a="1"/>
  <c r="G120" i="16" s="1"/>
  <c r="E120" i="16" a="1"/>
  <c r="E120" i="16" s="1"/>
  <c r="C120" i="16" a="1"/>
  <c r="C120" i="16" s="1"/>
  <c r="W119" i="16" a="1"/>
  <c r="W119" i="16" s="1"/>
  <c r="U119" i="16" a="1"/>
  <c r="U119" i="16" s="1"/>
  <c r="S119" i="16" a="1"/>
  <c r="S119" i="16" s="1"/>
  <c r="Q119" i="16" a="1"/>
  <c r="Q119" i="16" s="1"/>
  <c r="O119" i="16" a="1"/>
  <c r="O119" i="16" s="1"/>
  <c r="M119" i="16" a="1"/>
  <c r="M119" i="16" s="1"/>
  <c r="K119" i="16" a="1"/>
  <c r="K119" i="16" s="1"/>
  <c r="I119" i="16" a="1"/>
  <c r="I119" i="16" s="1"/>
  <c r="G119" i="16" a="1"/>
  <c r="G119" i="16" s="1"/>
  <c r="E119" i="16" a="1"/>
  <c r="E119" i="16" s="1"/>
  <c r="C119" i="16" a="1"/>
  <c r="C119" i="16" s="1"/>
  <c r="W118" i="16" a="1"/>
  <c r="W118" i="16" s="1"/>
  <c r="U118" i="16" a="1"/>
  <c r="U118" i="16" s="1"/>
  <c r="S118" i="16" a="1"/>
  <c r="S118" i="16" s="1"/>
  <c r="Q118" i="16" a="1"/>
  <c r="Q118" i="16" s="1"/>
  <c r="O118" i="16" a="1"/>
  <c r="O118" i="16" s="1"/>
  <c r="M118" i="16" a="1"/>
  <c r="M118" i="16" s="1"/>
  <c r="K118" i="16" a="1"/>
  <c r="K118" i="16" s="1"/>
  <c r="I118" i="16" a="1"/>
  <c r="I118" i="16" s="1"/>
  <c r="G118" i="16" a="1"/>
  <c r="G118" i="16" s="1"/>
  <c r="E118" i="16" a="1"/>
  <c r="E118" i="16" s="1"/>
  <c r="C118" i="16" a="1"/>
  <c r="C118" i="16" s="1"/>
  <c r="W117" i="16" a="1"/>
  <c r="W117" i="16" s="1"/>
  <c r="U117" i="16" a="1"/>
  <c r="U117" i="16" s="1"/>
  <c r="S117" i="16" a="1"/>
  <c r="S117" i="16" s="1"/>
  <c r="Q117" i="16" a="1"/>
  <c r="Q117" i="16" s="1"/>
  <c r="O117" i="16" a="1"/>
  <c r="O117" i="16" s="1"/>
  <c r="M117" i="16" a="1"/>
  <c r="M117" i="16" s="1"/>
  <c r="K117" i="16" a="1"/>
  <c r="K117" i="16" s="1"/>
  <c r="I117" i="16" a="1"/>
  <c r="I117" i="16" s="1"/>
  <c r="G117" i="16" a="1"/>
  <c r="G117" i="16" s="1"/>
  <c r="E117" i="16" a="1"/>
  <c r="E117" i="16" s="1"/>
  <c r="C117" i="16" a="1"/>
  <c r="C117" i="16" s="1"/>
  <c r="W116" i="16" a="1"/>
  <c r="W116" i="16" s="1"/>
  <c r="U116" i="16" a="1"/>
  <c r="U116" i="16" s="1"/>
  <c r="S116" i="16" a="1"/>
  <c r="S116" i="16" s="1"/>
  <c r="Q116" i="16" a="1"/>
  <c r="Q116" i="16" s="1"/>
  <c r="O116" i="16" a="1"/>
  <c r="O116" i="16" s="1"/>
  <c r="M116" i="16" a="1"/>
  <c r="M116" i="16" s="1"/>
  <c r="K116" i="16" a="1"/>
  <c r="K116" i="16" s="1"/>
  <c r="I116" i="16" a="1"/>
  <c r="I116" i="16" s="1"/>
  <c r="G116" i="16" a="1"/>
  <c r="G116" i="16" s="1"/>
  <c r="E116" i="16" a="1"/>
  <c r="E116" i="16" s="1"/>
  <c r="C116" i="16" a="1"/>
  <c r="C116" i="16" s="1"/>
  <c r="W110" i="16" a="1"/>
  <c r="W110" i="16" s="1"/>
  <c r="U110" i="16" a="1"/>
  <c r="U110" i="16" s="1"/>
  <c r="S110" i="16" a="1"/>
  <c r="S110" i="16" s="1"/>
  <c r="Q110" i="16" a="1"/>
  <c r="Q110" i="16" s="1"/>
  <c r="O110" i="16" a="1"/>
  <c r="O110" i="16" s="1"/>
  <c r="M110" i="16" a="1"/>
  <c r="M110" i="16" s="1"/>
  <c r="K110" i="16" a="1"/>
  <c r="K110" i="16" s="1"/>
  <c r="I110" i="16" a="1"/>
  <c r="I110" i="16" s="1"/>
  <c r="G110" i="16" a="1"/>
  <c r="G110" i="16" s="1"/>
  <c r="E110" i="16" a="1"/>
  <c r="E110" i="16" s="1"/>
  <c r="C110" i="16" a="1"/>
  <c r="C110" i="16" s="1"/>
  <c r="W109" i="16" a="1"/>
  <c r="W109" i="16" s="1"/>
  <c r="U109" i="16" a="1"/>
  <c r="U109" i="16" s="1"/>
  <c r="S109" i="16" a="1"/>
  <c r="S109" i="16" s="1"/>
  <c r="Q109" i="16" a="1"/>
  <c r="Q109" i="16" s="1"/>
  <c r="O109" i="16" a="1"/>
  <c r="O109" i="16" s="1"/>
  <c r="M109" i="16" a="1"/>
  <c r="M109" i="16" s="1"/>
  <c r="K109" i="16" a="1"/>
  <c r="K109" i="16" s="1"/>
  <c r="I109" i="16" a="1"/>
  <c r="I109" i="16" s="1"/>
  <c r="G109" i="16" a="1"/>
  <c r="G109" i="16" s="1"/>
  <c r="E109" i="16" a="1"/>
  <c r="E109" i="16" s="1"/>
  <c r="C109" i="16" a="1"/>
  <c r="C109" i="16" s="1"/>
  <c r="W108" i="16" a="1"/>
  <c r="W108" i="16" s="1"/>
  <c r="U108" i="16" a="1"/>
  <c r="U108" i="16" s="1"/>
  <c r="S108" i="16" a="1"/>
  <c r="S108" i="16" s="1"/>
  <c r="Q108" i="16" a="1"/>
  <c r="Q108" i="16" s="1"/>
  <c r="O108" i="16" a="1"/>
  <c r="O108" i="16" s="1"/>
  <c r="M108" i="16" a="1"/>
  <c r="M108" i="16" s="1"/>
  <c r="K108" i="16" a="1"/>
  <c r="K108" i="16" s="1"/>
  <c r="I108" i="16" a="1"/>
  <c r="I108" i="16" s="1"/>
  <c r="G108" i="16" a="1"/>
  <c r="G108" i="16" s="1"/>
  <c r="E108" i="16" a="1"/>
  <c r="E108" i="16" s="1"/>
  <c r="C108" i="16" a="1"/>
  <c r="C108" i="16" s="1"/>
  <c r="W107" i="16" a="1"/>
  <c r="W107" i="16" s="1"/>
  <c r="U107" i="16" a="1"/>
  <c r="U107" i="16" s="1"/>
  <c r="S107" i="16" a="1"/>
  <c r="S107" i="16" s="1"/>
  <c r="Q107" i="16" a="1"/>
  <c r="Q107" i="16" s="1"/>
  <c r="O107" i="16" a="1"/>
  <c r="O107" i="16" s="1"/>
  <c r="M107" i="16" a="1"/>
  <c r="M107" i="16" s="1"/>
  <c r="K107" i="16" a="1"/>
  <c r="K107" i="16" s="1"/>
  <c r="I107" i="16" a="1"/>
  <c r="I107" i="16" s="1"/>
  <c r="G107" i="16" a="1"/>
  <c r="G107" i="16" s="1"/>
  <c r="E107" i="16" a="1"/>
  <c r="E107" i="16" s="1"/>
  <c r="C107" i="16" a="1"/>
  <c r="C107" i="16" s="1"/>
  <c r="W106" i="16" a="1"/>
  <c r="W106" i="16" s="1"/>
  <c r="U106" i="16" a="1"/>
  <c r="U106" i="16" s="1"/>
  <c r="S106" i="16" a="1"/>
  <c r="S106" i="16" s="1"/>
  <c r="Q106" i="16" a="1"/>
  <c r="Q106" i="16" s="1"/>
  <c r="O106" i="16" a="1"/>
  <c r="O106" i="16" s="1"/>
  <c r="M106" i="16" a="1"/>
  <c r="M106" i="16" s="1"/>
  <c r="K106" i="16" a="1"/>
  <c r="K106" i="16" s="1"/>
  <c r="I106" i="16" a="1"/>
  <c r="I106" i="16" s="1"/>
  <c r="G106" i="16" a="1"/>
  <c r="G106" i="16" s="1"/>
  <c r="E106" i="16" a="1"/>
  <c r="E106" i="16" s="1"/>
  <c r="C106" i="16" a="1"/>
  <c r="C106" i="16" s="1"/>
  <c r="W105" i="16" a="1"/>
  <c r="W105" i="16" s="1"/>
  <c r="U105" i="16" a="1"/>
  <c r="U105" i="16" s="1"/>
  <c r="S105" i="16" a="1"/>
  <c r="S105" i="16" s="1"/>
  <c r="Q105" i="16" a="1"/>
  <c r="Q105" i="16" s="1"/>
  <c r="O105" i="16" a="1"/>
  <c r="O105" i="16" s="1"/>
  <c r="M105" i="16" a="1"/>
  <c r="M105" i="16" s="1"/>
  <c r="K105" i="16" a="1"/>
  <c r="K105" i="16" s="1"/>
  <c r="I105" i="16" a="1"/>
  <c r="I105" i="16" s="1"/>
  <c r="G105" i="16" a="1"/>
  <c r="G105" i="16" s="1"/>
  <c r="E105" i="16" a="1"/>
  <c r="E105" i="16" s="1"/>
  <c r="C105" i="16" a="1"/>
  <c r="C105" i="16" s="1"/>
  <c r="W104" i="16" a="1"/>
  <c r="W104" i="16" s="1"/>
  <c r="U104" i="16" a="1"/>
  <c r="U104" i="16" s="1"/>
  <c r="S104" i="16" a="1"/>
  <c r="S104" i="16" s="1"/>
  <c r="Q104" i="16" a="1"/>
  <c r="Q104" i="16" s="1"/>
  <c r="O104" i="16" a="1"/>
  <c r="O104" i="16" s="1"/>
  <c r="M104" i="16" a="1"/>
  <c r="M104" i="16" s="1"/>
  <c r="K104" i="16" a="1"/>
  <c r="K104" i="16" s="1"/>
  <c r="I104" i="16" a="1"/>
  <c r="I104" i="16" s="1"/>
  <c r="G104" i="16" a="1"/>
  <c r="G104" i="16" s="1"/>
  <c r="E104" i="16" a="1"/>
  <c r="E104" i="16" s="1"/>
  <c r="C104" i="16" a="1"/>
  <c r="C104" i="16" s="1"/>
  <c r="W103" i="16" a="1"/>
  <c r="W103" i="16" s="1"/>
  <c r="U103" i="16" a="1"/>
  <c r="U103" i="16" s="1"/>
  <c r="S103" i="16" a="1"/>
  <c r="S103" i="16" s="1"/>
  <c r="Q103" i="16" a="1"/>
  <c r="Q103" i="16" s="1"/>
  <c r="O103" i="16" a="1"/>
  <c r="O103" i="16" s="1"/>
  <c r="M103" i="16" a="1"/>
  <c r="M103" i="16" s="1"/>
  <c r="K103" i="16" a="1"/>
  <c r="K103" i="16" s="1"/>
  <c r="I103" i="16" a="1"/>
  <c r="I103" i="16" s="1"/>
  <c r="G103" i="16" a="1"/>
  <c r="G103" i="16" s="1"/>
  <c r="E103" i="16" a="1"/>
  <c r="E103" i="16" s="1"/>
  <c r="C103" i="16" a="1"/>
  <c r="C103" i="16" s="1"/>
  <c r="W102" i="16" a="1"/>
  <c r="W102" i="16" s="1"/>
  <c r="U102" i="16" a="1"/>
  <c r="U102" i="16" s="1"/>
  <c r="S102" i="16" a="1"/>
  <c r="S102" i="16" s="1"/>
  <c r="Q102" i="16" a="1"/>
  <c r="Q102" i="16" s="1"/>
  <c r="O102" i="16" a="1"/>
  <c r="O102" i="16" s="1"/>
  <c r="M102" i="16" a="1"/>
  <c r="M102" i="16" s="1"/>
  <c r="K102" i="16" a="1"/>
  <c r="K102" i="16" s="1"/>
  <c r="I102" i="16" a="1"/>
  <c r="I102" i="16" s="1"/>
  <c r="G102" i="16" a="1"/>
  <c r="G102" i="16" s="1"/>
  <c r="E102" i="16" a="1"/>
  <c r="E102" i="16" s="1"/>
  <c r="C102" i="16" a="1"/>
  <c r="C102" i="16" s="1"/>
  <c r="W101" i="16" a="1"/>
  <c r="W101" i="16" s="1"/>
  <c r="U101" i="16" a="1"/>
  <c r="U101" i="16" s="1"/>
  <c r="S101" i="16" a="1"/>
  <c r="S101" i="16" s="1"/>
  <c r="Q101" i="16" a="1"/>
  <c r="Q101" i="16" s="1"/>
  <c r="O101" i="16" a="1"/>
  <c r="O101" i="16" s="1"/>
  <c r="M101" i="16" a="1"/>
  <c r="M101" i="16" s="1"/>
  <c r="K101" i="16" a="1"/>
  <c r="K101" i="16" s="1"/>
  <c r="I101" i="16" a="1"/>
  <c r="I101" i="16" s="1"/>
  <c r="G101" i="16" a="1"/>
  <c r="G101" i="16" s="1"/>
  <c r="E101" i="16" a="1"/>
  <c r="E101" i="16" s="1"/>
  <c r="C101" i="16" a="1"/>
  <c r="C101" i="16" s="1"/>
  <c r="W100" i="16" a="1"/>
  <c r="W100" i="16" s="1"/>
  <c r="U100" i="16" a="1"/>
  <c r="U100" i="16" s="1"/>
  <c r="S100" i="16" a="1"/>
  <c r="S100" i="16" s="1"/>
  <c r="Q100" i="16" a="1"/>
  <c r="Q100" i="16" s="1"/>
  <c r="O100" i="16" a="1"/>
  <c r="O100" i="16" s="1"/>
  <c r="M100" i="16" a="1"/>
  <c r="M100" i="16" s="1"/>
  <c r="K100" i="16" a="1"/>
  <c r="K100" i="16" s="1"/>
  <c r="I100" i="16" a="1"/>
  <c r="I100" i="16" s="1"/>
  <c r="G100" i="16" a="1"/>
  <c r="G100" i="16" s="1"/>
  <c r="E100" i="16" a="1"/>
  <c r="E100" i="16" s="1"/>
  <c r="C100" i="16" a="1"/>
  <c r="C100" i="16" s="1"/>
  <c r="W99" i="16" a="1"/>
  <c r="W99" i="16" s="1"/>
  <c r="U99" i="16" a="1"/>
  <c r="U99" i="16" s="1"/>
  <c r="S99" i="16" a="1"/>
  <c r="S99" i="16" s="1"/>
  <c r="Q99" i="16" a="1"/>
  <c r="Q99" i="16" s="1"/>
  <c r="O99" i="16" a="1"/>
  <c r="O99" i="16" s="1"/>
  <c r="M99" i="16" a="1"/>
  <c r="M99" i="16" s="1"/>
  <c r="K99" i="16" a="1"/>
  <c r="K99" i="16" s="1"/>
  <c r="I99" i="16" a="1"/>
  <c r="I99" i="16" s="1"/>
  <c r="G99" i="16" a="1"/>
  <c r="G99" i="16" s="1"/>
  <c r="E99" i="16" a="1"/>
  <c r="E99" i="16" s="1"/>
  <c r="C99" i="16" a="1"/>
  <c r="C99" i="16" s="1"/>
  <c r="W98" i="16" a="1"/>
  <c r="W98" i="16" s="1"/>
  <c r="U98" i="16" a="1"/>
  <c r="U98" i="16" s="1"/>
  <c r="S98" i="16" a="1"/>
  <c r="S98" i="16" s="1"/>
  <c r="Q98" i="16" a="1"/>
  <c r="Q98" i="16" s="1"/>
  <c r="O98" i="16" a="1"/>
  <c r="O98" i="16" s="1"/>
  <c r="M98" i="16" a="1"/>
  <c r="M98" i="16" s="1"/>
  <c r="K98" i="16" a="1"/>
  <c r="K98" i="16" s="1"/>
  <c r="I98" i="16" a="1"/>
  <c r="I98" i="16" s="1"/>
  <c r="G98" i="16" a="1"/>
  <c r="G98" i="16" s="1"/>
  <c r="E98" i="16" a="1"/>
  <c r="E98" i="16" s="1"/>
  <c r="C98" i="16" a="1"/>
  <c r="C98" i="16" s="1"/>
  <c r="W97" i="16" a="1"/>
  <c r="W97" i="16" s="1"/>
  <c r="U97" i="16" a="1"/>
  <c r="U97" i="16" s="1"/>
  <c r="S97" i="16" a="1"/>
  <c r="S97" i="16" s="1"/>
  <c r="Q97" i="16" a="1"/>
  <c r="Q97" i="16" s="1"/>
  <c r="O97" i="16" a="1"/>
  <c r="O97" i="16" s="1"/>
  <c r="M97" i="16" a="1"/>
  <c r="M97" i="16" s="1"/>
  <c r="K97" i="16" a="1"/>
  <c r="K97" i="16" s="1"/>
  <c r="I97" i="16" a="1"/>
  <c r="I97" i="16" s="1"/>
  <c r="G97" i="16" a="1"/>
  <c r="G97" i="16" s="1"/>
  <c r="E97" i="16" a="1"/>
  <c r="E97" i="16" s="1"/>
  <c r="C97" i="16" a="1"/>
  <c r="C97" i="16" s="1"/>
  <c r="W96" i="16" a="1"/>
  <c r="W96" i="16" s="1"/>
  <c r="U96" i="16" a="1"/>
  <c r="U96" i="16" s="1"/>
  <c r="S96" i="16" a="1"/>
  <c r="S96" i="16" s="1"/>
  <c r="Q96" i="16" a="1"/>
  <c r="Q96" i="16" s="1"/>
  <c r="O96" i="16" a="1"/>
  <c r="O96" i="16" s="1"/>
  <c r="M96" i="16" a="1"/>
  <c r="M96" i="16" s="1"/>
  <c r="K96" i="16" a="1"/>
  <c r="K96" i="16" s="1"/>
  <c r="I96" i="16" a="1"/>
  <c r="I96" i="16" s="1"/>
  <c r="G96" i="16" a="1"/>
  <c r="G96" i="16" s="1"/>
  <c r="E96" i="16" a="1"/>
  <c r="E96" i="16" s="1"/>
  <c r="C96" i="16" a="1"/>
  <c r="C96" i="16" s="1"/>
  <c r="W95" i="16" a="1"/>
  <c r="W95" i="16" s="1"/>
  <c r="U95" i="16" a="1"/>
  <c r="U95" i="16" s="1"/>
  <c r="S95" i="16" a="1"/>
  <c r="S95" i="16" s="1"/>
  <c r="Q95" i="16" a="1"/>
  <c r="Q95" i="16" s="1"/>
  <c r="O95" i="16" a="1"/>
  <c r="O95" i="16" s="1"/>
  <c r="M95" i="16" a="1"/>
  <c r="M95" i="16" s="1"/>
  <c r="K95" i="16" a="1"/>
  <c r="K95" i="16" s="1"/>
  <c r="I95" i="16" a="1"/>
  <c r="I95" i="16" s="1"/>
  <c r="G95" i="16" a="1"/>
  <c r="G95" i="16" s="1"/>
  <c r="E95" i="16" a="1"/>
  <c r="E95" i="16" s="1"/>
  <c r="C95" i="16" a="1"/>
  <c r="C95" i="16" s="1"/>
  <c r="W94" i="16" a="1"/>
  <c r="W94" i="16" s="1"/>
  <c r="U94" i="16" a="1"/>
  <c r="U94" i="16" s="1"/>
  <c r="S94" i="16" a="1"/>
  <c r="S94" i="16" s="1"/>
  <c r="Q94" i="16" a="1"/>
  <c r="Q94" i="16" s="1"/>
  <c r="O94" i="16" a="1"/>
  <c r="O94" i="16" s="1"/>
  <c r="M94" i="16" a="1"/>
  <c r="M94" i="16" s="1"/>
  <c r="K94" i="16" a="1"/>
  <c r="K94" i="16" s="1"/>
  <c r="I94" i="16" a="1"/>
  <c r="I94" i="16" s="1"/>
  <c r="G94" i="16" a="1"/>
  <c r="G94" i="16" s="1"/>
  <c r="E94" i="16" a="1"/>
  <c r="E94" i="16" s="1"/>
  <c r="C94" i="16" a="1"/>
  <c r="C94" i="16" s="1"/>
  <c r="W93" i="16" a="1"/>
  <c r="W93" i="16" s="1"/>
  <c r="U93" i="16" a="1"/>
  <c r="U93" i="16" s="1"/>
  <c r="S93" i="16" a="1"/>
  <c r="S93" i="16" s="1"/>
  <c r="Q93" i="16" a="1"/>
  <c r="Q93" i="16" s="1"/>
  <c r="O93" i="16" a="1"/>
  <c r="O93" i="16" s="1"/>
  <c r="M93" i="16" a="1"/>
  <c r="M93" i="16" s="1"/>
  <c r="K93" i="16" a="1"/>
  <c r="K93" i="16" s="1"/>
  <c r="I93" i="16" a="1"/>
  <c r="I93" i="16" s="1"/>
  <c r="G93" i="16" a="1"/>
  <c r="G93" i="16" s="1"/>
  <c r="E93" i="16" a="1"/>
  <c r="E93" i="16" s="1"/>
  <c r="C93" i="16" a="1"/>
  <c r="C93" i="16" s="1"/>
  <c r="W92" i="16" a="1"/>
  <c r="W92" i="16" s="1"/>
  <c r="U92" i="16" a="1"/>
  <c r="U92" i="16" s="1"/>
  <c r="S92" i="16" a="1"/>
  <c r="S92" i="16" s="1"/>
  <c r="Q92" i="16" a="1"/>
  <c r="Q92" i="16" s="1"/>
  <c r="O92" i="16" a="1"/>
  <c r="O92" i="16" s="1"/>
  <c r="M92" i="16" a="1"/>
  <c r="M92" i="16" s="1"/>
  <c r="K92" i="16" a="1"/>
  <c r="K92" i="16" s="1"/>
  <c r="I92" i="16" a="1"/>
  <c r="I92" i="16" s="1"/>
  <c r="G92" i="16" a="1"/>
  <c r="G92" i="16" s="1"/>
  <c r="E92" i="16" a="1"/>
  <c r="E92" i="16" s="1"/>
  <c r="C92" i="16" a="1"/>
  <c r="C92" i="16" s="1"/>
  <c r="W91" i="16" a="1"/>
  <c r="W91" i="16" s="1"/>
  <c r="U91" i="16" a="1"/>
  <c r="U91" i="16" s="1"/>
  <c r="S91" i="16" a="1"/>
  <c r="S91" i="16" s="1"/>
  <c r="Q91" i="16" a="1"/>
  <c r="Q91" i="16" s="1"/>
  <c r="O91" i="16" a="1"/>
  <c r="O91" i="16" s="1"/>
  <c r="M91" i="16" a="1"/>
  <c r="M91" i="16" s="1"/>
  <c r="K91" i="16" a="1"/>
  <c r="K91" i="16" s="1"/>
  <c r="I91" i="16" a="1"/>
  <c r="I91" i="16" s="1"/>
  <c r="G91" i="16" a="1"/>
  <c r="G91" i="16" s="1"/>
  <c r="E91" i="16" a="1"/>
  <c r="E91" i="16" s="1"/>
  <c r="C91" i="16" a="1"/>
  <c r="C91" i="16" s="1"/>
  <c r="W90" i="16" a="1"/>
  <c r="W90" i="16" s="1"/>
  <c r="U90" i="16" a="1"/>
  <c r="U90" i="16" s="1"/>
  <c r="S90" i="16" a="1"/>
  <c r="S90" i="16" s="1"/>
  <c r="Q90" i="16" a="1"/>
  <c r="Q90" i="16" s="1"/>
  <c r="O90" i="16" a="1"/>
  <c r="O90" i="16" s="1"/>
  <c r="M90" i="16" a="1"/>
  <c r="M90" i="16" s="1"/>
  <c r="K90" i="16" a="1"/>
  <c r="K90" i="16" s="1"/>
  <c r="I90" i="16" a="1"/>
  <c r="I90" i="16" s="1"/>
  <c r="G90" i="16" a="1"/>
  <c r="G90" i="16" s="1"/>
  <c r="E90" i="16" a="1"/>
  <c r="E90" i="16" s="1"/>
  <c r="C90" i="16" a="1"/>
  <c r="C90" i="16" s="1"/>
  <c r="W89" i="16" a="1"/>
  <c r="W89" i="16" s="1"/>
  <c r="U89" i="16" a="1"/>
  <c r="U89" i="16" s="1"/>
  <c r="S89" i="16" a="1"/>
  <c r="S89" i="16" s="1"/>
  <c r="Q89" i="16" a="1"/>
  <c r="Q89" i="16" s="1"/>
  <c r="O89" i="16" a="1"/>
  <c r="O89" i="16" s="1"/>
  <c r="M89" i="16" a="1"/>
  <c r="M89" i="16" s="1"/>
  <c r="K89" i="16" a="1"/>
  <c r="K89" i="16" s="1"/>
  <c r="I89" i="16" a="1"/>
  <c r="I89" i="16" s="1"/>
  <c r="G89" i="16" a="1"/>
  <c r="G89" i="16" s="1"/>
  <c r="E89" i="16" a="1"/>
  <c r="E89" i="16" s="1"/>
  <c r="C89" i="16" a="1"/>
  <c r="C89" i="16" s="1"/>
  <c r="W88" i="16" a="1"/>
  <c r="W88" i="16" s="1"/>
  <c r="U88" i="16" a="1"/>
  <c r="U88" i="16" s="1"/>
  <c r="S88" i="16" a="1"/>
  <c r="S88" i="16" s="1"/>
  <c r="Q88" i="16" a="1"/>
  <c r="Q88" i="16" s="1"/>
  <c r="O88" i="16" a="1"/>
  <c r="O88" i="16" s="1"/>
  <c r="M88" i="16" a="1"/>
  <c r="M88" i="16" s="1"/>
  <c r="K88" i="16" a="1"/>
  <c r="K88" i="16" s="1"/>
  <c r="I88" i="16" a="1"/>
  <c r="I88" i="16" s="1"/>
  <c r="G88" i="16" a="1"/>
  <c r="G88" i="16" s="1"/>
  <c r="E88" i="16" a="1"/>
  <c r="E88" i="16" s="1"/>
  <c r="C88" i="16" a="1"/>
  <c r="C88" i="16" s="1"/>
  <c r="W87" i="16" a="1"/>
  <c r="W87" i="16" s="1"/>
  <c r="U87" i="16" a="1"/>
  <c r="U87" i="16" s="1"/>
  <c r="S87" i="16" a="1"/>
  <c r="S87" i="16" s="1"/>
  <c r="Q87" i="16" a="1"/>
  <c r="Q87" i="16" s="1"/>
  <c r="O87" i="16" a="1"/>
  <c r="O87" i="16" s="1"/>
  <c r="M87" i="16" a="1"/>
  <c r="M87" i="16" s="1"/>
  <c r="K87" i="16" a="1"/>
  <c r="K87" i="16" s="1"/>
  <c r="I87" i="16" a="1"/>
  <c r="I87" i="16" s="1"/>
  <c r="G87" i="16" a="1"/>
  <c r="G87" i="16" s="1"/>
  <c r="E87" i="16" a="1"/>
  <c r="E87" i="16" s="1"/>
  <c r="C87" i="16" a="1"/>
  <c r="C87" i="16" s="1"/>
  <c r="W86" i="16" a="1"/>
  <c r="W86" i="16" s="1"/>
  <c r="U86" i="16" a="1"/>
  <c r="U86" i="16" s="1"/>
  <c r="S86" i="16" a="1"/>
  <c r="S86" i="16" s="1"/>
  <c r="Q86" i="16" a="1"/>
  <c r="Q86" i="16" s="1"/>
  <c r="O86" i="16" a="1"/>
  <c r="O86" i="16" s="1"/>
  <c r="M86" i="16" a="1"/>
  <c r="M86" i="16" s="1"/>
  <c r="K86" i="16" a="1"/>
  <c r="K86" i="16" s="1"/>
  <c r="I86" i="16" a="1"/>
  <c r="I86" i="16" s="1"/>
  <c r="G86" i="16" a="1"/>
  <c r="G86" i="16" s="1"/>
  <c r="E86" i="16" a="1"/>
  <c r="E86" i="16" s="1"/>
  <c r="C86" i="16" a="1"/>
  <c r="C86" i="16" s="1"/>
  <c r="W85" i="16" a="1"/>
  <c r="W85" i="16" s="1"/>
  <c r="U85" i="16" a="1"/>
  <c r="U85" i="16" s="1"/>
  <c r="S85" i="16" a="1"/>
  <c r="S85" i="16" s="1"/>
  <c r="Q85" i="16" a="1"/>
  <c r="Q85" i="16" s="1"/>
  <c r="O85" i="16" a="1"/>
  <c r="O85" i="16" s="1"/>
  <c r="M85" i="16" a="1"/>
  <c r="M85" i="16" s="1"/>
  <c r="K85" i="16" a="1"/>
  <c r="K85" i="16" s="1"/>
  <c r="I85" i="16" a="1"/>
  <c r="I85" i="16" s="1"/>
  <c r="G85" i="16" a="1"/>
  <c r="G85" i="16" s="1"/>
  <c r="E85" i="16" a="1"/>
  <c r="E85" i="16" s="1"/>
  <c r="C85" i="16" a="1"/>
  <c r="C85" i="16" s="1"/>
  <c r="W84" i="16" a="1"/>
  <c r="W84" i="16" s="1"/>
  <c r="U84" i="16" a="1"/>
  <c r="U84" i="16" s="1"/>
  <c r="S84" i="16" a="1"/>
  <c r="S84" i="16" s="1"/>
  <c r="Q84" i="16" a="1"/>
  <c r="Q84" i="16" s="1"/>
  <c r="O84" i="16" a="1"/>
  <c r="O84" i="16" s="1"/>
  <c r="M84" i="16" a="1"/>
  <c r="M84" i="16" s="1"/>
  <c r="K84" i="16" a="1"/>
  <c r="K84" i="16" s="1"/>
  <c r="I84" i="16" a="1"/>
  <c r="I84" i="16" s="1"/>
  <c r="G84" i="16" a="1"/>
  <c r="G84" i="16" s="1"/>
  <c r="E84" i="16" a="1"/>
  <c r="E84" i="16" s="1"/>
  <c r="C84" i="16" a="1"/>
  <c r="C84" i="16" s="1"/>
  <c r="W83" i="16" a="1"/>
  <c r="W83" i="16" s="1"/>
  <c r="U83" i="16" a="1"/>
  <c r="U83" i="16" s="1"/>
  <c r="S83" i="16" a="1"/>
  <c r="S83" i="16" s="1"/>
  <c r="Q83" i="16" a="1"/>
  <c r="Q83" i="16" s="1"/>
  <c r="O83" i="16" a="1"/>
  <c r="O83" i="16" s="1"/>
  <c r="M83" i="16" a="1"/>
  <c r="M83" i="16" s="1"/>
  <c r="K83" i="16" a="1"/>
  <c r="K83" i="16" s="1"/>
  <c r="I83" i="16" a="1"/>
  <c r="I83" i="16" s="1"/>
  <c r="G83" i="16" a="1"/>
  <c r="G83" i="16" s="1"/>
  <c r="E83" i="16" a="1"/>
  <c r="E83" i="16" s="1"/>
  <c r="C83" i="16" a="1"/>
  <c r="C83" i="16" s="1"/>
  <c r="W82" i="16" a="1"/>
  <c r="W82" i="16" s="1"/>
  <c r="U82" i="16" a="1"/>
  <c r="U82" i="16" s="1"/>
  <c r="S82" i="16" a="1"/>
  <c r="S82" i="16" s="1"/>
  <c r="Q82" i="16" a="1"/>
  <c r="Q82" i="16" s="1"/>
  <c r="O82" i="16" a="1"/>
  <c r="O82" i="16" s="1"/>
  <c r="M82" i="16" a="1"/>
  <c r="M82" i="16" s="1"/>
  <c r="K82" i="16" a="1"/>
  <c r="K82" i="16" s="1"/>
  <c r="I82" i="16" a="1"/>
  <c r="I82" i="16" s="1"/>
  <c r="G82" i="16" a="1"/>
  <c r="G82" i="16" s="1"/>
  <c r="E82" i="16" a="1"/>
  <c r="E82" i="16" s="1"/>
  <c r="C82" i="16" a="1"/>
  <c r="C82" i="16" s="1"/>
  <c r="W81" i="16" a="1"/>
  <c r="W81" i="16" s="1"/>
  <c r="U81" i="16" a="1"/>
  <c r="U81" i="16" s="1"/>
  <c r="S81" i="16" a="1"/>
  <c r="S81" i="16" s="1"/>
  <c r="Q81" i="16" a="1"/>
  <c r="Q81" i="16" s="1"/>
  <c r="O81" i="16" a="1"/>
  <c r="O81" i="16" s="1"/>
  <c r="M81" i="16" a="1"/>
  <c r="M81" i="16" s="1"/>
  <c r="K81" i="16" a="1"/>
  <c r="K81" i="16" s="1"/>
  <c r="I81" i="16" a="1"/>
  <c r="I81" i="16" s="1"/>
  <c r="G81" i="16" a="1"/>
  <c r="G81" i="16" s="1"/>
  <c r="E81" i="16" a="1"/>
  <c r="E81" i="16" s="1"/>
  <c r="C81" i="16" a="1"/>
  <c r="C81" i="16" s="1"/>
  <c r="W80" i="16" a="1"/>
  <c r="W80" i="16" s="1"/>
  <c r="U80" i="16" a="1"/>
  <c r="U80" i="16" s="1"/>
  <c r="S80" i="16" a="1"/>
  <c r="S80" i="16" s="1"/>
  <c r="Q80" i="16" a="1"/>
  <c r="Q80" i="16" s="1"/>
  <c r="O80" i="16" a="1"/>
  <c r="O80" i="16" s="1"/>
  <c r="M80" i="16" a="1"/>
  <c r="M80" i="16" s="1"/>
  <c r="K80" i="16" a="1"/>
  <c r="K80" i="16" s="1"/>
  <c r="I80" i="16" a="1"/>
  <c r="I80" i="16" s="1"/>
  <c r="G80" i="16" a="1"/>
  <c r="G80" i="16" s="1"/>
  <c r="E80" i="16" a="1"/>
  <c r="E80" i="16" s="1"/>
  <c r="C80" i="16" a="1"/>
  <c r="C80" i="16" s="1"/>
  <c r="W74" i="16" a="1"/>
  <c r="W74" i="16" s="1"/>
  <c r="U74" i="16" a="1"/>
  <c r="U74" i="16" s="1"/>
  <c r="S74" i="16" a="1"/>
  <c r="S74" i="16" s="1"/>
  <c r="Q74" i="16" a="1"/>
  <c r="Q74" i="16" s="1"/>
  <c r="O74" i="16" a="1"/>
  <c r="O74" i="16" s="1"/>
  <c r="M74" i="16" a="1"/>
  <c r="M74" i="16" s="1"/>
  <c r="K74" i="16" a="1"/>
  <c r="K74" i="16" s="1"/>
  <c r="I74" i="16" a="1"/>
  <c r="I74" i="16" s="1"/>
  <c r="G74" i="16" a="1"/>
  <c r="G74" i="16" s="1"/>
  <c r="E74" i="16" a="1"/>
  <c r="E74" i="16" s="1"/>
  <c r="C74" i="16" a="1"/>
  <c r="C74" i="16" s="1"/>
  <c r="W73" i="16" a="1"/>
  <c r="W73" i="16" s="1"/>
  <c r="U73" i="16" a="1"/>
  <c r="U73" i="16" s="1"/>
  <c r="S73" i="16" a="1"/>
  <c r="S73" i="16" s="1"/>
  <c r="Q73" i="16" a="1"/>
  <c r="Q73" i="16" s="1"/>
  <c r="O73" i="16" a="1"/>
  <c r="O73" i="16" s="1"/>
  <c r="M73" i="16" a="1"/>
  <c r="M73" i="16" s="1"/>
  <c r="K73" i="16" a="1"/>
  <c r="K73" i="16" s="1"/>
  <c r="I73" i="16" a="1"/>
  <c r="I73" i="16" s="1"/>
  <c r="G73" i="16" a="1"/>
  <c r="G73" i="16" s="1"/>
  <c r="E73" i="16" a="1"/>
  <c r="E73" i="16" s="1"/>
  <c r="C73" i="16" a="1"/>
  <c r="C73" i="16" s="1"/>
  <c r="W72" i="16" a="1"/>
  <c r="W72" i="16" s="1"/>
  <c r="U72" i="16" a="1"/>
  <c r="U72" i="16" s="1"/>
  <c r="S72" i="16" a="1"/>
  <c r="S72" i="16" s="1"/>
  <c r="Q72" i="16" a="1"/>
  <c r="Q72" i="16" s="1"/>
  <c r="O72" i="16" a="1"/>
  <c r="O72" i="16" s="1"/>
  <c r="M72" i="16" a="1"/>
  <c r="M72" i="16" s="1"/>
  <c r="K72" i="16" a="1"/>
  <c r="K72" i="16" s="1"/>
  <c r="I72" i="16" a="1"/>
  <c r="I72" i="16" s="1"/>
  <c r="G72" i="16" a="1"/>
  <c r="G72" i="16" s="1"/>
  <c r="E72" i="16" a="1"/>
  <c r="E72" i="16" s="1"/>
  <c r="C72" i="16" a="1"/>
  <c r="C72" i="16" s="1"/>
  <c r="W71" i="16" a="1"/>
  <c r="W71" i="16" s="1"/>
  <c r="U71" i="16" a="1"/>
  <c r="U71" i="16" s="1"/>
  <c r="S71" i="16" a="1"/>
  <c r="S71" i="16" s="1"/>
  <c r="Q71" i="16" a="1"/>
  <c r="Q71" i="16" s="1"/>
  <c r="O71" i="16" a="1"/>
  <c r="O71" i="16" s="1"/>
  <c r="M71" i="16" a="1"/>
  <c r="M71" i="16" s="1"/>
  <c r="K71" i="16" a="1"/>
  <c r="K71" i="16" s="1"/>
  <c r="I71" i="16" a="1"/>
  <c r="I71" i="16" s="1"/>
  <c r="G71" i="16" a="1"/>
  <c r="G71" i="16" s="1"/>
  <c r="E71" i="16" a="1"/>
  <c r="E71" i="16" s="1"/>
  <c r="C71" i="16" a="1"/>
  <c r="C71" i="16" s="1"/>
  <c r="W70" i="16" a="1"/>
  <c r="W70" i="16" s="1"/>
  <c r="U70" i="16" a="1"/>
  <c r="U70" i="16" s="1"/>
  <c r="S70" i="16" a="1"/>
  <c r="S70" i="16" s="1"/>
  <c r="Q70" i="16" a="1"/>
  <c r="Q70" i="16" s="1"/>
  <c r="O70" i="16" a="1"/>
  <c r="O70" i="16" s="1"/>
  <c r="M70" i="16" a="1"/>
  <c r="M70" i="16" s="1"/>
  <c r="K70" i="16" a="1"/>
  <c r="K70" i="16" s="1"/>
  <c r="I70" i="16" a="1"/>
  <c r="I70" i="16" s="1"/>
  <c r="G70" i="16" a="1"/>
  <c r="G70" i="16" s="1"/>
  <c r="E70" i="16" a="1"/>
  <c r="E70" i="16" s="1"/>
  <c r="C70" i="16" a="1"/>
  <c r="C70" i="16" s="1"/>
  <c r="W69" i="16" a="1"/>
  <c r="W69" i="16" s="1"/>
  <c r="U69" i="16" a="1"/>
  <c r="U69" i="16" s="1"/>
  <c r="S69" i="16" a="1"/>
  <c r="S69" i="16" s="1"/>
  <c r="Q69" i="16" a="1"/>
  <c r="Q69" i="16" s="1"/>
  <c r="O69" i="16" a="1"/>
  <c r="O69" i="16" s="1"/>
  <c r="M69" i="16" a="1"/>
  <c r="M69" i="16" s="1"/>
  <c r="K69" i="16" a="1"/>
  <c r="K69" i="16" s="1"/>
  <c r="I69" i="16" a="1"/>
  <c r="I69" i="16" s="1"/>
  <c r="G69" i="16" a="1"/>
  <c r="G69" i="16" s="1"/>
  <c r="E69" i="16" a="1"/>
  <c r="E69" i="16" s="1"/>
  <c r="C69" i="16" a="1"/>
  <c r="C69" i="16" s="1"/>
  <c r="W68" i="16" a="1"/>
  <c r="W68" i="16" s="1"/>
  <c r="U68" i="16" a="1"/>
  <c r="U68" i="16" s="1"/>
  <c r="S68" i="16" a="1"/>
  <c r="S68" i="16" s="1"/>
  <c r="Q68" i="16" a="1"/>
  <c r="Q68" i="16" s="1"/>
  <c r="O68" i="16" a="1"/>
  <c r="O68" i="16" s="1"/>
  <c r="M68" i="16" a="1"/>
  <c r="M68" i="16" s="1"/>
  <c r="K68" i="16" a="1"/>
  <c r="K68" i="16" s="1"/>
  <c r="I68" i="16" a="1"/>
  <c r="I68" i="16" s="1"/>
  <c r="G68" i="16" a="1"/>
  <c r="G68" i="16" s="1"/>
  <c r="E68" i="16" a="1"/>
  <c r="E68" i="16" s="1"/>
  <c r="C68" i="16" a="1"/>
  <c r="C68" i="16" s="1"/>
  <c r="W67" i="16" a="1"/>
  <c r="W67" i="16" s="1"/>
  <c r="U67" i="16" a="1"/>
  <c r="U67" i="16" s="1"/>
  <c r="S67" i="16" a="1"/>
  <c r="S67" i="16" s="1"/>
  <c r="Q67" i="16" a="1"/>
  <c r="Q67" i="16" s="1"/>
  <c r="O67" i="16" a="1"/>
  <c r="O67" i="16" s="1"/>
  <c r="M67" i="16" a="1"/>
  <c r="M67" i="16" s="1"/>
  <c r="K67" i="16" a="1"/>
  <c r="K67" i="16" s="1"/>
  <c r="I67" i="16" a="1"/>
  <c r="I67" i="16" s="1"/>
  <c r="G67" i="16" a="1"/>
  <c r="G67" i="16" s="1"/>
  <c r="E67" i="16" a="1"/>
  <c r="E67" i="16" s="1"/>
  <c r="C67" i="16" a="1"/>
  <c r="C67" i="16" s="1"/>
  <c r="W66" i="16" a="1"/>
  <c r="W66" i="16" s="1"/>
  <c r="U66" i="16" a="1"/>
  <c r="U66" i="16" s="1"/>
  <c r="S66" i="16" a="1"/>
  <c r="S66" i="16" s="1"/>
  <c r="Q66" i="16" a="1"/>
  <c r="Q66" i="16" s="1"/>
  <c r="O66" i="16" a="1"/>
  <c r="O66" i="16" s="1"/>
  <c r="M66" i="16" a="1"/>
  <c r="M66" i="16" s="1"/>
  <c r="K66" i="16" a="1"/>
  <c r="K66" i="16" s="1"/>
  <c r="I66" i="16" a="1"/>
  <c r="I66" i="16" s="1"/>
  <c r="G66" i="16" a="1"/>
  <c r="G66" i="16" s="1"/>
  <c r="E66" i="16" a="1"/>
  <c r="E66" i="16" s="1"/>
  <c r="C66" i="16" a="1"/>
  <c r="C66" i="16" s="1"/>
  <c r="W65" i="16" a="1"/>
  <c r="W65" i="16" s="1"/>
  <c r="U65" i="16" a="1"/>
  <c r="U65" i="16" s="1"/>
  <c r="S65" i="16" a="1"/>
  <c r="S65" i="16" s="1"/>
  <c r="Q65" i="16" a="1"/>
  <c r="Q65" i="16" s="1"/>
  <c r="O65" i="16" a="1"/>
  <c r="O65" i="16" s="1"/>
  <c r="M65" i="16" a="1"/>
  <c r="M65" i="16" s="1"/>
  <c r="K65" i="16" a="1"/>
  <c r="K65" i="16" s="1"/>
  <c r="I65" i="16" a="1"/>
  <c r="I65" i="16" s="1"/>
  <c r="G65" i="16" a="1"/>
  <c r="G65" i="16" s="1"/>
  <c r="E65" i="16" a="1"/>
  <c r="E65" i="16" s="1"/>
  <c r="C65" i="16" a="1"/>
  <c r="C65" i="16" s="1"/>
  <c r="W64" i="16" a="1"/>
  <c r="W64" i="16" s="1"/>
  <c r="U64" i="16" a="1"/>
  <c r="U64" i="16" s="1"/>
  <c r="S64" i="16" a="1"/>
  <c r="S64" i="16" s="1"/>
  <c r="Q64" i="16" a="1"/>
  <c r="Q64" i="16" s="1"/>
  <c r="O64" i="16" a="1"/>
  <c r="O64" i="16" s="1"/>
  <c r="M64" i="16" a="1"/>
  <c r="M64" i="16" s="1"/>
  <c r="K64" i="16" a="1"/>
  <c r="K64" i="16" s="1"/>
  <c r="I64" i="16" a="1"/>
  <c r="I64" i="16" s="1"/>
  <c r="G64" i="16" a="1"/>
  <c r="G64" i="16" s="1"/>
  <c r="E64" i="16" a="1"/>
  <c r="E64" i="16" s="1"/>
  <c r="C64" i="16" a="1"/>
  <c r="C64" i="16" s="1"/>
  <c r="W63" i="16" a="1"/>
  <c r="W63" i="16" s="1"/>
  <c r="U63" i="16" a="1"/>
  <c r="U63" i="16" s="1"/>
  <c r="S63" i="16" a="1"/>
  <c r="S63" i="16" s="1"/>
  <c r="Q63" i="16" a="1"/>
  <c r="Q63" i="16" s="1"/>
  <c r="O63" i="16" a="1"/>
  <c r="O63" i="16" s="1"/>
  <c r="M63" i="16" a="1"/>
  <c r="M63" i="16" s="1"/>
  <c r="K63" i="16" a="1"/>
  <c r="K63" i="16" s="1"/>
  <c r="I63" i="16" a="1"/>
  <c r="I63" i="16" s="1"/>
  <c r="G63" i="16" a="1"/>
  <c r="G63" i="16" s="1"/>
  <c r="E63" i="16" a="1"/>
  <c r="E63" i="16" s="1"/>
  <c r="C63" i="16" a="1"/>
  <c r="C63" i="16" s="1"/>
  <c r="W62" i="16" a="1"/>
  <c r="W62" i="16" s="1"/>
  <c r="U62" i="16" a="1"/>
  <c r="U62" i="16" s="1"/>
  <c r="S62" i="16" a="1"/>
  <c r="S62" i="16" s="1"/>
  <c r="Q62" i="16" a="1"/>
  <c r="Q62" i="16" s="1"/>
  <c r="O62" i="16" a="1"/>
  <c r="O62" i="16" s="1"/>
  <c r="M62" i="16" a="1"/>
  <c r="M62" i="16" s="1"/>
  <c r="K62" i="16" a="1"/>
  <c r="K62" i="16" s="1"/>
  <c r="I62" i="16" a="1"/>
  <c r="I62" i="16" s="1"/>
  <c r="G62" i="16" a="1"/>
  <c r="G62" i="16" s="1"/>
  <c r="E62" i="16" a="1"/>
  <c r="E62" i="16" s="1"/>
  <c r="C62" i="16" a="1"/>
  <c r="C62" i="16" s="1"/>
  <c r="W61" i="16" a="1"/>
  <c r="W61" i="16" s="1"/>
  <c r="U61" i="16" a="1"/>
  <c r="U61" i="16" s="1"/>
  <c r="S61" i="16" a="1"/>
  <c r="S61" i="16" s="1"/>
  <c r="Q61" i="16" a="1"/>
  <c r="Q61" i="16" s="1"/>
  <c r="O61" i="16" a="1"/>
  <c r="O61" i="16" s="1"/>
  <c r="M61" i="16" a="1"/>
  <c r="M61" i="16" s="1"/>
  <c r="K61" i="16" a="1"/>
  <c r="K61" i="16" s="1"/>
  <c r="I61" i="16" a="1"/>
  <c r="I61" i="16" s="1"/>
  <c r="G61" i="16" a="1"/>
  <c r="G61" i="16" s="1"/>
  <c r="E61" i="16" a="1"/>
  <c r="E61" i="16" s="1"/>
  <c r="C61" i="16" a="1"/>
  <c r="C61" i="16" s="1"/>
  <c r="W60" i="16" a="1"/>
  <c r="W60" i="16" s="1"/>
  <c r="U60" i="16" a="1"/>
  <c r="U60" i="16" s="1"/>
  <c r="S60" i="16" a="1"/>
  <c r="S60" i="16" s="1"/>
  <c r="Q60" i="16" a="1"/>
  <c r="Q60" i="16" s="1"/>
  <c r="O60" i="16" a="1"/>
  <c r="O60" i="16" s="1"/>
  <c r="M60" i="16" a="1"/>
  <c r="M60" i="16" s="1"/>
  <c r="K60" i="16" a="1"/>
  <c r="K60" i="16" s="1"/>
  <c r="I60" i="16" a="1"/>
  <c r="I60" i="16" s="1"/>
  <c r="G60" i="16" a="1"/>
  <c r="G60" i="16" s="1"/>
  <c r="E60" i="16" a="1"/>
  <c r="E60" i="16" s="1"/>
  <c r="C60" i="16" a="1"/>
  <c r="C60" i="16" s="1"/>
  <c r="W59" i="16" a="1"/>
  <c r="W59" i="16" s="1"/>
  <c r="U59" i="16" a="1"/>
  <c r="U59" i="16" s="1"/>
  <c r="S59" i="16" a="1"/>
  <c r="S59" i="16" s="1"/>
  <c r="Q59" i="16" a="1"/>
  <c r="Q59" i="16" s="1"/>
  <c r="O59" i="16" a="1"/>
  <c r="O59" i="16" s="1"/>
  <c r="M59" i="16" a="1"/>
  <c r="M59" i="16" s="1"/>
  <c r="K59" i="16" a="1"/>
  <c r="K59" i="16" s="1"/>
  <c r="I59" i="16" a="1"/>
  <c r="I59" i="16" s="1"/>
  <c r="G59" i="16" a="1"/>
  <c r="G59" i="16" s="1"/>
  <c r="E59" i="16" a="1"/>
  <c r="E59" i="16" s="1"/>
  <c r="C59" i="16" a="1"/>
  <c r="C59" i="16" s="1"/>
  <c r="W58" i="16" a="1"/>
  <c r="W58" i="16" s="1"/>
  <c r="U58" i="16" a="1"/>
  <c r="U58" i="16" s="1"/>
  <c r="S58" i="16" a="1"/>
  <c r="S58" i="16" s="1"/>
  <c r="Q58" i="16" a="1"/>
  <c r="Q58" i="16" s="1"/>
  <c r="O58" i="16" a="1"/>
  <c r="O58" i="16" s="1"/>
  <c r="M58" i="16" a="1"/>
  <c r="M58" i="16" s="1"/>
  <c r="K58" i="16" a="1"/>
  <c r="K58" i="16" s="1"/>
  <c r="I58" i="16" a="1"/>
  <c r="I58" i="16" s="1"/>
  <c r="G58" i="16" a="1"/>
  <c r="G58" i="16" s="1"/>
  <c r="E58" i="16" a="1"/>
  <c r="E58" i="16" s="1"/>
  <c r="C58" i="16" a="1"/>
  <c r="C58" i="16" s="1"/>
  <c r="W57" i="16" a="1"/>
  <c r="W57" i="16" s="1"/>
  <c r="U57" i="16" a="1"/>
  <c r="U57" i="16" s="1"/>
  <c r="S57" i="16" a="1"/>
  <c r="S57" i="16" s="1"/>
  <c r="Q57" i="16" a="1"/>
  <c r="Q57" i="16" s="1"/>
  <c r="O57" i="16" a="1"/>
  <c r="O57" i="16" s="1"/>
  <c r="M57" i="16" a="1"/>
  <c r="M57" i="16" s="1"/>
  <c r="K57" i="16" a="1"/>
  <c r="K57" i="16" s="1"/>
  <c r="I57" i="16" a="1"/>
  <c r="I57" i="16" s="1"/>
  <c r="G57" i="16" a="1"/>
  <c r="G57" i="16" s="1"/>
  <c r="E57" i="16" a="1"/>
  <c r="E57" i="16" s="1"/>
  <c r="C57" i="16" a="1"/>
  <c r="C57" i="16" s="1"/>
  <c r="W56" i="16" a="1"/>
  <c r="W56" i="16" s="1"/>
  <c r="U56" i="16" a="1"/>
  <c r="U56" i="16" s="1"/>
  <c r="S56" i="16" a="1"/>
  <c r="S56" i="16" s="1"/>
  <c r="Q56" i="16" a="1"/>
  <c r="Q56" i="16" s="1"/>
  <c r="O56" i="16" a="1"/>
  <c r="O56" i="16" s="1"/>
  <c r="M56" i="16" a="1"/>
  <c r="M56" i="16" s="1"/>
  <c r="K56" i="16" a="1"/>
  <c r="K56" i="16" s="1"/>
  <c r="I56" i="16" a="1"/>
  <c r="I56" i="16" s="1"/>
  <c r="G56" i="16" a="1"/>
  <c r="G56" i="16" s="1"/>
  <c r="E56" i="16" a="1"/>
  <c r="E56" i="16" s="1"/>
  <c r="C56" i="16" a="1"/>
  <c r="C56" i="16" s="1"/>
  <c r="W55" i="16" a="1"/>
  <c r="W55" i="16" s="1"/>
  <c r="U55" i="16" a="1"/>
  <c r="U55" i="16" s="1"/>
  <c r="S55" i="16" a="1"/>
  <c r="S55" i="16" s="1"/>
  <c r="Q55" i="16" a="1"/>
  <c r="Q55" i="16" s="1"/>
  <c r="O55" i="16" a="1"/>
  <c r="O55" i="16" s="1"/>
  <c r="M55" i="16" a="1"/>
  <c r="M55" i="16" s="1"/>
  <c r="K55" i="16" a="1"/>
  <c r="K55" i="16" s="1"/>
  <c r="I55" i="16" a="1"/>
  <c r="I55" i="16" s="1"/>
  <c r="G55" i="16" a="1"/>
  <c r="G55" i="16" s="1"/>
  <c r="E55" i="16" a="1"/>
  <c r="E55" i="16" s="1"/>
  <c r="C55" i="16" a="1"/>
  <c r="C55" i="16" s="1"/>
  <c r="W54" i="16" a="1"/>
  <c r="W54" i="16" s="1"/>
  <c r="U54" i="16" a="1"/>
  <c r="U54" i="16" s="1"/>
  <c r="S54" i="16" a="1"/>
  <c r="S54" i="16" s="1"/>
  <c r="Q54" i="16" a="1"/>
  <c r="Q54" i="16" s="1"/>
  <c r="O54" i="16" a="1"/>
  <c r="O54" i="16" s="1"/>
  <c r="M54" i="16" a="1"/>
  <c r="M54" i="16" s="1"/>
  <c r="K54" i="16" a="1"/>
  <c r="K54" i="16" s="1"/>
  <c r="I54" i="16" a="1"/>
  <c r="I54" i="16" s="1"/>
  <c r="G54" i="16" a="1"/>
  <c r="G54" i="16" s="1"/>
  <c r="E54" i="16" a="1"/>
  <c r="E54" i="16" s="1"/>
  <c r="C54" i="16" a="1"/>
  <c r="C54" i="16" s="1"/>
  <c r="W53" i="16" a="1"/>
  <c r="W53" i="16" s="1"/>
  <c r="U53" i="16" a="1"/>
  <c r="U53" i="16" s="1"/>
  <c r="S53" i="16" a="1"/>
  <c r="S53" i="16" s="1"/>
  <c r="Q53" i="16" a="1"/>
  <c r="Q53" i="16" s="1"/>
  <c r="O53" i="16" a="1"/>
  <c r="O53" i="16" s="1"/>
  <c r="M53" i="16" a="1"/>
  <c r="M53" i="16" s="1"/>
  <c r="K53" i="16" a="1"/>
  <c r="K53" i="16" s="1"/>
  <c r="I53" i="16" a="1"/>
  <c r="I53" i="16" s="1"/>
  <c r="G53" i="16" a="1"/>
  <c r="G53" i="16" s="1"/>
  <c r="E53" i="16" a="1"/>
  <c r="E53" i="16" s="1"/>
  <c r="C53" i="16" a="1"/>
  <c r="C53" i="16" s="1"/>
  <c r="W52" i="16" a="1"/>
  <c r="W52" i="16" s="1"/>
  <c r="U52" i="16" a="1"/>
  <c r="U52" i="16" s="1"/>
  <c r="S52" i="16" a="1"/>
  <c r="S52" i="16" s="1"/>
  <c r="Q52" i="16" a="1"/>
  <c r="Q52" i="16" s="1"/>
  <c r="O52" i="16" a="1"/>
  <c r="O52" i="16" s="1"/>
  <c r="M52" i="16" a="1"/>
  <c r="M52" i="16" s="1"/>
  <c r="K52" i="16" a="1"/>
  <c r="K52" i="16" s="1"/>
  <c r="I52" i="16" a="1"/>
  <c r="I52" i="16" s="1"/>
  <c r="G52" i="16" a="1"/>
  <c r="G52" i="16" s="1"/>
  <c r="E52" i="16" a="1"/>
  <c r="E52" i="16" s="1"/>
  <c r="C52" i="16" a="1"/>
  <c r="C52" i="16" s="1"/>
  <c r="W51" i="16" a="1"/>
  <c r="W51" i="16" s="1"/>
  <c r="U51" i="16" a="1"/>
  <c r="U51" i="16" s="1"/>
  <c r="S51" i="16" a="1"/>
  <c r="S51" i="16" s="1"/>
  <c r="Q51" i="16" a="1"/>
  <c r="Q51" i="16" s="1"/>
  <c r="O51" i="16" a="1"/>
  <c r="O51" i="16" s="1"/>
  <c r="M51" i="16" a="1"/>
  <c r="M51" i="16" s="1"/>
  <c r="K51" i="16" a="1"/>
  <c r="K51" i="16" s="1"/>
  <c r="I51" i="16" a="1"/>
  <c r="I51" i="16" s="1"/>
  <c r="G51" i="16" a="1"/>
  <c r="G51" i="16" s="1"/>
  <c r="E51" i="16" a="1"/>
  <c r="E51" i="16" s="1"/>
  <c r="C51" i="16" a="1"/>
  <c r="C51" i="16" s="1"/>
  <c r="W50" i="16" a="1"/>
  <c r="W50" i="16" s="1"/>
  <c r="U50" i="16" a="1"/>
  <c r="U50" i="16" s="1"/>
  <c r="S50" i="16" a="1"/>
  <c r="S50" i="16" s="1"/>
  <c r="Q50" i="16" a="1"/>
  <c r="Q50" i="16" s="1"/>
  <c r="O50" i="16" a="1"/>
  <c r="O50" i="16" s="1"/>
  <c r="M50" i="16" a="1"/>
  <c r="M50" i="16" s="1"/>
  <c r="K50" i="16" a="1"/>
  <c r="K50" i="16" s="1"/>
  <c r="I50" i="16" a="1"/>
  <c r="I50" i="16" s="1"/>
  <c r="G50" i="16" a="1"/>
  <c r="G50" i="16" s="1"/>
  <c r="E50" i="16" a="1"/>
  <c r="E50" i="16" s="1"/>
  <c r="C50" i="16" a="1"/>
  <c r="C50" i="16" s="1"/>
  <c r="W49" i="16" a="1"/>
  <c r="W49" i="16" s="1"/>
  <c r="U49" i="16" a="1"/>
  <c r="U49" i="16" s="1"/>
  <c r="S49" i="16" a="1"/>
  <c r="S49" i="16" s="1"/>
  <c r="Q49" i="16" a="1"/>
  <c r="Q49" i="16" s="1"/>
  <c r="O49" i="16" a="1"/>
  <c r="O49" i="16" s="1"/>
  <c r="M49" i="16" a="1"/>
  <c r="M49" i="16" s="1"/>
  <c r="K49" i="16" a="1"/>
  <c r="K49" i="16" s="1"/>
  <c r="I49" i="16" a="1"/>
  <c r="I49" i="16" s="1"/>
  <c r="G49" i="16" a="1"/>
  <c r="G49" i="16" s="1"/>
  <c r="E49" i="16" a="1"/>
  <c r="E49" i="16" s="1"/>
  <c r="C49" i="16" a="1"/>
  <c r="C49" i="16" s="1"/>
  <c r="W48" i="16" a="1"/>
  <c r="W48" i="16" s="1"/>
  <c r="U48" i="16" a="1"/>
  <c r="U48" i="16" s="1"/>
  <c r="S48" i="16" a="1"/>
  <c r="S48" i="16" s="1"/>
  <c r="Q48" i="16" a="1"/>
  <c r="Q48" i="16" s="1"/>
  <c r="O48" i="16" a="1"/>
  <c r="O48" i="16" s="1"/>
  <c r="M48" i="16" a="1"/>
  <c r="M48" i="16" s="1"/>
  <c r="K48" i="16" a="1"/>
  <c r="K48" i="16" s="1"/>
  <c r="I48" i="16" a="1"/>
  <c r="I48" i="16" s="1"/>
  <c r="G48" i="16" a="1"/>
  <c r="G48" i="16" s="1"/>
  <c r="E48" i="16" a="1"/>
  <c r="E48" i="16" s="1"/>
  <c r="C48" i="16" a="1"/>
  <c r="C48" i="16" s="1"/>
  <c r="W47" i="16" a="1"/>
  <c r="W47" i="16" s="1"/>
  <c r="U47" i="16" a="1"/>
  <c r="U47" i="16" s="1"/>
  <c r="S47" i="16" a="1"/>
  <c r="S47" i="16" s="1"/>
  <c r="Q47" i="16" a="1"/>
  <c r="Q47" i="16" s="1"/>
  <c r="O47" i="16" a="1"/>
  <c r="O47" i="16" s="1"/>
  <c r="M47" i="16" a="1"/>
  <c r="M47" i="16" s="1"/>
  <c r="K47" i="16" a="1"/>
  <c r="K47" i="16" s="1"/>
  <c r="I47" i="16" a="1"/>
  <c r="I47" i="16" s="1"/>
  <c r="G47" i="16" a="1"/>
  <c r="G47" i="16" s="1"/>
  <c r="E47" i="16" a="1"/>
  <c r="E47" i="16" s="1"/>
  <c r="C47" i="16" a="1"/>
  <c r="C47" i="16" s="1"/>
  <c r="W46" i="16" a="1"/>
  <c r="W46" i="16" s="1"/>
  <c r="U46" i="16" a="1"/>
  <c r="U46" i="16" s="1"/>
  <c r="S46" i="16" a="1"/>
  <c r="S46" i="16" s="1"/>
  <c r="Q46" i="16" a="1"/>
  <c r="Q46" i="16" s="1"/>
  <c r="O46" i="16" a="1"/>
  <c r="O46" i="16" s="1"/>
  <c r="M46" i="16" a="1"/>
  <c r="M46" i="16" s="1"/>
  <c r="K46" i="16" a="1"/>
  <c r="K46" i="16" s="1"/>
  <c r="I46" i="16" a="1"/>
  <c r="I46" i="16" s="1"/>
  <c r="G46" i="16" a="1"/>
  <c r="G46" i="16" s="1"/>
  <c r="E46" i="16" a="1"/>
  <c r="E46" i="16" s="1"/>
  <c r="C46" i="16" a="1"/>
  <c r="C46" i="16" s="1"/>
  <c r="W45" i="16" a="1"/>
  <c r="W45" i="16" s="1"/>
  <c r="U45" i="16" a="1"/>
  <c r="U45" i="16" s="1"/>
  <c r="S45" i="16" a="1"/>
  <c r="S45" i="16" s="1"/>
  <c r="Q45" i="16" a="1"/>
  <c r="Q45" i="16" s="1"/>
  <c r="O45" i="16" a="1"/>
  <c r="O45" i="16" s="1"/>
  <c r="M45" i="16" a="1"/>
  <c r="M45" i="16" s="1"/>
  <c r="K45" i="16" a="1"/>
  <c r="K45" i="16" s="1"/>
  <c r="I45" i="16" a="1"/>
  <c r="I45" i="16" s="1"/>
  <c r="G45" i="16" a="1"/>
  <c r="G45" i="16" s="1"/>
  <c r="E45" i="16" a="1"/>
  <c r="E45" i="16" s="1"/>
  <c r="C45" i="16" a="1"/>
  <c r="C45" i="16" s="1"/>
  <c r="W44" i="16" a="1"/>
  <c r="W44" i="16" s="1"/>
  <c r="U44" i="16" a="1"/>
  <c r="U44" i="16" s="1"/>
  <c r="S44" i="16" a="1"/>
  <c r="S44" i="16" s="1"/>
  <c r="Q44" i="16" a="1"/>
  <c r="Q44" i="16" s="1"/>
  <c r="O44" i="16" a="1"/>
  <c r="O44" i="16" s="1"/>
  <c r="M44" i="16" a="1"/>
  <c r="M44" i="16" s="1"/>
  <c r="K44" i="16" a="1"/>
  <c r="K44" i="16" s="1"/>
  <c r="I44" i="16" a="1"/>
  <c r="I44" i="16" s="1"/>
  <c r="G44" i="16" a="1"/>
  <c r="G44" i="16" s="1"/>
  <c r="E44" i="16" a="1"/>
  <c r="E44" i="16" s="1"/>
  <c r="C44" i="16" a="1"/>
  <c r="C44" i="16" s="1"/>
  <c r="W38" i="16" a="1"/>
  <c r="W38" i="16" s="1"/>
  <c r="U38" i="16" a="1"/>
  <c r="U38" i="16" s="1"/>
  <c r="S38" i="16" a="1"/>
  <c r="S38" i="16" s="1"/>
  <c r="Q38" i="16" a="1"/>
  <c r="Q38" i="16" s="1"/>
  <c r="O38" i="16" a="1"/>
  <c r="O38" i="16" s="1"/>
  <c r="M38" i="16" a="1"/>
  <c r="M38" i="16" s="1"/>
  <c r="K38" i="16" a="1"/>
  <c r="K38" i="16" s="1"/>
  <c r="I38" i="16" a="1"/>
  <c r="I38" i="16" s="1"/>
  <c r="G38" i="16" a="1"/>
  <c r="G38" i="16" s="1"/>
  <c r="E38" i="16" a="1"/>
  <c r="E38" i="16" s="1"/>
  <c r="C38" i="16" a="1"/>
  <c r="C38" i="16" s="1"/>
  <c r="W37" i="16" a="1"/>
  <c r="W37" i="16" s="1"/>
  <c r="U37" i="16" a="1"/>
  <c r="U37" i="16" s="1"/>
  <c r="S37" i="16" a="1"/>
  <c r="S37" i="16" s="1"/>
  <c r="Q37" i="16" a="1"/>
  <c r="Q37" i="16" s="1"/>
  <c r="O37" i="16" a="1"/>
  <c r="O37" i="16" s="1"/>
  <c r="M37" i="16" a="1"/>
  <c r="M37" i="16" s="1"/>
  <c r="K37" i="16" a="1"/>
  <c r="K37" i="16" s="1"/>
  <c r="I37" i="16" a="1"/>
  <c r="I37" i="16" s="1"/>
  <c r="G37" i="16" a="1"/>
  <c r="G37" i="16" s="1"/>
  <c r="E37" i="16" a="1"/>
  <c r="E37" i="16" s="1"/>
  <c r="C37" i="16" a="1"/>
  <c r="C37" i="16" s="1"/>
  <c r="W36" i="16" a="1"/>
  <c r="W36" i="16" s="1"/>
  <c r="U36" i="16" a="1"/>
  <c r="U36" i="16" s="1"/>
  <c r="S36" i="16" a="1"/>
  <c r="S36" i="16" s="1"/>
  <c r="Q36" i="16" a="1"/>
  <c r="Q36" i="16" s="1"/>
  <c r="O36" i="16" a="1"/>
  <c r="O36" i="16" s="1"/>
  <c r="M36" i="16" a="1"/>
  <c r="M36" i="16" s="1"/>
  <c r="K36" i="16" a="1"/>
  <c r="K36" i="16" s="1"/>
  <c r="I36" i="16" a="1"/>
  <c r="I36" i="16" s="1"/>
  <c r="G36" i="16" a="1"/>
  <c r="G36" i="16" s="1"/>
  <c r="E36" i="16" a="1"/>
  <c r="E36" i="16" s="1"/>
  <c r="C36" i="16" a="1"/>
  <c r="C36" i="16" s="1"/>
  <c r="W35" i="16" a="1"/>
  <c r="W35" i="16" s="1"/>
  <c r="U35" i="16" a="1"/>
  <c r="U35" i="16" s="1"/>
  <c r="S35" i="16" a="1"/>
  <c r="S35" i="16" s="1"/>
  <c r="Q35" i="16" a="1"/>
  <c r="Q35" i="16" s="1"/>
  <c r="O35" i="16" a="1"/>
  <c r="O35" i="16" s="1"/>
  <c r="M35" i="16" a="1"/>
  <c r="M35" i="16" s="1"/>
  <c r="K35" i="16" a="1"/>
  <c r="K35" i="16" s="1"/>
  <c r="I35" i="16" a="1"/>
  <c r="I35" i="16" s="1"/>
  <c r="G35" i="16" a="1"/>
  <c r="G35" i="16" s="1"/>
  <c r="E35" i="16" a="1"/>
  <c r="E35" i="16" s="1"/>
  <c r="C35" i="16" a="1"/>
  <c r="C35" i="16" s="1"/>
  <c r="W34" i="16" a="1"/>
  <c r="W34" i="16" s="1"/>
  <c r="U34" i="16" a="1"/>
  <c r="U34" i="16" s="1"/>
  <c r="S34" i="16" a="1"/>
  <c r="S34" i="16" s="1"/>
  <c r="Q34" i="16" a="1"/>
  <c r="Q34" i="16" s="1"/>
  <c r="O34" i="16" a="1"/>
  <c r="O34" i="16" s="1"/>
  <c r="M34" i="16" a="1"/>
  <c r="M34" i="16" s="1"/>
  <c r="K34" i="16" a="1"/>
  <c r="K34" i="16" s="1"/>
  <c r="I34" i="16" a="1"/>
  <c r="I34" i="16" s="1"/>
  <c r="G34" i="16" a="1"/>
  <c r="G34" i="16" s="1"/>
  <c r="E34" i="16" a="1"/>
  <c r="E34" i="16" s="1"/>
  <c r="C34" i="16" a="1"/>
  <c r="C34" i="16" s="1"/>
  <c r="W33" i="16" a="1"/>
  <c r="W33" i="16" s="1"/>
  <c r="U33" i="16" a="1"/>
  <c r="U33" i="16" s="1"/>
  <c r="S33" i="16" a="1"/>
  <c r="S33" i="16" s="1"/>
  <c r="Q33" i="16" a="1"/>
  <c r="Q33" i="16" s="1"/>
  <c r="O33" i="16" a="1"/>
  <c r="O33" i="16" s="1"/>
  <c r="M33" i="16" a="1"/>
  <c r="M33" i="16" s="1"/>
  <c r="K33" i="16" a="1"/>
  <c r="K33" i="16" s="1"/>
  <c r="I33" i="16" a="1"/>
  <c r="I33" i="16" s="1"/>
  <c r="G33" i="16" a="1"/>
  <c r="G33" i="16" s="1"/>
  <c r="E33" i="16" a="1"/>
  <c r="E33" i="16" s="1"/>
  <c r="C33" i="16" a="1"/>
  <c r="C33" i="16" s="1"/>
  <c r="W32" i="16" a="1"/>
  <c r="W32" i="16" s="1"/>
  <c r="U32" i="16" a="1"/>
  <c r="U32" i="16" s="1"/>
  <c r="S32" i="16" a="1"/>
  <c r="S32" i="16" s="1"/>
  <c r="Q32" i="16" a="1"/>
  <c r="Q32" i="16" s="1"/>
  <c r="O32" i="16" a="1"/>
  <c r="O32" i="16" s="1"/>
  <c r="M32" i="16" a="1"/>
  <c r="M32" i="16" s="1"/>
  <c r="K32" i="16" a="1"/>
  <c r="K32" i="16" s="1"/>
  <c r="I32" i="16" a="1"/>
  <c r="I32" i="16" s="1"/>
  <c r="G32" i="16" a="1"/>
  <c r="G32" i="16" s="1"/>
  <c r="E32" i="16" a="1"/>
  <c r="E32" i="16" s="1"/>
  <c r="C32" i="16" a="1"/>
  <c r="C32" i="16" s="1"/>
  <c r="W31" i="16" a="1"/>
  <c r="W31" i="16" s="1"/>
  <c r="U31" i="16" a="1"/>
  <c r="U31" i="16" s="1"/>
  <c r="S31" i="16" a="1"/>
  <c r="S31" i="16" s="1"/>
  <c r="Q31" i="16" a="1"/>
  <c r="Q31" i="16" s="1"/>
  <c r="O31" i="16" a="1"/>
  <c r="O31" i="16" s="1"/>
  <c r="M31" i="16" a="1"/>
  <c r="M31" i="16" s="1"/>
  <c r="K31" i="16" a="1"/>
  <c r="K31" i="16" s="1"/>
  <c r="I31" i="16" a="1"/>
  <c r="I31" i="16" s="1"/>
  <c r="G31" i="16" a="1"/>
  <c r="G31" i="16" s="1"/>
  <c r="E31" i="16" a="1"/>
  <c r="E31" i="16" s="1"/>
  <c r="C31" i="16" a="1"/>
  <c r="C31" i="16" s="1"/>
  <c r="W30" i="16" a="1"/>
  <c r="W30" i="16" s="1"/>
  <c r="U30" i="16" a="1"/>
  <c r="U30" i="16" s="1"/>
  <c r="S30" i="16" a="1"/>
  <c r="S30" i="16" s="1"/>
  <c r="Q30" i="16" a="1"/>
  <c r="Q30" i="16" s="1"/>
  <c r="O30" i="16" a="1"/>
  <c r="O30" i="16" s="1"/>
  <c r="M30" i="16" a="1"/>
  <c r="M30" i="16" s="1"/>
  <c r="K30" i="16" a="1"/>
  <c r="K30" i="16" s="1"/>
  <c r="I30" i="16" a="1"/>
  <c r="I30" i="16" s="1"/>
  <c r="G30" i="16" a="1"/>
  <c r="G30" i="16" s="1"/>
  <c r="E30" i="16" a="1"/>
  <c r="E30" i="16" s="1"/>
  <c r="C30" i="16" a="1"/>
  <c r="C30" i="16" s="1"/>
  <c r="W29" i="16" a="1"/>
  <c r="W29" i="16" s="1"/>
  <c r="U29" i="16" a="1"/>
  <c r="U29" i="16" s="1"/>
  <c r="S29" i="16" a="1"/>
  <c r="S29" i="16" s="1"/>
  <c r="Q29" i="16" a="1"/>
  <c r="Q29" i="16" s="1"/>
  <c r="O29" i="16" a="1"/>
  <c r="O29" i="16" s="1"/>
  <c r="M29" i="16" a="1"/>
  <c r="M29" i="16" s="1"/>
  <c r="K29" i="16" a="1"/>
  <c r="K29" i="16" s="1"/>
  <c r="I29" i="16" a="1"/>
  <c r="I29" i="16" s="1"/>
  <c r="G29" i="16" a="1"/>
  <c r="G29" i="16" s="1"/>
  <c r="E29" i="16" a="1"/>
  <c r="E29" i="16" s="1"/>
  <c r="C29" i="16" a="1"/>
  <c r="C29" i="16" s="1"/>
  <c r="W28" i="16" a="1"/>
  <c r="W28" i="16" s="1"/>
  <c r="U28" i="16" a="1"/>
  <c r="U28" i="16" s="1"/>
  <c r="S28" i="16" a="1"/>
  <c r="S28" i="16" s="1"/>
  <c r="Q28" i="16" a="1"/>
  <c r="Q28" i="16" s="1"/>
  <c r="O28" i="16" a="1"/>
  <c r="O28" i="16" s="1"/>
  <c r="M28" i="16" a="1"/>
  <c r="M28" i="16" s="1"/>
  <c r="K28" i="16" a="1"/>
  <c r="K28" i="16" s="1"/>
  <c r="I28" i="16" a="1"/>
  <c r="I28" i="16" s="1"/>
  <c r="G28" i="16" a="1"/>
  <c r="G28" i="16" s="1"/>
  <c r="E28" i="16" a="1"/>
  <c r="E28" i="16" s="1"/>
  <c r="C28" i="16" a="1"/>
  <c r="C28" i="16" s="1"/>
  <c r="W27" i="16" a="1"/>
  <c r="W27" i="16" s="1"/>
  <c r="U27" i="16" a="1"/>
  <c r="U27" i="16" s="1"/>
  <c r="S27" i="16" a="1"/>
  <c r="S27" i="16" s="1"/>
  <c r="Q27" i="16" a="1"/>
  <c r="Q27" i="16" s="1"/>
  <c r="O27" i="16" a="1"/>
  <c r="O27" i="16" s="1"/>
  <c r="M27" i="16" a="1"/>
  <c r="M27" i="16" s="1"/>
  <c r="K27" i="16" a="1"/>
  <c r="K27" i="16" s="1"/>
  <c r="I27" i="16" a="1"/>
  <c r="I27" i="16" s="1"/>
  <c r="G27" i="16" a="1"/>
  <c r="G27" i="16" s="1"/>
  <c r="E27" i="16" a="1"/>
  <c r="E27" i="16" s="1"/>
  <c r="C27" i="16" a="1"/>
  <c r="C27" i="16" s="1"/>
  <c r="W26" i="16" a="1"/>
  <c r="W26" i="16" s="1"/>
  <c r="U26" i="16" a="1"/>
  <c r="U26" i="16" s="1"/>
  <c r="S26" i="16" a="1"/>
  <c r="S26" i="16" s="1"/>
  <c r="Q26" i="16" a="1"/>
  <c r="Q26" i="16" s="1"/>
  <c r="O26" i="16" a="1"/>
  <c r="O26" i="16" s="1"/>
  <c r="M26" i="16" a="1"/>
  <c r="M26" i="16" s="1"/>
  <c r="K26" i="16" a="1"/>
  <c r="K26" i="16" s="1"/>
  <c r="I26" i="16" a="1"/>
  <c r="I26" i="16" s="1"/>
  <c r="G26" i="16" a="1"/>
  <c r="G26" i="16" s="1"/>
  <c r="E26" i="16" a="1"/>
  <c r="E26" i="16" s="1"/>
  <c r="C26" i="16" a="1"/>
  <c r="C26" i="16" s="1"/>
  <c r="W25" i="16" a="1"/>
  <c r="W25" i="16" s="1"/>
  <c r="U25" i="16" a="1"/>
  <c r="U25" i="16" s="1"/>
  <c r="S25" i="16" a="1"/>
  <c r="S25" i="16" s="1"/>
  <c r="Q25" i="16" a="1"/>
  <c r="Q25" i="16" s="1"/>
  <c r="O25" i="16" a="1"/>
  <c r="O25" i="16" s="1"/>
  <c r="M25" i="16" a="1"/>
  <c r="M25" i="16" s="1"/>
  <c r="K25" i="16" a="1"/>
  <c r="K25" i="16" s="1"/>
  <c r="I25" i="16" a="1"/>
  <c r="I25" i="16" s="1"/>
  <c r="G25" i="16" a="1"/>
  <c r="G25" i="16" s="1"/>
  <c r="E25" i="16" a="1"/>
  <c r="E25" i="16" s="1"/>
  <c r="C25" i="16" a="1"/>
  <c r="C25" i="16" s="1"/>
  <c r="W24" i="16" a="1"/>
  <c r="W24" i="16" s="1"/>
  <c r="U24" i="16" a="1"/>
  <c r="U24" i="16" s="1"/>
  <c r="S24" i="16" a="1"/>
  <c r="S24" i="16" s="1"/>
  <c r="Q24" i="16" a="1"/>
  <c r="Q24" i="16" s="1"/>
  <c r="O24" i="16" a="1"/>
  <c r="O24" i="16" s="1"/>
  <c r="M24" i="16" a="1"/>
  <c r="M24" i="16" s="1"/>
  <c r="K24" i="16" a="1"/>
  <c r="K24" i="16" s="1"/>
  <c r="I24" i="16" a="1"/>
  <c r="I24" i="16" s="1"/>
  <c r="G24" i="16" a="1"/>
  <c r="G24" i="16" s="1"/>
  <c r="E24" i="16" a="1"/>
  <c r="E24" i="16" s="1"/>
  <c r="C24" i="16" a="1"/>
  <c r="C24" i="16" s="1"/>
  <c r="W23" i="16" a="1"/>
  <c r="W23" i="16" s="1"/>
  <c r="U23" i="16" a="1"/>
  <c r="U23" i="16" s="1"/>
  <c r="S23" i="16" a="1"/>
  <c r="S23" i="16" s="1"/>
  <c r="Q23" i="16" a="1"/>
  <c r="Q23" i="16" s="1"/>
  <c r="O23" i="16" a="1"/>
  <c r="O23" i="16" s="1"/>
  <c r="M23" i="16" a="1"/>
  <c r="M23" i="16" s="1"/>
  <c r="K23" i="16" a="1"/>
  <c r="K23" i="16" s="1"/>
  <c r="I23" i="16" a="1"/>
  <c r="I23" i="16" s="1"/>
  <c r="G23" i="16" a="1"/>
  <c r="G23" i="16" s="1"/>
  <c r="E23" i="16" a="1"/>
  <c r="E23" i="16" s="1"/>
  <c r="C23" i="16" a="1"/>
  <c r="C23" i="16" s="1"/>
  <c r="W22" i="16" a="1"/>
  <c r="W22" i="16" s="1"/>
  <c r="U22" i="16" a="1"/>
  <c r="U22" i="16" s="1"/>
  <c r="S22" i="16" a="1"/>
  <c r="S22" i="16" s="1"/>
  <c r="Q22" i="16" a="1"/>
  <c r="Q22" i="16" s="1"/>
  <c r="O22" i="16" a="1"/>
  <c r="O22" i="16" s="1"/>
  <c r="M22" i="16" a="1"/>
  <c r="M22" i="16" s="1"/>
  <c r="K22" i="16" a="1"/>
  <c r="K22" i="16" s="1"/>
  <c r="I22" i="16" a="1"/>
  <c r="I22" i="16" s="1"/>
  <c r="G22" i="16" a="1"/>
  <c r="G22" i="16" s="1"/>
  <c r="E22" i="16" a="1"/>
  <c r="E22" i="16" s="1"/>
  <c r="C22" i="16" a="1"/>
  <c r="C22" i="16" s="1"/>
  <c r="W21" i="16" a="1"/>
  <c r="W21" i="16" s="1"/>
  <c r="U21" i="16" a="1"/>
  <c r="U21" i="16" s="1"/>
  <c r="S21" i="16" a="1"/>
  <c r="S21" i="16" s="1"/>
  <c r="Q21" i="16" a="1"/>
  <c r="Q21" i="16" s="1"/>
  <c r="O21" i="16" a="1"/>
  <c r="O21" i="16" s="1"/>
  <c r="M21" i="16" a="1"/>
  <c r="M21" i="16" s="1"/>
  <c r="K21" i="16" a="1"/>
  <c r="K21" i="16" s="1"/>
  <c r="I21" i="16" a="1"/>
  <c r="I21" i="16" s="1"/>
  <c r="G21" i="16" a="1"/>
  <c r="G21" i="16" s="1"/>
  <c r="E21" i="16" a="1"/>
  <c r="E21" i="16" s="1"/>
  <c r="C21" i="16" a="1"/>
  <c r="C21" i="16" s="1"/>
  <c r="W20" i="16" a="1"/>
  <c r="W20" i="16" s="1"/>
  <c r="U20" i="16" a="1"/>
  <c r="U20" i="16" s="1"/>
  <c r="S20" i="16" a="1"/>
  <c r="S20" i="16" s="1"/>
  <c r="Q20" i="16" a="1"/>
  <c r="Q20" i="16" s="1"/>
  <c r="O20" i="16" a="1"/>
  <c r="O20" i="16" s="1"/>
  <c r="M20" i="16" a="1"/>
  <c r="M20" i="16" s="1"/>
  <c r="K20" i="16" a="1"/>
  <c r="K20" i="16" s="1"/>
  <c r="I20" i="16" a="1"/>
  <c r="I20" i="16" s="1"/>
  <c r="G20" i="16" a="1"/>
  <c r="G20" i="16" s="1"/>
  <c r="E20" i="16" a="1"/>
  <c r="E20" i="16" s="1"/>
  <c r="C20" i="16" a="1"/>
  <c r="C20" i="16" s="1"/>
  <c r="W19" i="16" a="1"/>
  <c r="W19" i="16" s="1"/>
  <c r="U19" i="16" a="1"/>
  <c r="U19" i="16" s="1"/>
  <c r="S19" i="16" a="1"/>
  <c r="S19" i="16" s="1"/>
  <c r="Q19" i="16" a="1"/>
  <c r="Q19" i="16" s="1"/>
  <c r="O19" i="16" a="1"/>
  <c r="O19" i="16" s="1"/>
  <c r="M19" i="16" a="1"/>
  <c r="M19" i="16" s="1"/>
  <c r="K19" i="16" a="1"/>
  <c r="K19" i="16" s="1"/>
  <c r="I19" i="16" a="1"/>
  <c r="I19" i="16" s="1"/>
  <c r="G19" i="16" a="1"/>
  <c r="G19" i="16" s="1"/>
  <c r="E19" i="16" a="1"/>
  <c r="E19" i="16" s="1"/>
  <c r="C19" i="16" a="1"/>
  <c r="C19" i="16" s="1"/>
  <c r="W18" i="16" a="1"/>
  <c r="W18" i="16" s="1"/>
  <c r="U18" i="16" a="1"/>
  <c r="U18" i="16" s="1"/>
  <c r="S18" i="16" a="1"/>
  <c r="S18" i="16" s="1"/>
  <c r="Q18" i="16" a="1"/>
  <c r="Q18" i="16" s="1"/>
  <c r="O18" i="16" a="1"/>
  <c r="O18" i="16" s="1"/>
  <c r="M18" i="16" a="1"/>
  <c r="M18" i="16" s="1"/>
  <c r="K18" i="16" a="1"/>
  <c r="K18" i="16" s="1"/>
  <c r="I18" i="16" a="1"/>
  <c r="I18" i="16" s="1"/>
  <c r="G18" i="16" a="1"/>
  <c r="G18" i="16" s="1"/>
  <c r="E18" i="16" a="1"/>
  <c r="E18" i="16" s="1"/>
  <c r="C18" i="16" a="1"/>
  <c r="C18" i="16" s="1"/>
  <c r="W17" i="16" a="1"/>
  <c r="W17" i="16" s="1"/>
  <c r="U17" i="16" a="1"/>
  <c r="U17" i="16" s="1"/>
  <c r="S17" i="16" a="1"/>
  <c r="S17" i="16" s="1"/>
  <c r="Q17" i="16" a="1"/>
  <c r="Q17" i="16" s="1"/>
  <c r="O17" i="16" a="1"/>
  <c r="O17" i="16" s="1"/>
  <c r="M17" i="16" a="1"/>
  <c r="M17" i="16" s="1"/>
  <c r="K17" i="16" a="1"/>
  <c r="K17" i="16" s="1"/>
  <c r="I17" i="16" a="1"/>
  <c r="I17" i="16" s="1"/>
  <c r="G17" i="16" a="1"/>
  <c r="G17" i="16" s="1"/>
  <c r="E17" i="16" a="1"/>
  <c r="E17" i="16" s="1"/>
  <c r="C17" i="16" a="1"/>
  <c r="C17" i="16" s="1"/>
  <c r="W16" i="16" a="1"/>
  <c r="W16" i="16" s="1"/>
  <c r="U16" i="16" a="1"/>
  <c r="U16" i="16" s="1"/>
  <c r="S16" i="16" a="1"/>
  <c r="S16" i="16" s="1"/>
  <c r="Q16" i="16" a="1"/>
  <c r="Q16" i="16" s="1"/>
  <c r="O16" i="16" a="1"/>
  <c r="O16" i="16" s="1"/>
  <c r="M16" i="16" a="1"/>
  <c r="M16" i="16" s="1"/>
  <c r="K16" i="16" a="1"/>
  <c r="K16" i="16" s="1"/>
  <c r="I16" i="16" a="1"/>
  <c r="I16" i="16" s="1"/>
  <c r="G16" i="16" a="1"/>
  <c r="G16" i="16" s="1"/>
  <c r="E16" i="16" a="1"/>
  <c r="E16" i="16" s="1"/>
  <c r="C16" i="16" a="1"/>
  <c r="C16" i="16" s="1"/>
  <c r="W15" i="16" a="1"/>
  <c r="W15" i="16" s="1"/>
  <c r="U15" i="16" a="1"/>
  <c r="U15" i="16" s="1"/>
  <c r="S15" i="16" a="1"/>
  <c r="S15" i="16" s="1"/>
  <c r="Q15" i="16" a="1"/>
  <c r="Q15" i="16" s="1"/>
  <c r="O15" i="16" a="1"/>
  <c r="O15" i="16" s="1"/>
  <c r="M15" i="16" a="1"/>
  <c r="M15" i="16" s="1"/>
  <c r="K15" i="16" a="1"/>
  <c r="K15" i="16" s="1"/>
  <c r="I15" i="16" a="1"/>
  <c r="I15" i="16" s="1"/>
  <c r="G15" i="16" a="1"/>
  <c r="G15" i="16" s="1"/>
  <c r="E15" i="16" a="1"/>
  <c r="E15" i="16" s="1"/>
  <c r="C15" i="16" a="1"/>
  <c r="C15" i="16" s="1"/>
  <c r="W14" i="16" a="1"/>
  <c r="W14" i="16" s="1"/>
  <c r="U14" i="16" a="1"/>
  <c r="U14" i="16" s="1"/>
  <c r="S14" i="16" a="1"/>
  <c r="S14" i="16" s="1"/>
  <c r="Q14" i="16" a="1"/>
  <c r="Q14" i="16" s="1"/>
  <c r="O14" i="16" a="1"/>
  <c r="O14" i="16" s="1"/>
  <c r="M14" i="16" a="1"/>
  <c r="M14" i="16" s="1"/>
  <c r="K14" i="16" a="1"/>
  <c r="K14" i="16" s="1"/>
  <c r="I14" i="16" a="1"/>
  <c r="I14" i="16" s="1"/>
  <c r="G14" i="16" a="1"/>
  <c r="G14" i="16" s="1"/>
  <c r="E14" i="16" a="1"/>
  <c r="E14" i="16" s="1"/>
  <c r="C14" i="16" a="1"/>
  <c r="C14" i="16" s="1"/>
  <c r="W13" i="16" a="1"/>
  <c r="W13" i="16" s="1"/>
  <c r="U13" i="16" a="1"/>
  <c r="U13" i="16" s="1"/>
  <c r="S13" i="16" a="1"/>
  <c r="S13" i="16" s="1"/>
  <c r="Q13" i="16" a="1"/>
  <c r="Q13" i="16" s="1"/>
  <c r="O13" i="16" a="1"/>
  <c r="O13" i="16" s="1"/>
  <c r="M13" i="16" a="1"/>
  <c r="M13" i="16" s="1"/>
  <c r="K13" i="16" a="1"/>
  <c r="K13" i="16" s="1"/>
  <c r="I13" i="16" a="1"/>
  <c r="I13" i="16" s="1"/>
  <c r="G13" i="16" a="1"/>
  <c r="G13" i="16" s="1"/>
  <c r="E13" i="16" a="1"/>
  <c r="E13" i="16" s="1"/>
  <c r="C13" i="16" a="1"/>
  <c r="C13" i="16" s="1"/>
  <c r="W12" i="16" a="1"/>
  <c r="W12" i="16" s="1"/>
  <c r="U12" i="16" a="1"/>
  <c r="U12" i="16" s="1"/>
  <c r="S12" i="16" a="1"/>
  <c r="S12" i="16" s="1"/>
  <c r="Q12" i="16" a="1"/>
  <c r="Q12" i="16" s="1"/>
  <c r="O12" i="16" a="1"/>
  <c r="O12" i="16" s="1"/>
  <c r="M12" i="16" a="1"/>
  <c r="M12" i="16" s="1"/>
  <c r="K12" i="16" a="1"/>
  <c r="K12" i="16" s="1"/>
  <c r="I12" i="16" a="1"/>
  <c r="I12" i="16" s="1"/>
  <c r="G12" i="16" a="1"/>
  <c r="G12" i="16" s="1"/>
  <c r="E12" i="16" a="1"/>
  <c r="E12" i="16" s="1"/>
  <c r="C12" i="16" a="1"/>
  <c r="C12" i="16" s="1"/>
  <c r="W11" i="16" a="1"/>
  <c r="W11" i="16" s="1"/>
  <c r="U11" i="16" a="1"/>
  <c r="U11" i="16" s="1"/>
  <c r="S11" i="16" a="1"/>
  <c r="S11" i="16" s="1"/>
  <c r="Q11" i="16" a="1"/>
  <c r="Q11" i="16" s="1"/>
  <c r="O11" i="16" a="1"/>
  <c r="O11" i="16" s="1"/>
  <c r="M11" i="16" a="1"/>
  <c r="M11" i="16" s="1"/>
  <c r="K11" i="16" a="1"/>
  <c r="K11" i="16" s="1"/>
  <c r="I11" i="16" a="1"/>
  <c r="I11" i="16" s="1"/>
  <c r="G11" i="16" a="1"/>
  <c r="G11" i="16" s="1"/>
  <c r="E11" i="16" a="1"/>
  <c r="E11" i="16" s="1"/>
  <c r="C11" i="16" a="1"/>
  <c r="C11" i="16" s="1"/>
  <c r="W10" i="16" a="1"/>
  <c r="W10" i="16" s="1"/>
  <c r="U10" i="16" a="1"/>
  <c r="U10" i="16" s="1"/>
  <c r="S10" i="16" a="1"/>
  <c r="S10" i="16" s="1"/>
  <c r="Q10" i="16" a="1"/>
  <c r="Q10" i="16" s="1"/>
  <c r="O10" i="16" a="1"/>
  <c r="O10" i="16" s="1"/>
  <c r="M10" i="16" a="1"/>
  <c r="M10" i="16" s="1"/>
  <c r="K10" i="16" a="1"/>
  <c r="K10" i="16" s="1"/>
  <c r="I10" i="16" a="1"/>
  <c r="I10" i="16" s="1"/>
  <c r="G10" i="16" a="1"/>
  <c r="G10" i="16" s="1"/>
  <c r="E10" i="16" a="1"/>
  <c r="E10" i="16" s="1"/>
  <c r="C10" i="16" a="1"/>
  <c r="C10" i="16" s="1"/>
  <c r="W9" i="16" a="1"/>
  <c r="W9" i="16" s="1"/>
  <c r="U9" i="16" a="1"/>
  <c r="U9" i="16" s="1"/>
  <c r="S9" i="16" a="1"/>
  <c r="S9" i="16" s="1"/>
  <c r="Q9" i="16" a="1"/>
  <c r="Q9" i="16" s="1"/>
  <c r="O9" i="16" a="1"/>
  <c r="O9" i="16" s="1"/>
  <c r="M9" i="16" a="1"/>
  <c r="M9" i="16" s="1"/>
  <c r="K9" i="16" a="1"/>
  <c r="K9" i="16" s="1"/>
  <c r="I9" i="16" a="1"/>
  <c r="I9" i="16" s="1"/>
  <c r="G9" i="16" a="1"/>
  <c r="G9" i="16" s="1"/>
  <c r="E9" i="16" a="1"/>
  <c r="E9" i="16" s="1"/>
  <c r="C9" i="16" a="1"/>
  <c r="C9" i="16" s="1"/>
  <c r="C150" i="16"/>
  <c r="B150" i="16"/>
  <c r="D73" i="12" l="1" a="1"/>
  <c r="D73" i="12" s="1"/>
  <c r="N209" i="15" l="1" a="1"/>
  <c r="N209" i="15" s="1"/>
  <c r="M209" i="15" a="1"/>
  <c r="M209" i="15" s="1"/>
  <c r="L209" i="15" a="1"/>
  <c r="L209" i="15" s="1"/>
  <c r="K209" i="15" a="1"/>
  <c r="K209" i="15" s="1"/>
  <c r="J209" i="15" a="1"/>
  <c r="J209" i="15" s="1"/>
  <c r="I209" i="15" a="1"/>
  <c r="I209" i="15" s="1"/>
  <c r="H209" i="15" a="1"/>
  <c r="H209" i="15" s="1"/>
  <c r="G209" i="15" a="1"/>
  <c r="G209" i="15" s="1"/>
  <c r="F209" i="15" a="1"/>
  <c r="F209" i="15" s="1"/>
  <c r="E209" i="15" a="1"/>
  <c r="E209" i="15" s="1"/>
  <c r="D209" i="15" a="1"/>
  <c r="D209" i="15" s="1"/>
  <c r="C209" i="15" a="1"/>
  <c r="C209" i="15" s="1"/>
  <c r="N208" i="15" a="1"/>
  <c r="N208" i="15" s="1"/>
  <c r="M208" i="15" a="1"/>
  <c r="M208" i="15" s="1"/>
  <c r="L208" i="15" a="1"/>
  <c r="L208" i="15" s="1"/>
  <c r="K208" i="15" a="1"/>
  <c r="K208" i="15" s="1"/>
  <c r="J208" i="15" a="1"/>
  <c r="J208" i="15" s="1"/>
  <c r="I208" i="15" a="1"/>
  <c r="I208" i="15" s="1"/>
  <c r="H208" i="15" a="1"/>
  <c r="H208" i="15" s="1"/>
  <c r="G208" i="15" a="1"/>
  <c r="G208" i="15" s="1"/>
  <c r="F208" i="15" a="1"/>
  <c r="F208" i="15" s="1"/>
  <c r="E208" i="15" a="1"/>
  <c r="E208" i="15" s="1"/>
  <c r="D208" i="15" a="1"/>
  <c r="D208" i="15" s="1"/>
  <c r="C208" i="15" a="1"/>
  <c r="C208" i="15" s="1"/>
  <c r="N207" i="15" a="1"/>
  <c r="N207" i="15" s="1"/>
  <c r="M207" i="15" a="1"/>
  <c r="M207" i="15" s="1"/>
  <c r="L207" i="15" a="1"/>
  <c r="L207" i="15" s="1"/>
  <c r="K207" i="15" a="1"/>
  <c r="K207" i="15" s="1"/>
  <c r="J207" i="15" a="1"/>
  <c r="J207" i="15" s="1"/>
  <c r="I207" i="15" a="1"/>
  <c r="I207" i="15" s="1"/>
  <c r="H207" i="15" a="1"/>
  <c r="H207" i="15" s="1"/>
  <c r="G207" i="15" a="1"/>
  <c r="G207" i="15" s="1"/>
  <c r="F207" i="15" a="1"/>
  <c r="F207" i="15" s="1"/>
  <c r="E207" i="15" a="1"/>
  <c r="E207" i="15" s="1"/>
  <c r="D207" i="15" a="1"/>
  <c r="D207" i="15" s="1"/>
  <c r="C207" i="15" a="1"/>
  <c r="C207" i="15" s="1"/>
  <c r="N206" i="15" a="1"/>
  <c r="N206" i="15" s="1"/>
  <c r="M206" i="15" a="1"/>
  <c r="M206" i="15" s="1"/>
  <c r="L206" i="15" a="1"/>
  <c r="L206" i="15" s="1"/>
  <c r="K206" i="15" a="1"/>
  <c r="K206" i="15" s="1"/>
  <c r="J206" i="15" a="1"/>
  <c r="J206" i="15" s="1"/>
  <c r="I206" i="15" a="1"/>
  <c r="I206" i="15" s="1"/>
  <c r="H206" i="15" a="1"/>
  <c r="H206" i="15" s="1"/>
  <c r="G206" i="15" a="1"/>
  <c r="G206" i="15" s="1"/>
  <c r="F206" i="15" a="1"/>
  <c r="F206" i="15" s="1"/>
  <c r="E206" i="15" a="1"/>
  <c r="E206" i="15" s="1"/>
  <c r="D206" i="15" a="1"/>
  <c r="D206" i="15" s="1"/>
  <c r="C206" i="15" a="1"/>
  <c r="C206" i="15" s="1"/>
  <c r="N205" i="15" a="1"/>
  <c r="N205" i="15" s="1"/>
  <c r="M205" i="15" a="1"/>
  <c r="M205" i="15" s="1"/>
  <c r="L205" i="15" a="1"/>
  <c r="L205" i="15" s="1"/>
  <c r="K205" i="15" a="1"/>
  <c r="K205" i="15" s="1"/>
  <c r="J205" i="15" a="1"/>
  <c r="J205" i="15" s="1"/>
  <c r="I205" i="15" a="1"/>
  <c r="I205" i="15" s="1"/>
  <c r="H205" i="15" a="1"/>
  <c r="H205" i="15" s="1"/>
  <c r="G205" i="15" a="1"/>
  <c r="G205" i="15" s="1"/>
  <c r="F205" i="15" a="1"/>
  <c r="F205" i="15" s="1"/>
  <c r="E205" i="15" a="1"/>
  <c r="E205" i="15" s="1"/>
  <c r="D205" i="15" a="1"/>
  <c r="D205" i="15" s="1"/>
  <c r="C205" i="15" a="1"/>
  <c r="C205" i="15" s="1"/>
  <c r="N204" i="15" a="1"/>
  <c r="N204" i="15" s="1"/>
  <c r="M204" i="15" a="1"/>
  <c r="M204" i="15" s="1"/>
  <c r="L204" i="15" a="1"/>
  <c r="L204" i="15" s="1"/>
  <c r="K204" i="15" a="1"/>
  <c r="K204" i="15" s="1"/>
  <c r="J204" i="15" a="1"/>
  <c r="J204" i="15" s="1"/>
  <c r="I204" i="15" a="1"/>
  <c r="I204" i="15" s="1"/>
  <c r="H204" i="15" a="1"/>
  <c r="H204" i="15" s="1"/>
  <c r="G204" i="15" a="1"/>
  <c r="G204" i="15" s="1"/>
  <c r="F204" i="15" a="1"/>
  <c r="F204" i="15" s="1"/>
  <c r="E204" i="15" a="1"/>
  <c r="E204" i="15" s="1"/>
  <c r="D204" i="15" a="1"/>
  <c r="D204" i="15" s="1"/>
  <c r="C204" i="15" a="1"/>
  <c r="C204" i="15" s="1"/>
  <c r="N203" i="15" a="1"/>
  <c r="N203" i="15" s="1"/>
  <c r="M203" i="15" a="1"/>
  <c r="M203" i="15" s="1"/>
  <c r="L203" i="15" a="1"/>
  <c r="L203" i="15" s="1"/>
  <c r="K203" i="15" a="1"/>
  <c r="K203" i="15" s="1"/>
  <c r="J203" i="15" a="1"/>
  <c r="J203" i="15" s="1"/>
  <c r="I203" i="15" a="1"/>
  <c r="I203" i="15" s="1"/>
  <c r="H203" i="15" a="1"/>
  <c r="H203" i="15" s="1"/>
  <c r="G203" i="15" a="1"/>
  <c r="G203" i="15" s="1"/>
  <c r="F203" i="15" a="1"/>
  <c r="F203" i="15" s="1"/>
  <c r="E203" i="15" a="1"/>
  <c r="E203" i="15" s="1"/>
  <c r="D203" i="15" a="1"/>
  <c r="D203" i="15" s="1"/>
  <c r="C203" i="15" a="1"/>
  <c r="C203" i="15" s="1"/>
  <c r="N202" i="15" a="1"/>
  <c r="N202" i="15" s="1"/>
  <c r="M202" i="15" a="1"/>
  <c r="M202" i="15" s="1"/>
  <c r="L202" i="15" a="1"/>
  <c r="L202" i="15" s="1"/>
  <c r="K202" i="15" a="1"/>
  <c r="K202" i="15" s="1"/>
  <c r="J202" i="15" a="1"/>
  <c r="J202" i="15" s="1"/>
  <c r="I202" i="15" a="1"/>
  <c r="I202" i="15" s="1"/>
  <c r="H202" i="15" a="1"/>
  <c r="H202" i="15" s="1"/>
  <c r="G202" i="15" a="1"/>
  <c r="G202" i="15" s="1"/>
  <c r="F202" i="15" a="1"/>
  <c r="F202" i="15" s="1"/>
  <c r="E202" i="15" a="1"/>
  <c r="E202" i="15" s="1"/>
  <c r="D202" i="15" a="1"/>
  <c r="D202" i="15" s="1"/>
  <c r="C202" i="15" a="1"/>
  <c r="C202" i="15" s="1"/>
  <c r="N201" i="15" a="1"/>
  <c r="N201" i="15" s="1"/>
  <c r="M201" i="15" a="1"/>
  <c r="M201" i="15" s="1"/>
  <c r="L201" i="15" a="1"/>
  <c r="L201" i="15" s="1"/>
  <c r="K201" i="15" a="1"/>
  <c r="K201" i="15" s="1"/>
  <c r="J201" i="15" a="1"/>
  <c r="J201" i="15" s="1"/>
  <c r="I201" i="15" a="1"/>
  <c r="I201" i="15" s="1"/>
  <c r="H201" i="15" a="1"/>
  <c r="H201" i="15" s="1"/>
  <c r="G201" i="15" a="1"/>
  <c r="G201" i="15" s="1"/>
  <c r="F201" i="15" a="1"/>
  <c r="F201" i="15" s="1"/>
  <c r="E201" i="15" a="1"/>
  <c r="E201" i="15" s="1"/>
  <c r="D201" i="15" a="1"/>
  <c r="D201" i="15" s="1"/>
  <c r="C201" i="15" a="1"/>
  <c r="C201" i="15" s="1"/>
  <c r="N200" i="15" a="1"/>
  <c r="N200" i="15" s="1"/>
  <c r="M200" i="15" a="1"/>
  <c r="M200" i="15" s="1"/>
  <c r="L200" i="15" a="1"/>
  <c r="L200" i="15" s="1"/>
  <c r="K200" i="15" a="1"/>
  <c r="K200" i="15" s="1"/>
  <c r="J200" i="15" a="1"/>
  <c r="J200" i="15" s="1"/>
  <c r="I200" i="15" a="1"/>
  <c r="I200" i="15" s="1"/>
  <c r="H200" i="15" a="1"/>
  <c r="H200" i="15" s="1"/>
  <c r="G200" i="15" a="1"/>
  <c r="G200" i="15" s="1"/>
  <c r="F200" i="15" a="1"/>
  <c r="F200" i="15" s="1"/>
  <c r="E200" i="15" a="1"/>
  <c r="E200" i="15" s="1"/>
  <c r="D200" i="15" a="1"/>
  <c r="D200" i="15" s="1"/>
  <c r="C200" i="15" a="1"/>
  <c r="C200" i="15" s="1"/>
  <c r="N199" i="15" a="1"/>
  <c r="N199" i="15" s="1"/>
  <c r="M199" i="15" a="1"/>
  <c r="M199" i="15" s="1"/>
  <c r="L199" i="15" a="1"/>
  <c r="L199" i="15" s="1"/>
  <c r="K199" i="15" a="1"/>
  <c r="K199" i="15" s="1"/>
  <c r="J199" i="15" a="1"/>
  <c r="J199" i="15" s="1"/>
  <c r="I199" i="15" a="1"/>
  <c r="I199" i="15" s="1"/>
  <c r="H199" i="15" a="1"/>
  <c r="H199" i="15" s="1"/>
  <c r="G199" i="15" a="1"/>
  <c r="G199" i="15" s="1"/>
  <c r="F199" i="15" a="1"/>
  <c r="F199" i="15" s="1"/>
  <c r="E199" i="15" a="1"/>
  <c r="E199" i="15" s="1"/>
  <c r="D199" i="15" a="1"/>
  <c r="D199" i="15" s="1"/>
  <c r="C199" i="15" a="1"/>
  <c r="C199" i="15" s="1"/>
  <c r="N198" i="15" a="1"/>
  <c r="N198" i="15" s="1"/>
  <c r="M198" i="15" a="1"/>
  <c r="M198" i="15" s="1"/>
  <c r="L198" i="15" a="1"/>
  <c r="L198" i="15" s="1"/>
  <c r="K198" i="15" a="1"/>
  <c r="K198" i="15" s="1"/>
  <c r="J198" i="15" a="1"/>
  <c r="J198" i="15" s="1"/>
  <c r="I198" i="15" a="1"/>
  <c r="I198" i="15" s="1"/>
  <c r="H198" i="15" a="1"/>
  <c r="H198" i="15" s="1"/>
  <c r="G198" i="15" a="1"/>
  <c r="G198" i="15" s="1"/>
  <c r="F198" i="15" a="1"/>
  <c r="F198" i="15" s="1"/>
  <c r="E198" i="15" a="1"/>
  <c r="E198" i="15" s="1"/>
  <c r="D198" i="15" a="1"/>
  <c r="D198" i="15" s="1"/>
  <c r="C198" i="15" a="1"/>
  <c r="C198" i="15" s="1"/>
  <c r="N197" i="15" a="1"/>
  <c r="N197" i="15" s="1"/>
  <c r="M197" i="15" a="1"/>
  <c r="M197" i="15" s="1"/>
  <c r="L197" i="15" a="1"/>
  <c r="L197" i="15" s="1"/>
  <c r="K197" i="15" a="1"/>
  <c r="K197" i="15" s="1"/>
  <c r="J197" i="15" a="1"/>
  <c r="J197" i="15" s="1"/>
  <c r="I197" i="15" a="1"/>
  <c r="I197" i="15" s="1"/>
  <c r="H197" i="15" a="1"/>
  <c r="H197" i="15" s="1"/>
  <c r="G197" i="15" a="1"/>
  <c r="G197" i="15" s="1"/>
  <c r="F197" i="15" a="1"/>
  <c r="F197" i="15" s="1"/>
  <c r="E197" i="15" a="1"/>
  <c r="E197" i="15" s="1"/>
  <c r="D197" i="15" a="1"/>
  <c r="D197" i="15" s="1"/>
  <c r="C197" i="15" a="1"/>
  <c r="C197" i="15" s="1"/>
  <c r="N196" i="15" a="1"/>
  <c r="N196" i="15" s="1"/>
  <c r="M196" i="15" a="1"/>
  <c r="M196" i="15" s="1"/>
  <c r="L196" i="15" a="1"/>
  <c r="L196" i="15" s="1"/>
  <c r="K196" i="15" a="1"/>
  <c r="K196" i="15" s="1"/>
  <c r="J196" i="15" a="1"/>
  <c r="J196" i="15" s="1"/>
  <c r="I196" i="15" a="1"/>
  <c r="I196" i="15" s="1"/>
  <c r="H196" i="15" a="1"/>
  <c r="H196" i="15" s="1"/>
  <c r="G196" i="15" a="1"/>
  <c r="G196" i="15" s="1"/>
  <c r="F196" i="15" a="1"/>
  <c r="F196" i="15" s="1"/>
  <c r="E196" i="15" a="1"/>
  <c r="E196" i="15" s="1"/>
  <c r="D196" i="15" a="1"/>
  <c r="D196" i="15" s="1"/>
  <c r="C196" i="15" a="1"/>
  <c r="C196" i="15" s="1"/>
  <c r="N195" i="15" a="1"/>
  <c r="N195" i="15" s="1"/>
  <c r="M195" i="15" a="1"/>
  <c r="M195" i="15" s="1"/>
  <c r="L195" i="15" a="1"/>
  <c r="L195" i="15" s="1"/>
  <c r="K195" i="15" a="1"/>
  <c r="K195" i="15" s="1"/>
  <c r="J195" i="15" a="1"/>
  <c r="J195" i="15" s="1"/>
  <c r="I195" i="15" a="1"/>
  <c r="I195" i="15" s="1"/>
  <c r="H195" i="15" a="1"/>
  <c r="H195" i="15" s="1"/>
  <c r="G195" i="15" a="1"/>
  <c r="G195" i="15" s="1"/>
  <c r="F195" i="15" a="1"/>
  <c r="F195" i="15" s="1"/>
  <c r="E195" i="15" a="1"/>
  <c r="E195" i="15" s="1"/>
  <c r="D195" i="15" a="1"/>
  <c r="D195" i="15" s="1"/>
  <c r="C195" i="15" a="1"/>
  <c r="C195" i="15" s="1"/>
  <c r="N194" i="15" a="1"/>
  <c r="N194" i="15" s="1"/>
  <c r="M194" i="15" a="1"/>
  <c r="M194" i="15" s="1"/>
  <c r="L194" i="15" a="1"/>
  <c r="L194" i="15" s="1"/>
  <c r="K194" i="15" a="1"/>
  <c r="K194" i="15" s="1"/>
  <c r="J194" i="15" a="1"/>
  <c r="J194" i="15" s="1"/>
  <c r="I194" i="15" a="1"/>
  <c r="I194" i="15" s="1"/>
  <c r="H194" i="15" a="1"/>
  <c r="H194" i="15" s="1"/>
  <c r="G194" i="15" a="1"/>
  <c r="G194" i="15" s="1"/>
  <c r="F194" i="15" a="1"/>
  <c r="F194" i="15" s="1"/>
  <c r="E194" i="15" a="1"/>
  <c r="E194" i="15" s="1"/>
  <c r="D194" i="15" a="1"/>
  <c r="D194" i="15" s="1"/>
  <c r="C194" i="15" a="1"/>
  <c r="C194" i="15" s="1"/>
  <c r="N193" i="15" a="1"/>
  <c r="N193" i="15" s="1"/>
  <c r="M193" i="15" a="1"/>
  <c r="M193" i="15" s="1"/>
  <c r="L193" i="15" a="1"/>
  <c r="L193" i="15" s="1"/>
  <c r="K193" i="15" a="1"/>
  <c r="K193" i="15" s="1"/>
  <c r="J193" i="15" a="1"/>
  <c r="J193" i="15" s="1"/>
  <c r="I193" i="15" a="1"/>
  <c r="I193" i="15" s="1"/>
  <c r="H193" i="15" a="1"/>
  <c r="H193" i="15" s="1"/>
  <c r="G193" i="15" a="1"/>
  <c r="G193" i="15" s="1"/>
  <c r="F193" i="15" a="1"/>
  <c r="F193" i="15" s="1"/>
  <c r="E193" i="15" a="1"/>
  <c r="E193" i="15" s="1"/>
  <c r="D193" i="15" a="1"/>
  <c r="D193" i="15" s="1"/>
  <c r="C193" i="15" a="1"/>
  <c r="C193" i="15" s="1"/>
  <c r="N192" i="15" a="1"/>
  <c r="N192" i="15" s="1"/>
  <c r="M192" i="15" a="1"/>
  <c r="M192" i="15" s="1"/>
  <c r="L192" i="15" a="1"/>
  <c r="L192" i="15" s="1"/>
  <c r="K192" i="15" a="1"/>
  <c r="K192" i="15" s="1"/>
  <c r="J192" i="15" a="1"/>
  <c r="J192" i="15" s="1"/>
  <c r="I192" i="15" a="1"/>
  <c r="I192" i="15" s="1"/>
  <c r="H192" i="15" a="1"/>
  <c r="H192" i="15" s="1"/>
  <c r="G192" i="15" a="1"/>
  <c r="G192" i="15" s="1"/>
  <c r="F192" i="15" a="1"/>
  <c r="F192" i="15" s="1"/>
  <c r="E192" i="15" a="1"/>
  <c r="E192" i="15" s="1"/>
  <c r="D192" i="15" a="1"/>
  <c r="D192" i="15" s="1"/>
  <c r="C192" i="15" a="1"/>
  <c r="C192" i="15" s="1"/>
  <c r="N191" i="15" a="1"/>
  <c r="N191" i="15" s="1"/>
  <c r="M191" i="15" a="1"/>
  <c r="M191" i="15" s="1"/>
  <c r="L191" i="15" a="1"/>
  <c r="L191" i="15" s="1"/>
  <c r="K191" i="15" a="1"/>
  <c r="K191" i="15" s="1"/>
  <c r="J191" i="15" a="1"/>
  <c r="J191" i="15" s="1"/>
  <c r="I191" i="15" a="1"/>
  <c r="I191" i="15" s="1"/>
  <c r="H191" i="15" a="1"/>
  <c r="H191" i="15" s="1"/>
  <c r="G191" i="15" a="1"/>
  <c r="G191" i="15" s="1"/>
  <c r="F191" i="15" a="1"/>
  <c r="F191" i="15" s="1"/>
  <c r="E191" i="15" a="1"/>
  <c r="E191" i="15" s="1"/>
  <c r="D191" i="15" a="1"/>
  <c r="D191" i="15" s="1"/>
  <c r="C191" i="15" a="1"/>
  <c r="C191" i="15" s="1"/>
  <c r="N190" i="15" a="1"/>
  <c r="N190" i="15" s="1"/>
  <c r="M190" i="15" a="1"/>
  <c r="M190" i="15" s="1"/>
  <c r="L190" i="15" a="1"/>
  <c r="L190" i="15" s="1"/>
  <c r="K190" i="15" a="1"/>
  <c r="K190" i="15" s="1"/>
  <c r="J190" i="15" a="1"/>
  <c r="J190" i="15" s="1"/>
  <c r="I190" i="15" a="1"/>
  <c r="I190" i="15" s="1"/>
  <c r="H190" i="15" a="1"/>
  <c r="H190" i="15" s="1"/>
  <c r="G190" i="15" a="1"/>
  <c r="G190" i="15" s="1"/>
  <c r="F190" i="15" a="1"/>
  <c r="F190" i="15" s="1"/>
  <c r="E190" i="15" a="1"/>
  <c r="E190" i="15" s="1"/>
  <c r="D190" i="15" a="1"/>
  <c r="D190" i="15" s="1"/>
  <c r="C190" i="15" a="1"/>
  <c r="C190" i="15" s="1"/>
  <c r="N189" i="15" a="1"/>
  <c r="N189" i="15" s="1"/>
  <c r="M189" i="15" a="1"/>
  <c r="M189" i="15" s="1"/>
  <c r="L189" i="15" a="1"/>
  <c r="L189" i="15" s="1"/>
  <c r="K189" i="15" a="1"/>
  <c r="K189" i="15" s="1"/>
  <c r="J189" i="15" a="1"/>
  <c r="J189" i="15" s="1"/>
  <c r="I189" i="15" a="1"/>
  <c r="I189" i="15" s="1"/>
  <c r="H189" i="15" a="1"/>
  <c r="H189" i="15" s="1"/>
  <c r="G189" i="15" a="1"/>
  <c r="G189" i="15" s="1"/>
  <c r="F189" i="15" a="1"/>
  <c r="F189" i="15" s="1"/>
  <c r="E189" i="15" a="1"/>
  <c r="E189" i="15" s="1"/>
  <c r="D189" i="15" a="1"/>
  <c r="D189" i="15" s="1"/>
  <c r="C189" i="15" a="1"/>
  <c r="C189" i="15" s="1"/>
  <c r="N188" i="15" a="1"/>
  <c r="N188" i="15" s="1"/>
  <c r="M188" i="15" a="1"/>
  <c r="M188" i="15" s="1"/>
  <c r="L188" i="15" a="1"/>
  <c r="L188" i="15" s="1"/>
  <c r="K188" i="15" a="1"/>
  <c r="K188" i="15" s="1"/>
  <c r="J188" i="15" a="1"/>
  <c r="J188" i="15" s="1"/>
  <c r="I188" i="15" a="1"/>
  <c r="I188" i="15" s="1"/>
  <c r="H188" i="15" a="1"/>
  <c r="H188" i="15" s="1"/>
  <c r="G188" i="15" a="1"/>
  <c r="G188" i="15" s="1"/>
  <c r="F188" i="15" a="1"/>
  <c r="F188" i="15" s="1"/>
  <c r="E188" i="15" a="1"/>
  <c r="E188" i="15" s="1"/>
  <c r="D188" i="15" a="1"/>
  <c r="D188" i="15" s="1"/>
  <c r="C188" i="15" a="1"/>
  <c r="C188" i="15" s="1"/>
  <c r="N187" i="15" a="1"/>
  <c r="N187" i="15" s="1"/>
  <c r="M187" i="15" a="1"/>
  <c r="M187" i="15" s="1"/>
  <c r="L187" i="15" a="1"/>
  <c r="L187" i="15" s="1"/>
  <c r="K187" i="15" a="1"/>
  <c r="K187" i="15" s="1"/>
  <c r="J187" i="15" a="1"/>
  <c r="J187" i="15" s="1"/>
  <c r="I187" i="15" a="1"/>
  <c r="I187" i="15" s="1"/>
  <c r="H187" i="15" a="1"/>
  <c r="H187" i="15" s="1"/>
  <c r="G187" i="15" a="1"/>
  <c r="G187" i="15" s="1"/>
  <c r="F187" i="15" a="1"/>
  <c r="F187" i="15" s="1"/>
  <c r="E187" i="15" a="1"/>
  <c r="E187" i="15" s="1"/>
  <c r="D187" i="15" a="1"/>
  <c r="D187" i="15" s="1"/>
  <c r="C187" i="15" a="1"/>
  <c r="C187" i="15" s="1"/>
  <c r="N186" i="15" a="1"/>
  <c r="N186" i="15" s="1"/>
  <c r="M186" i="15" a="1"/>
  <c r="M186" i="15" s="1"/>
  <c r="L186" i="15" a="1"/>
  <c r="L186" i="15" s="1"/>
  <c r="K186" i="15" a="1"/>
  <c r="K186" i="15" s="1"/>
  <c r="J186" i="15" a="1"/>
  <c r="J186" i="15" s="1"/>
  <c r="I186" i="15" a="1"/>
  <c r="I186" i="15" s="1"/>
  <c r="H186" i="15" a="1"/>
  <c r="H186" i="15" s="1"/>
  <c r="G186" i="15" a="1"/>
  <c r="G186" i="15" s="1"/>
  <c r="F186" i="15" a="1"/>
  <c r="F186" i="15" s="1"/>
  <c r="E186" i="15" a="1"/>
  <c r="E186" i="15" s="1"/>
  <c r="D186" i="15" a="1"/>
  <c r="D186" i="15" s="1"/>
  <c r="C186" i="15" a="1"/>
  <c r="C186" i="15" s="1"/>
  <c r="N185" i="15" a="1"/>
  <c r="N185" i="15" s="1"/>
  <c r="M185" i="15" a="1"/>
  <c r="M185" i="15" s="1"/>
  <c r="L185" i="15" a="1"/>
  <c r="L185" i="15" s="1"/>
  <c r="K185" i="15" a="1"/>
  <c r="K185" i="15" s="1"/>
  <c r="J185" i="15" a="1"/>
  <c r="J185" i="15" s="1"/>
  <c r="I185" i="15" a="1"/>
  <c r="I185" i="15" s="1"/>
  <c r="H185" i="15" a="1"/>
  <c r="H185" i="15" s="1"/>
  <c r="G185" i="15" a="1"/>
  <c r="G185" i="15" s="1"/>
  <c r="F185" i="15" a="1"/>
  <c r="F185" i="15" s="1"/>
  <c r="E185" i="15" a="1"/>
  <c r="E185" i="15" s="1"/>
  <c r="D185" i="15" a="1"/>
  <c r="D185" i="15" s="1"/>
  <c r="C185" i="15" a="1"/>
  <c r="C185" i="15" s="1"/>
  <c r="N184" i="15" a="1"/>
  <c r="N184" i="15" s="1"/>
  <c r="M184" i="15" a="1"/>
  <c r="M184" i="15" s="1"/>
  <c r="L184" i="15" a="1"/>
  <c r="L184" i="15" s="1"/>
  <c r="K184" i="15" a="1"/>
  <c r="K184" i="15" s="1"/>
  <c r="J184" i="15" a="1"/>
  <c r="J184" i="15" s="1"/>
  <c r="I184" i="15" a="1"/>
  <c r="I184" i="15" s="1"/>
  <c r="H184" i="15" a="1"/>
  <c r="H184" i="15" s="1"/>
  <c r="G184" i="15" a="1"/>
  <c r="G184" i="15" s="1"/>
  <c r="F184" i="15" a="1"/>
  <c r="F184" i="15" s="1"/>
  <c r="E184" i="15" a="1"/>
  <c r="E184" i="15" s="1"/>
  <c r="D184" i="15" a="1"/>
  <c r="D184" i="15" s="1"/>
  <c r="C184" i="15" a="1"/>
  <c r="C184" i="15" s="1"/>
  <c r="N183" i="15" a="1"/>
  <c r="N183" i="15" s="1"/>
  <c r="M183" i="15" a="1"/>
  <c r="M183" i="15" s="1"/>
  <c r="L183" i="15" a="1"/>
  <c r="L183" i="15" s="1"/>
  <c r="K183" i="15" a="1"/>
  <c r="K183" i="15" s="1"/>
  <c r="J183" i="15" a="1"/>
  <c r="J183" i="15" s="1"/>
  <c r="I183" i="15" a="1"/>
  <c r="I183" i="15" s="1"/>
  <c r="H183" i="15" a="1"/>
  <c r="H183" i="15" s="1"/>
  <c r="G183" i="15" a="1"/>
  <c r="G183" i="15" s="1"/>
  <c r="F183" i="15" a="1"/>
  <c r="F183" i="15" s="1"/>
  <c r="E183" i="15" a="1"/>
  <c r="E183" i="15" s="1"/>
  <c r="D183" i="15" a="1"/>
  <c r="D183" i="15" s="1"/>
  <c r="C183" i="15" a="1"/>
  <c r="C183" i="15" s="1"/>
  <c r="N182" i="15" a="1"/>
  <c r="N182" i="15" s="1"/>
  <c r="M182" i="15" a="1"/>
  <c r="M182" i="15" s="1"/>
  <c r="L182" i="15" a="1"/>
  <c r="L182" i="15" s="1"/>
  <c r="K182" i="15" a="1"/>
  <c r="K182" i="15" s="1"/>
  <c r="J182" i="15" a="1"/>
  <c r="J182" i="15" s="1"/>
  <c r="I182" i="15" a="1"/>
  <c r="I182" i="15" s="1"/>
  <c r="H182" i="15" a="1"/>
  <c r="H182" i="15" s="1"/>
  <c r="G182" i="15" a="1"/>
  <c r="G182" i="15" s="1"/>
  <c r="F182" i="15" a="1"/>
  <c r="F182" i="15" s="1"/>
  <c r="E182" i="15" a="1"/>
  <c r="E182" i="15" s="1"/>
  <c r="D182" i="15" a="1"/>
  <c r="D182" i="15" s="1"/>
  <c r="C182" i="15" a="1"/>
  <c r="C182" i="15" s="1"/>
  <c r="N181" i="15" a="1"/>
  <c r="N181" i="15" s="1"/>
  <c r="M181" i="15" a="1"/>
  <c r="M181" i="15" s="1"/>
  <c r="L181" i="15" a="1"/>
  <c r="L181" i="15" s="1"/>
  <c r="K181" i="15" a="1"/>
  <c r="K181" i="15" s="1"/>
  <c r="J181" i="15" a="1"/>
  <c r="J181" i="15" s="1"/>
  <c r="I181" i="15" a="1"/>
  <c r="I181" i="15" s="1"/>
  <c r="H181" i="15" a="1"/>
  <c r="H181" i="15" s="1"/>
  <c r="G181" i="15" a="1"/>
  <c r="G181" i="15" s="1"/>
  <c r="F181" i="15" a="1"/>
  <c r="F181" i="15" s="1"/>
  <c r="E181" i="15" a="1"/>
  <c r="E181" i="15" s="1"/>
  <c r="D181" i="15" a="1"/>
  <c r="D181" i="15" s="1"/>
  <c r="C181" i="15" a="1"/>
  <c r="C181" i="15" s="1"/>
  <c r="N180" i="15" a="1"/>
  <c r="N180" i="15" s="1"/>
  <c r="M180" i="15" a="1"/>
  <c r="M180" i="15" s="1"/>
  <c r="L180" i="15" a="1"/>
  <c r="L180" i="15" s="1"/>
  <c r="K180" i="15" a="1"/>
  <c r="K180" i="15" s="1"/>
  <c r="J180" i="15" a="1"/>
  <c r="J180" i="15" s="1"/>
  <c r="I180" i="15" a="1"/>
  <c r="I180" i="15" s="1"/>
  <c r="H180" i="15" a="1"/>
  <c r="H180" i="15" s="1"/>
  <c r="G180" i="15" a="1"/>
  <c r="G180" i="15" s="1"/>
  <c r="F180" i="15" a="1"/>
  <c r="F180" i="15" s="1"/>
  <c r="E180" i="15" a="1"/>
  <c r="E180" i="15" s="1"/>
  <c r="D180" i="15" a="1"/>
  <c r="D180" i="15" s="1"/>
  <c r="C180" i="15" a="1"/>
  <c r="C180" i="15" s="1"/>
  <c r="N174" i="15" a="1"/>
  <c r="N174" i="15" s="1"/>
  <c r="M174" i="15" a="1"/>
  <c r="M174" i="15" s="1"/>
  <c r="L174" i="15" a="1"/>
  <c r="L174" i="15" s="1"/>
  <c r="K174" i="15" a="1"/>
  <c r="K174" i="15" s="1"/>
  <c r="J174" i="15" a="1"/>
  <c r="J174" i="15" s="1"/>
  <c r="I174" i="15" a="1"/>
  <c r="I174" i="15" s="1"/>
  <c r="H174" i="15" a="1"/>
  <c r="H174" i="15" s="1"/>
  <c r="G174" i="15" a="1"/>
  <c r="G174" i="15" s="1"/>
  <c r="F174" i="15" a="1"/>
  <c r="F174" i="15" s="1"/>
  <c r="E174" i="15" a="1"/>
  <c r="E174" i="15" s="1"/>
  <c r="D174" i="15" a="1"/>
  <c r="D174" i="15" s="1"/>
  <c r="C174" i="15" a="1"/>
  <c r="C174" i="15" s="1"/>
  <c r="N173" i="15" a="1"/>
  <c r="N173" i="15" s="1"/>
  <c r="M173" i="15" a="1"/>
  <c r="M173" i="15" s="1"/>
  <c r="L173" i="15" a="1"/>
  <c r="L173" i="15" s="1"/>
  <c r="K173" i="15" a="1"/>
  <c r="K173" i="15" s="1"/>
  <c r="J173" i="15" a="1"/>
  <c r="J173" i="15" s="1"/>
  <c r="I173" i="15" a="1"/>
  <c r="I173" i="15" s="1"/>
  <c r="H173" i="15" a="1"/>
  <c r="H173" i="15" s="1"/>
  <c r="G173" i="15" a="1"/>
  <c r="G173" i="15" s="1"/>
  <c r="F173" i="15" a="1"/>
  <c r="F173" i="15" s="1"/>
  <c r="E173" i="15" a="1"/>
  <c r="E173" i="15" s="1"/>
  <c r="D173" i="15" a="1"/>
  <c r="D173" i="15" s="1"/>
  <c r="C173" i="15" a="1"/>
  <c r="C173" i="15" s="1"/>
  <c r="N172" i="15" a="1"/>
  <c r="N172" i="15" s="1"/>
  <c r="M172" i="15" a="1"/>
  <c r="M172" i="15" s="1"/>
  <c r="L172" i="15" a="1"/>
  <c r="L172" i="15" s="1"/>
  <c r="K172" i="15" a="1"/>
  <c r="K172" i="15" s="1"/>
  <c r="J172" i="15" a="1"/>
  <c r="J172" i="15" s="1"/>
  <c r="I172" i="15" a="1"/>
  <c r="I172" i="15" s="1"/>
  <c r="H172" i="15" a="1"/>
  <c r="H172" i="15" s="1"/>
  <c r="G172" i="15" a="1"/>
  <c r="G172" i="15" s="1"/>
  <c r="F172" i="15" a="1"/>
  <c r="F172" i="15" s="1"/>
  <c r="E172" i="15" a="1"/>
  <c r="E172" i="15" s="1"/>
  <c r="D172" i="15" a="1"/>
  <c r="D172" i="15" s="1"/>
  <c r="C172" i="15" a="1"/>
  <c r="C172" i="15" s="1"/>
  <c r="N171" i="15" a="1"/>
  <c r="N171" i="15" s="1"/>
  <c r="M171" i="15" a="1"/>
  <c r="M171" i="15" s="1"/>
  <c r="L171" i="15" a="1"/>
  <c r="L171" i="15" s="1"/>
  <c r="K171" i="15" a="1"/>
  <c r="K171" i="15" s="1"/>
  <c r="J171" i="15" a="1"/>
  <c r="J171" i="15" s="1"/>
  <c r="I171" i="15" a="1"/>
  <c r="I171" i="15" s="1"/>
  <c r="H171" i="15" a="1"/>
  <c r="H171" i="15" s="1"/>
  <c r="G171" i="15" a="1"/>
  <c r="G171" i="15" s="1"/>
  <c r="F171" i="15" a="1"/>
  <c r="F171" i="15" s="1"/>
  <c r="E171" i="15" a="1"/>
  <c r="E171" i="15" s="1"/>
  <c r="D171" i="15" a="1"/>
  <c r="D171" i="15" s="1"/>
  <c r="C171" i="15" a="1"/>
  <c r="C171" i="15" s="1"/>
  <c r="N170" i="15" a="1"/>
  <c r="N170" i="15" s="1"/>
  <c r="M170" i="15" a="1"/>
  <c r="M170" i="15" s="1"/>
  <c r="L170" i="15" a="1"/>
  <c r="L170" i="15" s="1"/>
  <c r="K170" i="15" a="1"/>
  <c r="K170" i="15" s="1"/>
  <c r="J170" i="15" a="1"/>
  <c r="J170" i="15" s="1"/>
  <c r="I170" i="15" a="1"/>
  <c r="I170" i="15" s="1"/>
  <c r="H170" i="15" a="1"/>
  <c r="H170" i="15" s="1"/>
  <c r="G170" i="15" a="1"/>
  <c r="G170" i="15" s="1"/>
  <c r="F170" i="15" a="1"/>
  <c r="F170" i="15" s="1"/>
  <c r="E170" i="15" a="1"/>
  <c r="E170" i="15" s="1"/>
  <c r="D170" i="15" a="1"/>
  <c r="D170" i="15" s="1"/>
  <c r="C170" i="15" a="1"/>
  <c r="C170" i="15" s="1"/>
  <c r="N169" i="15" a="1"/>
  <c r="N169" i="15" s="1"/>
  <c r="M169" i="15" a="1"/>
  <c r="M169" i="15" s="1"/>
  <c r="L169" i="15" a="1"/>
  <c r="L169" i="15" s="1"/>
  <c r="K169" i="15" a="1"/>
  <c r="K169" i="15" s="1"/>
  <c r="J169" i="15" a="1"/>
  <c r="J169" i="15" s="1"/>
  <c r="I169" i="15" a="1"/>
  <c r="I169" i="15" s="1"/>
  <c r="H169" i="15" a="1"/>
  <c r="H169" i="15" s="1"/>
  <c r="G169" i="15" a="1"/>
  <c r="G169" i="15" s="1"/>
  <c r="F169" i="15" a="1"/>
  <c r="F169" i="15" s="1"/>
  <c r="E169" i="15" a="1"/>
  <c r="E169" i="15" s="1"/>
  <c r="D169" i="15" a="1"/>
  <c r="D169" i="15" s="1"/>
  <c r="C169" i="15" a="1"/>
  <c r="C169" i="15" s="1"/>
  <c r="N168" i="15" a="1"/>
  <c r="N168" i="15" s="1"/>
  <c r="M168" i="15" a="1"/>
  <c r="M168" i="15" s="1"/>
  <c r="L168" i="15" a="1"/>
  <c r="L168" i="15" s="1"/>
  <c r="K168" i="15" a="1"/>
  <c r="K168" i="15" s="1"/>
  <c r="J168" i="15" a="1"/>
  <c r="J168" i="15" s="1"/>
  <c r="I168" i="15" a="1"/>
  <c r="I168" i="15" s="1"/>
  <c r="H168" i="15" a="1"/>
  <c r="H168" i="15" s="1"/>
  <c r="G168" i="15" a="1"/>
  <c r="G168" i="15" s="1"/>
  <c r="F168" i="15" a="1"/>
  <c r="F168" i="15" s="1"/>
  <c r="E168" i="15" a="1"/>
  <c r="E168" i="15" s="1"/>
  <c r="D168" i="15" a="1"/>
  <c r="D168" i="15" s="1"/>
  <c r="C168" i="15" a="1"/>
  <c r="C168" i="15" s="1"/>
  <c r="N167" i="15" a="1"/>
  <c r="N167" i="15" s="1"/>
  <c r="M167" i="15" a="1"/>
  <c r="M167" i="15" s="1"/>
  <c r="L167" i="15" a="1"/>
  <c r="L167" i="15" s="1"/>
  <c r="K167" i="15" a="1"/>
  <c r="K167" i="15" s="1"/>
  <c r="J167" i="15" a="1"/>
  <c r="J167" i="15" s="1"/>
  <c r="I167" i="15" a="1"/>
  <c r="I167" i="15" s="1"/>
  <c r="H167" i="15" a="1"/>
  <c r="H167" i="15" s="1"/>
  <c r="G167" i="15" a="1"/>
  <c r="G167" i="15" s="1"/>
  <c r="F167" i="15" a="1"/>
  <c r="F167" i="15" s="1"/>
  <c r="E167" i="15" a="1"/>
  <c r="E167" i="15" s="1"/>
  <c r="D167" i="15" a="1"/>
  <c r="D167" i="15" s="1"/>
  <c r="C167" i="15" a="1"/>
  <c r="C167" i="15" s="1"/>
  <c r="N166" i="15" a="1"/>
  <c r="N166" i="15" s="1"/>
  <c r="M166" i="15" a="1"/>
  <c r="M166" i="15" s="1"/>
  <c r="L166" i="15" a="1"/>
  <c r="L166" i="15" s="1"/>
  <c r="K166" i="15" a="1"/>
  <c r="K166" i="15" s="1"/>
  <c r="J166" i="15" a="1"/>
  <c r="J166" i="15" s="1"/>
  <c r="I166" i="15" a="1"/>
  <c r="I166" i="15" s="1"/>
  <c r="H166" i="15" a="1"/>
  <c r="H166" i="15" s="1"/>
  <c r="G166" i="15" a="1"/>
  <c r="G166" i="15" s="1"/>
  <c r="F166" i="15" a="1"/>
  <c r="F166" i="15" s="1"/>
  <c r="E166" i="15" a="1"/>
  <c r="E166" i="15" s="1"/>
  <c r="D166" i="15" a="1"/>
  <c r="D166" i="15" s="1"/>
  <c r="C166" i="15" a="1"/>
  <c r="C166" i="15" s="1"/>
  <c r="N165" i="15" a="1"/>
  <c r="N165" i="15" s="1"/>
  <c r="M165" i="15" a="1"/>
  <c r="M165" i="15" s="1"/>
  <c r="L165" i="15" a="1"/>
  <c r="L165" i="15" s="1"/>
  <c r="K165" i="15" a="1"/>
  <c r="K165" i="15" s="1"/>
  <c r="J165" i="15" a="1"/>
  <c r="J165" i="15" s="1"/>
  <c r="I165" i="15" a="1"/>
  <c r="I165" i="15" s="1"/>
  <c r="H165" i="15" a="1"/>
  <c r="H165" i="15" s="1"/>
  <c r="G165" i="15" a="1"/>
  <c r="G165" i="15" s="1"/>
  <c r="F165" i="15" a="1"/>
  <c r="F165" i="15" s="1"/>
  <c r="E165" i="15" a="1"/>
  <c r="E165" i="15" s="1"/>
  <c r="D165" i="15" a="1"/>
  <c r="D165" i="15" s="1"/>
  <c r="C165" i="15" a="1"/>
  <c r="C165" i="15" s="1"/>
  <c r="N164" i="15" a="1"/>
  <c r="N164" i="15" s="1"/>
  <c r="M164" i="15" a="1"/>
  <c r="M164" i="15" s="1"/>
  <c r="L164" i="15" a="1"/>
  <c r="L164" i="15" s="1"/>
  <c r="K164" i="15" a="1"/>
  <c r="K164" i="15" s="1"/>
  <c r="J164" i="15" a="1"/>
  <c r="J164" i="15" s="1"/>
  <c r="I164" i="15" a="1"/>
  <c r="I164" i="15" s="1"/>
  <c r="H164" i="15" a="1"/>
  <c r="H164" i="15" s="1"/>
  <c r="G164" i="15" a="1"/>
  <c r="G164" i="15" s="1"/>
  <c r="F164" i="15" a="1"/>
  <c r="F164" i="15" s="1"/>
  <c r="E164" i="15" a="1"/>
  <c r="E164" i="15" s="1"/>
  <c r="D164" i="15" a="1"/>
  <c r="D164" i="15" s="1"/>
  <c r="C164" i="15" a="1"/>
  <c r="C164" i="15" s="1"/>
  <c r="N163" i="15" a="1"/>
  <c r="N163" i="15" s="1"/>
  <c r="M163" i="15" a="1"/>
  <c r="M163" i="15" s="1"/>
  <c r="L163" i="15" a="1"/>
  <c r="L163" i="15" s="1"/>
  <c r="K163" i="15" a="1"/>
  <c r="K163" i="15" s="1"/>
  <c r="J163" i="15" a="1"/>
  <c r="J163" i="15" s="1"/>
  <c r="I163" i="15" a="1"/>
  <c r="I163" i="15" s="1"/>
  <c r="H163" i="15" a="1"/>
  <c r="H163" i="15" s="1"/>
  <c r="G163" i="15" a="1"/>
  <c r="G163" i="15" s="1"/>
  <c r="F163" i="15" a="1"/>
  <c r="F163" i="15" s="1"/>
  <c r="E163" i="15" a="1"/>
  <c r="E163" i="15" s="1"/>
  <c r="D163" i="15" a="1"/>
  <c r="D163" i="15" s="1"/>
  <c r="C163" i="15" a="1"/>
  <c r="C163" i="15" s="1"/>
  <c r="N162" i="15" a="1"/>
  <c r="N162" i="15" s="1"/>
  <c r="M162" i="15" a="1"/>
  <c r="M162" i="15" s="1"/>
  <c r="L162" i="15" a="1"/>
  <c r="L162" i="15" s="1"/>
  <c r="K162" i="15" a="1"/>
  <c r="K162" i="15" s="1"/>
  <c r="J162" i="15" a="1"/>
  <c r="J162" i="15" s="1"/>
  <c r="I162" i="15" a="1"/>
  <c r="I162" i="15" s="1"/>
  <c r="H162" i="15" a="1"/>
  <c r="H162" i="15" s="1"/>
  <c r="G162" i="15" a="1"/>
  <c r="G162" i="15" s="1"/>
  <c r="F162" i="15" a="1"/>
  <c r="F162" i="15" s="1"/>
  <c r="E162" i="15" a="1"/>
  <c r="E162" i="15" s="1"/>
  <c r="D162" i="15" a="1"/>
  <c r="D162" i="15" s="1"/>
  <c r="C162" i="15" a="1"/>
  <c r="C162" i="15" s="1"/>
  <c r="N161" i="15" a="1"/>
  <c r="N161" i="15" s="1"/>
  <c r="M161" i="15" a="1"/>
  <c r="M161" i="15" s="1"/>
  <c r="L161" i="15" a="1"/>
  <c r="L161" i="15" s="1"/>
  <c r="K161" i="15" a="1"/>
  <c r="K161" i="15" s="1"/>
  <c r="J161" i="15" a="1"/>
  <c r="J161" i="15" s="1"/>
  <c r="I161" i="15" a="1"/>
  <c r="I161" i="15" s="1"/>
  <c r="H161" i="15" a="1"/>
  <c r="H161" i="15" s="1"/>
  <c r="G161" i="15" a="1"/>
  <c r="G161" i="15" s="1"/>
  <c r="F161" i="15" a="1"/>
  <c r="F161" i="15" s="1"/>
  <c r="E161" i="15" a="1"/>
  <c r="E161" i="15" s="1"/>
  <c r="D161" i="15" a="1"/>
  <c r="D161" i="15" s="1"/>
  <c r="C161" i="15" a="1"/>
  <c r="C161" i="15" s="1"/>
  <c r="N160" i="15" a="1"/>
  <c r="N160" i="15" s="1"/>
  <c r="M160" i="15" a="1"/>
  <c r="M160" i="15" s="1"/>
  <c r="L160" i="15" a="1"/>
  <c r="L160" i="15" s="1"/>
  <c r="K160" i="15" a="1"/>
  <c r="K160" i="15" s="1"/>
  <c r="J160" i="15" a="1"/>
  <c r="J160" i="15" s="1"/>
  <c r="I160" i="15" a="1"/>
  <c r="I160" i="15" s="1"/>
  <c r="H160" i="15" a="1"/>
  <c r="H160" i="15" s="1"/>
  <c r="G160" i="15" a="1"/>
  <c r="G160" i="15" s="1"/>
  <c r="F160" i="15" a="1"/>
  <c r="F160" i="15" s="1"/>
  <c r="E160" i="15" a="1"/>
  <c r="E160" i="15" s="1"/>
  <c r="D160" i="15" a="1"/>
  <c r="D160" i="15" s="1"/>
  <c r="C160" i="15" a="1"/>
  <c r="C160" i="15" s="1"/>
  <c r="N159" i="15" a="1"/>
  <c r="N159" i="15" s="1"/>
  <c r="M159" i="15" a="1"/>
  <c r="M159" i="15" s="1"/>
  <c r="L159" i="15" a="1"/>
  <c r="L159" i="15" s="1"/>
  <c r="K159" i="15" a="1"/>
  <c r="K159" i="15" s="1"/>
  <c r="J159" i="15" a="1"/>
  <c r="J159" i="15" s="1"/>
  <c r="I159" i="15" a="1"/>
  <c r="I159" i="15" s="1"/>
  <c r="H159" i="15" a="1"/>
  <c r="H159" i="15" s="1"/>
  <c r="G159" i="15" a="1"/>
  <c r="G159" i="15" s="1"/>
  <c r="F159" i="15" a="1"/>
  <c r="F159" i="15" s="1"/>
  <c r="E159" i="15" a="1"/>
  <c r="E159" i="15" s="1"/>
  <c r="D159" i="15" a="1"/>
  <c r="D159" i="15" s="1"/>
  <c r="C159" i="15" a="1"/>
  <c r="C159" i="15" s="1"/>
  <c r="N158" i="15" a="1"/>
  <c r="N158" i="15" s="1"/>
  <c r="M158" i="15" a="1"/>
  <c r="M158" i="15" s="1"/>
  <c r="L158" i="15" a="1"/>
  <c r="L158" i="15" s="1"/>
  <c r="K158" i="15" a="1"/>
  <c r="K158" i="15" s="1"/>
  <c r="J158" i="15" a="1"/>
  <c r="J158" i="15" s="1"/>
  <c r="I158" i="15" a="1"/>
  <c r="I158" i="15" s="1"/>
  <c r="H158" i="15" a="1"/>
  <c r="H158" i="15" s="1"/>
  <c r="G158" i="15" a="1"/>
  <c r="G158" i="15" s="1"/>
  <c r="F158" i="15" a="1"/>
  <c r="F158" i="15" s="1"/>
  <c r="E158" i="15" a="1"/>
  <c r="E158" i="15" s="1"/>
  <c r="D158" i="15" a="1"/>
  <c r="D158" i="15" s="1"/>
  <c r="C158" i="15" a="1"/>
  <c r="C158" i="15" s="1"/>
  <c r="N157" i="15" a="1"/>
  <c r="N157" i="15" s="1"/>
  <c r="M157" i="15" a="1"/>
  <c r="M157" i="15" s="1"/>
  <c r="L157" i="15" a="1"/>
  <c r="L157" i="15" s="1"/>
  <c r="K157" i="15" a="1"/>
  <c r="K157" i="15" s="1"/>
  <c r="J157" i="15" a="1"/>
  <c r="J157" i="15" s="1"/>
  <c r="I157" i="15" a="1"/>
  <c r="I157" i="15" s="1"/>
  <c r="H157" i="15" a="1"/>
  <c r="H157" i="15" s="1"/>
  <c r="G157" i="15" a="1"/>
  <c r="G157" i="15" s="1"/>
  <c r="F157" i="15" a="1"/>
  <c r="F157" i="15" s="1"/>
  <c r="E157" i="15" a="1"/>
  <c r="E157" i="15" s="1"/>
  <c r="D157" i="15" a="1"/>
  <c r="D157" i="15" s="1"/>
  <c r="C157" i="15" a="1"/>
  <c r="C157" i="15" s="1"/>
  <c r="N156" i="15" a="1"/>
  <c r="N156" i="15" s="1"/>
  <c r="M156" i="15" a="1"/>
  <c r="M156" i="15" s="1"/>
  <c r="L156" i="15" a="1"/>
  <c r="L156" i="15" s="1"/>
  <c r="K156" i="15" a="1"/>
  <c r="K156" i="15" s="1"/>
  <c r="J156" i="15" a="1"/>
  <c r="J156" i="15" s="1"/>
  <c r="I156" i="15" a="1"/>
  <c r="I156" i="15" s="1"/>
  <c r="H156" i="15" a="1"/>
  <c r="H156" i="15" s="1"/>
  <c r="G156" i="15" a="1"/>
  <c r="G156" i="15" s="1"/>
  <c r="F156" i="15" a="1"/>
  <c r="F156" i="15" s="1"/>
  <c r="E156" i="15" a="1"/>
  <c r="E156" i="15" s="1"/>
  <c r="D156" i="15" a="1"/>
  <c r="D156" i="15" s="1"/>
  <c r="C156" i="15" a="1"/>
  <c r="C156" i="15" s="1"/>
  <c r="N155" i="15" a="1"/>
  <c r="N155" i="15" s="1"/>
  <c r="M155" i="15" a="1"/>
  <c r="M155" i="15" s="1"/>
  <c r="L155" i="15" a="1"/>
  <c r="L155" i="15" s="1"/>
  <c r="K155" i="15" a="1"/>
  <c r="K155" i="15" s="1"/>
  <c r="J155" i="15" a="1"/>
  <c r="J155" i="15" s="1"/>
  <c r="I155" i="15" a="1"/>
  <c r="I155" i="15" s="1"/>
  <c r="H155" i="15" a="1"/>
  <c r="H155" i="15" s="1"/>
  <c r="G155" i="15" a="1"/>
  <c r="G155" i="15" s="1"/>
  <c r="F155" i="15" a="1"/>
  <c r="F155" i="15" s="1"/>
  <c r="E155" i="15" a="1"/>
  <c r="E155" i="15" s="1"/>
  <c r="D155" i="15" a="1"/>
  <c r="D155" i="15" s="1"/>
  <c r="C155" i="15" a="1"/>
  <c r="C155" i="15" s="1"/>
  <c r="N154" i="15" a="1"/>
  <c r="N154" i="15" s="1"/>
  <c r="M154" i="15" a="1"/>
  <c r="M154" i="15" s="1"/>
  <c r="L154" i="15" a="1"/>
  <c r="L154" i="15" s="1"/>
  <c r="K154" i="15" a="1"/>
  <c r="K154" i="15" s="1"/>
  <c r="J154" i="15" a="1"/>
  <c r="J154" i="15" s="1"/>
  <c r="I154" i="15" a="1"/>
  <c r="I154" i="15" s="1"/>
  <c r="H154" i="15" a="1"/>
  <c r="H154" i="15" s="1"/>
  <c r="G154" i="15" a="1"/>
  <c r="G154" i="15" s="1"/>
  <c r="F154" i="15" a="1"/>
  <c r="F154" i="15" s="1"/>
  <c r="E154" i="15" a="1"/>
  <c r="E154" i="15" s="1"/>
  <c r="D154" i="15" a="1"/>
  <c r="D154" i="15" s="1"/>
  <c r="C154" i="15" a="1"/>
  <c r="C154" i="15" s="1"/>
  <c r="N153" i="15" a="1"/>
  <c r="N153" i="15" s="1"/>
  <c r="M153" i="15" a="1"/>
  <c r="M153" i="15" s="1"/>
  <c r="L153" i="15" a="1"/>
  <c r="L153" i="15" s="1"/>
  <c r="K153" i="15" a="1"/>
  <c r="K153" i="15" s="1"/>
  <c r="J153" i="15" a="1"/>
  <c r="J153" i="15" s="1"/>
  <c r="I153" i="15" a="1"/>
  <c r="I153" i="15" s="1"/>
  <c r="H153" i="15" a="1"/>
  <c r="H153" i="15" s="1"/>
  <c r="G153" i="15" a="1"/>
  <c r="G153" i="15" s="1"/>
  <c r="F153" i="15" a="1"/>
  <c r="F153" i="15" s="1"/>
  <c r="E153" i="15" a="1"/>
  <c r="E153" i="15" s="1"/>
  <c r="D153" i="15" a="1"/>
  <c r="D153" i="15" s="1"/>
  <c r="C153" i="15" a="1"/>
  <c r="C153" i="15" s="1"/>
  <c r="N152" i="15" a="1"/>
  <c r="N152" i="15" s="1"/>
  <c r="M152" i="15" a="1"/>
  <c r="M152" i="15" s="1"/>
  <c r="L152" i="15" a="1"/>
  <c r="L152" i="15" s="1"/>
  <c r="K152" i="15" a="1"/>
  <c r="K152" i="15" s="1"/>
  <c r="J152" i="15" a="1"/>
  <c r="J152" i="15" s="1"/>
  <c r="I152" i="15" a="1"/>
  <c r="I152" i="15" s="1"/>
  <c r="H152" i="15" a="1"/>
  <c r="H152" i="15" s="1"/>
  <c r="G152" i="15" a="1"/>
  <c r="G152" i="15" s="1"/>
  <c r="F152" i="15" a="1"/>
  <c r="F152" i="15" s="1"/>
  <c r="E152" i="15" a="1"/>
  <c r="E152" i="15" s="1"/>
  <c r="D152" i="15" a="1"/>
  <c r="D152" i="15" s="1"/>
  <c r="C152" i="15" a="1"/>
  <c r="C152" i="15" s="1"/>
  <c r="N151" i="15" a="1"/>
  <c r="N151" i="15" s="1"/>
  <c r="M151" i="15" a="1"/>
  <c r="M151" i="15" s="1"/>
  <c r="L151" i="15" a="1"/>
  <c r="L151" i="15" s="1"/>
  <c r="K151" i="15" a="1"/>
  <c r="K151" i="15" s="1"/>
  <c r="J151" i="15" a="1"/>
  <c r="J151" i="15" s="1"/>
  <c r="I151" i="15" a="1"/>
  <c r="I151" i="15" s="1"/>
  <c r="H151" i="15" a="1"/>
  <c r="H151" i="15" s="1"/>
  <c r="G151" i="15" a="1"/>
  <c r="G151" i="15" s="1"/>
  <c r="F151" i="15" a="1"/>
  <c r="F151" i="15" s="1"/>
  <c r="E151" i="15" a="1"/>
  <c r="E151" i="15" s="1"/>
  <c r="D151" i="15" a="1"/>
  <c r="D151" i="15" s="1"/>
  <c r="C151" i="15" a="1"/>
  <c r="C151" i="15" s="1"/>
  <c r="N150" i="15" a="1"/>
  <c r="N150" i="15" s="1"/>
  <c r="M150" i="15" a="1"/>
  <c r="M150" i="15" s="1"/>
  <c r="L150" i="15" a="1"/>
  <c r="L150" i="15" s="1"/>
  <c r="K150" i="15" a="1"/>
  <c r="K150" i="15" s="1"/>
  <c r="J150" i="15" a="1"/>
  <c r="J150" i="15" s="1"/>
  <c r="I150" i="15" a="1"/>
  <c r="I150" i="15" s="1"/>
  <c r="H150" i="15" a="1"/>
  <c r="H150" i="15" s="1"/>
  <c r="G150" i="15" a="1"/>
  <c r="G150" i="15" s="1"/>
  <c r="F150" i="15" a="1"/>
  <c r="F150" i="15" s="1"/>
  <c r="E150" i="15" a="1"/>
  <c r="E150" i="15" s="1"/>
  <c r="D150" i="15" a="1"/>
  <c r="D150" i="15" s="1"/>
  <c r="C150" i="15" a="1"/>
  <c r="C150" i="15" s="1"/>
  <c r="N149" i="15" a="1"/>
  <c r="N149" i="15" s="1"/>
  <c r="M149" i="15" a="1"/>
  <c r="M149" i="15" s="1"/>
  <c r="L149" i="15" a="1"/>
  <c r="L149" i="15" s="1"/>
  <c r="K149" i="15" a="1"/>
  <c r="K149" i="15" s="1"/>
  <c r="J149" i="15" a="1"/>
  <c r="J149" i="15" s="1"/>
  <c r="I149" i="15" a="1"/>
  <c r="I149" i="15" s="1"/>
  <c r="H149" i="15" a="1"/>
  <c r="H149" i="15" s="1"/>
  <c r="G149" i="15" a="1"/>
  <c r="G149" i="15" s="1"/>
  <c r="F149" i="15" a="1"/>
  <c r="F149" i="15" s="1"/>
  <c r="E149" i="15" a="1"/>
  <c r="E149" i="15" s="1"/>
  <c r="D149" i="15" a="1"/>
  <c r="D149" i="15" s="1"/>
  <c r="C149" i="15" a="1"/>
  <c r="C149" i="15" s="1"/>
  <c r="N148" i="15" a="1"/>
  <c r="N148" i="15" s="1"/>
  <c r="M148" i="15" a="1"/>
  <c r="M148" i="15" s="1"/>
  <c r="L148" i="15" a="1"/>
  <c r="L148" i="15" s="1"/>
  <c r="K148" i="15" a="1"/>
  <c r="K148" i="15" s="1"/>
  <c r="J148" i="15" a="1"/>
  <c r="J148" i="15" s="1"/>
  <c r="I148" i="15" a="1"/>
  <c r="I148" i="15" s="1"/>
  <c r="H148" i="15" a="1"/>
  <c r="H148" i="15" s="1"/>
  <c r="G148" i="15" a="1"/>
  <c r="G148" i="15" s="1"/>
  <c r="F148" i="15" a="1"/>
  <c r="F148" i="15" s="1"/>
  <c r="E148" i="15" a="1"/>
  <c r="E148" i="15" s="1"/>
  <c r="D148" i="15" a="1"/>
  <c r="D148" i="15" s="1"/>
  <c r="C148" i="15" a="1"/>
  <c r="C148" i="15" s="1"/>
  <c r="N147" i="15" a="1"/>
  <c r="N147" i="15" s="1"/>
  <c r="M147" i="15" a="1"/>
  <c r="M147" i="15" s="1"/>
  <c r="L147" i="15" a="1"/>
  <c r="L147" i="15" s="1"/>
  <c r="K147" i="15" a="1"/>
  <c r="K147" i="15" s="1"/>
  <c r="J147" i="15" a="1"/>
  <c r="J147" i="15" s="1"/>
  <c r="I147" i="15" a="1"/>
  <c r="I147" i="15" s="1"/>
  <c r="H147" i="15" a="1"/>
  <c r="H147" i="15" s="1"/>
  <c r="G147" i="15" a="1"/>
  <c r="G147" i="15" s="1"/>
  <c r="F147" i="15" a="1"/>
  <c r="F147" i="15" s="1"/>
  <c r="E147" i="15" a="1"/>
  <c r="E147" i="15" s="1"/>
  <c r="D147" i="15" a="1"/>
  <c r="D147" i="15" s="1"/>
  <c r="C147" i="15" a="1"/>
  <c r="C147" i="15" s="1"/>
  <c r="N146" i="15" a="1"/>
  <c r="N146" i="15" s="1"/>
  <c r="M146" i="15" a="1"/>
  <c r="M146" i="15" s="1"/>
  <c r="L146" i="15" a="1"/>
  <c r="L146" i="15" s="1"/>
  <c r="K146" i="15" a="1"/>
  <c r="K146" i="15" s="1"/>
  <c r="J146" i="15" a="1"/>
  <c r="J146" i="15" s="1"/>
  <c r="I146" i="15" a="1"/>
  <c r="I146" i="15" s="1"/>
  <c r="H146" i="15" a="1"/>
  <c r="H146" i="15" s="1"/>
  <c r="G146" i="15" a="1"/>
  <c r="G146" i="15" s="1"/>
  <c r="F146" i="15" a="1"/>
  <c r="F146" i="15" s="1"/>
  <c r="E146" i="15" a="1"/>
  <c r="E146" i="15" s="1"/>
  <c r="D146" i="15" a="1"/>
  <c r="D146" i="15" s="1"/>
  <c r="C146" i="15" a="1"/>
  <c r="C146" i="15" s="1"/>
  <c r="N145" i="15" a="1"/>
  <c r="N145" i="15" s="1"/>
  <c r="M145" i="15" a="1"/>
  <c r="M145" i="15" s="1"/>
  <c r="L145" i="15" a="1"/>
  <c r="L145" i="15" s="1"/>
  <c r="K145" i="15" a="1"/>
  <c r="K145" i="15" s="1"/>
  <c r="J145" i="15" a="1"/>
  <c r="J145" i="15" s="1"/>
  <c r="I145" i="15" a="1"/>
  <c r="I145" i="15" s="1"/>
  <c r="H145" i="15" a="1"/>
  <c r="H145" i="15" s="1"/>
  <c r="G145" i="15" a="1"/>
  <c r="G145" i="15" s="1"/>
  <c r="F145" i="15" a="1"/>
  <c r="F145" i="15" s="1"/>
  <c r="E145" i="15" a="1"/>
  <c r="E145" i="15" s="1"/>
  <c r="D145" i="15" a="1"/>
  <c r="D145" i="15" s="1"/>
  <c r="C145" i="15" a="1"/>
  <c r="C145" i="15" s="1"/>
  <c r="N144" i="15" a="1"/>
  <c r="N144" i="15" s="1"/>
  <c r="M144" i="15" a="1"/>
  <c r="M144" i="15" s="1"/>
  <c r="L144" i="15" a="1"/>
  <c r="L144" i="15" s="1"/>
  <c r="K144" i="15" a="1"/>
  <c r="K144" i="15" s="1"/>
  <c r="J144" i="15" a="1"/>
  <c r="J144" i="15" s="1"/>
  <c r="I144" i="15" a="1"/>
  <c r="I144" i="15" s="1"/>
  <c r="H144" i="15" a="1"/>
  <c r="H144" i="15" s="1"/>
  <c r="G144" i="15" a="1"/>
  <c r="G144" i="15" s="1"/>
  <c r="F144" i="15" a="1"/>
  <c r="F144" i="15" s="1"/>
  <c r="E144" i="15" a="1"/>
  <c r="E144" i="15" s="1"/>
  <c r="D144" i="15" a="1"/>
  <c r="D144" i="15" s="1"/>
  <c r="C144" i="15" a="1"/>
  <c r="C144" i="15" s="1"/>
  <c r="N138" i="15" a="1"/>
  <c r="N138" i="15" s="1"/>
  <c r="M138" i="15" a="1"/>
  <c r="M138" i="15" s="1"/>
  <c r="L138" i="15" a="1"/>
  <c r="L138" i="15" s="1"/>
  <c r="K138" i="15" a="1"/>
  <c r="K138" i="15" s="1"/>
  <c r="J138" i="15" a="1"/>
  <c r="J138" i="15" s="1"/>
  <c r="I138" i="15" a="1"/>
  <c r="I138" i="15" s="1"/>
  <c r="H138" i="15" a="1"/>
  <c r="H138" i="15" s="1"/>
  <c r="G138" i="15" a="1"/>
  <c r="G138" i="15" s="1"/>
  <c r="F138" i="15" a="1"/>
  <c r="F138" i="15" s="1"/>
  <c r="E138" i="15" a="1"/>
  <c r="E138" i="15" s="1"/>
  <c r="D138" i="15" a="1"/>
  <c r="D138" i="15" s="1"/>
  <c r="C138" i="15" a="1"/>
  <c r="C138" i="15" s="1"/>
  <c r="N137" i="15" a="1"/>
  <c r="N137" i="15" s="1"/>
  <c r="M137" i="15" a="1"/>
  <c r="M137" i="15" s="1"/>
  <c r="L137" i="15" a="1"/>
  <c r="L137" i="15" s="1"/>
  <c r="K137" i="15" a="1"/>
  <c r="K137" i="15" s="1"/>
  <c r="J137" i="15" a="1"/>
  <c r="J137" i="15" s="1"/>
  <c r="I137" i="15" a="1"/>
  <c r="I137" i="15" s="1"/>
  <c r="H137" i="15" a="1"/>
  <c r="H137" i="15" s="1"/>
  <c r="G137" i="15" a="1"/>
  <c r="G137" i="15" s="1"/>
  <c r="F137" i="15" a="1"/>
  <c r="F137" i="15" s="1"/>
  <c r="E137" i="15" a="1"/>
  <c r="E137" i="15" s="1"/>
  <c r="D137" i="15" a="1"/>
  <c r="D137" i="15" s="1"/>
  <c r="C137" i="15" a="1"/>
  <c r="C137" i="15" s="1"/>
  <c r="N136" i="15" a="1"/>
  <c r="N136" i="15" s="1"/>
  <c r="M136" i="15" a="1"/>
  <c r="M136" i="15" s="1"/>
  <c r="L136" i="15" a="1"/>
  <c r="L136" i="15" s="1"/>
  <c r="K136" i="15" a="1"/>
  <c r="K136" i="15" s="1"/>
  <c r="J136" i="15" a="1"/>
  <c r="J136" i="15" s="1"/>
  <c r="I136" i="15" a="1"/>
  <c r="I136" i="15" s="1"/>
  <c r="H136" i="15" a="1"/>
  <c r="H136" i="15" s="1"/>
  <c r="G136" i="15" a="1"/>
  <c r="G136" i="15" s="1"/>
  <c r="F136" i="15" a="1"/>
  <c r="F136" i="15" s="1"/>
  <c r="E136" i="15" a="1"/>
  <c r="E136" i="15" s="1"/>
  <c r="D136" i="15" a="1"/>
  <c r="D136" i="15" s="1"/>
  <c r="C136" i="15" a="1"/>
  <c r="C136" i="15" s="1"/>
  <c r="N135" i="15" a="1"/>
  <c r="N135" i="15" s="1"/>
  <c r="M135" i="15" a="1"/>
  <c r="M135" i="15" s="1"/>
  <c r="L135" i="15" a="1"/>
  <c r="L135" i="15" s="1"/>
  <c r="K135" i="15" a="1"/>
  <c r="K135" i="15" s="1"/>
  <c r="J135" i="15" a="1"/>
  <c r="J135" i="15" s="1"/>
  <c r="I135" i="15" a="1"/>
  <c r="I135" i="15" s="1"/>
  <c r="H135" i="15" a="1"/>
  <c r="H135" i="15" s="1"/>
  <c r="G135" i="15" a="1"/>
  <c r="G135" i="15" s="1"/>
  <c r="F135" i="15" a="1"/>
  <c r="F135" i="15" s="1"/>
  <c r="E135" i="15" a="1"/>
  <c r="E135" i="15" s="1"/>
  <c r="D135" i="15" a="1"/>
  <c r="D135" i="15" s="1"/>
  <c r="C135" i="15" a="1"/>
  <c r="C135" i="15" s="1"/>
  <c r="N134" i="15" a="1"/>
  <c r="N134" i="15" s="1"/>
  <c r="M134" i="15" a="1"/>
  <c r="M134" i="15" s="1"/>
  <c r="L134" i="15" a="1"/>
  <c r="L134" i="15" s="1"/>
  <c r="K134" i="15" a="1"/>
  <c r="K134" i="15" s="1"/>
  <c r="J134" i="15" a="1"/>
  <c r="J134" i="15" s="1"/>
  <c r="I134" i="15" a="1"/>
  <c r="I134" i="15" s="1"/>
  <c r="H134" i="15" a="1"/>
  <c r="H134" i="15" s="1"/>
  <c r="G134" i="15" a="1"/>
  <c r="G134" i="15" s="1"/>
  <c r="F134" i="15" a="1"/>
  <c r="F134" i="15" s="1"/>
  <c r="E134" i="15" a="1"/>
  <c r="E134" i="15" s="1"/>
  <c r="D134" i="15" a="1"/>
  <c r="D134" i="15" s="1"/>
  <c r="C134" i="15" a="1"/>
  <c r="C134" i="15" s="1"/>
  <c r="N133" i="15" a="1"/>
  <c r="N133" i="15" s="1"/>
  <c r="M133" i="15" a="1"/>
  <c r="M133" i="15" s="1"/>
  <c r="L133" i="15" a="1"/>
  <c r="L133" i="15" s="1"/>
  <c r="K133" i="15" a="1"/>
  <c r="K133" i="15" s="1"/>
  <c r="J133" i="15" a="1"/>
  <c r="J133" i="15" s="1"/>
  <c r="I133" i="15" a="1"/>
  <c r="I133" i="15" s="1"/>
  <c r="H133" i="15" a="1"/>
  <c r="H133" i="15" s="1"/>
  <c r="G133" i="15" a="1"/>
  <c r="G133" i="15" s="1"/>
  <c r="F133" i="15" a="1"/>
  <c r="F133" i="15" s="1"/>
  <c r="E133" i="15" a="1"/>
  <c r="E133" i="15" s="1"/>
  <c r="D133" i="15" a="1"/>
  <c r="D133" i="15" s="1"/>
  <c r="C133" i="15" a="1"/>
  <c r="C133" i="15" s="1"/>
  <c r="N132" i="15" a="1"/>
  <c r="N132" i="15" s="1"/>
  <c r="M132" i="15" a="1"/>
  <c r="M132" i="15" s="1"/>
  <c r="L132" i="15" a="1"/>
  <c r="L132" i="15" s="1"/>
  <c r="K132" i="15" a="1"/>
  <c r="K132" i="15" s="1"/>
  <c r="J132" i="15" a="1"/>
  <c r="J132" i="15" s="1"/>
  <c r="I132" i="15" a="1"/>
  <c r="I132" i="15" s="1"/>
  <c r="H132" i="15" a="1"/>
  <c r="H132" i="15" s="1"/>
  <c r="G132" i="15" a="1"/>
  <c r="G132" i="15" s="1"/>
  <c r="F132" i="15" a="1"/>
  <c r="F132" i="15" s="1"/>
  <c r="E132" i="15" a="1"/>
  <c r="E132" i="15" s="1"/>
  <c r="D132" i="15" a="1"/>
  <c r="D132" i="15" s="1"/>
  <c r="C132" i="15" a="1"/>
  <c r="C132" i="15" s="1"/>
  <c r="N131" i="15" a="1"/>
  <c r="N131" i="15" s="1"/>
  <c r="M131" i="15" a="1"/>
  <c r="M131" i="15" s="1"/>
  <c r="L131" i="15" a="1"/>
  <c r="L131" i="15" s="1"/>
  <c r="K131" i="15" a="1"/>
  <c r="K131" i="15" s="1"/>
  <c r="J131" i="15" a="1"/>
  <c r="J131" i="15" s="1"/>
  <c r="I131" i="15" a="1"/>
  <c r="I131" i="15" s="1"/>
  <c r="H131" i="15" a="1"/>
  <c r="H131" i="15" s="1"/>
  <c r="G131" i="15" a="1"/>
  <c r="G131" i="15" s="1"/>
  <c r="F131" i="15" a="1"/>
  <c r="F131" i="15" s="1"/>
  <c r="E131" i="15" a="1"/>
  <c r="E131" i="15" s="1"/>
  <c r="D131" i="15" a="1"/>
  <c r="D131" i="15" s="1"/>
  <c r="C131" i="15" a="1"/>
  <c r="C131" i="15" s="1"/>
  <c r="N130" i="15" a="1"/>
  <c r="N130" i="15" s="1"/>
  <c r="M130" i="15" a="1"/>
  <c r="M130" i="15" s="1"/>
  <c r="L130" i="15" a="1"/>
  <c r="L130" i="15" s="1"/>
  <c r="K130" i="15" a="1"/>
  <c r="K130" i="15" s="1"/>
  <c r="J130" i="15" a="1"/>
  <c r="J130" i="15" s="1"/>
  <c r="I130" i="15" a="1"/>
  <c r="I130" i="15" s="1"/>
  <c r="H130" i="15" a="1"/>
  <c r="H130" i="15" s="1"/>
  <c r="G130" i="15" a="1"/>
  <c r="G130" i="15" s="1"/>
  <c r="F130" i="15" a="1"/>
  <c r="F130" i="15" s="1"/>
  <c r="E130" i="15" a="1"/>
  <c r="E130" i="15" s="1"/>
  <c r="D130" i="15" a="1"/>
  <c r="D130" i="15" s="1"/>
  <c r="C130" i="15" a="1"/>
  <c r="C130" i="15" s="1"/>
  <c r="N129" i="15" a="1"/>
  <c r="N129" i="15" s="1"/>
  <c r="M129" i="15" a="1"/>
  <c r="M129" i="15" s="1"/>
  <c r="L129" i="15" a="1"/>
  <c r="L129" i="15" s="1"/>
  <c r="K129" i="15" a="1"/>
  <c r="K129" i="15" s="1"/>
  <c r="J129" i="15" a="1"/>
  <c r="J129" i="15" s="1"/>
  <c r="I129" i="15" a="1"/>
  <c r="I129" i="15" s="1"/>
  <c r="H129" i="15" a="1"/>
  <c r="H129" i="15" s="1"/>
  <c r="G129" i="15" a="1"/>
  <c r="G129" i="15" s="1"/>
  <c r="F129" i="15" a="1"/>
  <c r="F129" i="15" s="1"/>
  <c r="E129" i="15" a="1"/>
  <c r="E129" i="15" s="1"/>
  <c r="D129" i="15" a="1"/>
  <c r="D129" i="15" s="1"/>
  <c r="C129" i="15" a="1"/>
  <c r="C129" i="15" s="1"/>
  <c r="N128" i="15" a="1"/>
  <c r="N128" i="15" s="1"/>
  <c r="M128" i="15" a="1"/>
  <c r="M128" i="15" s="1"/>
  <c r="L128" i="15" a="1"/>
  <c r="L128" i="15" s="1"/>
  <c r="K128" i="15" a="1"/>
  <c r="K128" i="15" s="1"/>
  <c r="J128" i="15" a="1"/>
  <c r="J128" i="15" s="1"/>
  <c r="I128" i="15" a="1"/>
  <c r="I128" i="15" s="1"/>
  <c r="H128" i="15" a="1"/>
  <c r="H128" i="15" s="1"/>
  <c r="G128" i="15" a="1"/>
  <c r="G128" i="15" s="1"/>
  <c r="F128" i="15" a="1"/>
  <c r="F128" i="15" s="1"/>
  <c r="E128" i="15" a="1"/>
  <c r="E128" i="15" s="1"/>
  <c r="D128" i="15" a="1"/>
  <c r="D128" i="15" s="1"/>
  <c r="C128" i="15" a="1"/>
  <c r="C128" i="15" s="1"/>
  <c r="N127" i="15" a="1"/>
  <c r="N127" i="15" s="1"/>
  <c r="M127" i="15" a="1"/>
  <c r="M127" i="15" s="1"/>
  <c r="L127" i="15" a="1"/>
  <c r="L127" i="15" s="1"/>
  <c r="K127" i="15" a="1"/>
  <c r="K127" i="15" s="1"/>
  <c r="J127" i="15" a="1"/>
  <c r="J127" i="15" s="1"/>
  <c r="I127" i="15" a="1"/>
  <c r="I127" i="15" s="1"/>
  <c r="H127" i="15" a="1"/>
  <c r="H127" i="15" s="1"/>
  <c r="G127" i="15" a="1"/>
  <c r="G127" i="15" s="1"/>
  <c r="F127" i="15" a="1"/>
  <c r="F127" i="15" s="1"/>
  <c r="E127" i="15" a="1"/>
  <c r="E127" i="15" s="1"/>
  <c r="D127" i="15" a="1"/>
  <c r="D127" i="15" s="1"/>
  <c r="C127" i="15" a="1"/>
  <c r="C127" i="15" s="1"/>
  <c r="N126" i="15" a="1"/>
  <c r="N126" i="15" s="1"/>
  <c r="M126" i="15" a="1"/>
  <c r="M126" i="15" s="1"/>
  <c r="L126" i="15" a="1"/>
  <c r="L126" i="15" s="1"/>
  <c r="K126" i="15" a="1"/>
  <c r="K126" i="15" s="1"/>
  <c r="J126" i="15" a="1"/>
  <c r="J126" i="15" s="1"/>
  <c r="I126" i="15" a="1"/>
  <c r="I126" i="15" s="1"/>
  <c r="H126" i="15" a="1"/>
  <c r="H126" i="15" s="1"/>
  <c r="G126" i="15" a="1"/>
  <c r="G126" i="15" s="1"/>
  <c r="F126" i="15" a="1"/>
  <c r="F126" i="15" s="1"/>
  <c r="E126" i="15" a="1"/>
  <c r="E126" i="15" s="1"/>
  <c r="D126" i="15" a="1"/>
  <c r="D126" i="15" s="1"/>
  <c r="C126" i="15" a="1"/>
  <c r="C126" i="15" s="1"/>
  <c r="N125" i="15" a="1"/>
  <c r="N125" i="15" s="1"/>
  <c r="M125" i="15" a="1"/>
  <c r="M125" i="15" s="1"/>
  <c r="L125" i="15" a="1"/>
  <c r="L125" i="15" s="1"/>
  <c r="K125" i="15" a="1"/>
  <c r="K125" i="15" s="1"/>
  <c r="J125" i="15" a="1"/>
  <c r="J125" i="15" s="1"/>
  <c r="I125" i="15" a="1"/>
  <c r="I125" i="15" s="1"/>
  <c r="H125" i="15" a="1"/>
  <c r="H125" i="15" s="1"/>
  <c r="G125" i="15" a="1"/>
  <c r="G125" i="15" s="1"/>
  <c r="F125" i="15" a="1"/>
  <c r="F125" i="15" s="1"/>
  <c r="E125" i="15" a="1"/>
  <c r="E125" i="15" s="1"/>
  <c r="D125" i="15" a="1"/>
  <c r="D125" i="15" s="1"/>
  <c r="C125" i="15" a="1"/>
  <c r="C125" i="15" s="1"/>
  <c r="N124" i="15" a="1"/>
  <c r="N124" i="15" s="1"/>
  <c r="M124" i="15" a="1"/>
  <c r="M124" i="15" s="1"/>
  <c r="L124" i="15" a="1"/>
  <c r="L124" i="15" s="1"/>
  <c r="K124" i="15" a="1"/>
  <c r="K124" i="15" s="1"/>
  <c r="J124" i="15" a="1"/>
  <c r="J124" i="15" s="1"/>
  <c r="I124" i="15" a="1"/>
  <c r="I124" i="15" s="1"/>
  <c r="H124" i="15" a="1"/>
  <c r="H124" i="15" s="1"/>
  <c r="G124" i="15" a="1"/>
  <c r="G124" i="15" s="1"/>
  <c r="F124" i="15" a="1"/>
  <c r="F124" i="15" s="1"/>
  <c r="E124" i="15" a="1"/>
  <c r="E124" i="15" s="1"/>
  <c r="D124" i="15" a="1"/>
  <c r="D124" i="15" s="1"/>
  <c r="C124" i="15" a="1"/>
  <c r="C124" i="15" s="1"/>
  <c r="N123" i="15" a="1"/>
  <c r="N123" i="15" s="1"/>
  <c r="M123" i="15" a="1"/>
  <c r="M123" i="15" s="1"/>
  <c r="L123" i="15" a="1"/>
  <c r="L123" i="15" s="1"/>
  <c r="K123" i="15" a="1"/>
  <c r="K123" i="15" s="1"/>
  <c r="J123" i="15" a="1"/>
  <c r="J123" i="15" s="1"/>
  <c r="I123" i="15" a="1"/>
  <c r="I123" i="15" s="1"/>
  <c r="H123" i="15" a="1"/>
  <c r="H123" i="15" s="1"/>
  <c r="G123" i="15" a="1"/>
  <c r="G123" i="15" s="1"/>
  <c r="F123" i="15" a="1"/>
  <c r="F123" i="15" s="1"/>
  <c r="E123" i="15" a="1"/>
  <c r="E123" i="15" s="1"/>
  <c r="D123" i="15" a="1"/>
  <c r="D123" i="15" s="1"/>
  <c r="C123" i="15" a="1"/>
  <c r="C123" i="15" s="1"/>
  <c r="N122" i="15" a="1"/>
  <c r="N122" i="15" s="1"/>
  <c r="M122" i="15" a="1"/>
  <c r="M122" i="15" s="1"/>
  <c r="L122" i="15" a="1"/>
  <c r="L122" i="15" s="1"/>
  <c r="K122" i="15" a="1"/>
  <c r="K122" i="15" s="1"/>
  <c r="J122" i="15" a="1"/>
  <c r="J122" i="15" s="1"/>
  <c r="I122" i="15" a="1"/>
  <c r="I122" i="15" s="1"/>
  <c r="H122" i="15" a="1"/>
  <c r="H122" i="15" s="1"/>
  <c r="G122" i="15" a="1"/>
  <c r="G122" i="15" s="1"/>
  <c r="F122" i="15" a="1"/>
  <c r="F122" i="15" s="1"/>
  <c r="E122" i="15" a="1"/>
  <c r="E122" i="15" s="1"/>
  <c r="D122" i="15" a="1"/>
  <c r="D122" i="15" s="1"/>
  <c r="C122" i="15" a="1"/>
  <c r="C122" i="15" s="1"/>
  <c r="N121" i="15" a="1"/>
  <c r="N121" i="15" s="1"/>
  <c r="M121" i="15" a="1"/>
  <c r="M121" i="15" s="1"/>
  <c r="L121" i="15" a="1"/>
  <c r="L121" i="15" s="1"/>
  <c r="K121" i="15" a="1"/>
  <c r="K121" i="15" s="1"/>
  <c r="J121" i="15" a="1"/>
  <c r="J121" i="15" s="1"/>
  <c r="I121" i="15" a="1"/>
  <c r="I121" i="15" s="1"/>
  <c r="H121" i="15" a="1"/>
  <c r="H121" i="15" s="1"/>
  <c r="G121" i="15" a="1"/>
  <c r="G121" i="15" s="1"/>
  <c r="F121" i="15" a="1"/>
  <c r="F121" i="15" s="1"/>
  <c r="E121" i="15" a="1"/>
  <c r="E121" i="15" s="1"/>
  <c r="D121" i="15" a="1"/>
  <c r="D121" i="15" s="1"/>
  <c r="C121" i="15" a="1"/>
  <c r="C121" i="15" s="1"/>
  <c r="N120" i="15" a="1"/>
  <c r="N120" i="15" s="1"/>
  <c r="M120" i="15" a="1"/>
  <c r="M120" i="15" s="1"/>
  <c r="L120" i="15" a="1"/>
  <c r="L120" i="15" s="1"/>
  <c r="K120" i="15" a="1"/>
  <c r="K120" i="15" s="1"/>
  <c r="J120" i="15" a="1"/>
  <c r="J120" i="15" s="1"/>
  <c r="I120" i="15" a="1"/>
  <c r="I120" i="15" s="1"/>
  <c r="H120" i="15" a="1"/>
  <c r="H120" i="15" s="1"/>
  <c r="G120" i="15" a="1"/>
  <c r="G120" i="15" s="1"/>
  <c r="F120" i="15" a="1"/>
  <c r="F120" i="15" s="1"/>
  <c r="E120" i="15" a="1"/>
  <c r="E120" i="15" s="1"/>
  <c r="D120" i="15" a="1"/>
  <c r="D120" i="15" s="1"/>
  <c r="C120" i="15" a="1"/>
  <c r="C120" i="15" s="1"/>
  <c r="N119" i="15" a="1"/>
  <c r="N119" i="15" s="1"/>
  <c r="M119" i="15" a="1"/>
  <c r="M119" i="15" s="1"/>
  <c r="L119" i="15" a="1"/>
  <c r="L119" i="15" s="1"/>
  <c r="K119" i="15" a="1"/>
  <c r="K119" i="15" s="1"/>
  <c r="J119" i="15" a="1"/>
  <c r="J119" i="15" s="1"/>
  <c r="I119" i="15" a="1"/>
  <c r="I119" i="15" s="1"/>
  <c r="H119" i="15" a="1"/>
  <c r="H119" i="15" s="1"/>
  <c r="G119" i="15" a="1"/>
  <c r="G119" i="15" s="1"/>
  <c r="F119" i="15" a="1"/>
  <c r="F119" i="15" s="1"/>
  <c r="E119" i="15" a="1"/>
  <c r="E119" i="15" s="1"/>
  <c r="D119" i="15" a="1"/>
  <c r="D119" i="15" s="1"/>
  <c r="C119" i="15" a="1"/>
  <c r="C119" i="15" s="1"/>
  <c r="N118" i="15" a="1"/>
  <c r="N118" i="15" s="1"/>
  <c r="M118" i="15" a="1"/>
  <c r="M118" i="15" s="1"/>
  <c r="L118" i="15" a="1"/>
  <c r="L118" i="15" s="1"/>
  <c r="K118" i="15" a="1"/>
  <c r="K118" i="15" s="1"/>
  <c r="J118" i="15" a="1"/>
  <c r="J118" i="15" s="1"/>
  <c r="I118" i="15" a="1"/>
  <c r="I118" i="15" s="1"/>
  <c r="H118" i="15" a="1"/>
  <c r="H118" i="15" s="1"/>
  <c r="G118" i="15" a="1"/>
  <c r="G118" i="15" s="1"/>
  <c r="F118" i="15" a="1"/>
  <c r="F118" i="15" s="1"/>
  <c r="E118" i="15" a="1"/>
  <c r="E118" i="15" s="1"/>
  <c r="D118" i="15" a="1"/>
  <c r="D118" i="15" s="1"/>
  <c r="C118" i="15" a="1"/>
  <c r="C118" i="15" s="1"/>
  <c r="N117" i="15" a="1"/>
  <c r="N117" i="15" s="1"/>
  <c r="M117" i="15" a="1"/>
  <c r="M117" i="15" s="1"/>
  <c r="L117" i="15" a="1"/>
  <c r="L117" i="15" s="1"/>
  <c r="K117" i="15" a="1"/>
  <c r="K117" i="15" s="1"/>
  <c r="J117" i="15" a="1"/>
  <c r="J117" i="15" s="1"/>
  <c r="I117" i="15" a="1"/>
  <c r="I117" i="15" s="1"/>
  <c r="H117" i="15" a="1"/>
  <c r="H117" i="15" s="1"/>
  <c r="G117" i="15" a="1"/>
  <c r="G117" i="15" s="1"/>
  <c r="F117" i="15" a="1"/>
  <c r="F117" i="15" s="1"/>
  <c r="E117" i="15" a="1"/>
  <c r="E117" i="15" s="1"/>
  <c r="D117" i="15" a="1"/>
  <c r="D117" i="15" s="1"/>
  <c r="C117" i="15" a="1"/>
  <c r="C117" i="15" s="1"/>
  <c r="N116" i="15" a="1"/>
  <c r="N116" i="15" s="1"/>
  <c r="M116" i="15" a="1"/>
  <c r="M116" i="15" s="1"/>
  <c r="L116" i="15" a="1"/>
  <c r="L116" i="15" s="1"/>
  <c r="K116" i="15" a="1"/>
  <c r="K116" i="15" s="1"/>
  <c r="J116" i="15" a="1"/>
  <c r="J116" i="15" s="1"/>
  <c r="I116" i="15" a="1"/>
  <c r="I116" i="15" s="1"/>
  <c r="H116" i="15" a="1"/>
  <c r="H116" i="15" s="1"/>
  <c r="G116" i="15" a="1"/>
  <c r="G116" i="15" s="1"/>
  <c r="F116" i="15" a="1"/>
  <c r="F116" i="15" s="1"/>
  <c r="E116" i="15" a="1"/>
  <c r="E116" i="15" s="1"/>
  <c r="D116" i="15" a="1"/>
  <c r="D116" i="15" s="1"/>
  <c r="C116" i="15" a="1"/>
  <c r="C116" i="15" s="1"/>
  <c r="N115" i="15" a="1"/>
  <c r="N115" i="15" s="1"/>
  <c r="M115" i="15" a="1"/>
  <c r="M115" i="15" s="1"/>
  <c r="L115" i="15" a="1"/>
  <c r="L115" i="15" s="1"/>
  <c r="K115" i="15" a="1"/>
  <c r="K115" i="15" s="1"/>
  <c r="J115" i="15" a="1"/>
  <c r="J115" i="15" s="1"/>
  <c r="I115" i="15" a="1"/>
  <c r="I115" i="15" s="1"/>
  <c r="H115" i="15" a="1"/>
  <c r="H115" i="15" s="1"/>
  <c r="G115" i="15" a="1"/>
  <c r="G115" i="15" s="1"/>
  <c r="F115" i="15" a="1"/>
  <c r="F115" i="15" s="1"/>
  <c r="E115" i="15" a="1"/>
  <c r="E115" i="15" s="1"/>
  <c r="D115" i="15" a="1"/>
  <c r="D115" i="15" s="1"/>
  <c r="C115" i="15" a="1"/>
  <c r="C115" i="15" s="1"/>
  <c r="N114" i="15" a="1"/>
  <c r="N114" i="15" s="1"/>
  <c r="M114" i="15" a="1"/>
  <c r="M114" i="15" s="1"/>
  <c r="L114" i="15" a="1"/>
  <c r="L114" i="15" s="1"/>
  <c r="K114" i="15" a="1"/>
  <c r="K114" i="15" s="1"/>
  <c r="J114" i="15" a="1"/>
  <c r="J114" i="15" s="1"/>
  <c r="I114" i="15" a="1"/>
  <c r="I114" i="15" s="1"/>
  <c r="H114" i="15" a="1"/>
  <c r="H114" i="15" s="1"/>
  <c r="G114" i="15" a="1"/>
  <c r="G114" i="15" s="1"/>
  <c r="F114" i="15" a="1"/>
  <c r="F114" i="15" s="1"/>
  <c r="E114" i="15" a="1"/>
  <c r="E114" i="15" s="1"/>
  <c r="D114" i="15" a="1"/>
  <c r="D114" i="15" s="1"/>
  <c r="C114" i="15" a="1"/>
  <c r="C114" i="15" s="1"/>
  <c r="N113" i="15" a="1"/>
  <c r="N113" i="15" s="1"/>
  <c r="M113" i="15" a="1"/>
  <c r="M113" i="15" s="1"/>
  <c r="L113" i="15" a="1"/>
  <c r="L113" i="15" s="1"/>
  <c r="K113" i="15" a="1"/>
  <c r="K113" i="15" s="1"/>
  <c r="J113" i="15" a="1"/>
  <c r="J113" i="15" s="1"/>
  <c r="I113" i="15" a="1"/>
  <c r="I113" i="15" s="1"/>
  <c r="H113" i="15" a="1"/>
  <c r="H113" i="15" s="1"/>
  <c r="G113" i="15" a="1"/>
  <c r="G113" i="15" s="1"/>
  <c r="F113" i="15" a="1"/>
  <c r="F113" i="15" s="1"/>
  <c r="E113" i="15" a="1"/>
  <c r="E113" i="15" s="1"/>
  <c r="D113" i="15" a="1"/>
  <c r="D113" i="15" s="1"/>
  <c r="C113" i="15" a="1"/>
  <c r="C113" i="15" s="1"/>
  <c r="N112" i="15" a="1"/>
  <c r="N112" i="15" s="1"/>
  <c r="M112" i="15" a="1"/>
  <c r="M112" i="15" s="1"/>
  <c r="L112" i="15" a="1"/>
  <c r="L112" i="15" s="1"/>
  <c r="K112" i="15" a="1"/>
  <c r="K112" i="15" s="1"/>
  <c r="J112" i="15" a="1"/>
  <c r="J112" i="15" s="1"/>
  <c r="I112" i="15" a="1"/>
  <c r="I112" i="15" s="1"/>
  <c r="H112" i="15" a="1"/>
  <c r="H112" i="15" s="1"/>
  <c r="G112" i="15" a="1"/>
  <c r="G112" i="15" s="1"/>
  <c r="F112" i="15" a="1"/>
  <c r="F112" i="15" s="1"/>
  <c r="E112" i="15" a="1"/>
  <c r="E112" i="15" s="1"/>
  <c r="D112" i="15" a="1"/>
  <c r="D112" i="15" s="1"/>
  <c r="C112" i="15" a="1"/>
  <c r="C112" i="15" s="1"/>
  <c r="N111" i="15" a="1"/>
  <c r="N111" i="15" s="1"/>
  <c r="M111" i="15" a="1"/>
  <c r="M111" i="15" s="1"/>
  <c r="L111" i="15" a="1"/>
  <c r="L111" i="15" s="1"/>
  <c r="K111" i="15" a="1"/>
  <c r="K111" i="15" s="1"/>
  <c r="J111" i="15" a="1"/>
  <c r="J111" i="15" s="1"/>
  <c r="I111" i="15" a="1"/>
  <c r="I111" i="15" s="1"/>
  <c r="H111" i="15" a="1"/>
  <c r="H111" i="15" s="1"/>
  <c r="G111" i="15" a="1"/>
  <c r="G111" i="15" s="1"/>
  <c r="F111" i="15" a="1"/>
  <c r="F111" i="15" s="1"/>
  <c r="E111" i="15" a="1"/>
  <c r="E111" i="15" s="1"/>
  <c r="D111" i="15" a="1"/>
  <c r="D111" i="15" s="1"/>
  <c r="C111" i="15" a="1"/>
  <c r="C111" i="15" s="1"/>
  <c r="N110" i="15" a="1"/>
  <c r="N110" i="15" s="1"/>
  <c r="M110" i="15" a="1"/>
  <c r="M110" i="15" s="1"/>
  <c r="L110" i="15" a="1"/>
  <c r="L110" i="15" s="1"/>
  <c r="K110" i="15" a="1"/>
  <c r="K110" i="15" s="1"/>
  <c r="J110" i="15" a="1"/>
  <c r="J110" i="15" s="1"/>
  <c r="I110" i="15" a="1"/>
  <c r="I110" i="15" s="1"/>
  <c r="H110" i="15" a="1"/>
  <c r="H110" i="15" s="1"/>
  <c r="G110" i="15" a="1"/>
  <c r="G110" i="15" s="1"/>
  <c r="F110" i="15" a="1"/>
  <c r="F110" i="15" s="1"/>
  <c r="E110" i="15" a="1"/>
  <c r="E110" i="15" s="1"/>
  <c r="D110" i="15" a="1"/>
  <c r="D110" i="15" s="1"/>
  <c r="C110" i="15" a="1"/>
  <c r="C110" i="15" s="1"/>
  <c r="N109" i="15" a="1"/>
  <c r="N109" i="15" s="1"/>
  <c r="M109" i="15" a="1"/>
  <c r="M109" i="15" s="1"/>
  <c r="L109" i="15" a="1"/>
  <c r="L109" i="15" s="1"/>
  <c r="K109" i="15" a="1"/>
  <c r="K109" i="15" s="1"/>
  <c r="J109" i="15" a="1"/>
  <c r="J109" i="15" s="1"/>
  <c r="I109" i="15" a="1"/>
  <c r="I109" i="15" s="1"/>
  <c r="H109" i="15" a="1"/>
  <c r="H109" i="15" s="1"/>
  <c r="G109" i="15" a="1"/>
  <c r="G109" i="15" s="1"/>
  <c r="F109" i="15" a="1"/>
  <c r="F109" i="15" s="1"/>
  <c r="E109" i="15" a="1"/>
  <c r="E109" i="15" s="1"/>
  <c r="D109" i="15" a="1"/>
  <c r="D109" i="15" s="1"/>
  <c r="C109" i="15" a="1"/>
  <c r="C109" i="15" s="1"/>
  <c r="N108" i="15" a="1"/>
  <c r="N108" i="15" s="1"/>
  <c r="M108" i="15" a="1"/>
  <c r="M108" i="15" s="1"/>
  <c r="L108" i="15" a="1"/>
  <c r="L108" i="15" s="1"/>
  <c r="K108" i="15" a="1"/>
  <c r="K108" i="15" s="1"/>
  <c r="J108" i="15" a="1"/>
  <c r="J108" i="15" s="1"/>
  <c r="I108" i="15" a="1"/>
  <c r="I108" i="15" s="1"/>
  <c r="H108" i="15" a="1"/>
  <c r="H108" i="15" s="1"/>
  <c r="G108" i="15" a="1"/>
  <c r="G108" i="15" s="1"/>
  <c r="F108" i="15" a="1"/>
  <c r="F108" i="15" s="1"/>
  <c r="E108" i="15" a="1"/>
  <c r="E108" i="15" s="1"/>
  <c r="D108" i="15" a="1"/>
  <c r="D108" i="15" s="1"/>
  <c r="C108" i="15" a="1"/>
  <c r="C108" i="15" s="1"/>
  <c r="N102" i="15" a="1"/>
  <c r="N102" i="15" s="1"/>
  <c r="M102" i="15" a="1"/>
  <c r="M102" i="15" s="1"/>
  <c r="L102" i="15" a="1"/>
  <c r="L102" i="15" s="1"/>
  <c r="K102" i="15" a="1"/>
  <c r="K102" i="15" s="1"/>
  <c r="J102" i="15" a="1"/>
  <c r="J102" i="15" s="1"/>
  <c r="I102" i="15" a="1"/>
  <c r="I102" i="15" s="1"/>
  <c r="H102" i="15" a="1"/>
  <c r="H102" i="15" s="1"/>
  <c r="G102" i="15" a="1"/>
  <c r="G102" i="15" s="1"/>
  <c r="F102" i="15" a="1"/>
  <c r="F102" i="15" s="1"/>
  <c r="E102" i="15" a="1"/>
  <c r="E102" i="15" s="1"/>
  <c r="D102" i="15" a="1"/>
  <c r="D102" i="15" s="1"/>
  <c r="C102" i="15" a="1"/>
  <c r="C102" i="15" s="1"/>
  <c r="N101" i="15" a="1"/>
  <c r="N101" i="15" s="1"/>
  <c r="M101" i="15" a="1"/>
  <c r="M101" i="15" s="1"/>
  <c r="L101" i="15" a="1"/>
  <c r="L101" i="15" s="1"/>
  <c r="K101" i="15" a="1"/>
  <c r="K101" i="15" s="1"/>
  <c r="J101" i="15" a="1"/>
  <c r="J101" i="15" s="1"/>
  <c r="I101" i="15" a="1"/>
  <c r="I101" i="15" s="1"/>
  <c r="H101" i="15" a="1"/>
  <c r="H101" i="15" s="1"/>
  <c r="G101" i="15" a="1"/>
  <c r="G101" i="15" s="1"/>
  <c r="F101" i="15" a="1"/>
  <c r="F101" i="15" s="1"/>
  <c r="E101" i="15" a="1"/>
  <c r="E101" i="15" s="1"/>
  <c r="D101" i="15" a="1"/>
  <c r="D101" i="15" s="1"/>
  <c r="C101" i="15" a="1"/>
  <c r="C101" i="15" s="1"/>
  <c r="N100" i="15" a="1"/>
  <c r="N100" i="15" s="1"/>
  <c r="M100" i="15" a="1"/>
  <c r="M100" i="15" s="1"/>
  <c r="L100" i="15" a="1"/>
  <c r="L100" i="15" s="1"/>
  <c r="K100" i="15" a="1"/>
  <c r="K100" i="15" s="1"/>
  <c r="J100" i="15" a="1"/>
  <c r="J100" i="15" s="1"/>
  <c r="I100" i="15" a="1"/>
  <c r="I100" i="15" s="1"/>
  <c r="H100" i="15" a="1"/>
  <c r="H100" i="15" s="1"/>
  <c r="G100" i="15" a="1"/>
  <c r="G100" i="15" s="1"/>
  <c r="F100" i="15" a="1"/>
  <c r="F100" i="15" s="1"/>
  <c r="E100" i="15" a="1"/>
  <c r="E100" i="15" s="1"/>
  <c r="D100" i="15" a="1"/>
  <c r="D100" i="15" s="1"/>
  <c r="C100" i="15" a="1"/>
  <c r="C100" i="15" s="1"/>
  <c r="N99" i="15" a="1"/>
  <c r="N99" i="15" s="1"/>
  <c r="M99" i="15" a="1"/>
  <c r="M99" i="15" s="1"/>
  <c r="L99" i="15" a="1"/>
  <c r="L99" i="15" s="1"/>
  <c r="K99" i="15" a="1"/>
  <c r="K99" i="15" s="1"/>
  <c r="J99" i="15" a="1"/>
  <c r="J99" i="15" s="1"/>
  <c r="I99" i="15" a="1"/>
  <c r="I99" i="15" s="1"/>
  <c r="H99" i="15" a="1"/>
  <c r="H99" i="15" s="1"/>
  <c r="G99" i="15" a="1"/>
  <c r="G99" i="15" s="1"/>
  <c r="F99" i="15" a="1"/>
  <c r="F99" i="15" s="1"/>
  <c r="E99" i="15" a="1"/>
  <c r="E99" i="15" s="1"/>
  <c r="D99" i="15" a="1"/>
  <c r="D99" i="15" s="1"/>
  <c r="C99" i="15" a="1"/>
  <c r="C99" i="15" s="1"/>
  <c r="N98" i="15" a="1"/>
  <c r="N98" i="15" s="1"/>
  <c r="M98" i="15" a="1"/>
  <c r="M98" i="15" s="1"/>
  <c r="L98" i="15" a="1"/>
  <c r="L98" i="15" s="1"/>
  <c r="K98" i="15" a="1"/>
  <c r="K98" i="15" s="1"/>
  <c r="J98" i="15" a="1"/>
  <c r="J98" i="15" s="1"/>
  <c r="I98" i="15" a="1"/>
  <c r="I98" i="15" s="1"/>
  <c r="H98" i="15" a="1"/>
  <c r="H98" i="15" s="1"/>
  <c r="G98" i="15" a="1"/>
  <c r="G98" i="15" s="1"/>
  <c r="F98" i="15" a="1"/>
  <c r="F98" i="15" s="1"/>
  <c r="E98" i="15" a="1"/>
  <c r="E98" i="15" s="1"/>
  <c r="D98" i="15" a="1"/>
  <c r="D98" i="15" s="1"/>
  <c r="C98" i="15" a="1"/>
  <c r="C98" i="15" s="1"/>
  <c r="N97" i="15" a="1"/>
  <c r="N97" i="15" s="1"/>
  <c r="M97" i="15" a="1"/>
  <c r="M97" i="15" s="1"/>
  <c r="L97" i="15" a="1"/>
  <c r="L97" i="15" s="1"/>
  <c r="K97" i="15" a="1"/>
  <c r="K97" i="15" s="1"/>
  <c r="J97" i="15" a="1"/>
  <c r="J97" i="15" s="1"/>
  <c r="I97" i="15" a="1"/>
  <c r="I97" i="15" s="1"/>
  <c r="H97" i="15" a="1"/>
  <c r="H97" i="15" s="1"/>
  <c r="G97" i="15" a="1"/>
  <c r="G97" i="15" s="1"/>
  <c r="F97" i="15" a="1"/>
  <c r="F97" i="15" s="1"/>
  <c r="E97" i="15" a="1"/>
  <c r="E97" i="15" s="1"/>
  <c r="D97" i="15" a="1"/>
  <c r="D97" i="15" s="1"/>
  <c r="C97" i="15" a="1"/>
  <c r="C97" i="15" s="1"/>
  <c r="N96" i="15" a="1"/>
  <c r="N96" i="15" s="1"/>
  <c r="M96" i="15" a="1"/>
  <c r="M96" i="15" s="1"/>
  <c r="L96" i="15" a="1"/>
  <c r="L96" i="15" s="1"/>
  <c r="K96" i="15" a="1"/>
  <c r="K96" i="15" s="1"/>
  <c r="J96" i="15" a="1"/>
  <c r="J96" i="15" s="1"/>
  <c r="I96" i="15" a="1"/>
  <c r="I96" i="15" s="1"/>
  <c r="H96" i="15" a="1"/>
  <c r="H96" i="15" s="1"/>
  <c r="G96" i="15" a="1"/>
  <c r="G96" i="15" s="1"/>
  <c r="F96" i="15" a="1"/>
  <c r="F96" i="15" s="1"/>
  <c r="E96" i="15" a="1"/>
  <c r="E96" i="15" s="1"/>
  <c r="D96" i="15" a="1"/>
  <c r="D96" i="15" s="1"/>
  <c r="C96" i="15" a="1"/>
  <c r="C96" i="15" s="1"/>
  <c r="N95" i="15" a="1"/>
  <c r="N95" i="15" s="1"/>
  <c r="M95" i="15" a="1"/>
  <c r="M95" i="15" s="1"/>
  <c r="L95" i="15" a="1"/>
  <c r="L95" i="15" s="1"/>
  <c r="K95" i="15" a="1"/>
  <c r="K95" i="15" s="1"/>
  <c r="J95" i="15" a="1"/>
  <c r="J95" i="15" s="1"/>
  <c r="I95" i="15" a="1"/>
  <c r="I95" i="15" s="1"/>
  <c r="H95" i="15" a="1"/>
  <c r="H95" i="15" s="1"/>
  <c r="G95" i="15" a="1"/>
  <c r="G95" i="15" s="1"/>
  <c r="F95" i="15" a="1"/>
  <c r="F95" i="15" s="1"/>
  <c r="E95" i="15" a="1"/>
  <c r="E95" i="15" s="1"/>
  <c r="D95" i="15" a="1"/>
  <c r="D95" i="15" s="1"/>
  <c r="C95" i="15" a="1"/>
  <c r="C95" i="15" s="1"/>
  <c r="N94" i="15" a="1"/>
  <c r="N94" i="15" s="1"/>
  <c r="M94" i="15" a="1"/>
  <c r="M94" i="15" s="1"/>
  <c r="L94" i="15" a="1"/>
  <c r="L94" i="15" s="1"/>
  <c r="K94" i="15" a="1"/>
  <c r="K94" i="15" s="1"/>
  <c r="J94" i="15" a="1"/>
  <c r="J94" i="15" s="1"/>
  <c r="I94" i="15" a="1"/>
  <c r="I94" i="15" s="1"/>
  <c r="H94" i="15" a="1"/>
  <c r="H94" i="15" s="1"/>
  <c r="G94" i="15" a="1"/>
  <c r="G94" i="15" s="1"/>
  <c r="F94" i="15" a="1"/>
  <c r="F94" i="15" s="1"/>
  <c r="E94" i="15" a="1"/>
  <c r="E94" i="15" s="1"/>
  <c r="D94" i="15" a="1"/>
  <c r="D94" i="15" s="1"/>
  <c r="C94" i="15" a="1"/>
  <c r="C94" i="15" s="1"/>
  <c r="N93" i="15" a="1"/>
  <c r="N93" i="15" s="1"/>
  <c r="M93" i="15" a="1"/>
  <c r="M93" i="15" s="1"/>
  <c r="L93" i="15" a="1"/>
  <c r="L93" i="15" s="1"/>
  <c r="K93" i="15" a="1"/>
  <c r="K93" i="15" s="1"/>
  <c r="J93" i="15" a="1"/>
  <c r="J93" i="15" s="1"/>
  <c r="I93" i="15" a="1"/>
  <c r="I93" i="15" s="1"/>
  <c r="H93" i="15" a="1"/>
  <c r="H93" i="15" s="1"/>
  <c r="G93" i="15" a="1"/>
  <c r="G93" i="15" s="1"/>
  <c r="F93" i="15" a="1"/>
  <c r="F93" i="15" s="1"/>
  <c r="E93" i="15" a="1"/>
  <c r="E93" i="15" s="1"/>
  <c r="D93" i="15" a="1"/>
  <c r="D93" i="15" s="1"/>
  <c r="C93" i="15" a="1"/>
  <c r="C93" i="15" s="1"/>
  <c r="N92" i="15" a="1"/>
  <c r="N92" i="15" s="1"/>
  <c r="M92" i="15" a="1"/>
  <c r="M92" i="15" s="1"/>
  <c r="L92" i="15" a="1"/>
  <c r="L92" i="15" s="1"/>
  <c r="K92" i="15" a="1"/>
  <c r="K92" i="15" s="1"/>
  <c r="J92" i="15" a="1"/>
  <c r="J92" i="15" s="1"/>
  <c r="I92" i="15" a="1"/>
  <c r="I92" i="15" s="1"/>
  <c r="H92" i="15" a="1"/>
  <c r="H92" i="15" s="1"/>
  <c r="G92" i="15" a="1"/>
  <c r="G92" i="15" s="1"/>
  <c r="F92" i="15" a="1"/>
  <c r="F92" i="15" s="1"/>
  <c r="E92" i="15" a="1"/>
  <c r="E92" i="15" s="1"/>
  <c r="D92" i="15" a="1"/>
  <c r="D92" i="15" s="1"/>
  <c r="C92" i="15" a="1"/>
  <c r="C92" i="15" s="1"/>
  <c r="N91" i="15" a="1"/>
  <c r="N91" i="15" s="1"/>
  <c r="M91" i="15" a="1"/>
  <c r="M91" i="15" s="1"/>
  <c r="L91" i="15" a="1"/>
  <c r="L91" i="15" s="1"/>
  <c r="K91" i="15" a="1"/>
  <c r="K91" i="15" s="1"/>
  <c r="J91" i="15" a="1"/>
  <c r="J91" i="15" s="1"/>
  <c r="I91" i="15" a="1"/>
  <c r="I91" i="15" s="1"/>
  <c r="H91" i="15" a="1"/>
  <c r="H91" i="15" s="1"/>
  <c r="G91" i="15" a="1"/>
  <c r="G91" i="15" s="1"/>
  <c r="F91" i="15" a="1"/>
  <c r="F91" i="15" s="1"/>
  <c r="E91" i="15" a="1"/>
  <c r="E91" i="15" s="1"/>
  <c r="D91" i="15" a="1"/>
  <c r="D91" i="15" s="1"/>
  <c r="C91" i="15" a="1"/>
  <c r="C91" i="15" s="1"/>
  <c r="N90" i="15" a="1"/>
  <c r="N90" i="15" s="1"/>
  <c r="M90" i="15" a="1"/>
  <c r="M90" i="15" s="1"/>
  <c r="L90" i="15" a="1"/>
  <c r="L90" i="15" s="1"/>
  <c r="K90" i="15" a="1"/>
  <c r="K90" i="15" s="1"/>
  <c r="J90" i="15" a="1"/>
  <c r="J90" i="15" s="1"/>
  <c r="I90" i="15" a="1"/>
  <c r="I90" i="15" s="1"/>
  <c r="H90" i="15" a="1"/>
  <c r="H90" i="15" s="1"/>
  <c r="G90" i="15" a="1"/>
  <c r="G90" i="15" s="1"/>
  <c r="F90" i="15" a="1"/>
  <c r="F90" i="15" s="1"/>
  <c r="E90" i="15" a="1"/>
  <c r="E90" i="15" s="1"/>
  <c r="D90" i="15" a="1"/>
  <c r="D90" i="15" s="1"/>
  <c r="C90" i="15" a="1"/>
  <c r="C90" i="15" s="1"/>
  <c r="N89" i="15" a="1"/>
  <c r="N89" i="15" s="1"/>
  <c r="M89" i="15" a="1"/>
  <c r="M89" i="15" s="1"/>
  <c r="L89" i="15" a="1"/>
  <c r="L89" i="15" s="1"/>
  <c r="K89" i="15" a="1"/>
  <c r="K89" i="15" s="1"/>
  <c r="J89" i="15" a="1"/>
  <c r="J89" i="15" s="1"/>
  <c r="I89" i="15" a="1"/>
  <c r="I89" i="15" s="1"/>
  <c r="H89" i="15" a="1"/>
  <c r="H89" i="15" s="1"/>
  <c r="G89" i="15" a="1"/>
  <c r="G89" i="15" s="1"/>
  <c r="F89" i="15" a="1"/>
  <c r="F89" i="15" s="1"/>
  <c r="E89" i="15" a="1"/>
  <c r="E89" i="15" s="1"/>
  <c r="D89" i="15" a="1"/>
  <c r="D89" i="15" s="1"/>
  <c r="C89" i="15" a="1"/>
  <c r="C89" i="15" s="1"/>
  <c r="N88" i="15" a="1"/>
  <c r="N88" i="15" s="1"/>
  <c r="M88" i="15" a="1"/>
  <c r="M88" i="15" s="1"/>
  <c r="L88" i="15" a="1"/>
  <c r="L88" i="15" s="1"/>
  <c r="K88" i="15" a="1"/>
  <c r="K88" i="15" s="1"/>
  <c r="J88" i="15" a="1"/>
  <c r="J88" i="15" s="1"/>
  <c r="I88" i="15" a="1"/>
  <c r="I88" i="15" s="1"/>
  <c r="H88" i="15" a="1"/>
  <c r="H88" i="15" s="1"/>
  <c r="G88" i="15" a="1"/>
  <c r="G88" i="15" s="1"/>
  <c r="F88" i="15" a="1"/>
  <c r="F88" i="15" s="1"/>
  <c r="E88" i="15" a="1"/>
  <c r="E88" i="15" s="1"/>
  <c r="D88" i="15" a="1"/>
  <c r="D88" i="15" s="1"/>
  <c r="C88" i="15" a="1"/>
  <c r="C88" i="15" s="1"/>
  <c r="N87" i="15" a="1"/>
  <c r="N87" i="15" s="1"/>
  <c r="M87" i="15" a="1"/>
  <c r="M87" i="15" s="1"/>
  <c r="L87" i="15" a="1"/>
  <c r="L87" i="15" s="1"/>
  <c r="K87" i="15" a="1"/>
  <c r="K87" i="15" s="1"/>
  <c r="J87" i="15" a="1"/>
  <c r="J87" i="15" s="1"/>
  <c r="I87" i="15" a="1"/>
  <c r="I87" i="15" s="1"/>
  <c r="H87" i="15" a="1"/>
  <c r="H87" i="15" s="1"/>
  <c r="G87" i="15" a="1"/>
  <c r="G87" i="15" s="1"/>
  <c r="F87" i="15" a="1"/>
  <c r="F87" i="15" s="1"/>
  <c r="E87" i="15" a="1"/>
  <c r="E87" i="15" s="1"/>
  <c r="D87" i="15" a="1"/>
  <c r="D87" i="15" s="1"/>
  <c r="C87" i="15" a="1"/>
  <c r="C87" i="15" s="1"/>
  <c r="N86" i="15" a="1"/>
  <c r="N86" i="15" s="1"/>
  <c r="M86" i="15" a="1"/>
  <c r="M86" i="15" s="1"/>
  <c r="L86" i="15" a="1"/>
  <c r="L86" i="15" s="1"/>
  <c r="K86" i="15" a="1"/>
  <c r="K86" i="15" s="1"/>
  <c r="J86" i="15" a="1"/>
  <c r="J86" i="15" s="1"/>
  <c r="I86" i="15" a="1"/>
  <c r="I86" i="15" s="1"/>
  <c r="H86" i="15" a="1"/>
  <c r="H86" i="15" s="1"/>
  <c r="G86" i="15" a="1"/>
  <c r="G86" i="15" s="1"/>
  <c r="F86" i="15" a="1"/>
  <c r="F86" i="15" s="1"/>
  <c r="E86" i="15" a="1"/>
  <c r="E86" i="15" s="1"/>
  <c r="D86" i="15" a="1"/>
  <c r="D86" i="15" s="1"/>
  <c r="C86" i="15" a="1"/>
  <c r="C86" i="15" s="1"/>
  <c r="N85" i="15" a="1"/>
  <c r="N85" i="15" s="1"/>
  <c r="M85" i="15" a="1"/>
  <c r="M85" i="15" s="1"/>
  <c r="L85" i="15" a="1"/>
  <c r="L85" i="15" s="1"/>
  <c r="K85" i="15" a="1"/>
  <c r="K85" i="15" s="1"/>
  <c r="J85" i="15" a="1"/>
  <c r="J85" i="15" s="1"/>
  <c r="I85" i="15" a="1"/>
  <c r="I85" i="15" s="1"/>
  <c r="H85" i="15" a="1"/>
  <c r="H85" i="15" s="1"/>
  <c r="G85" i="15" a="1"/>
  <c r="G85" i="15" s="1"/>
  <c r="F85" i="15" a="1"/>
  <c r="F85" i="15" s="1"/>
  <c r="E85" i="15" a="1"/>
  <c r="E85" i="15" s="1"/>
  <c r="D85" i="15" a="1"/>
  <c r="D85" i="15" s="1"/>
  <c r="C85" i="15" a="1"/>
  <c r="C85" i="15" s="1"/>
  <c r="N84" i="15" a="1"/>
  <c r="N84" i="15" s="1"/>
  <c r="M84" i="15" a="1"/>
  <c r="M84" i="15" s="1"/>
  <c r="L84" i="15" a="1"/>
  <c r="L84" i="15" s="1"/>
  <c r="K84" i="15" a="1"/>
  <c r="K84" i="15" s="1"/>
  <c r="J84" i="15" a="1"/>
  <c r="J84" i="15" s="1"/>
  <c r="I84" i="15" a="1"/>
  <c r="I84" i="15" s="1"/>
  <c r="H84" i="15" a="1"/>
  <c r="H84" i="15" s="1"/>
  <c r="G84" i="15" a="1"/>
  <c r="G84" i="15" s="1"/>
  <c r="F84" i="15" a="1"/>
  <c r="F84" i="15" s="1"/>
  <c r="E84" i="15" a="1"/>
  <c r="E84" i="15" s="1"/>
  <c r="D84" i="15" a="1"/>
  <c r="D84" i="15" s="1"/>
  <c r="C84" i="15" a="1"/>
  <c r="C84" i="15" s="1"/>
  <c r="N83" i="15" a="1"/>
  <c r="N83" i="15" s="1"/>
  <c r="M83" i="15" a="1"/>
  <c r="M83" i="15" s="1"/>
  <c r="L83" i="15" a="1"/>
  <c r="L83" i="15" s="1"/>
  <c r="K83" i="15" a="1"/>
  <c r="K83" i="15" s="1"/>
  <c r="J83" i="15" a="1"/>
  <c r="J83" i="15" s="1"/>
  <c r="I83" i="15" a="1"/>
  <c r="I83" i="15" s="1"/>
  <c r="H83" i="15" a="1"/>
  <c r="H83" i="15" s="1"/>
  <c r="G83" i="15" a="1"/>
  <c r="G83" i="15" s="1"/>
  <c r="F83" i="15" a="1"/>
  <c r="F83" i="15" s="1"/>
  <c r="E83" i="15" a="1"/>
  <c r="E83" i="15" s="1"/>
  <c r="D83" i="15" a="1"/>
  <c r="D83" i="15" s="1"/>
  <c r="C83" i="15" a="1"/>
  <c r="C83" i="15" s="1"/>
  <c r="N82" i="15" a="1"/>
  <c r="N82" i="15" s="1"/>
  <c r="M82" i="15" a="1"/>
  <c r="M82" i="15" s="1"/>
  <c r="L82" i="15" a="1"/>
  <c r="L82" i="15" s="1"/>
  <c r="K82" i="15" a="1"/>
  <c r="K82" i="15" s="1"/>
  <c r="J82" i="15" a="1"/>
  <c r="J82" i="15" s="1"/>
  <c r="I82" i="15" a="1"/>
  <c r="I82" i="15" s="1"/>
  <c r="H82" i="15" a="1"/>
  <c r="H82" i="15" s="1"/>
  <c r="G82" i="15" a="1"/>
  <c r="G82" i="15" s="1"/>
  <c r="F82" i="15" a="1"/>
  <c r="F82" i="15" s="1"/>
  <c r="E82" i="15" a="1"/>
  <c r="E82" i="15" s="1"/>
  <c r="D82" i="15" a="1"/>
  <c r="D82" i="15" s="1"/>
  <c r="C82" i="15" a="1"/>
  <c r="C82" i="15" s="1"/>
  <c r="N81" i="15" a="1"/>
  <c r="N81" i="15" s="1"/>
  <c r="M81" i="15" a="1"/>
  <c r="M81" i="15" s="1"/>
  <c r="L81" i="15" a="1"/>
  <c r="L81" i="15" s="1"/>
  <c r="K81" i="15" a="1"/>
  <c r="K81" i="15" s="1"/>
  <c r="J81" i="15" a="1"/>
  <c r="J81" i="15" s="1"/>
  <c r="I81" i="15" a="1"/>
  <c r="I81" i="15" s="1"/>
  <c r="H81" i="15" a="1"/>
  <c r="H81" i="15" s="1"/>
  <c r="G81" i="15" a="1"/>
  <c r="G81" i="15" s="1"/>
  <c r="F81" i="15" a="1"/>
  <c r="F81" i="15" s="1"/>
  <c r="E81" i="15" a="1"/>
  <c r="E81" i="15" s="1"/>
  <c r="D81" i="15" a="1"/>
  <c r="D81" i="15" s="1"/>
  <c r="C81" i="15" a="1"/>
  <c r="C81" i="15" s="1"/>
  <c r="N80" i="15" a="1"/>
  <c r="N80" i="15" s="1"/>
  <c r="M80" i="15" a="1"/>
  <c r="M80" i="15" s="1"/>
  <c r="L80" i="15" a="1"/>
  <c r="L80" i="15" s="1"/>
  <c r="K80" i="15" a="1"/>
  <c r="K80" i="15" s="1"/>
  <c r="J80" i="15" a="1"/>
  <c r="J80" i="15" s="1"/>
  <c r="I80" i="15" a="1"/>
  <c r="I80" i="15" s="1"/>
  <c r="H80" i="15" a="1"/>
  <c r="H80" i="15" s="1"/>
  <c r="G80" i="15" a="1"/>
  <c r="G80" i="15" s="1"/>
  <c r="F80" i="15" a="1"/>
  <c r="F80" i="15" s="1"/>
  <c r="E80" i="15" a="1"/>
  <c r="E80" i="15" s="1"/>
  <c r="D80" i="15" a="1"/>
  <c r="D80" i="15" s="1"/>
  <c r="C80" i="15" a="1"/>
  <c r="C80" i="15" s="1"/>
  <c r="N79" i="15" a="1"/>
  <c r="N79" i="15" s="1"/>
  <c r="M79" i="15" a="1"/>
  <c r="M79" i="15" s="1"/>
  <c r="L79" i="15" a="1"/>
  <c r="L79" i="15" s="1"/>
  <c r="K79" i="15" a="1"/>
  <c r="K79" i="15" s="1"/>
  <c r="J79" i="15" a="1"/>
  <c r="J79" i="15" s="1"/>
  <c r="I79" i="15" a="1"/>
  <c r="I79" i="15" s="1"/>
  <c r="H79" i="15" a="1"/>
  <c r="H79" i="15" s="1"/>
  <c r="G79" i="15" a="1"/>
  <c r="G79" i="15" s="1"/>
  <c r="F79" i="15" a="1"/>
  <c r="F79" i="15" s="1"/>
  <c r="E79" i="15" a="1"/>
  <c r="E79" i="15" s="1"/>
  <c r="D79" i="15" a="1"/>
  <c r="D79" i="15" s="1"/>
  <c r="C79" i="15" a="1"/>
  <c r="C79" i="15" s="1"/>
  <c r="N78" i="15" a="1"/>
  <c r="N78" i="15" s="1"/>
  <c r="M78" i="15" a="1"/>
  <c r="M78" i="15" s="1"/>
  <c r="L78" i="15" a="1"/>
  <c r="L78" i="15" s="1"/>
  <c r="K78" i="15" a="1"/>
  <c r="K78" i="15" s="1"/>
  <c r="J78" i="15" a="1"/>
  <c r="J78" i="15" s="1"/>
  <c r="I78" i="15" a="1"/>
  <c r="I78" i="15" s="1"/>
  <c r="H78" i="15" a="1"/>
  <c r="H78" i="15" s="1"/>
  <c r="G78" i="15" a="1"/>
  <c r="G78" i="15" s="1"/>
  <c r="F78" i="15" a="1"/>
  <c r="F78" i="15" s="1"/>
  <c r="E78" i="15" a="1"/>
  <c r="E78" i="15" s="1"/>
  <c r="D78" i="15" a="1"/>
  <c r="D78" i="15" s="1"/>
  <c r="C78" i="15" a="1"/>
  <c r="C78" i="15" s="1"/>
  <c r="N77" i="15" a="1"/>
  <c r="N77" i="15" s="1"/>
  <c r="M77" i="15" a="1"/>
  <c r="M77" i="15" s="1"/>
  <c r="L77" i="15" a="1"/>
  <c r="L77" i="15" s="1"/>
  <c r="K77" i="15" a="1"/>
  <c r="K77" i="15" s="1"/>
  <c r="J77" i="15" a="1"/>
  <c r="J77" i="15" s="1"/>
  <c r="I77" i="15" a="1"/>
  <c r="I77" i="15" s="1"/>
  <c r="H77" i="15" a="1"/>
  <c r="H77" i="15" s="1"/>
  <c r="G77" i="15" a="1"/>
  <c r="G77" i="15" s="1"/>
  <c r="F77" i="15" a="1"/>
  <c r="F77" i="15" s="1"/>
  <c r="E77" i="15" a="1"/>
  <c r="E77" i="15" s="1"/>
  <c r="D77" i="15" a="1"/>
  <c r="D77" i="15" s="1"/>
  <c r="C77" i="15" a="1"/>
  <c r="C77" i="15" s="1"/>
  <c r="N76" i="15" a="1"/>
  <c r="N76" i="15" s="1"/>
  <c r="M76" i="15" a="1"/>
  <c r="M76" i="15" s="1"/>
  <c r="L76" i="15" a="1"/>
  <c r="L76" i="15" s="1"/>
  <c r="K76" i="15" a="1"/>
  <c r="K76" i="15" s="1"/>
  <c r="J76" i="15" a="1"/>
  <c r="J76" i="15" s="1"/>
  <c r="I76" i="15" a="1"/>
  <c r="I76" i="15" s="1"/>
  <c r="H76" i="15" a="1"/>
  <c r="H76" i="15" s="1"/>
  <c r="G76" i="15" a="1"/>
  <c r="G76" i="15" s="1"/>
  <c r="F76" i="15" a="1"/>
  <c r="F76" i="15" s="1"/>
  <c r="E76" i="15" a="1"/>
  <c r="E76" i="15" s="1"/>
  <c r="D76" i="15" a="1"/>
  <c r="D76" i="15" s="1"/>
  <c r="C76" i="15" a="1"/>
  <c r="C76" i="15" s="1"/>
  <c r="N75" i="15" a="1"/>
  <c r="N75" i="15" s="1"/>
  <c r="M75" i="15" a="1"/>
  <c r="M75" i="15" s="1"/>
  <c r="L75" i="15" a="1"/>
  <c r="L75" i="15" s="1"/>
  <c r="K75" i="15" a="1"/>
  <c r="K75" i="15" s="1"/>
  <c r="J75" i="15" a="1"/>
  <c r="J75" i="15" s="1"/>
  <c r="I75" i="15" a="1"/>
  <c r="I75" i="15" s="1"/>
  <c r="H75" i="15" a="1"/>
  <c r="H75" i="15" s="1"/>
  <c r="G75" i="15" a="1"/>
  <c r="G75" i="15" s="1"/>
  <c r="F75" i="15" a="1"/>
  <c r="F75" i="15" s="1"/>
  <c r="E75" i="15" a="1"/>
  <c r="E75" i="15" s="1"/>
  <c r="D75" i="15" a="1"/>
  <c r="D75" i="15" s="1"/>
  <c r="C75" i="15" a="1"/>
  <c r="C75" i="15" s="1"/>
  <c r="N74" i="15" a="1"/>
  <c r="N74" i="15" s="1"/>
  <c r="M74" i="15" a="1"/>
  <c r="M74" i="15" s="1"/>
  <c r="L74" i="15" a="1"/>
  <c r="L74" i="15" s="1"/>
  <c r="K74" i="15" a="1"/>
  <c r="K74" i="15" s="1"/>
  <c r="J74" i="15" a="1"/>
  <c r="J74" i="15" s="1"/>
  <c r="I74" i="15" a="1"/>
  <c r="I74" i="15" s="1"/>
  <c r="H74" i="15" a="1"/>
  <c r="H74" i="15" s="1"/>
  <c r="G74" i="15" a="1"/>
  <c r="G74" i="15" s="1"/>
  <c r="F74" i="15" a="1"/>
  <c r="F74" i="15" s="1"/>
  <c r="E74" i="15" a="1"/>
  <c r="E74" i="15" s="1"/>
  <c r="D74" i="15" a="1"/>
  <c r="D74" i="15" s="1"/>
  <c r="C74" i="15" a="1"/>
  <c r="C74" i="15" s="1"/>
  <c r="N73" i="15" a="1"/>
  <c r="N73" i="15" s="1"/>
  <c r="M73" i="15" a="1"/>
  <c r="M73" i="15" s="1"/>
  <c r="L73" i="15" a="1"/>
  <c r="L73" i="15" s="1"/>
  <c r="K73" i="15" a="1"/>
  <c r="K73" i="15" s="1"/>
  <c r="J73" i="15" a="1"/>
  <c r="J73" i="15" s="1"/>
  <c r="I73" i="15" a="1"/>
  <c r="I73" i="15" s="1"/>
  <c r="H73" i="15" a="1"/>
  <c r="H73" i="15" s="1"/>
  <c r="G73" i="15" a="1"/>
  <c r="G73" i="15" s="1"/>
  <c r="F73" i="15" a="1"/>
  <c r="F73" i="15" s="1"/>
  <c r="E73" i="15" a="1"/>
  <c r="E73" i="15" s="1"/>
  <c r="D73" i="15" a="1"/>
  <c r="D73" i="15" s="1"/>
  <c r="C73" i="15" a="1"/>
  <c r="C73" i="15" s="1"/>
  <c r="N67" i="15" a="1"/>
  <c r="N67" i="15" s="1"/>
  <c r="M67" i="15" a="1"/>
  <c r="M67" i="15" s="1"/>
  <c r="L67" i="15" a="1"/>
  <c r="L67" i="15" s="1"/>
  <c r="K67" i="15" a="1"/>
  <c r="K67" i="15" s="1"/>
  <c r="J67" i="15" a="1"/>
  <c r="J67" i="15" s="1"/>
  <c r="I67" i="15" a="1"/>
  <c r="I67" i="15" s="1"/>
  <c r="H67" i="15" a="1"/>
  <c r="H67" i="15" s="1"/>
  <c r="G67" i="15" a="1"/>
  <c r="G67" i="15" s="1"/>
  <c r="F67" i="15" a="1"/>
  <c r="F67" i="15" s="1"/>
  <c r="E67" i="15" a="1"/>
  <c r="E67" i="15" s="1"/>
  <c r="D67" i="15" a="1"/>
  <c r="D67" i="15" s="1"/>
  <c r="C67" i="15" a="1"/>
  <c r="C67" i="15" s="1"/>
  <c r="N66" i="15" a="1"/>
  <c r="N66" i="15" s="1"/>
  <c r="M66" i="15" a="1"/>
  <c r="M66" i="15" s="1"/>
  <c r="L66" i="15" a="1"/>
  <c r="L66" i="15" s="1"/>
  <c r="K66" i="15" a="1"/>
  <c r="K66" i="15" s="1"/>
  <c r="J66" i="15" a="1"/>
  <c r="J66" i="15" s="1"/>
  <c r="I66" i="15" a="1"/>
  <c r="I66" i="15" s="1"/>
  <c r="H66" i="15" a="1"/>
  <c r="H66" i="15" s="1"/>
  <c r="G66" i="15" a="1"/>
  <c r="G66" i="15" s="1"/>
  <c r="F66" i="15" a="1"/>
  <c r="F66" i="15" s="1"/>
  <c r="E66" i="15" a="1"/>
  <c r="E66" i="15" s="1"/>
  <c r="D66" i="15" a="1"/>
  <c r="D66" i="15" s="1"/>
  <c r="C66" i="15" a="1"/>
  <c r="C66" i="15" s="1"/>
  <c r="N65" i="15" a="1"/>
  <c r="N65" i="15" s="1"/>
  <c r="M65" i="15" a="1"/>
  <c r="M65" i="15" s="1"/>
  <c r="L65" i="15" a="1"/>
  <c r="L65" i="15" s="1"/>
  <c r="K65" i="15" a="1"/>
  <c r="K65" i="15" s="1"/>
  <c r="J65" i="15" a="1"/>
  <c r="J65" i="15" s="1"/>
  <c r="I65" i="15" a="1"/>
  <c r="I65" i="15" s="1"/>
  <c r="H65" i="15" a="1"/>
  <c r="H65" i="15" s="1"/>
  <c r="G65" i="15" a="1"/>
  <c r="G65" i="15" s="1"/>
  <c r="F65" i="15" a="1"/>
  <c r="F65" i="15" s="1"/>
  <c r="E65" i="15" a="1"/>
  <c r="E65" i="15" s="1"/>
  <c r="D65" i="15" a="1"/>
  <c r="D65" i="15" s="1"/>
  <c r="C65" i="15" a="1"/>
  <c r="C65" i="15" s="1"/>
  <c r="N64" i="15" a="1"/>
  <c r="N64" i="15" s="1"/>
  <c r="M64" i="15" a="1"/>
  <c r="M64" i="15" s="1"/>
  <c r="L64" i="15" a="1"/>
  <c r="L64" i="15" s="1"/>
  <c r="K64" i="15" a="1"/>
  <c r="K64" i="15" s="1"/>
  <c r="J64" i="15" a="1"/>
  <c r="J64" i="15" s="1"/>
  <c r="I64" i="15" a="1"/>
  <c r="I64" i="15" s="1"/>
  <c r="H64" i="15" a="1"/>
  <c r="H64" i="15" s="1"/>
  <c r="G64" i="15" a="1"/>
  <c r="G64" i="15" s="1"/>
  <c r="F64" i="15" a="1"/>
  <c r="F64" i="15" s="1"/>
  <c r="E64" i="15" a="1"/>
  <c r="E64" i="15" s="1"/>
  <c r="D64" i="15" a="1"/>
  <c r="D64" i="15" s="1"/>
  <c r="C64" i="15" a="1"/>
  <c r="C64" i="15" s="1"/>
  <c r="N63" i="15" a="1"/>
  <c r="N63" i="15" s="1"/>
  <c r="M63" i="15" a="1"/>
  <c r="M63" i="15" s="1"/>
  <c r="L63" i="15" a="1"/>
  <c r="L63" i="15" s="1"/>
  <c r="K63" i="15" a="1"/>
  <c r="K63" i="15" s="1"/>
  <c r="J63" i="15" a="1"/>
  <c r="J63" i="15" s="1"/>
  <c r="I63" i="15" a="1"/>
  <c r="I63" i="15" s="1"/>
  <c r="H63" i="15" a="1"/>
  <c r="H63" i="15" s="1"/>
  <c r="G63" i="15" a="1"/>
  <c r="G63" i="15" s="1"/>
  <c r="F63" i="15" a="1"/>
  <c r="F63" i="15" s="1"/>
  <c r="E63" i="15" a="1"/>
  <c r="E63" i="15" s="1"/>
  <c r="D63" i="15" a="1"/>
  <c r="D63" i="15" s="1"/>
  <c r="C63" i="15" a="1"/>
  <c r="C63" i="15" s="1"/>
  <c r="N62" i="15" a="1"/>
  <c r="N62" i="15" s="1"/>
  <c r="M62" i="15" a="1"/>
  <c r="M62" i="15" s="1"/>
  <c r="L62" i="15" a="1"/>
  <c r="L62" i="15" s="1"/>
  <c r="K62" i="15" a="1"/>
  <c r="K62" i="15" s="1"/>
  <c r="J62" i="15" a="1"/>
  <c r="J62" i="15" s="1"/>
  <c r="I62" i="15" a="1"/>
  <c r="I62" i="15" s="1"/>
  <c r="H62" i="15" a="1"/>
  <c r="H62" i="15" s="1"/>
  <c r="G62" i="15" a="1"/>
  <c r="G62" i="15" s="1"/>
  <c r="F62" i="15" a="1"/>
  <c r="F62" i="15" s="1"/>
  <c r="E62" i="15" a="1"/>
  <c r="E62" i="15" s="1"/>
  <c r="D62" i="15" a="1"/>
  <c r="D62" i="15" s="1"/>
  <c r="C62" i="15" a="1"/>
  <c r="C62" i="15" s="1"/>
  <c r="N61" i="15" a="1"/>
  <c r="N61" i="15" s="1"/>
  <c r="M61" i="15" a="1"/>
  <c r="M61" i="15" s="1"/>
  <c r="L61" i="15" a="1"/>
  <c r="L61" i="15" s="1"/>
  <c r="K61" i="15" a="1"/>
  <c r="K61" i="15" s="1"/>
  <c r="J61" i="15" a="1"/>
  <c r="J61" i="15" s="1"/>
  <c r="I61" i="15" a="1"/>
  <c r="I61" i="15" s="1"/>
  <c r="H61" i="15" a="1"/>
  <c r="H61" i="15" s="1"/>
  <c r="G61" i="15" a="1"/>
  <c r="G61" i="15" s="1"/>
  <c r="F61" i="15" a="1"/>
  <c r="F61" i="15" s="1"/>
  <c r="E61" i="15" a="1"/>
  <c r="E61" i="15" s="1"/>
  <c r="D61" i="15" a="1"/>
  <c r="D61" i="15" s="1"/>
  <c r="C61" i="15" a="1"/>
  <c r="C61" i="15" s="1"/>
  <c r="N60" i="15" a="1"/>
  <c r="N60" i="15" s="1"/>
  <c r="M60" i="15" a="1"/>
  <c r="M60" i="15" s="1"/>
  <c r="L60" i="15" a="1"/>
  <c r="L60" i="15" s="1"/>
  <c r="K60" i="15" a="1"/>
  <c r="K60" i="15" s="1"/>
  <c r="J60" i="15" a="1"/>
  <c r="J60" i="15" s="1"/>
  <c r="I60" i="15" a="1"/>
  <c r="I60" i="15" s="1"/>
  <c r="H60" i="15" a="1"/>
  <c r="H60" i="15" s="1"/>
  <c r="G60" i="15" a="1"/>
  <c r="G60" i="15" s="1"/>
  <c r="F60" i="15" a="1"/>
  <c r="F60" i="15" s="1"/>
  <c r="E60" i="15" a="1"/>
  <c r="E60" i="15" s="1"/>
  <c r="D60" i="15" a="1"/>
  <c r="D60" i="15" s="1"/>
  <c r="C60" i="15" a="1"/>
  <c r="C60" i="15" s="1"/>
  <c r="N59" i="15" a="1"/>
  <c r="N59" i="15" s="1"/>
  <c r="M59" i="15" a="1"/>
  <c r="M59" i="15" s="1"/>
  <c r="L59" i="15" a="1"/>
  <c r="L59" i="15" s="1"/>
  <c r="K59" i="15" a="1"/>
  <c r="K59" i="15" s="1"/>
  <c r="J59" i="15" a="1"/>
  <c r="J59" i="15" s="1"/>
  <c r="I59" i="15" a="1"/>
  <c r="I59" i="15" s="1"/>
  <c r="H59" i="15" a="1"/>
  <c r="H59" i="15" s="1"/>
  <c r="G59" i="15" a="1"/>
  <c r="G59" i="15" s="1"/>
  <c r="F59" i="15" a="1"/>
  <c r="F59" i="15" s="1"/>
  <c r="E59" i="15" a="1"/>
  <c r="E59" i="15" s="1"/>
  <c r="D59" i="15" a="1"/>
  <c r="D59" i="15" s="1"/>
  <c r="C59" i="15" a="1"/>
  <c r="C59" i="15" s="1"/>
  <c r="N58" i="15" a="1"/>
  <c r="N58" i="15" s="1"/>
  <c r="M58" i="15" a="1"/>
  <c r="M58" i="15" s="1"/>
  <c r="L58" i="15" a="1"/>
  <c r="L58" i="15" s="1"/>
  <c r="K58" i="15" a="1"/>
  <c r="K58" i="15" s="1"/>
  <c r="J58" i="15" a="1"/>
  <c r="J58" i="15" s="1"/>
  <c r="I58" i="15" a="1"/>
  <c r="I58" i="15" s="1"/>
  <c r="H58" i="15" a="1"/>
  <c r="H58" i="15" s="1"/>
  <c r="G58" i="15" a="1"/>
  <c r="G58" i="15" s="1"/>
  <c r="F58" i="15" a="1"/>
  <c r="F58" i="15" s="1"/>
  <c r="E58" i="15" a="1"/>
  <c r="E58" i="15" s="1"/>
  <c r="D58" i="15" a="1"/>
  <c r="D58" i="15" s="1"/>
  <c r="C58" i="15" a="1"/>
  <c r="C58" i="15" s="1"/>
  <c r="N57" i="15" a="1"/>
  <c r="N57" i="15" s="1"/>
  <c r="M57" i="15" a="1"/>
  <c r="M57" i="15" s="1"/>
  <c r="L57" i="15" a="1"/>
  <c r="L57" i="15" s="1"/>
  <c r="K57" i="15" a="1"/>
  <c r="K57" i="15" s="1"/>
  <c r="J57" i="15" a="1"/>
  <c r="J57" i="15" s="1"/>
  <c r="I57" i="15" a="1"/>
  <c r="I57" i="15" s="1"/>
  <c r="H57" i="15" a="1"/>
  <c r="H57" i="15" s="1"/>
  <c r="G57" i="15" a="1"/>
  <c r="G57" i="15" s="1"/>
  <c r="F57" i="15" a="1"/>
  <c r="F57" i="15" s="1"/>
  <c r="E57" i="15" a="1"/>
  <c r="E57" i="15" s="1"/>
  <c r="D57" i="15" a="1"/>
  <c r="D57" i="15" s="1"/>
  <c r="C57" i="15" a="1"/>
  <c r="C57" i="15" s="1"/>
  <c r="N56" i="15" a="1"/>
  <c r="N56" i="15" s="1"/>
  <c r="M56" i="15" a="1"/>
  <c r="M56" i="15" s="1"/>
  <c r="L56" i="15" a="1"/>
  <c r="L56" i="15" s="1"/>
  <c r="K56" i="15" a="1"/>
  <c r="K56" i="15" s="1"/>
  <c r="J56" i="15" a="1"/>
  <c r="J56" i="15" s="1"/>
  <c r="I56" i="15" a="1"/>
  <c r="I56" i="15" s="1"/>
  <c r="H56" i="15" a="1"/>
  <c r="H56" i="15" s="1"/>
  <c r="G56" i="15" a="1"/>
  <c r="G56" i="15" s="1"/>
  <c r="F56" i="15" a="1"/>
  <c r="F56" i="15" s="1"/>
  <c r="E56" i="15" a="1"/>
  <c r="E56" i="15" s="1"/>
  <c r="D56" i="15" a="1"/>
  <c r="D56" i="15" s="1"/>
  <c r="C56" i="15" a="1"/>
  <c r="C56" i="15" s="1"/>
  <c r="N55" i="15" a="1"/>
  <c r="N55" i="15" s="1"/>
  <c r="M55" i="15" a="1"/>
  <c r="M55" i="15" s="1"/>
  <c r="L55" i="15" a="1"/>
  <c r="L55" i="15" s="1"/>
  <c r="K55" i="15" a="1"/>
  <c r="K55" i="15" s="1"/>
  <c r="J55" i="15" a="1"/>
  <c r="J55" i="15" s="1"/>
  <c r="I55" i="15" a="1"/>
  <c r="I55" i="15" s="1"/>
  <c r="H55" i="15" a="1"/>
  <c r="H55" i="15" s="1"/>
  <c r="G55" i="15" a="1"/>
  <c r="G55" i="15" s="1"/>
  <c r="F55" i="15" a="1"/>
  <c r="F55" i="15" s="1"/>
  <c r="E55" i="15" a="1"/>
  <c r="E55" i="15" s="1"/>
  <c r="D55" i="15" a="1"/>
  <c r="D55" i="15" s="1"/>
  <c r="C55" i="15" a="1"/>
  <c r="C55" i="15" s="1"/>
  <c r="N54" i="15" a="1"/>
  <c r="N54" i="15" s="1"/>
  <c r="M54" i="15" a="1"/>
  <c r="M54" i="15" s="1"/>
  <c r="L54" i="15" a="1"/>
  <c r="L54" i="15" s="1"/>
  <c r="K54" i="15" a="1"/>
  <c r="K54" i="15" s="1"/>
  <c r="J54" i="15" a="1"/>
  <c r="J54" i="15" s="1"/>
  <c r="I54" i="15" a="1"/>
  <c r="I54" i="15" s="1"/>
  <c r="H54" i="15" a="1"/>
  <c r="H54" i="15" s="1"/>
  <c r="G54" i="15" a="1"/>
  <c r="G54" i="15" s="1"/>
  <c r="F54" i="15" a="1"/>
  <c r="F54" i="15" s="1"/>
  <c r="E54" i="15" a="1"/>
  <c r="E54" i="15" s="1"/>
  <c r="D54" i="15" a="1"/>
  <c r="D54" i="15" s="1"/>
  <c r="C54" i="15" a="1"/>
  <c r="C54" i="15" s="1"/>
  <c r="N53" i="15" a="1"/>
  <c r="N53" i="15" s="1"/>
  <c r="M53" i="15" a="1"/>
  <c r="M53" i="15" s="1"/>
  <c r="L53" i="15" a="1"/>
  <c r="L53" i="15" s="1"/>
  <c r="K53" i="15" a="1"/>
  <c r="K53" i="15" s="1"/>
  <c r="J53" i="15" a="1"/>
  <c r="J53" i="15" s="1"/>
  <c r="I53" i="15" a="1"/>
  <c r="I53" i="15" s="1"/>
  <c r="H53" i="15" a="1"/>
  <c r="H53" i="15" s="1"/>
  <c r="G53" i="15" a="1"/>
  <c r="G53" i="15" s="1"/>
  <c r="F53" i="15" a="1"/>
  <c r="F53" i="15" s="1"/>
  <c r="E53" i="15" a="1"/>
  <c r="E53" i="15" s="1"/>
  <c r="D53" i="15" a="1"/>
  <c r="D53" i="15" s="1"/>
  <c r="C53" i="15" a="1"/>
  <c r="C53" i="15" s="1"/>
  <c r="N52" i="15" a="1"/>
  <c r="N52" i="15" s="1"/>
  <c r="M52" i="15" a="1"/>
  <c r="M52" i="15" s="1"/>
  <c r="L52" i="15" a="1"/>
  <c r="L52" i="15" s="1"/>
  <c r="K52" i="15" a="1"/>
  <c r="K52" i="15" s="1"/>
  <c r="J52" i="15" a="1"/>
  <c r="J52" i="15" s="1"/>
  <c r="I52" i="15" a="1"/>
  <c r="I52" i="15" s="1"/>
  <c r="H52" i="15" a="1"/>
  <c r="H52" i="15" s="1"/>
  <c r="G52" i="15" a="1"/>
  <c r="G52" i="15" s="1"/>
  <c r="F52" i="15" a="1"/>
  <c r="F52" i="15" s="1"/>
  <c r="E52" i="15" a="1"/>
  <c r="E52" i="15" s="1"/>
  <c r="D52" i="15" a="1"/>
  <c r="D52" i="15" s="1"/>
  <c r="C52" i="15" a="1"/>
  <c r="C52" i="15" s="1"/>
  <c r="N51" i="15" a="1"/>
  <c r="N51" i="15" s="1"/>
  <c r="M51" i="15" a="1"/>
  <c r="M51" i="15" s="1"/>
  <c r="L51" i="15" a="1"/>
  <c r="L51" i="15" s="1"/>
  <c r="K51" i="15" a="1"/>
  <c r="K51" i="15" s="1"/>
  <c r="J51" i="15" a="1"/>
  <c r="J51" i="15" s="1"/>
  <c r="I51" i="15" a="1"/>
  <c r="I51" i="15" s="1"/>
  <c r="H51" i="15" a="1"/>
  <c r="H51" i="15" s="1"/>
  <c r="G51" i="15" a="1"/>
  <c r="G51" i="15" s="1"/>
  <c r="F51" i="15" a="1"/>
  <c r="F51" i="15" s="1"/>
  <c r="E51" i="15" a="1"/>
  <c r="E51" i="15" s="1"/>
  <c r="D51" i="15" a="1"/>
  <c r="D51" i="15" s="1"/>
  <c r="C51" i="15" a="1"/>
  <c r="C51" i="15" s="1"/>
  <c r="N50" i="15" a="1"/>
  <c r="N50" i="15" s="1"/>
  <c r="M50" i="15" a="1"/>
  <c r="M50" i="15" s="1"/>
  <c r="L50" i="15" a="1"/>
  <c r="L50" i="15" s="1"/>
  <c r="K50" i="15" a="1"/>
  <c r="K50" i="15" s="1"/>
  <c r="J50" i="15" a="1"/>
  <c r="J50" i="15" s="1"/>
  <c r="I50" i="15" a="1"/>
  <c r="I50" i="15" s="1"/>
  <c r="H50" i="15" a="1"/>
  <c r="H50" i="15" s="1"/>
  <c r="G50" i="15" a="1"/>
  <c r="G50" i="15" s="1"/>
  <c r="F50" i="15" a="1"/>
  <c r="F50" i="15" s="1"/>
  <c r="E50" i="15" a="1"/>
  <c r="E50" i="15" s="1"/>
  <c r="D50" i="15" a="1"/>
  <c r="D50" i="15" s="1"/>
  <c r="C50" i="15" a="1"/>
  <c r="C50" i="15" s="1"/>
  <c r="N49" i="15" a="1"/>
  <c r="N49" i="15" s="1"/>
  <c r="M49" i="15" a="1"/>
  <c r="M49" i="15" s="1"/>
  <c r="L49" i="15" a="1"/>
  <c r="L49" i="15" s="1"/>
  <c r="K49" i="15" a="1"/>
  <c r="K49" i="15" s="1"/>
  <c r="J49" i="15" a="1"/>
  <c r="J49" i="15" s="1"/>
  <c r="I49" i="15" a="1"/>
  <c r="I49" i="15" s="1"/>
  <c r="H49" i="15" a="1"/>
  <c r="H49" i="15" s="1"/>
  <c r="G49" i="15" a="1"/>
  <c r="G49" i="15" s="1"/>
  <c r="F49" i="15" a="1"/>
  <c r="F49" i="15" s="1"/>
  <c r="E49" i="15" a="1"/>
  <c r="E49" i="15" s="1"/>
  <c r="D49" i="15" a="1"/>
  <c r="D49" i="15" s="1"/>
  <c r="C49" i="15" a="1"/>
  <c r="C49" i="15" s="1"/>
  <c r="N48" i="15" a="1"/>
  <c r="N48" i="15" s="1"/>
  <c r="M48" i="15" a="1"/>
  <c r="M48" i="15" s="1"/>
  <c r="L48" i="15" a="1"/>
  <c r="L48" i="15" s="1"/>
  <c r="K48" i="15" a="1"/>
  <c r="K48" i="15" s="1"/>
  <c r="J48" i="15" a="1"/>
  <c r="J48" i="15" s="1"/>
  <c r="I48" i="15" a="1"/>
  <c r="I48" i="15" s="1"/>
  <c r="H48" i="15" a="1"/>
  <c r="H48" i="15" s="1"/>
  <c r="G48" i="15" a="1"/>
  <c r="G48" i="15" s="1"/>
  <c r="F48" i="15" a="1"/>
  <c r="F48" i="15" s="1"/>
  <c r="E48" i="15" a="1"/>
  <c r="E48" i="15" s="1"/>
  <c r="D48" i="15" a="1"/>
  <c r="D48" i="15" s="1"/>
  <c r="C48" i="15" a="1"/>
  <c r="C48" i="15" s="1"/>
  <c r="N47" i="15" a="1"/>
  <c r="N47" i="15" s="1"/>
  <c r="M47" i="15" a="1"/>
  <c r="M47" i="15" s="1"/>
  <c r="L47" i="15" a="1"/>
  <c r="L47" i="15" s="1"/>
  <c r="K47" i="15" a="1"/>
  <c r="K47" i="15" s="1"/>
  <c r="J47" i="15" a="1"/>
  <c r="J47" i="15" s="1"/>
  <c r="I47" i="15" a="1"/>
  <c r="I47" i="15" s="1"/>
  <c r="H47" i="15" a="1"/>
  <c r="H47" i="15" s="1"/>
  <c r="G47" i="15" a="1"/>
  <c r="G47" i="15" s="1"/>
  <c r="F47" i="15" a="1"/>
  <c r="F47" i="15" s="1"/>
  <c r="E47" i="15" a="1"/>
  <c r="E47" i="15" s="1"/>
  <c r="D47" i="15" a="1"/>
  <c r="D47" i="15" s="1"/>
  <c r="C47" i="15" a="1"/>
  <c r="C47" i="15" s="1"/>
  <c r="N46" i="15" a="1"/>
  <c r="N46" i="15" s="1"/>
  <c r="M46" i="15" a="1"/>
  <c r="M46" i="15" s="1"/>
  <c r="L46" i="15" a="1"/>
  <c r="L46" i="15" s="1"/>
  <c r="K46" i="15" a="1"/>
  <c r="K46" i="15" s="1"/>
  <c r="J46" i="15" a="1"/>
  <c r="J46" i="15" s="1"/>
  <c r="I46" i="15" a="1"/>
  <c r="I46" i="15" s="1"/>
  <c r="H46" i="15" a="1"/>
  <c r="H46" i="15" s="1"/>
  <c r="G46" i="15" a="1"/>
  <c r="G46" i="15" s="1"/>
  <c r="F46" i="15" a="1"/>
  <c r="F46" i="15" s="1"/>
  <c r="E46" i="15" a="1"/>
  <c r="E46" i="15" s="1"/>
  <c r="D46" i="15" a="1"/>
  <c r="D46" i="15" s="1"/>
  <c r="C46" i="15" a="1"/>
  <c r="C46" i="15" s="1"/>
  <c r="N45" i="15" a="1"/>
  <c r="N45" i="15" s="1"/>
  <c r="M45" i="15" a="1"/>
  <c r="M45" i="15" s="1"/>
  <c r="L45" i="15" a="1"/>
  <c r="L45" i="15" s="1"/>
  <c r="K45" i="15" a="1"/>
  <c r="K45" i="15" s="1"/>
  <c r="J45" i="15" a="1"/>
  <c r="J45" i="15" s="1"/>
  <c r="I45" i="15" a="1"/>
  <c r="I45" i="15" s="1"/>
  <c r="H45" i="15" a="1"/>
  <c r="H45" i="15" s="1"/>
  <c r="G45" i="15" a="1"/>
  <c r="G45" i="15" s="1"/>
  <c r="F45" i="15" a="1"/>
  <c r="F45" i="15" s="1"/>
  <c r="E45" i="15" a="1"/>
  <c r="E45" i="15" s="1"/>
  <c r="D45" i="15" a="1"/>
  <c r="D45" i="15" s="1"/>
  <c r="C45" i="15" a="1"/>
  <c r="C45" i="15" s="1"/>
  <c r="N44" i="15" a="1"/>
  <c r="N44" i="15" s="1"/>
  <c r="M44" i="15" a="1"/>
  <c r="M44" i="15" s="1"/>
  <c r="L44" i="15" a="1"/>
  <c r="L44" i="15" s="1"/>
  <c r="K44" i="15" a="1"/>
  <c r="K44" i="15" s="1"/>
  <c r="J44" i="15" a="1"/>
  <c r="J44" i="15" s="1"/>
  <c r="I44" i="15" a="1"/>
  <c r="I44" i="15" s="1"/>
  <c r="H44" i="15" a="1"/>
  <c r="H44" i="15" s="1"/>
  <c r="G44" i="15" a="1"/>
  <c r="G44" i="15" s="1"/>
  <c r="F44" i="15" a="1"/>
  <c r="F44" i="15" s="1"/>
  <c r="E44" i="15" a="1"/>
  <c r="E44" i="15" s="1"/>
  <c r="D44" i="15" a="1"/>
  <c r="D44" i="15" s="1"/>
  <c r="C44" i="15" a="1"/>
  <c r="C44" i="15" s="1"/>
  <c r="N43" i="15" a="1"/>
  <c r="N43" i="15" s="1"/>
  <c r="M43" i="15" a="1"/>
  <c r="M43" i="15" s="1"/>
  <c r="L43" i="15" a="1"/>
  <c r="L43" i="15" s="1"/>
  <c r="K43" i="15" a="1"/>
  <c r="K43" i="15" s="1"/>
  <c r="J43" i="15" a="1"/>
  <c r="J43" i="15" s="1"/>
  <c r="I43" i="15" a="1"/>
  <c r="I43" i="15" s="1"/>
  <c r="H43" i="15" a="1"/>
  <c r="H43" i="15" s="1"/>
  <c r="G43" i="15" a="1"/>
  <c r="G43" i="15" s="1"/>
  <c r="F43" i="15" a="1"/>
  <c r="F43" i="15" s="1"/>
  <c r="E43" i="15" a="1"/>
  <c r="E43" i="15" s="1"/>
  <c r="D43" i="15" a="1"/>
  <c r="D43" i="15" s="1"/>
  <c r="C43" i="15" a="1"/>
  <c r="C43" i="15" s="1"/>
  <c r="N42" i="15" a="1"/>
  <c r="N42" i="15" s="1"/>
  <c r="M42" i="15" a="1"/>
  <c r="M42" i="15" s="1"/>
  <c r="L42" i="15" a="1"/>
  <c r="L42" i="15" s="1"/>
  <c r="K42" i="15" a="1"/>
  <c r="K42" i="15" s="1"/>
  <c r="J42" i="15" a="1"/>
  <c r="J42" i="15" s="1"/>
  <c r="I42" i="15" a="1"/>
  <c r="I42" i="15" s="1"/>
  <c r="H42" i="15" a="1"/>
  <c r="H42" i="15" s="1"/>
  <c r="G42" i="15" a="1"/>
  <c r="G42" i="15" s="1"/>
  <c r="F42" i="15" a="1"/>
  <c r="F42" i="15" s="1"/>
  <c r="E42" i="15" a="1"/>
  <c r="E42" i="15" s="1"/>
  <c r="D42" i="15" a="1"/>
  <c r="D42" i="15" s="1"/>
  <c r="C42" i="15" a="1"/>
  <c r="C42" i="15" s="1"/>
  <c r="N41" i="15" a="1"/>
  <c r="N41" i="15" s="1"/>
  <c r="M41" i="15" a="1"/>
  <c r="M41" i="15" s="1"/>
  <c r="L41" i="15" a="1"/>
  <c r="L41" i="15" s="1"/>
  <c r="K41" i="15" a="1"/>
  <c r="K41" i="15" s="1"/>
  <c r="J41" i="15" a="1"/>
  <c r="J41" i="15" s="1"/>
  <c r="I41" i="15" a="1"/>
  <c r="I41" i="15" s="1"/>
  <c r="H41" i="15" a="1"/>
  <c r="H41" i="15" s="1"/>
  <c r="G41" i="15" a="1"/>
  <c r="G41" i="15" s="1"/>
  <c r="F41" i="15" a="1"/>
  <c r="F41" i="15" s="1"/>
  <c r="E41" i="15" a="1"/>
  <c r="E41" i="15" s="1"/>
  <c r="D41" i="15" a="1"/>
  <c r="D41" i="15" s="1"/>
  <c r="C41" i="15" a="1"/>
  <c r="C41" i="15" s="1"/>
  <c r="N40" i="15" a="1"/>
  <c r="N40" i="15" s="1"/>
  <c r="M40" i="15" a="1"/>
  <c r="M40" i="15" s="1"/>
  <c r="L40" i="15" a="1"/>
  <c r="L40" i="15" s="1"/>
  <c r="K40" i="15" a="1"/>
  <c r="K40" i="15" s="1"/>
  <c r="J40" i="15" a="1"/>
  <c r="J40" i="15" s="1"/>
  <c r="I40" i="15" a="1"/>
  <c r="I40" i="15" s="1"/>
  <c r="H40" i="15" a="1"/>
  <c r="H40" i="15" s="1"/>
  <c r="G40" i="15" a="1"/>
  <c r="G40" i="15" s="1"/>
  <c r="F40" i="15" a="1"/>
  <c r="F40" i="15" s="1"/>
  <c r="E40" i="15" a="1"/>
  <c r="E40" i="15" s="1"/>
  <c r="D40" i="15" a="1"/>
  <c r="D40" i="15" s="1"/>
  <c r="C40" i="15" a="1"/>
  <c r="C40" i="15" s="1"/>
  <c r="N39" i="15" a="1"/>
  <c r="N39" i="15" s="1"/>
  <c r="M39" i="15" a="1"/>
  <c r="M39" i="15" s="1"/>
  <c r="L39" i="15" a="1"/>
  <c r="L39" i="15" s="1"/>
  <c r="K39" i="15" a="1"/>
  <c r="K39" i="15" s="1"/>
  <c r="J39" i="15" a="1"/>
  <c r="J39" i="15" s="1"/>
  <c r="I39" i="15" a="1"/>
  <c r="I39" i="15" s="1"/>
  <c r="H39" i="15" a="1"/>
  <c r="H39" i="15" s="1"/>
  <c r="G39" i="15" a="1"/>
  <c r="G39" i="15" s="1"/>
  <c r="F39" i="15" a="1"/>
  <c r="F39" i="15" s="1"/>
  <c r="E39" i="15" a="1"/>
  <c r="E39" i="15" s="1"/>
  <c r="D39" i="15" a="1"/>
  <c r="D39" i="15" s="1"/>
  <c r="C39" i="15" a="1"/>
  <c r="C39" i="15" s="1"/>
  <c r="N38" i="15" a="1"/>
  <c r="N38" i="15" s="1"/>
  <c r="M38" i="15" a="1"/>
  <c r="M38" i="15" s="1"/>
  <c r="L38" i="15" a="1"/>
  <c r="L38" i="15" s="1"/>
  <c r="K38" i="15" a="1"/>
  <c r="K38" i="15" s="1"/>
  <c r="J38" i="15" a="1"/>
  <c r="J38" i="15" s="1"/>
  <c r="I38" i="15" a="1"/>
  <c r="I38" i="15" s="1"/>
  <c r="H38" i="15" a="1"/>
  <c r="H38" i="15" s="1"/>
  <c r="G38" i="15" a="1"/>
  <c r="G38" i="15" s="1"/>
  <c r="F38" i="15" a="1"/>
  <c r="F38" i="15" s="1"/>
  <c r="E38" i="15" a="1"/>
  <c r="E38" i="15" s="1"/>
  <c r="D38" i="15" a="1"/>
  <c r="D38" i="15" s="1"/>
  <c r="C38" i="15" a="1"/>
  <c r="C38" i="15" s="1"/>
  <c r="N37" i="15" a="1"/>
  <c r="N37" i="15" s="1"/>
  <c r="M37" i="15" a="1"/>
  <c r="M37" i="15" s="1"/>
  <c r="L37" i="15" a="1"/>
  <c r="L37" i="15" s="1"/>
  <c r="K37" i="15" a="1"/>
  <c r="K37" i="15" s="1"/>
  <c r="J37" i="15" a="1"/>
  <c r="J37" i="15" s="1"/>
  <c r="I37" i="15" a="1"/>
  <c r="I37" i="15" s="1"/>
  <c r="H37" i="15" a="1"/>
  <c r="H37" i="15" s="1"/>
  <c r="G37" i="15" a="1"/>
  <c r="G37" i="15" s="1"/>
  <c r="F37" i="15" a="1"/>
  <c r="F37" i="15" s="1"/>
  <c r="E37" i="15" a="1"/>
  <c r="E37" i="15" s="1"/>
  <c r="D37" i="15" a="1"/>
  <c r="D37" i="15" s="1"/>
  <c r="C37" i="15" a="1"/>
  <c r="C37" i="15" s="1"/>
  <c r="N31" i="15" a="1"/>
  <c r="N31" i="15" s="1"/>
  <c r="M31" i="15" a="1"/>
  <c r="M31" i="15" s="1"/>
  <c r="L31" i="15" a="1"/>
  <c r="L31" i="15" s="1"/>
  <c r="K31" i="15" a="1"/>
  <c r="K31" i="15" s="1"/>
  <c r="J31" i="15" a="1"/>
  <c r="J31" i="15" s="1"/>
  <c r="I31" i="15" a="1"/>
  <c r="I31" i="15" s="1"/>
  <c r="H31" i="15" a="1"/>
  <c r="H31" i="15" s="1"/>
  <c r="G31" i="15" a="1"/>
  <c r="G31" i="15" s="1"/>
  <c r="F31" i="15" a="1"/>
  <c r="F31" i="15" s="1"/>
  <c r="E31" i="15" a="1"/>
  <c r="E31" i="15" s="1"/>
  <c r="D31" i="15" a="1"/>
  <c r="D31" i="15" s="1"/>
  <c r="C31" i="15" a="1"/>
  <c r="C31" i="15" s="1"/>
  <c r="N30" i="15" a="1"/>
  <c r="N30" i="15" s="1"/>
  <c r="M30" i="15" a="1"/>
  <c r="M30" i="15" s="1"/>
  <c r="L30" i="15" a="1"/>
  <c r="L30" i="15" s="1"/>
  <c r="K30" i="15" a="1"/>
  <c r="K30" i="15" s="1"/>
  <c r="J30" i="15" a="1"/>
  <c r="J30" i="15" s="1"/>
  <c r="I30" i="15" a="1"/>
  <c r="I30" i="15" s="1"/>
  <c r="H30" i="15" a="1"/>
  <c r="H30" i="15" s="1"/>
  <c r="G30" i="15" a="1"/>
  <c r="G30" i="15" s="1"/>
  <c r="F30" i="15" a="1"/>
  <c r="F30" i="15" s="1"/>
  <c r="E30" i="15" a="1"/>
  <c r="E30" i="15" s="1"/>
  <c r="D30" i="15" a="1"/>
  <c r="D30" i="15" s="1"/>
  <c r="C30" i="15" a="1"/>
  <c r="C30" i="15" s="1"/>
  <c r="N29" i="15" a="1"/>
  <c r="N29" i="15" s="1"/>
  <c r="M29" i="15" a="1"/>
  <c r="M29" i="15" s="1"/>
  <c r="L29" i="15" a="1"/>
  <c r="L29" i="15" s="1"/>
  <c r="K29" i="15" a="1"/>
  <c r="K29" i="15" s="1"/>
  <c r="J29" i="15" a="1"/>
  <c r="J29" i="15" s="1"/>
  <c r="I29" i="15" a="1"/>
  <c r="I29" i="15" s="1"/>
  <c r="H29" i="15" a="1"/>
  <c r="H29" i="15" s="1"/>
  <c r="G29" i="15" a="1"/>
  <c r="G29" i="15" s="1"/>
  <c r="F29" i="15" a="1"/>
  <c r="F29" i="15" s="1"/>
  <c r="E29" i="15" a="1"/>
  <c r="E29" i="15" s="1"/>
  <c r="D29" i="15" a="1"/>
  <c r="D29" i="15" s="1"/>
  <c r="C29" i="15" a="1"/>
  <c r="C29" i="15" s="1"/>
  <c r="N28" i="15" a="1"/>
  <c r="N28" i="15" s="1"/>
  <c r="M28" i="15" a="1"/>
  <c r="M28" i="15" s="1"/>
  <c r="L28" i="15" a="1"/>
  <c r="L28" i="15" s="1"/>
  <c r="K28" i="15" a="1"/>
  <c r="K28" i="15" s="1"/>
  <c r="J28" i="15" a="1"/>
  <c r="J28" i="15" s="1"/>
  <c r="I28" i="15" a="1"/>
  <c r="I28" i="15" s="1"/>
  <c r="H28" i="15" a="1"/>
  <c r="H28" i="15" s="1"/>
  <c r="G28" i="15" a="1"/>
  <c r="G28" i="15" s="1"/>
  <c r="F28" i="15" a="1"/>
  <c r="F28" i="15" s="1"/>
  <c r="E28" i="15" a="1"/>
  <c r="E28" i="15" s="1"/>
  <c r="D28" i="15" a="1"/>
  <c r="D28" i="15" s="1"/>
  <c r="C28" i="15" a="1"/>
  <c r="C28" i="15" s="1"/>
  <c r="N27" i="15" a="1"/>
  <c r="N27" i="15" s="1"/>
  <c r="M27" i="15" a="1"/>
  <c r="M27" i="15" s="1"/>
  <c r="L27" i="15" a="1"/>
  <c r="L27" i="15" s="1"/>
  <c r="K27" i="15" a="1"/>
  <c r="K27" i="15" s="1"/>
  <c r="J27" i="15" a="1"/>
  <c r="J27" i="15" s="1"/>
  <c r="I27" i="15" a="1"/>
  <c r="I27" i="15" s="1"/>
  <c r="H27" i="15" a="1"/>
  <c r="H27" i="15" s="1"/>
  <c r="G27" i="15" a="1"/>
  <c r="G27" i="15" s="1"/>
  <c r="F27" i="15" a="1"/>
  <c r="F27" i="15" s="1"/>
  <c r="E27" i="15" a="1"/>
  <c r="E27" i="15" s="1"/>
  <c r="D27" i="15" a="1"/>
  <c r="D27" i="15" s="1"/>
  <c r="C27" i="15" a="1"/>
  <c r="C27" i="15" s="1"/>
  <c r="N26" i="15" a="1"/>
  <c r="N26" i="15" s="1"/>
  <c r="M26" i="15" a="1"/>
  <c r="M26" i="15" s="1"/>
  <c r="L26" i="15" a="1"/>
  <c r="L26" i="15" s="1"/>
  <c r="K26" i="15" a="1"/>
  <c r="K26" i="15" s="1"/>
  <c r="J26" i="15" a="1"/>
  <c r="J26" i="15" s="1"/>
  <c r="I26" i="15" a="1"/>
  <c r="I26" i="15" s="1"/>
  <c r="H26" i="15" a="1"/>
  <c r="H26" i="15" s="1"/>
  <c r="G26" i="15" a="1"/>
  <c r="G26" i="15" s="1"/>
  <c r="F26" i="15" a="1"/>
  <c r="F26" i="15" s="1"/>
  <c r="E26" i="15" a="1"/>
  <c r="E26" i="15" s="1"/>
  <c r="D26" i="15" a="1"/>
  <c r="D26" i="15" s="1"/>
  <c r="C26" i="15" a="1"/>
  <c r="C26" i="15" s="1"/>
  <c r="N20" i="15" a="1"/>
  <c r="N20" i="15" s="1"/>
  <c r="M20" i="15" a="1"/>
  <c r="M20" i="15" s="1"/>
  <c r="L20" i="15" a="1"/>
  <c r="L20" i="15" s="1"/>
  <c r="K20" i="15" a="1"/>
  <c r="K20" i="15" s="1"/>
  <c r="J20" i="15" a="1"/>
  <c r="J20" i="15" s="1"/>
  <c r="I20" i="15" a="1"/>
  <c r="I20" i="15" s="1"/>
  <c r="H20" i="15" a="1"/>
  <c r="H20" i="15" s="1"/>
  <c r="G20" i="15" a="1"/>
  <c r="G20" i="15" s="1"/>
  <c r="F20" i="15" a="1"/>
  <c r="F20" i="15" s="1"/>
  <c r="E20" i="15" a="1"/>
  <c r="E20" i="15" s="1"/>
  <c r="D20" i="15" a="1"/>
  <c r="D20" i="15" s="1"/>
  <c r="C20" i="15" a="1"/>
  <c r="C20" i="15" s="1"/>
  <c r="N19" i="15" a="1"/>
  <c r="N19" i="15" s="1"/>
  <c r="M19" i="15" a="1"/>
  <c r="M19" i="15" s="1"/>
  <c r="L19" i="15" a="1"/>
  <c r="L19" i="15" s="1"/>
  <c r="K19" i="15" a="1"/>
  <c r="K19" i="15" s="1"/>
  <c r="J19" i="15" a="1"/>
  <c r="J19" i="15" s="1"/>
  <c r="I19" i="15" a="1"/>
  <c r="I19" i="15" s="1"/>
  <c r="H19" i="15" a="1"/>
  <c r="H19" i="15" s="1"/>
  <c r="G19" i="15" a="1"/>
  <c r="G19" i="15" s="1"/>
  <c r="F19" i="15" a="1"/>
  <c r="F19" i="15" s="1"/>
  <c r="E19" i="15" a="1"/>
  <c r="E19" i="15" s="1"/>
  <c r="D19" i="15" a="1"/>
  <c r="D19" i="15" s="1"/>
  <c r="C19" i="15" a="1"/>
  <c r="C19" i="15" s="1"/>
  <c r="N18" i="15" a="1"/>
  <c r="N18" i="15" s="1"/>
  <c r="M18" i="15" a="1"/>
  <c r="M18" i="15" s="1"/>
  <c r="L18" i="15" a="1"/>
  <c r="L18" i="15" s="1"/>
  <c r="K18" i="15" a="1"/>
  <c r="K18" i="15" s="1"/>
  <c r="J18" i="15" a="1"/>
  <c r="J18" i="15" s="1"/>
  <c r="I18" i="15" a="1"/>
  <c r="I18" i="15" s="1"/>
  <c r="H18" i="15" a="1"/>
  <c r="H18" i="15" s="1"/>
  <c r="G18" i="15" a="1"/>
  <c r="G18" i="15" s="1"/>
  <c r="F18" i="15" a="1"/>
  <c r="F18" i="15" s="1"/>
  <c r="E18" i="15" a="1"/>
  <c r="E18" i="15" s="1"/>
  <c r="D18" i="15" a="1"/>
  <c r="D18" i="15" s="1"/>
  <c r="C18" i="15" a="1"/>
  <c r="C18" i="15" s="1"/>
  <c r="N17" i="15" a="1"/>
  <c r="N17" i="15" s="1"/>
  <c r="M17" i="15" a="1"/>
  <c r="M17" i="15" s="1"/>
  <c r="L17" i="15" a="1"/>
  <c r="L17" i="15" s="1"/>
  <c r="K17" i="15" a="1"/>
  <c r="K17" i="15" s="1"/>
  <c r="J17" i="15" a="1"/>
  <c r="J17" i="15" s="1"/>
  <c r="I17" i="15" a="1"/>
  <c r="I17" i="15" s="1"/>
  <c r="H17" i="15" a="1"/>
  <c r="H17" i="15" s="1"/>
  <c r="G17" i="15" a="1"/>
  <c r="G17" i="15" s="1"/>
  <c r="F17" i="15" a="1"/>
  <c r="F17" i="15" s="1"/>
  <c r="E17" i="15" a="1"/>
  <c r="E17" i="15" s="1"/>
  <c r="D17" i="15" a="1"/>
  <c r="D17" i="15" s="1"/>
  <c r="C17" i="15" a="1"/>
  <c r="C17" i="15" s="1"/>
  <c r="N16" i="15" a="1"/>
  <c r="N16" i="15" s="1"/>
  <c r="M16" i="15" a="1"/>
  <c r="M16" i="15" s="1"/>
  <c r="L16" i="15" a="1"/>
  <c r="L16" i="15" s="1"/>
  <c r="K16" i="15" a="1"/>
  <c r="K16" i="15" s="1"/>
  <c r="J16" i="15" a="1"/>
  <c r="J16" i="15" s="1"/>
  <c r="I16" i="15" a="1"/>
  <c r="I16" i="15" s="1"/>
  <c r="H16" i="15" a="1"/>
  <c r="H16" i="15" s="1"/>
  <c r="G16" i="15" a="1"/>
  <c r="G16" i="15" s="1"/>
  <c r="F16" i="15" a="1"/>
  <c r="F16" i="15" s="1"/>
  <c r="E16" i="15" a="1"/>
  <c r="E16" i="15" s="1"/>
  <c r="D16" i="15" a="1"/>
  <c r="D16" i="15" s="1"/>
  <c r="C16" i="15" a="1"/>
  <c r="C16" i="15" s="1"/>
  <c r="N15" i="15" a="1"/>
  <c r="N15" i="15" s="1"/>
  <c r="M15" i="15" a="1"/>
  <c r="M15" i="15" s="1"/>
  <c r="L15" i="15" a="1"/>
  <c r="L15" i="15" s="1"/>
  <c r="K15" i="15" a="1"/>
  <c r="K15" i="15" s="1"/>
  <c r="J15" i="15" a="1"/>
  <c r="J15" i="15" s="1"/>
  <c r="I15" i="15" a="1"/>
  <c r="I15" i="15" s="1"/>
  <c r="H15" i="15" a="1"/>
  <c r="H15" i="15" s="1"/>
  <c r="G15" i="15" a="1"/>
  <c r="G15" i="15" s="1"/>
  <c r="F15" i="15" a="1"/>
  <c r="F15" i="15" s="1"/>
  <c r="E15" i="15" a="1"/>
  <c r="E15" i="15" s="1"/>
  <c r="D15" i="15" a="1"/>
  <c r="D15" i="15" s="1"/>
  <c r="C15" i="15" a="1"/>
  <c r="C15" i="15" s="1"/>
  <c r="N14" i="15" a="1"/>
  <c r="N14" i="15" s="1"/>
  <c r="M14" i="15" a="1"/>
  <c r="M14" i="15" s="1"/>
  <c r="L14" i="15" a="1"/>
  <c r="L14" i="15" s="1"/>
  <c r="K14" i="15" a="1"/>
  <c r="K14" i="15" s="1"/>
  <c r="J14" i="15" a="1"/>
  <c r="J14" i="15" s="1"/>
  <c r="I14" i="15" a="1"/>
  <c r="I14" i="15" s="1"/>
  <c r="H14" i="15" a="1"/>
  <c r="H14" i="15" s="1"/>
  <c r="G14" i="15" a="1"/>
  <c r="G14" i="15" s="1"/>
  <c r="F14" i="15" a="1"/>
  <c r="F14" i="15" s="1"/>
  <c r="E14" i="15" a="1"/>
  <c r="E14" i="15" s="1"/>
  <c r="D14" i="15" a="1"/>
  <c r="D14" i="15" s="1"/>
  <c r="C14" i="15" a="1"/>
  <c r="C14" i="15" s="1"/>
  <c r="N13" i="15" a="1"/>
  <c r="N13" i="15" s="1"/>
  <c r="M13" i="15" a="1"/>
  <c r="M13" i="15" s="1"/>
  <c r="L13" i="15" a="1"/>
  <c r="L13" i="15" s="1"/>
  <c r="K13" i="15" a="1"/>
  <c r="K13" i="15" s="1"/>
  <c r="J13" i="15" a="1"/>
  <c r="J13" i="15" s="1"/>
  <c r="I13" i="15" a="1"/>
  <c r="I13" i="15" s="1"/>
  <c r="H13" i="15" a="1"/>
  <c r="H13" i="15" s="1"/>
  <c r="G13" i="15" a="1"/>
  <c r="G13" i="15" s="1"/>
  <c r="F13" i="15" a="1"/>
  <c r="F13" i="15" s="1"/>
  <c r="E13" i="15" a="1"/>
  <c r="E13" i="15" s="1"/>
  <c r="D13" i="15" a="1"/>
  <c r="D13" i="15" s="1"/>
  <c r="C13" i="15" a="1"/>
  <c r="C13" i="15" s="1"/>
  <c r="N12" i="15" a="1"/>
  <c r="N12" i="15" s="1"/>
  <c r="M12" i="15" a="1"/>
  <c r="M12" i="15" s="1"/>
  <c r="L12" i="15" a="1"/>
  <c r="L12" i="15" s="1"/>
  <c r="K12" i="15" a="1"/>
  <c r="K12" i="15" s="1"/>
  <c r="J12" i="15" a="1"/>
  <c r="J12" i="15" s="1"/>
  <c r="I12" i="15" a="1"/>
  <c r="I12" i="15" s="1"/>
  <c r="H12" i="15" a="1"/>
  <c r="H12" i="15" s="1"/>
  <c r="G12" i="15" a="1"/>
  <c r="G12" i="15" s="1"/>
  <c r="F12" i="15" a="1"/>
  <c r="F12" i="15" s="1"/>
  <c r="E12" i="15" a="1"/>
  <c r="E12" i="15" s="1"/>
  <c r="D12" i="15" a="1"/>
  <c r="D12" i="15" s="1"/>
  <c r="C12" i="15" a="1"/>
  <c r="C12" i="15" s="1"/>
  <c r="N11" i="15" a="1"/>
  <c r="N11" i="15" s="1"/>
  <c r="M11" i="15" a="1"/>
  <c r="M11" i="15" s="1"/>
  <c r="L11" i="15" a="1"/>
  <c r="L11" i="15" s="1"/>
  <c r="K11" i="15" a="1"/>
  <c r="K11" i="15" s="1"/>
  <c r="J11" i="15" a="1"/>
  <c r="J11" i="15" s="1"/>
  <c r="I11" i="15" a="1"/>
  <c r="I11" i="15" s="1"/>
  <c r="H11" i="15" a="1"/>
  <c r="H11" i="15" s="1"/>
  <c r="G11" i="15" a="1"/>
  <c r="G11" i="15" s="1"/>
  <c r="F11" i="15" a="1"/>
  <c r="F11" i="15" s="1"/>
  <c r="E11" i="15" a="1"/>
  <c r="E11" i="15" s="1"/>
  <c r="D11" i="15" a="1"/>
  <c r="D11" i="15" s="1"/>
  <c r="C11" i="15" a="1"/>
  <c r="C11" i="15" s="1"/>
  <c r="N10" i="15" a="1"/>
  <c r="N10" i="15" s="1"/>
  <c r="M10" i="15" a="1"/>
  <c r="M10" i="15" s="1"/>
  <c r="L10" i="15" a="1"/>
  <c r="L10" i="15" s="1"/>
  <c r="K10" i="15" a="1"/>
  <c r="K10" i="15" s="1"/>
  <c r="J10" i="15" a="1"/>
  <c r="J10" i="15" s="1"/>
  <c r="I10" i="15" a="1"/>
  <c r="I10" i="15" s="1"/>
  <c r="H10" i="15" a="1"/>
  <c r="H10" i="15" s="1"/>
  <c r="G10" i="15" a="1"/>
  <c r="G10" i="15" s="1"/>
  <c r="F10" i="15" a="1"/>
  <c r="F10" i="15" s="1"/>
  <c r="E10" i="15" a="1"/>
  <c r="E10" i="15" s="1"/>
  <c r="D10" i="15" a="1"/>
  <c r="D10" i="15" s="1"/>
  <c r="C10" i="15" a="1"/>
  <c r="C10" i="15" s="1"/>
  <c r="N9" i="15" a="1"/>
  <c r="N9" i="15" s="1"/>
  <c r="M9" i="15" a="1"/>
  <c r="M9" i="15" s="1"/>
  <c r="L9" i="15" a="1"/>
  <c r="L9" i="15" s="1"/>
  <c r="K9" i="15" a="1"/>
  <c r="K9" i="15" s="1"/>
  <c r="J9" i="15" a="1"/>
  <c r="J9" i="15" s="1"/>
  <c r="I9" i="15" a="1"/>
  <c r="I9" i="15" s="1"/>
  <c r="H9" i="15" a="1"/>
  <c r="H9" i="15" s="1"/>
  <c r="G9" i="15" a="1"/>
  <c r="G9" i="15" s="1"/>
  <c r="F9" i="15" a="1"/>
  <c r="F9" i="15" s="1"/>
  <c r="E9" i="15" a="1"/>
  <c r="E9" i="15" s="1"/>
  <c r="D9" i="15" a="1"/>
  <c r="D9" i="15" s="1"/>
  <c r="C9" i="15" a="1"/>
  <c r="C9" i="15" s="1"/>
  <c r="C321" i="12" l="1"/>
  <c r="B321" i="12"/>
  <c r="C181" i="12" l="1" a="1"/>
  <c r="C181" i="12" s="1"/>
  <c r="D181" i="12" a="1"/>
  <c r="D181" i="12" s="1"/>
  <c r="E181" i="12" a="1"/>
  <c r="E181" i="12" s="1"/>
  <c r="F181" i="12" a="1"/>
  <c r="F181" i="12" s="1"/>
  <c r="G181" i="12" a="1"/>
  <c r="G181" i="12" s="1"/>
  <c r="H181" i="12" a="1"/>
  <c r="H181" i="12" s="1"/>
  <c r="I181" i="12" a="1"/>
  <c r="I181" i="12" s="1"/>
  <c r="J181" i="12" a="1"/>
  <c r="J181" i="12" s="1"/>
  <c r="K181" i="12" a="1"/>
  <c r="K181" i="12" s="1"/>
  <c r="L181" i="12" a="1"/>
  <c r="L181" i="12" s="1"/>
  <c r="M181" i="12" a="1"/>
  <c r="M181" i="12" s="1"/>
  <c r="N181" i="12" a="1"/>
  <c r="N181" i="12" s="1"/>
  <c r="O181" i="12" a="1"/>
  <c r="O181" i="12" s="1"/>
  <c r="P181" i="12" a="1"/>
  <c r="P181" i="12" s="1"/>
  <c r="Q181" i="12" a="1"/>
  <c r="Q181" i="12" s="1"/>
  <c r="R181" i="12" a="1"/>
  <c r="R181" i="12" s="1"/>
  <c r="S181" i="12" a="1"/>
  <c r="S181" i="12" s="1"/>
  <c r="T181" i="12" a="1"/>
  <c r="T181" i="12" s="1"/>
  <c r="U181" i="12" a="1"/>
  <c r="U181" i="12" s="1"/>
  <c r="V181" i="12" a="1"/>
  <c r="V181" i="12" s="1"/>
  <c r="W181" i="12" a="1"/>
  <c r="W181" i="12" s="1"/>
  <c r="X181" i="12" a="1"/>
  <c r="X181" i="12" s="1"/>
  <c r="C182" i="12" a="1"/>
  <c r="C182" i="12" s="1"/>
  <c r="D182" i="12" a="1"/>
  <c r="D182" i="12" s="1"/>
  <c r="E182" i="12" a="1"/>
  <c r="E182" i="12" s="1"/>
  <c r="F182" i="12" a="1"/>
  <c r="F182" i="12" s="1"/>
  <c r="G182" i="12" a="1"/>
  <c r="G182" i="12" s="1"/>
  <c r="H182" i="12" a="1"/>
  <c r="H182" i="12" s="1"/>
  <c r="I182" i="12" a="1"/>
  <c r="I182" i="12" s="1"/>
  <c r="J182" i="12" a="1"/>
  <c r="J182" i="12" s="1"/>
  <c r="K182" i="12" a="1"/>
  <c r="K182" i="12" s="1"/>
  <c r="L182" i="12" a="1"/>
  <c r="L182" i="12" s="1"/>
  <c r="M182" i="12" a="1"/>
  <c r="M182" i="12" s="1"/>
  <c r="N182" i="12" a="1"/>
  <c r="N182" i="12" s="1"/>
  <c r="O182" i="12" a="1"/>
  <c r="O182" i="12" s="1"/>
  <c r="P182" i="12" a="1"/>
  <c r="P182" i="12" s="1"/>
  <c r="Q182" i="12" a="1"/>
  <c r="Q182" i="12" s="1"/>
  <c r="R182" i="12" a="1"/>
  <c r="R182" i="12" s="1"/>
  <c r="S182" i="12" a="1"/>
  <c r="S182" i="12" s="1"/>
  <c r="T182" i="12" a="1"/>
  <c r="T182" i="12" s="1"/>
  <c r="U182" i="12" a="1"/>
  <c r="U182" i="12" s="1"/>
  <c r="V182" i="12" a="1"/>
  <c r="V182" i="12" s="1"/>
  <c r="W182" i="12" a="1"/>
  <c r="W182" i="12" s="1"/>
  <c r="X182" i="12" a="1"/>
  <c r="X182" i="12" s="1"/>
  <c r="C183" i="12" a="1"/>
  <c r="C183" i="12" s="1"/>
  <c r="D183" i="12" a="1"/>
  <c r="D183" i="12" s="1"/>
  <c r="E183" i="12" a="1"/>
  <c r="E183" i="12" s="1"/>
  <c r="F183" i="12" a="1"/>
  <c r="F183" i="12" s="1"/>
  <c r="G183" i="12" a="1"/>
  <c r="G183" i="12" s="1"/>
  <c r="H183" i="12" a="1"/>
  <c r="H183" i="12" s="1"/>
  <c r="I183" i="12" a="1"/>
  <c r="I183" i="12" s="1"/>
  <c r="J183" i="12" a="1"/>
  <c r="J183" i="12" s="1"/>
  <c r="K183" i="12" a="1"/>
  <c r="K183" i="12" s="1"/>
  <c r="L183" i="12" a="1"/>
  <c r="L183" i="12" s="1"/>
  <c r="M183" i="12" a="1"/>
  <c r="M183" i="12" s="1"/>
  <c r="N183" i="12" a="1"/>
  <c r="N183" i="12" s="1"/>
  <c r="O183" i="12" a="1"/>
  <c r="O183" i="12" s="1"/>
  <c r="P183" i="12" a="1"/>
  <c r="P183" i="12" s="1"/>
  <c r="Q183" i="12" a="1"/>
  <c r="Q183" i="12" s="1"/>
  <c r="R183" i="12" a="1"/>
  <c r="R183" i="12" s="1"/>
  <c r="S183" i="12" a="1"/>
  <c r="S183" i="12" s="1"/>
  <c r="T183" i="12" a="1"/>
  <c r="T183" i="12" s="1"/>
  <c r="U183" i="12" a="1"/>
  <c r="U183" i="12" s="1"/>
  <c r="V183" i="12" a="1"/>
  <c r="V183" i="12" s="1"/>
  <c r="W183" i="12" a="1"/>
  <c r="W183" i="12" s="1"/>
  <c r="X183" i="12" a="1"/>
  <c r="X183" i="12" s="1"/>
  <c r="C184" i="12" a="1"/>
  <c r="C184" i="12" s="1"/>
  <c r="D184" i="12" a="1"/>
  <c r="D184" i="12" s="1"/>
  <c r="E184" i="12" a="1"/>
  <c r="E184" i="12" s="1"/>
  <c r="F184" i="12" a="1"/>
  <c r="F184" i="12" s="1"/>
  <c r="G184" i="12" a="1"/>
  <c r="G184" i="12" s="1"/>
  <c r="H184" i="12" a="1"/>
  <c r="H184" i="12" s="1"/>
  <c r="I184" i="12" a="1"/>
  <c r="I184" i="12" s="1"/>
  <c r="J184" i="12" a="1"/>
  <c r="J184" i="12" s="1"/>
  <c r="K184" i="12" a="1"/>
  <c r="K184" i="12" s="1"/>
  <c r="L184" i="12" a="1"/>
  <c r="L184" i="12" s="1"/>
  <c r="M184" i="12" a="1"/>
  <c r="M184" i="12" s="1"/>
  <c r="N184" i="12" a="1"/>
  <c r="N184" i="12" s="1"/>
  <c r="O184" i="12" a="1"/>
  <c r="O184" i="12" s="1"/>
  <c r="P184" i="12" a="1"/>
  <c r="P184" i="12" s="1"/>
  <c r="Q184" i="12" a="1"/>
  <c r="Q184" i="12" s="1"/>
  <c r="R184" i="12" a="1"/>
  <c r="R184" i="12" s="1"/>
  <c r="S184" i="12" a="1"/>
  <c r="S184" i="12" s="1"/>
  <c r="T184" i="12" a="1"/>
  <c r="T184" i="12" s="1"/>
  <c r="U184" i="12" a="1"/>
  <c r="U184" i="12" s="1"/>
  <c r="V184" i="12" a="1"/>
  <c r="V184" i="12" s="1"/>
  <c r="W184" i="12" a="1"/>
  <c r="W184" i="12" s="1"/>
  <c r="X184" i="12" a="1"/>
  <c r="X184" i="12" s="1"/>
  <c r="C185" i="12" a="1"/>
  <c r="C185" i="12" s="1"/>
  <c r="D185" i="12" a="1"/>
  <c r="D185" i="12" s="1"/>
  <c r="E185" i="12" a="1"/>
  <c r="E185" i="12" s="1"/>
  <c r="F185" i="12" a="1"/>
  <c r="F185" i="12" s="1"/>
  <c r="G185" i="12" a="1"/>
  <c r="G185" i="12" s="1"/>
  <c r="H185" i="12" a="1"/>
  <c r="H185" i="12" s="1"/>
  <c r="I185" i="12" a="1"/>
  <c r="I185" i="12" s="1"/>
  <c r="J185" i="12" a="1"/>
  <c r="J185" i="12" s="1"/>
  <c r="K185" i="12" a="1"/>
  <c r="K185" i="12" s="1"/>
  <c r="L185" i="12" a="1"/>
  <c r="L185" i="12" s="1"/>
  <c r="M185" i="12" a="1"/>
  <c r="M185" i="12" s="1"/>
  <c r="N185" i="12" a="1"/>
  <c r="N185" i="12" s="1"/>
  <c r="O185" i="12" a="1"/>
  <c r="O185" i="12" s="1"/>
  <c r="P185" i="12" a="1"/>
  <c r="P185" i="12" s="1"/>
  <c r="Q185" i="12" a="1"/>
  <c r="Q185" i="12" s="1"/>
  <c r="R185" i="12" a="1"/>
  <c r="R185" i="12" s="1"/>
  <c r="S185" i="12" a="1"/>
  <c r="S185" i="12" s="1"/>
  <c r="T185" i="12" a="1"/>
  <c r="T185" i="12" s="1"/>
  <c r="U185" i="12" a="1"/>
  <c r="U185" i="12" s="1"/>
  <c r="V185" i="12" a="1"/>
  <c r="V185" i="12" s="1"/>
  <c r="W185" i="12" a="1"/>
  <c r="W185" i="12" s="1"/>
  <c r="X185" i="12" a="1"/>
  <c r="X185" i="12" s="1"/>
  <c r="C186" i="12" a="1"/>
  <c r="C186" i="12" s="1"/>
  <c r="D186" i="12" a="1"/>
  <c r="D186" i="12" s="1"/>
  <c r="E186" i="12" a="1"/>
  <c r="E186" i="12" s="1"/>
  <c r="F186" i="12" a="1"/>
  <c r="F186" i="12" s="1"/>
  <c r="G186" i="12" a="1"/>
  <c r="G186" i="12" s="1"/>
  <c r="H186" i="12" a="1"/>
  <c r="H186" i="12" s="1"/>
  <c r="I186" i="12" a="1"/>
  <c r="I186" i="12" s="1"/>
  <c r="J186" i="12" a="1"/>
  <c r="J186" i="12" s="1"/>
  <c r="K186" i="12" a="1"/>
  <c r="K186" i="12" s="1"/>
  <c r="L186" i="12" a="1"/>
  <c r="L186" i="12" s="1"/>
  <c r="M186" i="12" a="1"/>
  <c r="M186" i="12" s="1"/>
  <c r="N186" i="12" a="1"/>
  <c r="N186" i="12" s="1"/>
  <c r="O186" i="12" a="1"/>
  <c r="O186" i="12" s="1"/>
  <c r="P186" i="12" a="1"/>
  <c r="P186" i="12" s="1"/>
  <c r="Q186" i="12" a="1"/>
  <c r="Q186" i="12" s="1"/>
  <c r="R186" i="12" a="1"/>
  <c r="R186" i="12" s="1"/>
  <c r="S186" i="12" a="1"/>
  <c r="S186" i="12" s="1"/>
  <c r="T186" i="12" a="1"/>
  <c r="T186" i="12" s="1"/>
  <c r="U186" i="12" a="1"/>
  <c r="U186" i="12" s="1"/>
  <c r="V186" i="12" a="1"/>
  <c r="V186" i="12" s="1"/>
  <c r="W186" i="12" a="1"/>
  <c r="W186" i="12" s="1"/>
  <c r="X186" i="12" a="1"/>
  <c r="X186" i="12" s="1"/>
  <c r="C187" i="12" a="1"/>
  <c r="C187" i="12" s="1"/>
  <c r="D187" i="12" a="1"/>
  <c r="D187" i="12" s="1"/>
  <c r="E187" i="12" a="1"/>
  <c r="E187" i="12" s="1"/>
  <c r="F187" i="12" a="1"/>
  <c r="F187" i="12" s="1"/>
  <c r="G187" i="12" a="1"/>
  <c r="G187" i="12" s="1"/>
  <c r="H187" i="12" a="1"/>
  <c r="H187" i="12" s="1"/>
  <c r="I187" i="12" a="1"/>
  <c r="I187" i="12" s="1"/>
  <c r="J187" i="12" a="1"/>
  <c r="J187" i="12" s="1"/>
  <c r="K187" i="12" a="1"/>
  <c r="K187" i="12" s="1"/>
  <c r="L187" i="12" a="1"/>
  <c r="L187" i="12" s="1"/>
  <c r="M187" i="12" a="1"/>
  <c r="M187" i="12" s="1"/>
  <c r="N187" i="12" a="1"/>
  <c r="N187" i="12" s="1"/>
  <c r="O187" i="12" a="1"/>
  <c r="O187" i="12" s="1"/>
  <c r="P187" i="12" a="1"/>
  <c r="P187" i="12" s="1"/>
  <c r="Q187" i="12" a="1"/>
  <c r="Q187" i="12" s="1"/>
  <c r="R187" i="12" a="1"/>
  <c r="R187" i="12" s="1"/>
  <c r="S187" i="12" a="1"/>
  <c r="S187" i="12" s="1"/>
  <c r="T187" i="12" a="1"/>
  <c r="T187" i="12" s="1"/>
  <c r="U187" i="12" a="1"/>
  <c r="U187" i="12" s="1"/>
  <c r="V187" i="12" a="1"/>
  <c r="V187" i="12" s="1"/>
  <c r="W187" i="12" a="1"/>
  <c r="W187" i="12" s="1"/>
  <c r="X187" i="12" a="1"/>
  <c r="X187" i="12" s="1"/>
  <c r="C188" i="12" a="1"/>
  <c r="C188" i="12" s="1"/>
  <c r="D188" i="12" a="1"/>
  <c r="D188" i="12" s="1"/>
  <c r="E188" i="12" a="1"/>
  <c r="E188" i="12" s="1"/>
  <c r="F188" i="12" a="1"/>
  <c r="F188" i="12" s="1"/>
  <c r="G188" i="12" a="1"/>
  <c r="G188" i="12" s="1"/>
  <c r="H188" i="12" a="1"/>
  <c r="H188" i="12" s="1"/>
  <c r="I188" i="12" a="1"/>
  <c r="I188" i="12" s="1"/>
  <c r="J188" i="12" a="1"/>
  <c r="J188" i="12" s="1"/>
  <c r="K188" i="12" a="1"/>
  <c r="K188" i="12" s="1"/>
  <c r="L188" i="12" a="1"/>
  <c r="L188" i="12" s="1"/>
  <c r="M188" i="12" a="1"/>
  <c r="M188" i="12" s="1"/>
  <c r="N188" i="12" a="1"/>
  <c r="N188" i="12" s="1"/>
  <c r="O188" i="12" a="1"/>
  <c r="O188" i="12" s="1"/>
  <c r="P188" i="12" a="1"/>
  <c r="P188" i="12" s="1"/>
  <c r="Q188" i="12" a="1"/>
  <c r="Q188" i="12" s="1"/>
  <c r="R188" i="12" a="1"/>
  <c r="R188" i="12" s="1"/>
  <c r="S188" i="12" a="1"/>
  <c r="S188" i="12" s="1"/>
  <c r="T188" i="12" a="1"/>
  <c r="T188" i="12" s="1"/>
  <c r="U188" i="12" a="1"/>
  <c r="U188" i="12" s="1"/>
  <c r="V188" i="12" a="1"/>
  <c r="V188" i="12" s="1"/>
  <c r="W188" i="12" a="1"/>
  <c r="W188" i="12" s="1"/>
  <c r="X188" i="12" a="1"/>
  <c r="X188" i="12" s="1"/>
  <c r="C189" i="12" a="1"/>
  <c r="C189" i="12" s="1"/>
  <c r="D189" i="12" a="1"/>
  <c r="D189" i="12" s="1"/>
  <c r="E189" i="12" a="1"/>
  <c r="E189" i="12" s="1"/>
  <c r="F189" i="12" a="1"/>
  <c r="F189" i="12" s="1"/>
  <c r="G189" i="12" a="1"/>
  <c r="G189" i="12" s="1"/>
  <c r="H189" i="12" a="1"/>
  <c r="H189" i="12" s="1"/>
  <c r="I189" i="12" a="1"/>
  <c r="I189" i="12" s="1"/>
  <c r="J189" i="12" a="1"/>
  <c r="J189" i="12" s="1"/>
  <c r="K189" i="12" a="1"/>
  <c r="K189" i="12" s="1"/>
  <c r="L189" i="12" a="1"/>
  <c r="L189" i="12" s="1"/>
  <c r="M189" i="12" a="1"/>
  <c r="M189" i="12" s="1"/>
  <c r="N189" i="12" a="1"/>
  <c r="N189" i="12" s="1"/>
  <c r="O189" i="12" a="1"/>
  <c r="O189" i="12" s="1"/>
  <c r="P189" i="12" a="1"/>
  <c r="P189" i="12" s="1"/>
  <c r="Q189" i="12" a="1"/>
  <c r="Q189" i="12" s="1"/>
  <c r="R189" i="12" a="1"/>
  <c r="R189" i="12" s="1"/>
  <c r="S189" i="12" a="1"/>
  <c r="S189" i="12" s="1"/>
  <c r="T189" i="12" a="1"/>
  <c r="T189" i="12" s="1"/>
  <c r="U189" i="12" a="1"/>
  <c r="U189" i="12" s="1"/>
  <c r="V189" i="12" a="1"/>
  <c r="V189" i="12" s="1"/>
  <c r="W189" i="12" a="1"/>
  <c r="W189" i="12" s="1"/>
  <c r="X189" i="12" a="1"/>
  <c r="X189" i="12" s="1"/>
  <c r="C190" i="12" a="1"/>
  <c r="C190" i="12" s="1"/>
  <c r="D190" i="12" a="1"/>
  <c r="D190" i="12" s="1"/>
  <c r="E190" i="12" a="1"/>
  <c r="E190" i="12" s="1"/>
  <c r="F190" i="12" a="1"/>
  <c r="F190" i="12" s="1"/>
  <c r="G190" i="12" a="1"/>
  <c r="G190" i="12" s="1"/>
  <c r="H190" i="12" a="1"/>
  <c r="H190" i="12" s="1"/>
  <c r="I190" i="12" a="1"/>
  <c r="I190" i="12" s="1"/>
  <c r="J190" i="12" a="1"/>
  <c r="J190" i="12" s="1"/>
  <c r="K190" i="12" a="1"/>
  <c r="K190" i="12" s="1"/>
  <c r="L190" i="12" a="1"/>
  <c r="L190" i="12" s="1"/>
  <c r="M190" i="12" a="1"/>
  <c r="M190" i="12" s="1"/>
  <c r="N190" i="12" a="1"/>
  <c r="N190" i="12" s="1"/>
  <c r="O190" i="12" a="1"/>
  <c r="O190" i="12" s="1"/>
  <c r="P190" i="12" a="1"/>
  <c r="P190" i="12" s="1"/>
  <c r="Q190" i="12" a="1"/>
  <c r="Q190" i="12" s="1"/>
  <c r="R190" i="12" a="1"/>
  <c r="R190" i="12" s="1"/>
  <c r="S190" i="12" a="1"/>
  <c r="S190" i="12" s="1"/>
  <c r="T190" i="12" a="1"/>
  <c r="T190" i="12" s="1"/>
  <c r="U190" i="12" a="1"/>
  <c r="U190" i="12" s="1"/>
  <c r="V190" i="12" a="1"/>
  <c r="V190" i="12" s="1"/>
  <c r="W190" i="12" a="1"/>
  <c r="W190" i="12" s="1"/>
  <c r="X190" i="12" a="1"/>
  <c r="X190" i="12" s="1"/>
  <c r="C191" i="12" a="1"/>
  <c r="C191" i="12" s="1"/>
  <c r="D191" i="12" a="1"/>
  <c r="D191" i="12" s="1"/>
  <c r="E191" i="12" a="1"/>
  <c r="E191" i="12" s="1"/>
  <c r="F191" i="12" a="1"/>
  <c r="F191" i="12" s="1"/>
  <c r="G191" i="12" a="1"/>
  <c r="G191" i="12" s="1"/>
  <c r="H191" i="12" a="1"/>
  <c r="H191" i="12" s="1"/>
  <c r="I191" i="12" a="1"/>
  <c r="I191" i="12" s="1"/>
  <c r="J191" i="12" a="1"/>
  <c r="J191" i="12" s="1"/>
  <c r="K191" i="12" a="1"/>
  <c r="K191" i="12" s="1"/>
  <c r="L191" i="12" a="1"/>
  <c r="L191" i="12" s="1"/>
  <c r="M191" i="12" a="1"/>
  <c r="M191" i="12" s="1"/>
  <c r="N191" i="12" a="1"/>
  <c r="N191" i="12" s="1"/>
  <c r="O191" i="12" a="1"/>
  <c r="O191" i="12" s="1"/>
  <c r="P191" i="12" a="1"/>
  <c r="P191" i="12" s="1"/>
  <c r="Q191" i="12" a="1"/>
  <c r="Q191" i="12" s="1"/>
  <c r="R191" i="12" a="1"/>
  <c r="R191" i="12" s="1"/>
  <c r="S191" i="12" a="1"/>
  <c r="S191" i="12" s="1"/>
  <c r="T191" i="12" a="1"/>
  <c r="T191" i="12" s="1"/>
  <c r="U191" i="12" a="1"/>
  <c r="U191" i="12" s="1"/>
  <c r="V191" i="12" a="1"/>
  <c r="V191" i="12" s="1"/>
  <c r="W191" i="12" a="1"/>
  <c r="W191" i="12" s="1"/>
  <c r="X191" i="12" a="1"/>
  <c r="X191" i="12" s="1"/>
  <c r="C192" i="12" a="1"/>
  <c r="C192" i="12" s="1"/>
  <c r="D192" i="12" a="1"/>
  <c r="D192" i="12" s="1"/>
  <c r="E192" i="12" a="1"/>
  <c r="E192" i="12" s="1"/>
  <c r="F192" i="12" a="1"/>
  <c r="F192" i="12" s="1"/>
  <c r="G192" i="12" a="1"/>
  <c r="G192" i="12" s="1"/>
  <c r="H192" i="12" a="1"/>
  <c r="H192" i="12" s="1"/>
  <c r="I192" i="12" a="1"/>
  <c r="I192" i="12" s="1"/>
  <c r="J192" i="12" a="1"/>
  <c r="J192" i="12" s="1"/>
  <c r="K192" i="12" a="1"/>
  <c r="K192" i="12" s="1"/>
  <c r="L192" i="12" a="1"/>
  <c r="L192" i="12" s="1"/>
  <c r="M192" i="12" a="1"/>
  <c r="M192" i="12" s="1"/>
  <c r="N192" i="12" a="1"/>
  <c r="N192" i="12" s="1"/>
  <c r="O192" i="12" a="1"/>
  <c r="O192" i="12" s="1"/>
  <c r="P192" i="12" a="1"/>
  <c r="P192" i="12" s="1"/>
  <c r="Q192" i="12" a="1"/>
  <c r="Q192" i="12" s="1"/>
  <c r="R192" i="12" a="1"/>
  <c r="R192" i="12" s="1"/>
  <c r="S192" i="12" a="1"/>
  <c r="S192" i="12" s="1"/>
  <c r="T192" i="12" a="1"/>
  <c r="T192" i="12" s="1"/>
  <c r="U192" i="12" a="1"/>
  <c r="U192" i="12" s="1"/>
  <c r="V192" i="12" a="1"/>
  <c r="V192" i="12" s="1"/>
  <c r="W192" i="12" a="1"/>
  <c r="W192" i="12" s="1"/>
  <c r="X192" i="12" a="1"/>
  <c r="X192" i="12" s="1"/>
  <c r="C193" i="12" a="1"/>
  <c r="C193" i="12" s="1"/>
  <c r="D193" i="12" a="1"/>
  <c r="D193" i="12" s="1"/>
  <c r="E193" i="12" a="1"/>
  <c r="E193" i="12" s="1"/>
  <c r="F193" i="12" a="1"/>
  <c r="F193" i="12" s="1"/>
  <c r="G193" i="12" a="1"/>
  <c r="G193" i="12" s="1"/>
  <c r="H193" i="12" a="1"/>
  <c r="H193" i="12" s="1"/>
  <c r="I193" i="12" a="1"/>
  <c r="I193" i="12" s="1"/>
  <c r="J193" i="12" a="1"/>
  <c r="J193" i="12" s="1"/>
  <c r="K193" i="12" a="1"/>
  <c r="K193" i="12" s="1"/>
  <c r="L193" i="12" a="1"/>
  <c r="L193" i="12" s="1"/>
  <c r="M193" i="12" a="1"/>
  <c r="M193" i="12" s="1"/>
  <c r="N193" i="12" a="1"/>
  <c r="N193" i="12" s="1"/>
  <c r="O193" i="12" a="1"/>
  <c r="O193" i="12" s="1"/>
  <c r="P193" i="12" a="1"/>
  <c r="P193" i="12" s="1"/>
  <c r="Q193" i="12" a="1"/>
  <c r="Q193" i="12" s="1"/>
  <c r="R193" i="12" a="1"/>
  <c r="R193" i="12" s="1"/>
  <c r="S193" i="12" a="1"/>
  <c r="S193" i="12" s="1"/>
  <c r="T193" i="12" a="1"/>
  <c r="T193" i="12" s="1"/>
  <c r="U193" i="12" a="1"/>
  <c r="U193" i="12" s="1"/>
  <c r="V193" i="12" a="1"/>
  <c r="V193" i="12" s="1"/>
  <c r="W193" i="12" a="1"/>
  <c r="W193" i="12" s="1"/>
  <c r="X193" i="12" a="1"/>
  <c r="X193" i="12" s="1"/>
  <c r="C194" i="12" a="1"/>
  <c r="C194" i="12" s="1"/>
  <c r="D194" i="12" a="1"/>
  <c r="D194" i="12" s="1"/>
  <c r="E194" i="12" a="1"/>
  <c r="E194" i="12" s="1"/>
  <c r="F194" i="12" a="1"/>
  <c r="F194" i="12" s="1"/>
  <c r="G194" i="12" a="1"/>
  <c r="G194" i="12" s="1"/>
  <c r="H194" i="12" a="1"/>
  <c r="H194" i="12" s="1"/>
  <c r="I194" i="12" a="1"/>
  <c r="I194" i="12" s="1"/>
  <c r="J194" i="12" a="1"/>
  <c r="J194" i="12" s="1"/>
  <c r="K194" i="12" a="1"/>
  <c r="K194" i="12" s="1"/>
  <c r="L194" i="12" a="1"/>
  <c r="L194" i="12" s="1"/>
  <c r="M194" i="12" a="1"/>
  <c r="M194" i="12" s="1"/>
  <c r="N194" i="12" a="1"/>
  <c r="N194" i="12" s="1"/>
  <c r="O194" i="12" a="1"/>
  <c r="O194" i="12" s="1"/>
  <c r="P194" i="12" a="1"/>
  <c r="P194" i="12" s="1"/>
  <c r="Q194" i="12" a="1"/>
  <c r="Q194" i="12" s="1"/>
  <c r="R194" i="12" a="1"/>
  <c r="R194" i="12" s="1"/>
  <c r="S194" i="12" a="1"/>
  <c r="S194" i="12" s="1"/>
  <c r="T194" i="12" a="1"/>
  <c r="T194" i="12" s="1"/>
  <c r="U194" i="12" a="1"/>
  <c r="U194" i="12" s="1"/>
  <c r="V194" i="12" a="1"/>
  <c r="V194" i="12" s="1"/>
  <c r="W194" i="12" a="1"/>
  <c r="W194" i="12" s="1"/>
  <c r="X194" i="12" a="1"/>
  <c r="X194" i="12" s="1"/>
  <c r="C195" i="12" a="1"/>
  <c r="C195" i="12" s="1"/>
  <c r="D195" i="12" a="1"/>
  <c r="D195" i="12" s="1"/>
  <c r="E195" i="12" a="1"/>
  <c r="E195" i="12" s="1"/>
  <c r="F195" i="12" a="1"/>
  <c r="F195" i="12" s="1"/>
  <c r="G195" i="12" a="1"/>
  <c r="G195" i="12" s="1"/>
  <c r="H195" i="12" a="1"/>
  <c r="H195" i="12" s="1"/>
  <c r="I195" i="12" a="1"/>
  <c r="I195" i="12" s="1"/>
  <c r="J195" i="12" a="1"/>
  <c r="J195" i="12" s="1"/>
  <c r="K195" i="12" a="1"/>
  <c r="K195" i="12" s="1"/>
  <c r="L195" i="12" a="1"/>
  <c r="L195" i="12" s="1"/>
  <c r="M195" i="12" a="1"/>
  <c r="M195" i="12" s="1"/>
  <c r="N195" i="12" a="1"/>
  <c r="N195" i="12" s="1"/>
  <c r="O195" i="12" a="1"/>
  <c r="O195" i="12" s="1"/>
  <c r="P195" i="12" a="1"/>
  <c r="P195" i="12" s="1"/>
  <c r="Q195" i="12" a="1"/>
  <c r="Q195" i="12" s="1"/>
  <c r="R195" i="12" a="1"/>
  <c r="R195" i="12" s="1"/>
  <c r="S195" i="12" a="1"/>
  <c r="S195" i="12" s="1"/>
  <c r="T195" i="12" a="1"/>
  <c r="T195" i="12" s="1"/>
  <c r="U195" i="12" a="1"/>
  <c r="U195" i="12" s="1"/>
  <c r="V195" i="12" a="1"/>
  <c r="V195" i="12" s="1"/>
  <c r="W195" i="12" a="1"/>
  <c r="W195" i="12" s="1"/>
  <c r="X195" i="12" a="1"/>
  <c r="X195" i="12" s="1"/>
  <c r="C196" i="12" a="1"/>
  <c r="C196" i="12" s="1"/>
  <c r="D196" i="12" a="1"/>
  <c r="D196" i="12" s="1"/>
  <c r="E196" i="12" a="1"/>
  <c r="E196" i="12" s="1"/>
  <c r="F196" i="12" a="1"/>
  <c r="F196" i="12" s="1"/>
  <c r="G196" i="12" a="1"/>
  <c r="G196" i="12" s="1"/>
  <c r="H196" i="12" a="1"/>
  <c r="H196" i="12" s="1"/>
  <c r="I196" i="12" a="1"/>
  <c r="I196" i="12" s="1"/>
  <c r="J196" i="12" a="1"/>
  <c r="J196" i="12" s="1"/>
  <c r="K196" i="12" a="1"/>
  <c r="K196" i="12" s="1"/>
  <c r="L196" i="12" a="1"/>
  <c r="L196" i="12" s="1"/>
  <c r="M196" i="12" a="1"/>
  <c r="M196" i="12" s="1"/>
  <c r="N196" i="12" a="1"/>
  <c r="N196" i="12" s="1"/>
  <c r="O196" i="12" a="1"/>
  <c r="O196" i="12" s="1"/>
  <c r="P196" i="12" a="1"/>
  <c r="P196" i="12" s="1"/>
  <c r="Q196" i="12" a="1"/>
  <c r="Q196" i="12" s="1"/>
  <c r="R196" i="12" a="1"/>
  <c r="R196" i="12" s="1"/>
  <c r="S196" i="12" a="1"/>
  <c r="S196" i="12" s="1"/>
  <c r="T196" i="12" a="1"/>
  <c r="T196" i="12" s="1"/>
  <c r="U196" i="12" a="1"/>
  <c r="U196" i="12" s="1"/>
  <c r="V196" i="12" a="1"/>
  <c r="V196" i="12" s="1"/>
  <c r="W196" i="12" a="1"/>
  <c r="W196" i="12" s="1"/>
  <c r="X196" i="12" a="1"/>
  <c r="X196" i="12" s="1"/>
  <c r="C197" i="12" a="1"/>
  <c r="C197" i="12" s="1"/>
  <c r="D197" i="12" a="1"/>
  <c r="D197" i="12" s="1"/>
  <c r="E197" i="12" a="1"/>
  <c r="E197" i="12" s="1"/>
  <c r="F197" i="12" a="1"/>
  <c r="F197" i="12" s="1"/>
  <c r="G197" i="12" a="1"/>
  <c r="G197" i="12" s="1"/>
  <c r="H197" i="12" a="1"/>
  <c r="H197" i="12" s="1"/>
  <c r="I197" i="12" a="1"/>
  <c r="I197" i="12" s="1"/>
  <c r="J197" i="12" a="1"/>
  <c r="J197" i="12" s="1"/>
  <c r="K197" i="12" a="1"/>
  <c r="K197" i="12" s="1"/>
  <c r="L197" i="12" a="1"/>
  <c r="L197" i="12" s="1"/>
  <c r="M197" i="12" a="1"/>
  <c r="M197" i="12" s="1"/>
  <c r="N197" i="12" a="1"/>
  <c r="N197" i="12" s="1"/>
  <c r="O197" i="12" a="1"/>
  <c r="O197" i="12" s="1"/>
  <c r="P197" i="12" a="1"/>
  <c r="P197" i="12" s="1"/>
  <c r="Q197" i="12" a="1"/>
  <c r="Q197" i="12" s="1"/>
  <c r="R197" i="12" a="1"/>
  <c r="R197" i="12" s="1"/>
  <c r="S197" i="12" a="1"/>
  <c r="S197" i="12" s="1"/>
  <c r="T197" i="12" a="1"/>
  <c r="T197" i="12" s="1"/>
  <c r="U197" i="12" a="1"/>
  <c r="U197" i="12" s="1"/>
  <c r="V197" i="12" a="1"/>
  <c r="V197" i="12" s="1"/>
  <c r="W197" i="12" a="1"/>
  <c r="W197" i="12" s="1"/>
  <c r="X197" i="12" a="1"/>
  <c r="X197" i="12" s="1"/>
  <c r="C198" i="12" a="1"/>
  <c r="C198" i="12" s="1"/>
  <c r="D198" i="12" a="1"/>
  <c r="D198" i="12" s="1"/>
  <c r="E198" i="12" a="1"/>
  <c r="E198" i="12" s="1"/>
  <c r="F198" i="12" a="1"/>
  <c r="F198" i="12" s="1"/>
  <c r="G198" i="12" a="1"/>
  <c r="G198" i="12" s="1"/>
  <c r="H198" i="12" a="1"/>
  <c r="H198" i="12" s="1"/>
  <c r="I198" i="12" a="1"/>
  <c r="I198" i="12" s="1"/>
  <c r="J198" i="12" a="1"/>
  <c r="J198" i="12" s="1"/>
  <c r="K198" i="12" a="1"/>
  <c r="K198" i="12" s="1"/>
  <c r="L198" i="12" a="1"/>
  <c r="L198" i="12" s="1"/>
  <c r="M198" i="12" a="1"/>
  <c r="M198" i="12" s="1"/>
  <c r="N198" i="12" a="1"/>
  <c r="N198" i="12" s="1"/>
  <c r="O198" i="12" a="1"/>
  <c r="O198" i="12" s="1"/>
  <c r="P198" i="12" a="1"/>
  <c r="P198" i="12" s="1"/>
  <c r="Q198" i="12" a="1"/>
  <c r="Q198" i="12" s="1"/>
  <c r="R198" i="12" a="1"/>
  <c r="R198" i="12" s="1"/>
  <c r="S198" i="12" a="1"/>
  <c r="S198" i="12" s="1"/>
  <c r="T198" i="12" a="1"/>
  <c r="T198" i="12" s="1"/>
  <c r="U198" i="12" a="1"/>
  <c r="U198" i="12" s="1"/>
  <c r="V198" i="12" a="1"/>
  <c r="V198" i="12" s="1"/>
  <c r="W198" i="12" a="1"/>
  <c r="W198" i="12" s="1"/>
  <c r="X198" i="12" a="1"/>
  <c r="X198" i="12" s="1"/>
  <c r="C199" i="12" a="1"/>
  <c r="C199" i="12" s="1"/>
  <c r="D199" i="12" a="1"/>
  <c r="D199" i="12" s="1"/>
  <c r="E199" i="12" a="1"/>
  <c r="E199" i="12" s="1"/>
  <c r="F199" i="12" a="1"/>
  <c r="F199" i="12" s="1"/>
  <c r="G199" i="12" a="1"/>
  <c r="G199" i="12" s="1"/>
  <c r="H199" i="12" a="1"/>
  <c r="H199" i="12" s="1"/>
  <c r="I199" i="12" a="1"/>
  <c r="I199" i="12" s="1"/>
  <c r="J199" i="12" a="1"/>
  <c r="J199" i="12" s="1"/>
  <c r="K199" i="12" a="1"/>
  <c r="K199" i="12" s="1"/>
  <c r="L199" i="12" a="1"/>
  <c r="L199" i="12" s="1"/>
  <c r="M199" i="12" a="1"/>
  <c r="M199" i="12" s="1"/>
  <c r="N199" i="12" a="1"/>
  <c r="N199" i="12" s="1"/>
  <c r="O199" i="12" a="1"/>
  <c r="O199" i="12" s="1"/>
  <c r="P199" i="12" a="1"/>
  <c r="P199" i="12" s="1"/>
  <c r="Q199" i="12" a="1"/>
  <c r="Q199" i="12" s="1"/>
  <c r="R199" i="12" a="1"/>
  <c r="R199" i="12" s="1"/>
  <c r="S199" i="12" a="1"/>
  <c r="S199" i="12" s="1"/>
  <c r="T199" i="12" a="1"/>
  <c r="T199" i="12" s="1"/>
  <c r="U199" i="12" a="1"/>
  <c r="U199" i="12" s="1"/>
  <c r="V199" i="12" a="1"/>
  <c r="V199" i="12" s="1"/>
  <c r="W199" i="12" a="1"/>
  <c r="W199" i="12" s="1"/>
  <c r="X199" i="12" a="1"/>
  <c r="X199" i="12" s="1"/>
  <c r="C200" i="12" a="1"/>
  <c r="C200" i="12" s="1"/>
  <c r="D200" i="12" a="1"/>
  <c r="D200" i="12" s="1"/>
  <c r="E200" i="12" a="1"/>
  <c r="E200" i="12" s="1"/>
  <c r="F200" i="12" a="1"/>
  <c r="F200" i="12" s="1"/>
  <c r="G200" i="12" a="1"/>
  <c r="G200" i="12" s="1"/>
  <c r="H200" i="12" a="1"/>
  <c r="H200" i="12" s="1"/>
  <c r="I200" i="12" a="1"/>
  <c r="I200" i="12" s="1"/>
  <c r="J200" i="12" a="1"/>
  <c r="J200" i="12" s="1"/>
  <c r="K200" i="12" a="1"/>
  <c r="K200" i="12" s="1"/>
  <c r="L200" i="12" a="1"/>
  <c r="L200" i="12" s="1"/>
  <c r="M200" i="12" a="1"/>
  <c r="M200" i="12" s="1"/>
  <c r="N200" i="12" a="1"/>
  <c r="N200" i="12" s="1"/>
  <c r="O200" i="12" a="1"/>
  <c r="O200" i="12" s="1"/>
  <c r="P200" i="12" a="1"/>
  <c r="P200" i="12" s="1"/>
  <c r="Q200" i="12" a="1"/>
  <c r="Q200" i="12" s="1"/>
  <c r="R200" i="12" a="1"/>
  <c r="R200" i="12" s="1"/>
  <c r="S200" i="12" a="1"/>
  <c r="S200" i="12" s="1"/>
  <c r="T200" i="12" a="1"/>
  <c r="T200" i="12" s="1"/>
  <c r="U200" i="12" a="1"/>
  <c r="U200" i="12" s="1"/>
  <c r="V200" i="12" a="1"/>
  <c r="V200" i="12" s="1"/>
  <c r="W200" i="12" a="1"/>
  <c r="W200" i="12" s="1"/>
  <c r="X200" i="12" a="1"/>
  <c r="X200" i="12" s="1"/>
  <c r="C201" i="12" a="1"/>
  <c r="C201" i="12" s="1"/>
  <c r="D201" i="12" a="1"/>
  <c r="D201" i="12" s="1"/>
  <c r="E201" i="12" a="1"/>
  <c r="E201" i="12" s="1"/>
  <c r="F201" i="12" a="1"/>
  <c r="F201" i="12" s="1"/>
  <c r="G201" i="12" a="1"/>
  <c r="G201" i="12" s="1"/>
  <c r="H201" i="12" a="1"/>
  <c r="H201" i="12" s="1"/>
  <c r="I201" i="12" a="1"/>
  <c r="I201" i="12" s="1"/>
  <c r="J201" i="12" a="1"/>
  <c r="J201" i="12" s="1"/>
  <c r="K201" i="12" a="1"/>
  <c r="K201" i="12" s="1"/>
  <c r="L201" i="12" a="1"/>
  <c r="L201" i="12" s="1"/>
  <c r="M201" i="12" a="1"/>
  <c r="M201" i="12" s="1"/>
  <c r="N201" i="12" a="1"/>
  <c r="N201" i="12" s="1"/>
  <c r="O201" i="12" a="1"/>
  <c r="O201" i="12" s="1"/>
  <c r="P201" i="12" a="1"/>
  <c r="P201" i="12" s="1"/>
  <c r="Q201" i="12" a="1"/>
  <c r="Q201" i="12" s="1"/>
  <c r="R201" i="12" a="1"/>
  <c r="R201" i="12" s="1"/>
  <c r="S201" i="12" a="1"/>
  <c r="S201" i="12" s="1"/>
  <c r="T201" i="12" a="1"/>
  <c r="T201" i="12" s="1"/>
  <c r="U201" i="12" a="1"/>
  <c r="U201" i="12" s="1"/>
  <c r="V201" i="12" a="1"/>
  <c r="V201" i="12" s="1"/>
  <c r="W201" i="12" a="1"/>
  <c r="W201" i="12" s="1"/>
  <c r="X201" i="12" a="1"/>
  <c r="X201" i="12" s="1"/>
  <c r="C202" i="12" a="1"/>
  <c r="C202" i="12" s="1"/>
  <c r="D202" i="12" a="1"/>
  <c r="D202" i="12" s="1"/>
  <c r="E202" i="12" a="1"/>
  <c r="E202" i="12" s="1"/>
  <c r="F202" i="12" a="1"/>
  <c r="F202" i="12" s="1"/>
  <c r="G202" i="12" a="1"/>
  <c r="G202" i="12" s="1"/>
  <c r="H202" i="12" a="1"/>
  <c r="H202" i="12" s="1"/>
  <c r="I202" i="12" a="1"/>
  <c r="I202" i="12" s="1"/>
  <c r="J202" i="12" a="1"/>
  <c r="J202" i="12" s="1"/>
  <c r="K202" i="12" a="1"/>
  <c r="K202" i="12" s="1"/>
  <c r="L202" i="12" a="1"/>
  <c r="L202" i="12" s="1"/>
  <c r="M202" i="12" a="1"/>
  <c r="M202" i="12" s="1"/>
  <c r="N202" i="12" a="1"/>
  <c r="N202" i="12" s="1"/>
  <c r="O202" i="12" a="1"/>
  <c r="O202" i="12" s="1"/>
  <c r="P202" i="12" a="1"/>
  <c r="P202" i="12" s="1"/>
  <c r="Q202" i="12" a="1"/>
  <c r="Q202" i="12" s="1"/>
  <c r="R202" i="12" a="1"/>
  <c r="R202" i="12" s="1"/>
  <c r="S202" i="12" a="1"/>
  <c r="S202" i="12" s="1"/>
  <c r="T202" i="12" a="1"/>
  <c r="T202" i="12" s="1"/>
  <c r="U202" i="12" a="1"/>
  <c r="U202" i="12" s="1"/>
  <c r="V202" i="12" a="1"/>
  <c r="V202" i="12" s="1"/>
  <c r="W202" i="12" a="1"/>
  <c r="W202" i="12" s="1"/>
  <c r="X202" i="12" a="1"/>
  <c r="X202" i="12" s="1"/>
  <c r="C203" i="12" a="1"/>
  <c r="C203" i="12" s="1"/>
  <c r="D203" i="12" a="1"/>
  <c r="D203" i="12" s="1"/>
  <c r="E203" i="12" a="1"/>
  <c r="E203" i="12" s="1"/>
  <c r="F203" i="12" a="1"/>
  <c r="F203" i="12" s="1"/>
  <c r="G203" i="12" a="1"/>
  <c r="G203" i="12" s="1"/>
  <c r="H203" i="12" a="1"/>
  <c r="H203" i="12" s="1"/>
  <c r="I203" i="12" a="1"/>
  <c r="I203" i="12" s="1"/>
  <c r="J203" i="12" a="1"/>
  <c r="J203" i="12" s="1"/>
  <c r="K203" i="12" a="1"/>
  <c r="K203" i="12" s="1"/>
  <c r="L203" i="12" a="1"/>
  <c r="L203" i="12" s="1"/>
  <c r="M203" i="12" a="1"/>
  <c r="M203" i="12" s="1"/>
  <c r="N203" i="12" a="1"/>
  <c r="N203" i="12" s="1"/>
  <c r="O203" i="12" a="1"/>
  <c r="O203" i="12" s="1"/>
  <c r="P203" i="12" a="1"/>
  <c r="P203" i="12" s="1"/>
  <c r="Q203" i="12" a="1"/>
  <c r="Q203" i="12" s="1"/>
  <c r="R203" i="12" a="1"/>
  <c r="R203" i="12" s="1"/>
  <c r="S203" i="12" a="1"/>
  <c r="S203" i="12" s="1"/>
  <c r="T203" i="12" a="1"/>
  <c r="T203" i="12" s="1"/>
  <c r="U203" i="12" a="1"/>
  <c r="U203" i="12" s="1"/>
  <c r="V203" i="12" a="1"/>
  <c r="V203" i="12" s="1"/>
  <c r="W203" i="12" a="1"/>
  <c r="W203" i="12" s="1"/>
  <c r="X203" i="12" a="1"/>
  <c r="X203" i="12" s="1"/>
  <c r="C204" i="12" a="1"/>
  <c r="C204" i="12" s="1"/>
  <c r="D204" i="12" a="1"/>
  <c r="D204" i="12" s="1"/>
  <c r="E204" i="12" a="1"/>
  <c r="E204" i="12" s="1"/>
  <c r="F204" i="12" a="1"/>
  <c r="F204" i="12" s="1"/>
  <c r="G204" i="12" a="1"/>
  <c r="G204" i="12" s="1"/>
  <c r="H204" i="12" a="1"/>
  <c r="H204" i="12" s="1"/>
  <c r="I204" i="12" a="1"/>
  <c r="I204" i="12" s="1"/>
  <c r="J204" i="12" a="1"/>
  <c r="J204" i="12" s="1"/>
  <c r="K204" i="12" a="1"/>
  <c r="K204" i="12" s="1"/>
  <c r="L204" i="12" a="1"/>
  <c r="L204" i="12" s="1"/>
  <c r="M204" i="12" a="1"/>
  <c r="M204" i="12" s="1"/>
  <c r="N204" i="12" a="1"/>
  <c r="N204" i="12" s="1"/>
  <c r="O204" i="12" a="1"/>
  <c r="O204" i="12" s="1"/>
  <c r="P204" i="12" a="1"/>
  <c r="P204" i="12" s="1"/>
  <c r="Q204" i="12" a="1"/>
  <c r="Q204" i="12" s="1"/>
  <c r="R204" i="12" a="1"/>
  <c r="R204" i="12" s="1"/>
  <c r="S204" i="12" a="1"/>
  <c r="S204" i="12" s="1"/>
  <c r="T204" i="12" a="1"/>
  <c r="T204" i="12" s="1"/>
  <c r="U204" i="12" a="1"/>
  <c r="U204" i="12" s="1"/>
  <c r="V204" i="12" a="1"/>
  <c r="V204" i="12" s="1"/>
  <c r="W204" i="12" a="1"/>
  <c r="W204" i="12" s="1"/>
  <c r="X204" i="12" a="1"/>
  <c r="X204" i="12" s="1"/>
  <c r="C205" i="12" a="1"/>
  <c r="C205" i="12" s="1"/>
  <c r="D205" i="12" a="1"/>
  <c r="D205" i="12" s="1"/>
  <c r="E205" i="12" a="1"/>
  <c r="E205" i="12" s="1"/>
  <c r="F205" i="12" a="1"/>
  <c r="F205" i="12" s="1"/>
  <c r="G205" i="12" a="1"/>
  <c r="G205" i="12" s="1"/>
  <c r="H205" i="12" a="1"/>
  <c r="H205" i="12" s="1"/>
  <c r="I205" i="12" a="1"/>
  <c r="I205" i="12" s="1"/>
  <c r="J205" i="12" a="1"/>
  <c r="J205" i="12" s="1"/>
  <c r="K205" i="12" a="1"/>
  <c r="K205" i="12" s="1"/>
  <c r="L205" i="12" a="1"/>
  <c r="L205" i="12" s="1"/>
  <c r="M205" i="12" a="1"/>
  <c r="M205" i="12" s="1"/>
  <c r="N205" i="12" a="1"/>
  <c r="N205" i="12" s="1"/>
  <c r="O205" i="12" a="1"/>
  <c r="O205" i="12" s="1"/>
  <c r="P205" i="12" a="1"/>
  <c r="P205" i="12" s="1"/>
  <c r="Q205" i="12" a="1"/>
  <c r="Q205" i="12" s="1"/>
  <c r="R205" i="12" a="1"/>
  <c r="R205" i="12" s="1"/>
  <c r="S205" i="12" a="1"/>
  <c r="S205" i="12" s="1"/>
  <c r="T205" i="12" a="1"/>
  <c r="T205" i="12" s="1"/>
  <c r="U205" i="12" a="1"/>
  <c r="U205" i="12" s="1"/>
  <c r="V205" i="12" a="1"/>
  <c r="V205" i="12" s="1"/>
  <c r="W205" i="12" a="1"/>
  <c r="W205" i="12" s="1"/>
  <c r="X205" i="12" a="1"/>
  <c r="X205" i="12" s="1"/>
  <c r="C206" i="12" a="1"/>
  <c r="C206" i="12" s="1"/>
  <c r="D206" i="12" a="1"/>
  <c r="D206" i="12" s="1"/>
  <c r="E206" i="12" a="1"/>
  <c r="E206" i="12" s="1"/>
  <c r="F206" i="12" a="1"/>
  <c r="F206" i="12" s="1"/>
  <c r="G206" i="12" a="1"/>
  <c r="G206" i="12" s="1"/>
  <c r="H206" i="12" a="1"/>
  <c r="H206" i="12" s="1"/>
  <c r="I206" i="12" a="1"/>
  <c r="I206" i="12" s="1"/>
  <c r="J206" i="12" a="1"/>
  <c r="J206" i="12" s="1"/>
  <c r="K206" i="12" a="1"/>
  <c r="K206" i="12" s="1"/>
  <c r="L206" i="12" a="1"/>
  <c r="L206" i="12" s="1"/>
  <c r="M206" i="12" a="1"/>
  <c r="M206" i="12" s="1"/>
  <c r="N206" i="12" a="1"/>
  <c r="N206" i="12" s="1"/>
  <c r="O206" i="12" a="1"/>
  <c r="O206" i="12" s="1"/>
  <c r="P206" i="12" a="1"/>
  <c r="P206" i="12" s="1"/>
  <c r="Q206" i="12" a="1"/>
  <c r="Q206" i="12" s="1"/>
  <c r="R206" i="12" a="1"/>
  <c r="R206" i="12" s="1"/>
  <c r="S206" i="12" a="1"/>
  <c r="S206" i="12" s="1"/>
  <c r="T206" i="12" a="1"/>
  <c r="T206" i="12" s="1"/>
  <c r="U206" i="12" a="1"/>
  <c r="U206" i="12" s="1"/>
  <c r="V206" i="12" a="1"/>
  <c r="V206" i="12" s="1"/>
  <c r="W206" i="12" a="1"/>
  <c r="W206" i="12" s="1"/>
  <c r="X206" i="12" a="1"/>
  <c r="X206" i="12" s="1"/>
  <c r="C207" i="12" a="1"/>
  <c r="C207" i="12" s="1"/>
  <c r="D207" i="12" a="1"/>
  <c r="D207" i="12" s="1"/>
  <c r="E207" i="12" a="1"/>
  <c r="E207" i="12" s="1"/>
  <c r="F207" i="12" a="1"/>
  <c r="F207" i="12" s="1"/>
  <c r="G207" i="12" a="1"/>
  <c r="G207" i="12" s="1"/>
  <c r="H207" i="12" a="1"/>
  <c r="H207" i="12" s="1"/>
  <c r="I207" i="12" a="1"/>
  <c r="I207" i="12" s="1"/>
  <c r="J207" i="12" a="1"/>
  <c r="J207" i="12" s="1"/>
  <c r="K207" i="12" a="1"/>
  <c r="K207" i="12" s="1"/>
  <c r="L207" i="12" a="1"/>
  <c r="L207" i="12" s="1"/>
  <c r="M207" i="12" a="1"/>
  <c r="M207" i="12" s="1"/>
  <c r="N207" i="12" a="1"/>
  <c r="N207" i="12" s="1"/>
  <c r="O207" i="12" a="1"/>
  <c r="O207" i="12" s="1"/>
  <c r="P207" i="12" a="1"/>
  <c r="P207" i="12" s="1"/>
  <c r="Q207" i="12" a="1"/>
  <c r="Q207" i="12" s="1"/>
  <c r="R207" i="12" a="1"/>
  <c r="R207" i="12" s="1"/>
  <c r="S207" i="12" a="1"/>
  <c r="S207" i="12" s="1"/>
  <c r="T207" i="12" a="1"/>
  <c r="T207" i="12" s="1"/>
  <c r="U207" i="12" a="1"/>
  <c r="U207" i="12" s="1"/>
  <c r="V207" i="12" a="1"/>
  <c r="V207" i="12" s="1"/>
  <c r="W207" i="12" a="1"/>
  <c r="W207" i="12" s="1"/>
  <c r="X207" i="12" a="1"/>
  <c r="X207" i="12" s="1"/>
  <c r="C208" i="12" a="1"/>
  <c r="C208" i="12" s="1"/>
  <c r="D208" i="12" a="1"/>
  <c r="D208" i="12" s="1"/>
  <c r="E208" i="12" a="1"/>
  <c r="E208" i="12" s="1"/>
  <c r="F208" i="12" a="1"/>
  <c r="F208" i="12" s="1"/>
  <c r="G208" i="12" a="1"/>
  <c r="G208" i="12" s="1"/>
  <c r="H208" i="12" a="1"/>
  <c r="H208" i="12" s="1"/>
  <c r="I208" i="12" a="1"/>
  <c r="I208" i="12" s="1"/>
  <c r="J208" i="12" a="1"/>
  <c r="J208" i="12" s="1"/>
  <c r="K208" i="12" a="1"/>
  <c r="K208" i="12" s="1"/>
  <c r="L208" i="12" a="1"/>
  <c r="L208" i="12" s="1"/>
  <c r="M208" i="12" a="1"/>
  <c r="M208" i="12" s="1"/>
  <c r="N208" i="12" a="1"/>
  <c r="N208" i="12" s="1"/>
  <c r="O208" i="12" a="1"/>
  <c r="O208" i="12" s="1"/>
  <c r="P208" i="12" a="1"/>
  <c r="P208" i="12" s="1"/>
  <c r="Q208" i="12" a="1"/>
  <c r="Q208" i="12" s="1"/>
  <c r="R208" i="12" a="1"/>
  <c r="R208" i="12" s="1"/>
  <c r="S208" i="12" a="1"/>
  <c r="S208" i="12" s="1"/>
  <c r="T208" i="12" a="1"/>
  <c r="T208" i="12" s="1"/>
  <c r="U208" i="12" a="1"/>
  <c r="U208" i="12" s="1"/>
  <c r="V208" i="12" a="1"/>
  <c r="V208" i="12" s="1"/>
  <c r="W208" i="12" a="1"/>
  <c r="W208" i="12" s="1"/>
  <c r="X208" i="12" a="1"/>
  <c r="X208" i="12" s="1"/>
  <c r="C209" i="12" a="1"/>
  <c r="C209" i="12" s="1"/>
  <c r="D209" i="12" a="1"/>
  <c r="D209" i="12" s="1"/>
  <c r="E209" i="12" a="1"/>
  <c r="E209" i="12" s="1"/>
  <c r="F209" i="12" a="1"/>
  <c r="F209" i="12" s="1"/>
  <c r="G209" i="12" a="1"/>
  <c r="G209" i="12" s="1"/>
  <c r="H209" i="12" a="1"/>
  <c r="H209" i="12" s="1"/>
  <c r="I209" i="12" a="1"/>
  <c r="I209" i="12" s="1"/>
  <c r="J209" i="12" a="1"/>
  <c r="J209" i="12" s="1"/>
  <c r="K209" i="12" a="1"/>
  <c r="K209" i="12" s="1"/>
  <c r="L209" i="12" a="1"/>
  <c r="L209" i="12" s="1"/>
  <c r="M209" i="12" a="1"/>
  <c r="M209" i="12" s="1"/>
  <c r="N209" i="12" a="1"/>
  <c r="N209" i="12" s="1"/>
  <c r="O209" i="12" a="1"/>
  <c r="O209" i="12" s="1"/>
  <c r="P209" i="12" a="1"/>
  <c r="P209" i="12" s="1"/>
  <c r="Q209" i="12" a="1"/>
  <c r="Q209" i="12" s="1"/>
  <c r="R209" i="12" a="1"/>
  <c r="R209" i="12" s="1"/>
  <c r="S209" i="12" a="1"/>
  <c r="S209" i="12" s="1"/>
  <c r="T209" i="12" a="1"/>
  <c r="T209" i="12" s="1"/>
  <c r="U209" i="12" a="1"/>
  <c r="U209" i="12" s="1"/>
  <c r="V209" i="12" a="1"/>
  <c r="V209" i="12" s="1"/>
  <c r="W209" i="12" a="1"/>
  <c r="W209" i="12" s="1"/>
  <c r="X209" i="12" a="1"/>
  <c r="X209" i="12" s="1"/>
  <c r="X180" i="12" a="1"/>
  <c r="X180" i="12" s="1"/>
  <c r="W180" i="12" a="1"/>
  <c r="W180" i="12" s="1"/>
  <c r="V180" i="12" a="1"/>
  <c r="V180" i="12" s="1"/>
  <c r="U180" i="12" a="1"/>
  <c r="U180" i="12" s="1"/>
  <c r="T180" i="12" a="1"/>
  <c r="T180" i="12" s="1"/>
  <c r="S180" i="12" a="1"/>
  <c r="S180" i="12" s="1"/>
  <c r="R180" i="12" a="1"/>
  <c r="R180" i="12" s="1"/>
  <c r="Q180" i="12" a="1"/>
  <c r="Q180" i="12" s="1"/>
  <c r="P180" i="12" a="1"/>
  <c r="P180" i="12" s="1"/>
  <c r="O180" i="12" a="1"/>
  <c r="O180" i="12" s="1"/>
  <c r="N180" i="12" a="1"/>
  <c r="N180" i="12" s="1"/>
  <c r="M180" i="12" a="1"/>
  <c r="M180" i="12" s="1"/>
  <c r="L180" i="12" a="1"/>
  <c r="L180" i="12" s="1"/>
  <c r="K180" i="12" a="1"/>
  <c r="K180" i="12" s="1"/>
  <c r="J180" i="12" a="1"/>
  <c r="J180" i="12" s="1"/>
  <c r="I180" i="12" a="1"/>
  <c r="I180" i="12" s="1"/>
  <c r="H180" i="12" a="1"/>
  <c r="H180" i="12" s="1"/>
  <c r="G180" i="12" a="1"/>
  <c r="G180" i="12" s="1"/>
  <c r="F180" i="12" a="1"/>
  <c r="F180" i="12" s="1"/>
  <c r="E180" i="12" a="1"/>
  <c r="E180" i="12" s="1"/>
  <c r="D180" i="12" a="1"/>
  <c r="D180" i="12" s="1"/>
  <c r="C180" i="12" a="1"/>
  <c r="C180" i="12" s="1"/>
  <c r="C145" i="12" a="1"/>
  <c r="C145" i="12" s="1"/>
  <c r="D145" i="12" a="1"/>
  <c r="D145" i="12" s="1"/>
  <c r="E145" i="12" a="1"/>
  <c r="E145" i="12" s="1"/>
  <c r="F145" i="12" a="1"/>
  <c r="F145" i="12" s="1"/>
  <c r="G145" i="12" a="1"/>
  <c r="G145" i="12" s="1"/>
  <c r="H145" i="12" a="1"/>
  <c r="H145" i="12" s="1"/>
  <c r="I145" i="12" a="1"/>
  <c r="I145" i="12" s="1"/>
  <c r="J145" i="12" a="1"/>
  <c r="J145" i="12" s="1"/>
  <c r="K145" i="12" a="1"/>
  <c r="K145" i="12" s="1"/>
  <c r="L145" i="12" a="1"/>
  <c r="L145" i="12" s="1"/>
  <c r="M145" i="12" a="1"/>
  <c r="M145" i="12" s="1"/>
  <c r="N145" i="12" a="1"/>
  <c r="N145" i="12" s="1"/>
  <c r="O145" i="12" a="1"/>
  <c r="O145" i="12" s="1"/>
  <c r="P145" i="12" a="1"/>
  <c r="P145" i="12" s="1"/>
  <c r="Q145" i="12" a="1"/>
  <c r="Q145" i="12" s="1"/>
  <c r="R145" i="12" a="1"/>
  <c r="R145" i="12" s="1"/>
  <c r="S145" i="12" a="1"/>
  <c r="S145" i="12" s="1"/>
  <c r="T145" i="12" a="1"/>
  <c r="T145" i="12" s="1"/>
  <c r="U145" i="12" a="1"/>
  <c r="U145" i="12" s="1"/>
  <c r="V145" i="12" a="1"/>
  <c r="V145" i="12" s="1"/>
  <c r="W145" i="12" a="1"/>
  <c r="W145" i="12" s="1"/>
  <c r="X145" i="12" a="1"/>
  <c r="X145" i="12" s="1"/>
  <c r="C146" i="12" a="1"/>
  <c r="C146" i="12" s="1"/>
  <c r="D146" i="12" a="1"/>
  <c r="D146" i="12" s="1"/>
  <c r="E146" i="12" a="1"/>
  <c r="E146" i="12" s="1"/>
  <c r="F146" i="12" a="1"/>
  <c r="F146" i="12" s="1"/>
  <c r="G146" i="12" a="1"/>
  <c r="G146" i="12" s="1"/>
  <c r="H146" i="12" a="1"/>
  <c r="H146" i="12" s="1"/>
  <c r="I146" i="12" a="1"/>
  <c r="I146" i="12" s="1"/>
  <c r="J146" i="12" a="1"/>
  <c r="J146" i="12" s="1"/>
  <c r="K146" i="12" a="1"/>
  <c r="K146" i="12" s="1"/>
  <c r="L146" i="12" a="1"/>
  <c r="L146" i="12" s="1"/>
  <c r="M146" i="12" a="1"/>
  <c r="M146" i="12" s="1"/>
  <c r="N146" i="12" a="1"/>
  <c r="N146" i="12" s="1"/>
  <c r="O146" i="12" a="1"/>
  <c r="O146" i="12" s="1"/>
  <c r="P146" i="12" a="1"/>
  <c r="P146" i="12" s="1"/>
  <c r="Q146" i="12" a="1"/>
  <c r="Q146" i="12" s="1"/>
  <c r="R146" i="12" a="1"/>
  <c r="R146" i="12" s="1"/>
  <c r="S146" i="12" a="1"/>
  <c r="S146" i="12" s="1"/>
  <c r="T146" i="12" a="1"/>
  <c r="T146" i="12" s="1"/>
  <c r="U146" i="12" a="1"/>
  <c r="U146" i="12" s="1"/>
  <c r="V146" i="12" a="1"/>
  <c r="V146" i="12" s="1"/>
  <c r="W146" i="12" a="1"/>
  <c r="W146" i="12" s="1"/>
  <c r="X146" i="12" a="1"/>
  <c r="X146" i="12" s="1"/>
  <c r="C147" i="12" a="1"/>
  <c r="C147" i="12" s="1"/>
  <c r="D147" i="12" a="1"/>
  <c r="D147" i="12" s="1"/>
  <c r="E147" i="12" a="1"/>
  <c r="E147" i="12" s="1"/>
  <c r="F147" i="12" a="1"/>
  <c r="F147" i="12" s="1"/>
  <c r="G147" i="12" a="1"/>
  <c r="G147" i="12" s="1"/>
  <c r="H147" i="12" a="1"/>
  <c r="H147" i="12" s="1"/>
  <c r="I147" i="12" a="1"/>
  <c r="I147" i="12" s="1"/>
  <c r="J147" i="12" a="1"/>
  <c r="J147" i="12" s="1"/>
  <c r="K147" i="12" a="1"/>
  <c r="K147" i="12" s="1"/>
  <c r="L147" i="12" a="1"/>
  <c r="L147" i="12" s="1"/>
  <c r="M147" i="12" a="1"/>
  <c r="M147" i="12" s="1"/>
  <c r="N147" i="12" a="1"/>
  <c r="N147" i="12" s="1"/>
  <c r="O147" i="12" a="1"/>
  <c r="O147" i="12" s="1"/>
  <c r="P147" i="12" a="1"/>
  <c r="P147" i="12" s="1"/>
  <c r="Q147" i="12" a="1"/>
  <c r="Q147" i="12" s="1"/>
  <c r="R147" i="12" a="1"/>
  <c r="R147" i="12" s="1"/>
  <c r="S147" i="12" a="1"/>
  <c r="S147" i="12" s="1"/>
  <c r="T147" i="12" a="1"/>
  <c r="T147" i="12" s="1"/>
  <c r="U147" i="12" a="1"/>
  <c r="U147" i="12" s="1"/>
  <c r="V147" i="12" a="1"/>
  <c r="V147" i="12" s="1"/>
  <c r="W147" i="12" a="1"/>
  <c r="W147" i="12" s="1"/>
  <c r="X147" i="12" a="1"/>
  <c r="X147" i="12" s="1"/>
  <c r="C148" i="12" a="1"/>
  <c r="C148" i="12" s="1"/>
  <c r="D148" i="12" a="1"/>
  <c r="D148" i="12" s="1"/>
  <c r="E148" i="12" a="1"/>
  <c r="E148" i="12" s="1"/>
  <c r="F148" i="12" a="1"/>
  <c r="F148" i="12" s="1"/>
  <c r="G148" i="12" a="1"/>
  <c r="G148" i="12" s="1"/>
  <c r="H148" i="12" a="1"/>
  <c r="H148" i="12" s="1"/>
  <c r="I148" i="12" a="1"/>
  <c r="I148" i="12" s="1"/>
  <c r="J148" i="12" a="1"/>
  <c r="J148" i="12" s="1"/>
  <c r="K148" i="12" a="1"/>
  <c r="K148" i="12" s="1"/>
  <c r="L148" i="12" a="1"/>
  <c r="L148" i="12" s="1"/>
  <c r="M148" i="12" a="1"/>
  <c r="M148" i="12" s="1"/>
  <c r="N148" i="12" a="1"/>
  <c r="N148" i="12" s="1"/>
  <c r="O148" i="12" a="1"/>
  <c r="O148" i="12" s="1"/>
  <c r="P148" i="12" a="1"/>
  <c r="P148" i="12" s="1"/>
  <c r="Q148" i="12" a="1"/>
  <c r="Q148" i="12" s="1"/>
  <c r="R148" i="12" a="1"/>
  <c r="R148" i="12" s="1"/>
  <c r="S148" i="12" a="1"/>
  <c r="S148" i="12" s="1"/>
  <c r="T148" i="12" a="1"/>
  <c r="T148" i="12" s="1"/>
  <c r="U148" i="12" a="1"/>
  <c r="U148" i="12" s="1"/>
  <c r="V148" i="12" a="1"/>
  <c r="V148" i="12" s="1"/>
  <c r="W148" i="12" a="1"/>
  <c r="W148" i="12" s="1"/>
  <c r="X148" i="12" a="1"/>
  <c r="X148" i="12" s="1"/>
  <c r="C149" i="12" a="1"/>
  <c r="C149" i="12" s="1"/>
  <c r="D149" i="12" a="1"/>
  <c r="D149" i="12" s="1"/>
  <c r="E149" i="12" a="1"/>
  <c r="E149" i="12" s="1"/>
  <c r="F149" i="12" a="1"/>
  <c r="F149" i="12" s="1"/>
  <c r="G149" i="12" a="1"/>
  <c r="G149" i="12" s="1"/>
  <c r="H149" i="12" a="1"/>
  <c r="H149" i="12" s="1"/>
  <c r="I149" i="12" a="1"/>
  <c r="I149" i="12" s="1"/>
  <c r="J149" i="12" a="1"/>
  <c r="J149" i="12" s="1"/>
  <c r="K149" i="12" a="1"/>
  <c r="K149" i="12" s="1"/>
  <c r="L149" i="12" a="1"/>
  <c r="L149" i="12" s="1"/>
  <c r="M149" i="12" a="1"/>
  <c r="M149" i="12" s="1"/>
  <c r="N149" i="12" a="1"/>
  <c r="N149" i="12" s="1"/>
  <c r="O149" i="12" a="1"/>
  <c r="O149" i="12" s="1"/>
  <c r="P149" i="12" a="1"/>
  <c r="P149" i="12" s="1"/>
  <c r="Q149" i="12" a="1"/>
  <c r="Q149" i="12" s="1"/>
  <c r="R149" i="12" a="1"/>
  <c r="R149" i="12" s="1"/>
  <c r="S149" i="12" a="1"/>
  <c r="S149" i="12" s="1"/>
  <c r="T149" i="12" a="1"/>
  <c r="T149" i="12" s="1"/>
  <c r="U149" i="12" a="1"/>
  <c r="U149" i="12" s="1"/>
  <c r="V149" i="12" a="1"/>
  <c r="V149" i="12" s="1"/>
  <c r="W149" i="12" a="1"/>
  <c r="W149" i="12" s="1"/>
  <c r="X149" i="12" a="1"/>
  <c r="X149" i="12" s="1"/>
  <c r="C150" i="12" a="1"/>
  <c r="C150" i="12" s="1"/>
  <c r="D150" i="12" a="1"/>
  <c r="D150" i="12" s="1"/>
  <c r="E150" i="12" a="1"/>
  <c r="E150" i="12" s="1"/>
  <c r="F150" i="12" a="1"/>
  <c r="F150" i="12" s="1"/>
  <c r="G150" i="12" a="1"/>
  <c r="G150" i="12" s="1"/>
  <c r="H150" i="12" a="1"/>
  <c r="H150" i="12" s="1"/>
  <c r="I150" i="12" a="1"/>
  <c r="I150" i="12" s="1"/>
  <c r="J150" i="12" a="1"/>
  <c r="J150" i="12" s="1"/>
  <c r="K150" i="12" a="1"/>
  <c r="K150" i="12" s="1"/>
  <c r="L150" i="12" a="1"/>
  <c r="L150" i="12" s="1"/>
  <c r="M150" i="12" a="1"/>
  <c r="M150" i="12" s="1"/>
  <c r="N150" i="12" a="1"/>
  <c r="N150" i="12" s="1"/>
  <c r="O150" i="12" a="1"/>
  <c r="O150" i="12" s="1"/>
  <c r="P150" i="12" a="1"/>
  <c r="P150" i="12" s="1"/>
  <c r="Q150" i="12" a="1"/>
  <c r="Q150" i="12" s="1"/>
  <c r="R150" i="12" a="1"/>
  <c r="R150" i="12" s="1"/>
  <c r="S150" i="12" a="1"/>
  <c r="S150" i="12" s="1"/>
  <c r="T150" i="12" a="1"/>
  <c r="T150" i="12" s="1"/>
  <c r="U150" i="12" a="1"/>
  <c r="U150" i="12" s="1"/>
  <c r="V150" i="12" a="1"/>
  <c r="V150" i="12" s="1"/>
  <c r="W150" i="12" a="1"/>
  <c r="W150" i="12" s="1"/>
  <c r="X150" i="12" a="1"/>
  <c r="X150" i="12" s="1"/>
  <c r="C151" i="12" a="1"/>
  <c r="C151" i="12" s="1"/>
  <c r="D151" i="12" a="1"/>
  <c r="D151" i="12" s="1"/>
  <c r="E151" i="12" a="1"/>
  <c r="E151" i="12" s="1"/>
  <c r="F151" i="12" a="1"/>
  <c r="F151" i="12" s="1"/>
  <c r="G151" i="12" a="1"/>
  <c r="G151" i="12" s="1"/>
  <c r="H151" i="12" a="1"/>
  <c r="H151" i="12" s="1"/>
  <c r="I151" i="12" a="1"/>
  <c r="I151" i="12" s="1"/>
  <c r="J151" i="12" a="1"/>
  <c r="J151" i="12" s="1"/>
  <c r="K151" i="12" a="1"/>
  <c r="K151" i="12" s="1"/>
  <c r="L151" i="12" a="1"/>
  <c r="L151" i="12" s="1"/>
  <c r="M151" i="12" a="1"/>
  <c r="M151" i="12" s="1"/>
  <c r="N151" i="12" a="1"/>
  <c r="N151" i="12" s="1"/>
  <c r="O151" i="12" a="1"/>
  <c r="O151" i="12" s="1"/>
  <c r="P151" i="12" a="1"/>
  <c r="P151" i="12" s="1"/>
  <c r="Q151" i="12" a="1"/>
  <c r="Q151" i="12" s="1"/>
  <c r="R151" i="12" a="1"/>
  <c r="R151" i="12" s="1"/>
  <c r="S151" i="12" a="1"/>
  <c r="S151" i="12" s="1"/>
  <c r="T151" i="12" a="1"/>
  <c r="T151" i="12" s="1"/>
  <c r="U151" i="12" a="1"/>
  <c r="U151" i="12" s="1"/>
  <c r="V151" i="12" a="1"/>
  <c r="V151" i="12" s="1"/>
  <c r="W151" i="12" a="1"/>
  <c r="W151" i="12" s="1"/>
  <c r="X151" i="12" a="1"/>
  <c r="X151" i="12" s="1"/>
  <c r="C152" i="12" a="1"/>
  <c r="C152" i="12" s="1"/>
  <c r="D152" i="12" a="1"/>
  <c r="D152" i="12" s="1"/>
  <c r="E152" i="12" a="1"/>
  <c r="E152" i="12" s="1"/>
  <c r="F152" i="12" a="1"/>
  <c r="F152" i="12" s="1"/>
  <c r="G152" i="12" a="1"/>
  <c r="G152" i="12" s="1"/>
  <c r="H152" i="12" a="1"/>
  <c r="H152" i="12" s="1"/>
  <c r="I152" i="12" a="1"/>
  <c r="I152" i="12" s="1"/>
  <c r="J152" i="12" a="1"/>
  <c r="J152" i="12" s="1"/>
  <c r="K152" i="12" a="1"/>
  <c r="K152" i="12" s="1"/>
  <c r="L152" i="12" a="1"/>
  <c r="L152" i="12" s="1"/>
  <c r="M152" i="12" a="1"/>
  <c r="M152" i="12" s="1"/>
  <c r="N152" i="12" a="1"/>
  <c r="N152" i="12" s="1"/>
  <c r="O152" i="12" a="1"/>
  <c r="O152" i="12" s="1"/>
  <c r="P152" i="12" a="1"/>
  <c r="P152" i="12" s="1"/>
  <c r="Q152" i="12" a="1"/>
  <c r="Q152" i="12" s="1"/>
  <c r="R152" i="12" a="1"/>
  <c r="R152" i="12" s="1"/>
  <c r="S152" i="12" a="1"/>
  <c r="S152" i="12" s="1"/>
  <c r="T152" i="12" a="1"/>
  <c r="T152" i="12" s="1"/>
  <c r="U152" i="12" a="1"/>
  <c r="U152" i="12" s="1"/>
  <c r="V152" i="12" a="1"/>
  <c r="V152" i="12" s="1"/>
  <c r="W152" i="12" a="1"/>
  <c r="W152" i="12" s="1"/>
  <c r="X152" i="12" a="1"/>
  <c r="X152" i="12" s="1"/>
  <c r="C153" i="12" a="1"/>
  <c r="C153" i="12" s="1"/>
  <c r="D153" i="12" a="1"/>
  <c r="D153" i="12" s="1"/>
  <c r="E153" i="12" a="1"/>
  <c r="E153" i="12" s="1"/>
  <c r="F153" i="12" a="1"/>
  <c r="F153" i="12" s="1"/>
  <c r="G153" i="12" a="1"/>
  <c r="G153" i="12" s="1"/>
  <c r="H153" i="12" a="1"/>
  <c r="H153" i="12" s="1"/>
  <c r="I153" i="12" a="1"/>
  <c r="I153" i="12" s="1"/>
  <c r="J153" i="12" a="1"/>
  <c r="J153" i="12" s="1"/>
  <c r="K153" i="12" a="1"/>
  <c r="K153" i="12" s="1"/>
  <c r="L153" i="12" a="1"/>
  <c r="L153" i="12" s="1"/>
  <c r="M153" i="12" a="1"/>
  <c r="M153" i="12" s="1"/>
  <c r="N153" i="12" a="1"/>
  <c r="N153" i="12" s="1"/>
  <c r="O153" i="12" a="1"/>
  <c r="O153" i="12" s="1"/>
  <c r="P153" i="12" a="1"/>
  <c r="P153" i="12" s="1"/>
  <c r="Q153" i="12" a="1"/>
  <c r="Q153" i="12" s="1"/>
  <c r="R153" i="12" a="1"/>
  <c r="R153" i="12" s="1"/>
  <c r="S153" i="12" a="1"/>
  <c r="S153" i="12" s="1"/>
  <c r="T153" i="12" a="1"/>
  <c r="T153" i="12" s="1"/>
  <c r="U153" i="12" a="1"/>
  <c r="U153" i="12" s="1"/>
  <c r="V153" i="12" a="1"/>
  <c r="V153" i="12" s="1"/>
  <c r="W153" i="12" a="1"/>
  <c r="W153" i="12" s="1"/>
  <c r="X153" i="12" a="1"/>
  <c r="X153" i="12" s="1"/>
  <c r="C154" i="12" a="1"/>
  <c r="C154" i="12" s="1"/>
  <c r="D154" i="12" a="1"/>
  <c r="D154" i="12" s="1"/>
  <c r="E154" i="12" a="1"/>
  <c r="E154" i="12" s="1"/>
  <c r="F154" i="12" a="1"/>
  <c r="F154" i="12" s="1"/>
  <c r="G154" i="12" a="1"/>
  <c r="G154" i="12" s="1"/>
  <c r="H154" i="12" a="1"/>
  <c r="H154" i="12" s="1"/>
  <c r="I154" i="12" a="1"/>
  <c r="I154" i="12" s="1"/>
  <c r="J154" i="12" a="1"/>
  <c r="J154" i="12" s="1"/>
  <c r="K154" i="12" a="1"/>
  <c r="K154" i="12" s="1"/>
  <c r="L154" i="12" a="1"/>
  <c r="L154" i="12" s="1"/>
  <c r="M154" i="12" a="1"/>
  <c r="M154" i="12" s="1"/>
  <c r="N154" i="12" a="1"/>
  <c r="N154" i="12" s="1"/>
  <c r="O154" i="12" a="1"/>
  <c r="O154" i="12" s="1"/>
  <c r="P154" i="12" a="1"/>
  <c r="P154" i="12" s="1"/>
  <c r="Q154" i="12" a="1"/>
  <c r="Q154" i="12" s="1"/>
  <c r="R154" i="12" a="1"/>
  <c r="R154" i="12" s="1"/>
  <c r="S154" i="12" a="1"/>
  <c r="S154" i="12" s="1"/>
  <c r="T154" i="12" a="1"/>
  <c r="T154" i="12" s="1"/>
  <c r="U154" i="12" a="1"/>
  <c r="U154" i="12" s="1"/>
  <c r="V154" i="12" a="1"/>
  <c r="V154" i="12" s="1"/>
  <c r="W154" i="12" a="1"/>
  <c r="W154" i="12" s="1"/>
  <c r="X154" i="12" a="1"/>
  <c r="X154" i="12" s="1"/>
  <c r="C155" i="12" a="1"/>
  <c r="C155" i="12" s="1"/>
  <c r="D155" i="12" a="1"/>
  <c r="D155" i="12" s="1"/>
  <c r="E155" i="12" a="1"/>
  <c r="E155" i="12" s="1"/>
  <c r="F155" i="12" a="1"/>
  <c r="F155" i="12" s="1"/>
  <c r="G155" i="12" a="1"/>
  <c r="G155" i="12" s="1"/>
  <c r="H155" i="12" a="1"/>
  <c r="H155" i="12" s="1"/>
  <c r="I155" i="12" a="1"/>
  <c r="I155" i="12" s="1"/>
  <c r="J155" i="12" a="1"/>
  <c r="J155" i="12" s="1"/>
  <c r="K155" i="12" a="1"/>
  <c r="K155" i="12" s="1"/>
  <c r="L155" i="12" a="1"/>
  <c r="L155" i="12" s="1"/>
  <c r="M155" i="12" a="1"/>
  <c r="M155" i="12" s="1"/>
  <c r="N155" i="12" a="1"/>
  <c r="N155" i="12" s="1"/>
  <c r="O155" i="12" a="1"/>
  <c r="O155" i="12" s="1"/>
  <c r="P155" i="12" a="1"/>
  <c r="P155" i="12" s="1"/>
  <c r="Q155" i="12" a="1"/>
  <c r="Q155" i="12" s="1"/>
  <c r="R155" i="12" a="1"/>
  <c r="R155" i="12" s="1"/>
  <c r="S155" i="12" a="1"/>
  <c r="S155" i="12" s="1"/>
  <c r="T155" i="12" a="1"/>
  <c r="T155" i="12" s="1"/>
  <c r="U155" i="12" a="1"/>
  <c r="U155" i="12" s="1"/>
  <c r="V155" i="12" a="1"/>
  <c r="V155" i="12" s="1"/>
  <c r="W155" i="12" a="1"/>
  <c r="W155" i="12" s="1"/>
  <c r="X155" i="12" a="1"/>
  <c r="X155" i="12" s="1"/>
  <c r="C156" i="12" a="1"/>
  <c r="C156" i="12" s="1"/>
  <c r="D156" i="12" a="1"/>
  <c r="D156" i="12" s="1"/>
  <c r="E156" i="12" a="1"/>
  <c r="E156" i="12" s="1"/>
  <c r="F156" i="12" a="1"/>
  <c r="F156" i="12" s="1"/>
  <c r="G156" i="12" a="1"/>
  <c r="G156" i="12" s="1"/>
  <c r="H156" i="12" a="1"/>
  <c r="H156" i="12" s="1"/>
  <c r="I156" i="12" a="1"/>
  <c r="I156" i="12" s="1"/>
  <c r="J156" i="12" a="1"/>
  <c r="J156" i="12" s="1"/>
  <c r="K156" i="12" a="1"/>
  <c r="K156" i="12" s="1"/>
  <c r="L156" i="12" a="1"/>
  <c r="L156" i="12" s="1"/>
  <c r="M156" i="12" a="1"/>
  <c r="M156" i="12" s="1"/>
  <c r="N156" i="12" a="1"/>
  <c r="N156" i="12" s="1"/>
  <c r="O156" i="12" a="1"/>
  <c r="O156" i="12" s="1"/>
  <c r="P156" i="12" a="1"/>
  <c r="P156" i="12" s="1"/>
  <c r="Q156" i="12" a="1"/>
  <c r="Q156" i="12" s="1"/>
  <c r="R156" i="12" a="1"/>
  <c r="R156" i="12" s="1"/>
  <c r="S156" i="12" a="1"/>
  <c r="S156" i="12" s="1"/>
  <c r="T156" i="12" a="1"/>
  <c r="T156" i="12" s="1"/>
  <c r="U156" i="12" a="1"/>
  <c r="U156" i="12" s="1"/>
  <c r="V156" i="12" a="1"/>
  <c r="V156" i="12" s="1"/>
  <c r="W156" i="12" a="1"/>
  <c r="W156" i="12" s="1"/>
  <c r="X156" i="12" a="1"/>
  <c r="X156" i="12" s="1"/>
  <c r="C157" i="12" a="1"/>
  <c r="C157" i="12" s="1"/>
  <c r="D157" i="12" a="1"/>
  <c r="D157" i="12" s="1"/>
  <c r="E157" i="12" a="1"/>
  <c r="E157" i="12" s="1"/>
  <c r="F157" i="12" a="1"/>
  <c r="F157" i="12" s="1"/>
  <c r="G157" i="12" a="1"/>
  <c r="G157" i="12" s="1"/>
  <c r="H157" i="12" a="1"/>
  <c r="H157" i="12" s="1"/>
  <c r="I157" i="12" a="1"/>
  <c r="I157" i="12" s="1"/>
  <c r="J157" i="12" a="1"/>
  <c r="J157" i="12" s="1"/>
  <c r="K157" i="12" a="1"/>
  <c r="K157" i="12" s="1"/>
  <c r="L157" i="12" a="1"/>
  <c r="L157" i="12" s="1"/>
  <c r="M157" i="12" a="1"/>
  <c r="M157" i="12" s="1"/>
  <c r="N157" i="12" a="1"/>
  <c r="N157" i="12" s="1"/>
  <c r="O157" i="12" a="1"/>
  <c r="O157" i="12" s="1"/>
  <c r="P157" i="12" a="1"/>
  <c r="P157" i="12" s="1"/>
  <c r="Q157" i="12" a="1"/>
  <c r="Q157" i="12" s="1"/>
  <c r="R157" i="12" a="1"/>
  <c r="R157" i="12" s="1"/>
  <c r="S157" i="12" a="1"/>
  <c r="S157" i="12" s="1"/>
  <c r="T157" i="12" a="1"/>
  <c r="T157" i="12" s="1"/>
  <c r="U157" i="12" a="1"/>
  <c r="U157" i="12" s="1"/>
  <c r="V157" i="12" a="1"/>
  <c r="V157" i="12" s="1"/>
  <c r="W157" i="12" a="1"/>
  <c r="W157" i="12" s="1"/>
  <c r="X157" i="12" a="1"/>
  <c r="X157" i="12" s="1"/>
  <c r="C158" i="12" a="1"/>
  <c r="C158" i="12" s="1"/>
  <c r="D158" i="12" a="1"/>
  <c r="D158" i="12" s="1"/>
  <c r="E158" i="12" a="1"/>
  <c r="E158" i="12" s="1"/>
  <c r="F158" i="12" a="1"/>
  <c r="F158" i="12" s="1"/>
  <c r="G158" i="12" a="1"/>
  <c r="G158" i="12" s="1"/>
  <c r="H158" i="12" a="1"/>
  <c r="H158" i="12" s="1"/>
  <c r="I158" i="12" a="1"/>
  <c r="I158" i="12" s="1"/>
  <c r="J158" i="12" a="1"/>
  <c r="J158" i="12" s="1"/>
  <c r="K158" i="12" a="1"/>
  <c r="K158" i="12" s="1"/>
  <c r="L158" i="12" a="1"/>
  <c r="L158" i="12" s="1"/>
  <c r="M158" i="12" a="1"/>
  <c r="M158" i="12" s="1"/>
  <c r="N158" i="12" a="1"/>
  <c r="N158" i="12" s="1"/>
  <c r="O158" i="12" a="1"/>
  <c r="O158" i="12" s="1"/>
  <c r="P158" i="12" a="1"/>
  <c r="P158" i="12" s="1"/>
  <c r="Q158" i="12" a="1"/>
  <c r="Q158" i="12" s="1"/>
  <c r="R158" i="12" a="1"/>
  <c r="R158" i="12" s="1"/>
  <c r="S158" i="12" a="1"/>
  <c r="S158" i="12" s="1"/>
  <c r="T158" i="12" a="1"/>
  <c r="T158" i="12" s="1"/>
  <c r="U158" i="12" a="1"/>
  <c r="U158" i="12" s="1"/>
  <c r="V158" i="12" a="1"/>
  <c r="V158" i="12" s="1"/>
  <c r="W158" i="12" a="1"/>
  <c r="W158" i="12" s="1"/>
  <c r="X158" i="12" a="1"/>
  <c r="X158" i="12" s="1"/>
  <c r="C159" i="12" a="1"/>
  <c r="C159" i="12" s="1"/>
  <c r="D159" i="12" a="1"/>
  <c r="D159" i="12" s="1"/>
  <c r="E159" i="12" a="1"/>
  <c r="E159" i="12" s="1"/>
  <c r="F159" i="12" a="1"/>
  <c r="F159" i="12" s="1"/>
  <c r="G159" i="12" a="1"/>
  <c r="G159" i="12" s="1"/>
  <c r="H159" i="12" a="1"/>
  <c r="H159" i="12" s="1"/>
  <c r="I159" i="12" a="1"/>
  <c r="I159" i="12" s="1"/>
  <c r="J159" i="12" a="1"/>
  <c r="J159" i="12" s="1"/>
  <c r="K159" i="12" a="1"/>
  <c r="K159" i="12" s="1"/>
  <c r="L159" i="12" a="1"/>
  <c r="L159" i="12" s="1"/>
  <c r="M159" i="12" a="1"/>
  <c r="M159" i="12" s="1"/>
  <c r="N159" i="12" a="1"/>
  <c r="N159" i="12" s="1"/>
  <c r="O159" i="12" a="1"/>
  <c r="O159" i="12" s="1"/>
  <c r="P159" i="12" a="1"/>
  <c r="P159" i="12" s="1"/>
  <c r="Q159" i="12" a="1"/>
  <c r="Q159" i="12" s="1"/>
  <c r="R159" i="12" a="1"/>
  <c r="R159" i="12" s="1"/>
  <c r="S159" i="12" a="1"/>
  <c r="S159" i="12" s="1"/>
  <c r="T159" i="12" a="1"/>
  <c r="T159" i="12" s="1"/>
  <c r="U159" i="12" a="1"/>
  <c r="U159" i="12" s="1"/>
  <c r="V159" i="12" a="1"/>
  <c r="V159" i="12" s="1"/>
  <c r="W159" i="12" a="1"/>
  <c r="W159" i="12" s="1"/>
  <c r="X159" i="12" a="1"/>
  <c r="X159" i="12" s="1"/>
  <c r="C160" i="12" a="1"/>
  <c r="C160" i="12" s="1"/>
  <c r="D160" i="12" a="1"/>
  <c r="D160" i="12" s="1"/>
  <c r="E160" i="12" a="1"/>
  <c r="E160" i="12" s="1"/>
  <c r="F160" i="12" a="1"/>
  <c r="F160" i="12" s="1"/>
  <c r="G160" i="12" a="1"/>
  <c r="G160" i="12" s="1"/>
  <c r="H160" i="12" a="1"/>
  <c r="H160" i="12" s="1"/>
  <c r="I160" i="12" a="1"/>
  <c r="I160" i="12" s="1"/>
  <c r="J160" i="12" a="1"/>
  <c r="J160" i="12" s="1"/>
  <c r="K160" i="12" a="1"/>
  <c r="K160" i="12" s="1"/>
  <c r="L160" i="12" a="1"/>
  <c r="L160" i="12" s="1"/>
  <c r="M160" i="12" a="1"/>
  <c r="M160" i="12" s="1"/>
  <c r="N160" i="12" a="1"/>
  <c r="N160" i="12" s="1"/>
  <c r="O160" i="12" a="1"/>
  <c r="O160" i="12" s="1"/>
  <c r="P160" i="12" a="1"/>
  <c r="P160" i="12" s="1"/>
  <c r="Q160" i="12" a="1"/>
  <c r="Q160" i="12" s="1"/>
  <c r="R160" i="12" a="1"/>
  <c r="R160" i="12" s="1"/>
  <c r="S160" i="12" a="1"/>
  <c r="S160" i="12" s="1"/>
  <c r="T160" i="12" a="1"/>
  <c r="T160" i="12" s="1"/>
  <c r="U160" i="12" a="1"/>
  <c r="U160" i="12" s="1"/>
  <c r="V160" i="12" a="1"/>
  <c r="V160" i="12" s="1"/>
  <c r="W160" i="12" a="1"/>
  <c r="W160" i="12" s="1"/>
  <c r="X160" i="12" a="1"/>
  <c r="X160" i="12" s="1"/>
  <c r="C161" i="12" a="1"/>
  <c r="C161" i="12" s="1"/>
  <c r="D161" i="12" a="1"/>
  <c r="D161" i="12" s="1"/>
  <c r="E161" i="12" a="1"/>
  <c r="E161" i="12" s="1"/>
  <c r="F161" i="12" a="1"/>
  <c r="F161" i="12" s="1"/>
  <c r="G161" i="12" a="1"/>
  <c r="G161" i="12" s="1"/>
  <c r="H161" i="12" a="1"/>
  <c r="H161" i="12" s="1"/>
  <c r="I161" i="12" a="1"/>
  <c r="I161" i="12" s="1"/>
  <c r="J161" i="12" a="1"/>
  <c r="J161" i="12" s="1"/>
  <c r="K161" i="12" a="1"/>
  <c r="K161" i="12" s="1"/>
  <c r="L161" i="12" a="1"/>
  <c r="L161" i="12" s="1"/>
  <c r="M161" i="12" a="1"/>
  <c r="M161" i="12" s="1"/>
  <c r="N161" i="12" a="1"/>
  <c r="N161" i="12" s="1"/>
  <c r="O161" i="12" a="1"/>
  <c r="O161" i="12" s="1"/>
  <c r="P161" i="12" a="1"/>
  <c r="P161" i="12" s="1"/>
  <c r="Q161" i="12" a="1"/>
  <c r="Q161" i="12" s="1"/>
  <c r="R161" i="12" a="1"/>
  <c r="R161" i="12" s="1"/>
  <c r="S161" i="12" a="1"/>
  <c r="S161" i="12" s="1"/>
  <c r="T161" i="12" a="1"/>
  <c r="T161" i="12" s="1"/>
  <c r="U161" i="12" a="1"/>
  <c r="U161" i="12" s="1"/>
  <c r="V161" i="12" a="1"/>
  <c r="V161" i="12" s="1"/>
  <c r="W161" i="12" a="1"/>
  <c r="W161" i="12" s="1"/>
  <c r="X161" i="12" a="1"/>
  <c r="X161" i="12" s="1"/>
  <c r="C162" i="12" a="1"/>
  <c r="C162" i="12" s="1"/>
  <c r="D162" i="12" a="1"/>
  <c r="D162" i="12" s="1"/>
  <c r="E162" i="12" a="1"/>
  <c r="E162" i="12" s="1"/>
  <c r="F162" i="12" a="1"/>
  <c r="F162" i="12" s="1"/>
  <c r="G162" i="12" a="1"/>
  <c r="G162" i="12" s="1"/>
  <c r="H162" i="12" a="1"/>
  <c r="H162" i="12" s="1"/>
  <c r="I162" i="12" a="1"/>
  <c r="I162" i="12" s="1"/>
  <c r="J162" i="12" a="1"/>
  <c r="J162" i="12" s="1"/>
  <c r="K162" i="12" a="1"/>
  <c r="K162" i="12" s="1"/>
  <c r="L162" i="12" a="1"/>
  <c r="L162" i="12" s="1"/>
  <c r="M162" i="12" a="1"/>
  <c r="M162" i="12" s="1"/>
  <c r="N162" i="12" a="1"/>
  <c r="N162" i="12" s="1"/>
  <c r="O162" i="12" a="1"/>
  <c r="O162" i="12" s="1"/>
  <c r="P162" i="12" a="1"/>
  <c r="P162" i="12" s="1"/>
  <c r="Q162" i="12" a="1"/>
  <c r="Q162" i="12" s="1"/>
  <c r="R162" i="12" a="1"/>
  <c r="R162" i="12" s="1"/>
  <c r="S162" i="12" a="1"/>
  <c r="S162" i="12" s="1"/>
  <c r="T162" i="12" a="1"/>
  <c r="T162" i="12" s="1"/>
  <c r="U162" i="12" a="1"/>
  <c r="U162" i="12" s="1"/>
  <c r="V162" i="12" a="1"/>
  <c r="V162" i="12" s="1"/>
  <c r="W162" i="12" a="1"/>
  <c r="W162" i="12" s="1"/>
  <c r="X162" i="12" a="1"/>
  <c r="X162" i="12" s="1"/>
  <c r="C163" i="12" a="1"/>
  <c r="C163" i="12" s="1"/>
  <c r="D163" i="12" a="1"/>
  <c r="D163" i="12" s="1"/>
  <c r="E163" i="12" a="1"/>
  <c r="E163" i="12" s="1"/>
  <c r="F163" i="12" a="1"/>
  <c r="F163" i="12" s="1"/>
  <c r="G163" i="12" a="1"/>
  <c r="G163" i="12" s="1"/>
  <c r="H163" i="12" a="1"/>
  <c r="H163" i="12" s="1"/>
  <c r="I163" i="12" a="1"/>
  <c r="I163" i="12" s="1"/>
  <c r="J163" i="12" a="1"/>
  <c r="J163" i="12" s="1"/>
  <c r="K163" i="12" a="1"/>
  <c r="K163" i="12" s="1"/>
  <c r="L163" i="12" a="1"/>
  <c r="L163" i="12" s="1"/>
  <c r="M163" i="12" a="1"/>
  <c r="M163" i="12" s="1"/>
  <c r="N163" i="12" a="1"/>
  <c r="N163" i="12" s="1"/>
  <c r="O163" i="12" a="1"/>
  <c r="O163" i="12" s="1"/>
  <c r="P163" i="12" a="1"/>
  <c r="P163" i="12" s="1"/>
  <c r="Q163" i="12" a="1"/>
  <c r="Q163" i="12" s="1"/>
  <c r="R163" i="12" a="1"/>
  <c r="R163" i="12" s="1"/>
  <c r="S163" i="12" a="1"/>
  <c r="S163" i="12" s="1"/>
  <c r="T163" i="12" a="1"/>
  <c r="T163" i="12" s="1"/>
  <c r="U163" i="12" a="1"/>
  <c r="U163" i="12" s="1"/>
  <c r="V163" i="12" a="1"/>
  <c r="V163" i="12" s="1"/>
  <c r="W163" i="12" a="1"/>
  <c r="W163" i="12" s="1"/>
  <c r="X163" i="12" a="1"/>
  <c r="X163" i="12" s="1"/>
  <c r="C164" i="12" a="1"/>
  <c r="C164" i="12" s="1"/>
  <c r="D164" i="12" a="1"/>
  <c r="D164" i="12" s="1"/>
  <c r="E164" i="12" a="1"/>
  <c r="E164" i="12" s="1"/>
  <c r="F164" i="12" a="1"/>
  <c r="F164" i="12" s="1"/>
  <c r="G164" i="12" a="1"/>
  <c r="G164" i="12" s="1"/>
  <c r="H164" i="12" a="1"/>
  <c r="H164" i="12" s="1"/>
  <c r="I164" i="12" a="1"/>
  <c r="I164" i="12" s="1"/>
  <c r="J164" i="12" a="1"/>
  <c r="J164" i="12" s="1"/>
  <c r="K164" i="12" a="1"/>
  <c r="K164" i="12" s="1"/>
  <c r="L164" i="12" a="1"/>
  <c r="L164" i="12" s="1"/>
  <c r="M164" i="12" a="1"/>
  <c r="M164" i="12" s="1"/>
  <c r="N164" i="12" a="1"/>
  <c r="N164" i="12" s="1"/>
  <c r="O164" i="12" a="1"/>
  <c r="O164" i="12" s="1"/>
  <c r="P164" i="12" a="1"/>
  <c r="P164" i="12" s="1"/>
  <c r="Q164" i="12" a="1"/>
  <c r="Q164" i="12" s="1"/>
  <c r="R164" i="12" a="1"/>
  <c r="R164" i="12" s="1"/>
  <c r="S164" i="12" a="1"/>
  <c r="S164" i="12" s="1"/>
  <c r="T164" i="12" a="1"/>
  <c r="T164" i="12" s="1"/>
  <c r="U164" i="12" a="1"/>
  <c r="U164" i="12" s="1"/>
  <c r="V164" i="12" a="1"/>
  <c r="V164" i="12" s="1"/>
  <c r="W164" i="12" a="1"/>
  <c r="W164" i="12" s="1"/>
  <c r="X164" i="12" a="1"/>
  <c r="X164" i="12" s="1"/>
  <c r="C165" i="12" a="1"/>
  <c r="C165" i="12" s="1"/>
  <c r="D165" i="12" a="1"/>
  <c r="D165" i="12" s="1"/>
  <c r="E165" i="12" a="1"/>
  <c r="E165" i="12" s="1"/>
  <c r="F165" i="12" a="1"/>
  <c r="F165" i="12" s="1"/>
  <c r="G165" i="12" a="1"/>
  <c r="G165" i="12" s="1"/>
  <c r="H165" i="12" a="1"/>
  <c r="H165" i="12" s="1"/>
  <c r="I165" i="12" a="1"/>
  <c r="I165" i="12" s="1"/>
  <c r="J165" i="12" a="1"/>
  <c r="J165" i="12" s="1"/>
  <c r="K165" i="12" a="1"/>
  <c r="K165" i="12" s="1"/>
  <c r="L165" i="12" a="1"/>
  <c r="L165" i="12" s="1"/>
  <c r="M165" i="12" a="1"/>
  <c r="M165" i="12" s="1"/>
  <c r="N165" i="12" a="1"/>
  <c r="N165" i="12" s="1"/>
  <c r="O165" i="12" a="1"/>
  <c r="O165" i="12" s="1"/>
  <c r="P165" i="12" a="1"/>
  <c r="P165" i="12" s="1"/>
  <c r="Q165" i="12" a="1"/>
  <c r="Q165" i="12" s="1"/>
  <c r="R165" i="12" a="1"/>
  <c r="R165" i="12" s="1"/>
  <c r="S165" i="12" a="1"/>
  <c r="S165" i="12" s="1"/>
  <c r="T165" i="12" a="1"/>
  <c r="T165" i="12" s="1"/>
  <c r="U165" i="12" a="1"/>
  <c r="U165" i="12" s="1"/>
  <c r="V165" i="12" a="1"/>
  <c r="V165" i="12" s="1"/>
  <c r="W165" i="12" a="1"/>
  <c r="W165" i="12" s="1"/>
  <c r="X165" i="12" a="1"/>
  <c r="X165" i="12" s="1"/>
  <c r="C166" i="12" a="1"/>
  <c r="C166" i="12" s="1"/>
  <c r="D166" i="12" a="1"/>
  <c r="D166" i="12" s="1"/>
  <c r="E166" i="12" a="1"/>
  <c r="E166" i="12" s="1"/>
  <c r="F166" i="12" a="1"/>
  <c r="F166" i="12" s="1"/>
  <c r="G166" i="12" a="1"/>
  <c r="G166" i="12" s="1"/>
  <c r="H166" i="12" a="1"/>
  <c r="H166" i="12" s="1"/>
  <c r="I166" i="12" a="1"/>
  <c r="I166" i="12" s="1"/>
  <c r="J166" i="12" a="1"/>
  <c r="J166" i="12" s="1"/>
  <c r="K166" i="12" a="1"/>
  <c r="K166" i="12" s="1"/>
  <c r="L166" i="12" a="1"/>
  <c r="L166" i="12" s="1"/>
  <c r="M166" i="12" a="1"/>
  <c r="M166" i="12" s="1"/>
  <c r="N166" i="12" a="1"/>
  <c r="N166" i="12" s="1"/>
  <c r="O166" i="12" a="1"/>
  <c r="O166" i="12" s="1"/>
  <c r="P166" i="12" a="1"/>
  <c r="P166" i="12" s="1"/>
  <c r="Q166" i="12" a="1"/>
  <c r="Q166" i="12" s="1"/>
  <c r="R166" i="12" a="1"/>
  <c r="R166" i="12" s="1"/>
  <c r="S166" i="12" a="1"/>
  <c r="S166" i="12" s="1"/>
  <c r="T166" i="12" a="1"/>
  <c r="T166" i="12" s="1"/>
  <c r="U166" i="12" a="1"/>
  <c r="U166" i="12" s="1"/>
  <c r="V166" i="12" a="1"/>
  <c r="V166" i="12" s="1"/>
  <c r="W166" i="12" a="1"/>
  <c r="W166" i="12" s="1"/>
  <c r="X166" i="12" a="1"/>
  <c r="X166" i="12" s="1"/>
  <c r="C167" i="12" a="1"/>
  <c r="C167" i="12" s="1"/>
  <c r="D167" i="12" a="1"/>
  <c r="D167" i="12" s="1"/>
  <c r="E167" i="12" a="1"/>
  <c r="E167" i="12" s="1"/>
  <c r="F167" i="12" a="1"/>
  <c r="F167" i="12" s="1"/>
  <c r="G167" i="12" a="1"/>
  <c r="G167" i="12" s="1"/>
  <c r="H167" i="12" a="1"/>
  <c r="H167" i="12" s="1"/>
  <c r="I167" i="12" a="1"/>
  <c r="I167" i="12" s="1"/>
  <c r="J167" i="12" a="1"/>
  <c r="J167" i="12" s="1"/>
  <c r="K167" i="12" a="1"/>
  <c r="K167" i="12" s="1"/>
  <c r="L167" i="12" a="1"/>
  <c r="L167" i="12" s="1"/>
  <c r="M167" i="12" a="1"/>
  <c r="M167" i="12" s="1"/>
  <c r="N167" i="12" a="1"/>
  <c r="N167" i="12" s="1"/>
  <c r="O167" i="12" a="1"/>
  <c r="O167" i="12" s="1"/>
  <c r="P167" i="12" a="1"/>
  <c r="P167" i="12" s="1"/>
  <c r="Q167" i="12" a="1"/>
  <c r="Q167" i="12" s="1"/>
  <c r="R167" i="12" a="1"/>
  <c r="R167" i="12" s="1"/>
  <c r="S167" i="12" a="1"/>
  <c r="S167" i="12" s="1"/>
  <c r="T167" i="12" a="1"/>
  <c r="T167" i="12" s="1"/>
  <c r="U167" i="12" a="1"/>
  <c r="U167" i="12" s="1"/>
  <c r="V167" i="12" a="1"/>
  <c r="V167" i="12" s="1"/>
  <c r="W167" i="12" a="1"/>
  <c r="W167" i="12" s="1"/>
  <c r="X167" i="12" a="1"/>
  <c r="X167" i="12" s="1"/>
  <c r="C168" i="12" a="1"/>
  <c r="C168" i="12" s="1"/>
  <c r="D168" i="12" a="1"/>
  <c r="D168" i="12" s="1"/>
  <c r="E168" i="12" a="1"/>
  <c r="E168" i="12" s="1"/>
  <c r="F168" i="12" a="1"/>
  <c r="F168" i="12" s="1"/>
  <c r="G168" i="12" a="1"/>
  <c r="G168" i="12" s="1"/>
  <c r="H168" i="12" a="1"/>
  <c r="H168" i="12" s="1"/>
  <c r="I168" i="12" a="1"/>
  <c r="I168" i="12" s="1"/>
  <c r="J168" i="12" a="1"/>
  <c r="J168" i="12" s="1"/>
  <c r="K168" i="12" a="1"/>
  <c r="K168" i="12" s="1"/>
  <c r="L168" i="12" a="1"/>
  <c r="L168" i="12" s="1"/>
  <c r="M168" i="12" a="1"/>
  <c r="M168" i="12" s="1"/>
  <c r="N168" i="12" a="1"/>
  <c r="N168" i="12" s="1"/>
  <c r="O168" i="12" a="1"/>
  <c r="O168" i="12" s="1"/>
  <c r="P168" i="12" a="1"/>
  <c r="P168" i="12" s="1"/>
  <c r="Q168" i="12" a="1"/>
  <c r="Q168" i="12" s="1"/>
  <c r="R168" i="12" a="1"/>
  <c r="R168" i="12" s="1"/>
  <c r="S168" i="12" a="1"/>
  <c r="S168" i="12" s="1"/>
  <c r="T168" i="12" a="1"/>
  <c r="T168" i="12" s="1"/>
  <c r="U168" i="12" a="1"/>
  <c r="U168" i="12" s="1"/>
  <c r="V168" i="12" a="1"/>
  <c r="V168" i="12" s="1"/>
  <c r="W168" i="12" a="1"/>
  <c r="W168" i="12" s="1"/>
  <c r="X168" i="12" a="1"/>
  <c r="X168" i="12" s="1"/>
  <c r="C169" i="12" a="1"/>
  <c r="C169" i="12" s="1"/>
  <c r="D169" i="12" a="1"/>
  <c r="D169" i="12" s="1"/>
  <c r="E169" i="12" a="1"/>
  <c r="E169" i="12" s="1"/>
  <c r="F169" i="12" a="1"/>
  <c r="F169" i="12" s="1"/>
  <c r="G169" i="12" a="1"/>
  <c r="G169" i="12" s="1"/>
  <c r="H169" i="12" a="1"/>
  <c r="H169" i="12" s="1"/>
  <c r="I169" i="12" a="1"/>
  <c r="I169" i="12" s="1"/>
  <c r="J169" i="12" a="1"/>
  <c r="J169" i="12" s="1"/>
  <c r="K169" i="12" a="1"/>
  <c r="K169" i="12" s="1"/>
  <c r="L169" i="12" a="1"/>
  <c r="L169" i="12" s="1"/>
  <c r="M169" i="12" a="1"/>
  <c r="M169" i="12" s="1"/>
  <c r="N169" i="12" a="1"/>
  <c r="N169" i="12" s="1"/>
  <c r="O169" i="12" a="1"/>
  <c r="O169" i="12" s="1"/>
  <c r="P169" i="12" a="1"/>
  <c r="P169" i="12" s="1"/>
  <c r="Q169" i="12" a="1"/>
  <c r="Q169" i="12" s="1"/>
  <c r="R169" i="12" a="1"/>
  <c r="R169" i="12" s="1"/>
  <c r="S169" i="12" a="1"/>
  <c r="S169" i="12" s="1"/>
  <c r="T169" i="12" a="1"/>
  <c r="T169" i="12" s="1"/>
  <c r="U169" i="12" a="1"/>
  <c r="U169" i="12" s="1"/>
  <c r="V169" i="12" a="1"/>
  <c r="V169" i="12" s="1"/>
  <c r="W169" i="12" a="1"/>
  <c r="W169" i="12" s="1"/>
  <c r="X169" i="12" a="1"/>
  <c r="X169" i="12" s="1"/>
  <c r="C170" i="12" a="1"/>
  <c r="C170" i="12" s="1"/>
  <c r="D170" i="12" a="1"/>
  <c r="D170" i="12" s="1"/>
  <c r="E170" i="12" a="1"/>
  <c r="E170" i="12" s="1"/>
  <c r="F170" i="12" a="1"/>
  <c r="F170" i="12" s="1"/>
  <c r="G170" i="12" a="1"/>
  <c r="G170" i="12" s="1"/>
  <c r="H170" i="12" a="1"/>
  <c r="H170" i="12" s="1"/>
  <c r="I170" i="12" a="1"/>
  <c r="I170" i="12" s="1"/>
  <c r="J170" i="12" a="1"/>
  <c r="J170" i="12" s="1"/>
  <c r="K170" i="12" a="1"/>
  <c r="K170" i="12" s="1"/>
  <c r="L170" i="12" a="1"/>
  <c r="L170" i="12" s="1"/>
  <c r="M170" i="12" a="1"/>
  <c r="M170" i="12" s="1"/>
  <c r="N170" i="12" a="1"/>
  <c r="N170" i="12" s="1"/>
  <c r="O170" i="12" a="1"/>
  <c r="O170" i="12" s="1"/>
  <c r="P170" i="12" a="1"/>
  <c r="P170" i="12" s="1"/>
  <c r="Q170" i="12" a="1"/>
  <c r="Q170" i="12" s="1"/>
  <c r="R170" i="12" a="1"/>
  <c r="R170" i="12" s="1"/>
  <c r="S170" i="12" a="1"/>
  <c r="S170" i="12" s="1"/>
  <c r="T170" i="12" a="1"/>
  <c r="T170" i="12" s="1"/>
  <c r="U170" i="12" a="1"/>
  <c r="U170" i="12" s="1"/>
  <c r="V170" i="12" a="1"/>
  <c r="V170" i="12" s="1"/>
  <c r="W170" i="12" a="1"/>
  <c r="W170" i="12" s="1"/>
  <c r="X170" i="12" a="1"/>
  <c r="X170" i="12" s="1"/>
  <c r="C171" i="12" a="1"/>
  <c r="C171" i="12" s="1"/>
  <c r="D171" i="12" a="1"/>
  <c r="D171" i="12" s="1"/>
  <c r="E171" i="12" a="1"/>
  <c r="E171" i="12" s="1"/>
  <c r="F171" i="12" a="1"/>
  <c r="F171" i="12" s="1"/>
  <c r="G171" i="12" a="1"/>
  <c r="G171" i="12" s="1"/>
  <c r="H171" i="12" a="1"/>
  <c r="H171" i="12" s="1"/>
  <c r="I171" i="12" a="1"/>
  <c r="I171" i="12" s="1"/>
  <c r="J171" i="12" a="1"/>
  <c r="J171" i="12" s="1"/>
  <c r="K171" i="12" a="1"/>
  <c r="K171" i="12" s="1"/>
  <c r="L171" i="12" a="1"/>
  <c r="L171" i="12" s="1"/>
  <c r="M171" i="12" a="1"/>
  <c r="M171" i="12" s="1"/>
  <c r="N171" i="12" a="1"/>
  <c r="N171" i="12" s="1"/>
  <c r="O171" i="12" a="1"/>
  <c r="O171" i="12" s="1"/>
  <c r="P171" i="12" a="1"/>
  <c r="P171" i="12" s="1"/>
  <c r="Q171" i="12" a="1"/>
  <c r="Q171" i="12" s="1"/>
  <c r="R171" i="12" a="1"/>
  <c r="R171" i="12" s="1"/>
  <c r="S171" i="12" a="1"/>
  <c r="S171" i="12" s="1"/>
  <c r="T171" i="12" a="1"/>
  <c r="T171" i="12" s="1"/>
  <c r="U171" i="12" a="1"/>
  <c r="U171" i="12" s="1"/>
  <c r="V171" i="12" a="1"/>
  <c r="V171" i="12" s="1"/>
  <c r="W171" i="12" a="1"/>
  <c r="W171" i="12" s="1"/>
  <c r="X171" i="12" a="1"/>
  <c r="X171" i="12" s="1"/>
  <c r="C172" i="12" a="1"/>
  <c r="C172" i="12" s="1"/>
  <c r="D172" i="12" a="1"/>
  <c r="D172" i="12" s="1"/>
  <c r="E172" i="12" a="1"/>
  <c r="E172" i="12" s="1"/>
  <c r="F172" i="12" a="1"/>
  <c r="F172" i="12" s="1"/>
  <c r="G172" i="12" a="1"/>
  <c r="G172" i="12" s="1"/>
  <c r="H172" i="12" a="1"/>
  <c r="H172" i="12" s="1"/>
  <c r="I172" i="12" a="1"/>
  <c r="I172" i="12" s="1"/>
  <c r="J172" i="12" a="1"/>
  <c r="J172" i="12" s="1"/>
  <c r="K172" i="12" a="1"/>
  <c r="K172" i="12" s="1"/>
  <c r="L172" i="12" a="1"/>
  <c r="L172" i="12" s="1"/>
  <c r="M172" i="12" a="1"/>
  <c r="M172" i="12" s="1"/>
  <c r="N172" i="12" a="1"/>
  <c r="N172" i="12" s="1"/>
  <c r="O172" i="12" a="1"/>
  <c r="O172" i="12" s="1"/>
  <c r="P172" i="12" a="1"/>
  <c r="P172" i="12" s="1"/>
  <c r="Q172" i="12" a="1"/>
  <c r="Q172" i="12" s="1"/>
  <c r="R172" i="12" a="1"/>
  <c r="R172" i="12" s="1"/>
  <c r="S172" i="12" a="1"/>
  <c r="S172" i="12" s="1"/>
  <c r="T172" i="12" a="1"/>
  <c r="T172" i="12" s="1"/>
  <c r="U172" i="12" a="1"/>
  <c r="U172" i="12" s="1"/>
  <c r="V172" i="12" a="1"/>
  <c r="V172" i="12" s="1"/>
  <c r="W172" i="12" a="1"/>
  <c r="W172" i="12" s="1"/>
  <c r="X172" i="12" a="1"/>
  <c r="X172" i="12" s="1"/>
  <c r="C173" i="12" a="1"/>
  <c r="C173" i="12" s="1"/>
  <c r="D173" i="12" a="1"/>
  <c r="D173" i="12" s="1"/>
  <c r="E173" i="12" a="1"/>
  <c r="E173" i="12" s="1"/>
  <c r="F173" i="12" a="1"/>
  <c r="F173" i="12" s="1"/>
  <c r="G173" i="12" a="1"/>
  <c r="G173" i="12" s="1"/>
  <c r="H173" i="12" a="1"/>
  <c r="H173" i="12" s="1"/>
  <c r="I173" i="12" a="1"/>
  <c r="I173" i="12" s="1"/>
  <c r="J173" i="12" a="1"/>
  <c r="J173" i="12" s="1"/>
  <c r="K173" i="12" a="1"/>
  <c r="K173" i="12" s="1"/>
  <c r="L173" i="12" a="1"/>
  <c r="L173" i="12" s="1"/>
  <c r="M173" i="12" a="1"/>
  <c r="M173" i="12" s="1"/>
  <c r="N173" i="12" a="1"/>
  <c r="N173" i="12" s="1"/>
  <c r="O173" i="12" a="1"/>
  <c r="O173" i="12" s="1"/>
  <c r="P173" i="12" a="1"/>
  <c r="P173" i="12" s="1"/>
  <c r="Q173" i="12" a="1"/>
  <c r="Q173" i="12" s="1"/>
  <c r="R173" i="12" a="1"/>
  <c r="R173" i="12" s="1"/>
  <c r="S173" i="12" a="1"/>
  <c r="S173" i="12" s="1"/>
  <c r="T173" i="12" a="1"/>
  <c r="T173" i="12" s="1"/>
  <c r="U173" i="12" a="1"/>
  <c r="U173" i="12" s="1"/>
  <c r="V173" i="12" a="1"/>
  <c r="V173" i="12" s="1"/>
  <c r="W173" i="12" a="1"/>
  <c r="W173" i="12" s="1"/>
  <c r="X173" i="12" a="1"/>
  <c r="X173" i="12" s="1"/>
  <c r="C174" i="12" a="1"/>
  <c r="C174" i="12" s="1"/>
  <c r="D174" i="12" a="1"/>
  <c r="D174" i="12" s="1"/>
  <c r="E174" i="12" a="1"/>
  <c r="E174" i="12" s="1"/>
  <c r="F174" i="12" a="1"/>
  <c r="F174" i="12" s="1"/>
  <c r="G174" i="12" a="1"/>
  <c r="G174" i="12" s="1"/>
  <c r="H174" i="12" a="1"/>
  <c r="H174" i="12" s="1"/>
  <c r="I174" i="12" a="1"/>
  <c r="I174" i="12" s="1"/>
  <c r="J174" i="12" a="1"/>
  <c r="J174" i="12" s="1"/>
  <c r="K174" i="12" a="1"/>
  <c r="K174" i="12" s="1"/>
  <c r="L174" i="12" a="1"/>
  <c r="L174" i="12" s="1"/>
  <c r="M174" i="12" a="1"/>
  <c r="M174" i="12" s="1"/>
  <c r="N174" i="12" a="1"/>
  <c r="N174" i="12" s="1"/>
  <c r="O174" i="12" a="1"/>
  <c r="O174" i="12" s="1"/>
  <c r="P174" i="12" a="1"/>
  <c r="P174" i="12" s="1"/>
  <c r="Q174" i="12" a="1"/>
  <c r="Q174" i="12" s="1"/>
  <c r="R174" i="12" a="1"/>
  <c r="R174" i="12" s="1"/>
  <c r="S174" i="12" a="1"/>
  <c r="S174" i="12" s="1"/>
  <c r="T174" i="12" a="1"/>
  <c r="T174" i="12" s="1"/>
  <c r="U174" i="12" a="1"/>
  <c r="U174" i="12" s="1"/>
  <c r="V174" i="12" a="1"/>
  <c r="V174" i="12" s="1"/>
  <c r="W174" i="12" a="1"/>
  <c r="W174" i="12" s="1"/>
  <c r="X174" i="12" a="1"/>
  <c r="X174" i="12" s="1"/>
  <c r="X144" i="12" a="1"/>
  <c r="X144" i="12" s="1"/>
  <c r="W144" i="12" a="1"/>
  <c r="W144" i="12" s="1"/>
  <c r="V144" i="12" a="1"/>
  <c r="V144" i="12" s="1"/>
  <c r="U144" i="12" a="1"/>
  <c r="U144" i="12" s="1"/>
  <c r="T144" i="12" a="1"/>
  <c r="T144" i="12" s="1"/>
  <c r="S144" i="12" a="1"/>
  <c r="S144" i="12" s="1"/>
  <c r="R144" i="12" a="1"/>
  <c r="R144" i="12" s="1"/>
  <c r="Q144" i="12" a="1"/>
  <c r="Q144" i="12" s="1"/>
  <c r="P144" i="12" a="1"/>
  <c r="P144" i="12" s="1"/>
  <c r="O144" i="12" a="1"/>
  <c r="O144" i="12" s="1"/>
  <c r="N144" i="12" a="1"/>
  <c r="N144" i="12" s="1"/>
  <c r="M144" i="12" a="1"/>
  <c r="M144" i="12" s="1"/>
  <c r="L144" i="12" a="1"/>
  <c r="L144" i="12" s="1"/>
  <c r="K144" i="12" a="1"/>
  <c r="K144" i="12" s="1"/>
  <c r="J144" i="12" a="1"/>
  <c r="J144" i="12" s="1"/>
  <c r="I144" i="12" a="1"/>
  <c r="I144" i="12" s="1"/>
  <c r="H144" i="12" a="1"/>
  <c r="H144" i="12" s="1"/>
  <c r="G144" i="12" a="1"/>
  <c r="G144" i="12" s="1"/>
  <c r="F144" i="12" a="1"/>
  <c r="F144" i="12" s="1"/>
  <c r="E144" i="12" a="1"/>
  <c r="E144" i="12" s="1"/>
  <c r="D144" i="12" a="1"/>
  <c r="D144" i="12" s="1"/>
  <c r="C144" i="12" a="1"/>
  <c r="C144" i="12" s="1"/>
  <c r="C109" i="12" a="1"/>
  <c r="C109" i="12" s="1"/>
  <c r="D109" i="12" a="1"/>
  <c r="D109" i="12" s="1"/>
  <c r="E109" i="12" a="1"/>
  <c r="E109" i="12" s="1"/>
  <c r="F109" i="12" a="1"/>
  <c r="F109" i="12" s="1"/>
  <c r="G109" i="12" a="1"/>
  <c r="G109" i="12" s="1"/>
  <c r="H109" i="12" a="1"/>
  <c r="H109" i="12" s="1"/>
  <c r="I109" i="12" a="1"/>
  <c r="I109" i="12" s="1"/>
  <c r="J109" i="12" a="1"/>
  <c r="J109" i="12" s="1"/>
  <c r="K109" i="12" a="1"/>
  <c r="K109" i="12" s="1"/>
  <c r="L109" i="12" a="1"/>
  <c r="L109" i="12" s="1"/>
  <c r="M109" i="12" a="1"/>
  <c r="M109" i="12" s="1"/>
  <c r="N109" i="12" a="1"/>
  <c r="N109" i="12" s="1"/>
  <c r="O109" i="12" a="1"/>
  <c r="O109" i="12" s="1"/>
  <c r="P109" i="12" a="1"/>
  <c r="P109" i="12" s="1"/>
  <c r="Q109" i="12" a="1"/>
  <c r="Q109" i="12" s="1"/>
  <c r="R109" i="12" a="1"/>
  <c r="R109" i="12" s="1"/>
  <c r="S109" i="12" a="1"/>
  <c r="S109" i="12" s="1"/>
  <c r="T109" i="12" a="1"/>
  <c r="T109" i="12" s="1"/>
  <c r="U109" i="12" a="1"/>
  <c r="U109" i="12" s="1"/>
  <c r="V109" i="12" a="1"/>
  <c r="V109" i="12" s="1"/>
  <c r="W109" i="12" a="1"/>
  <c r="W109" i="12" s="1"/>
  <c r="X109" i="12" a="1"/>
  <c r="X109" i="12" s="1"/>
  <c r="C110" i="12" a="1"/>
  <c r="C110" i="12" s="1"/>
  <c r="D110" i="12" a="1"/>
  <c r="D110" i="12" s="1"/>
  <c r="E110" i="12" a="1"/>
  <c r="E110" i="12" s="1"/>
  <c r="F110" i="12" a="1"/>
  <c r="F110" i="12" s="1"/>
  <c r="G110" i="12" a="1"/>
  <c r="G110" i="12" s="1"/>
  <c r="H110" i="12" a="1"/>
  <c r="H110" i="12" s="1"/>
  <c r="I110" i="12" a="1"/>
  <c r="I110" i="12" s="1"/>
  <c r="J110" i="12" a="1"/>
  <c r="J110" i="12" s="1"/>
  <c r="K110" i="12" a="1"/>
  <c r="K110" i="12" s="1"/>
  <c r="L110" i="12" a="1"/>
  <c r="L110" i="12" s="1"/>
  <c r="M110" i="12" a="1"/>
  <c r="M110" i="12" s="1"/>
  <c r="N110" i="12" a="1"/>
  <c r="N110" i="12" s="1"/>
  <c r="O110" i="12" a="1"/>
  <c r="O110" i="12" s="1"/>
  <c r="P110" i="12" a="1"/>
  <c r="P110" i="12" s="1"/>
  <c r="Q110" i="12" a="1"/>
  <c r="Q110" i="12" s="1"/>
  <c r="R110" i="12" a="1"/>
  <c r="R110" i="12" s="1"/>
  <c r="S110" i="12" a="1"/>
  <c r="S110" i="12" s="1"/>
  <c r="T110" i="12" a="1"/>
  <c r="T110" i="12" s="1"/>
  <c r="U110" i="12" a="1"/>
  <c r="U110" i="12" s="1"/>
  <c r="V110" i="12" a="1"/>
  <c r="V110" i="12" s="1"/>
  <c r="W110" i="12" a="1"/>
  <c r="W110" i="12" s="1"/>
  <c r="X110" i="12" a="1"/>
  <c r="X110" i="12" s="1"/>
  <c r="C111" i="12" a="1"/>
  <c r="C111" i="12" s="1"/>
  <c r="D111" i="12" a="1"/>
  <c r="D111" i="12" s="1"/>
  <c r="E111" i="12" a="1"/>
  <c r="E111" i="12" s="1"/>
  <c r="F111" i="12" a="1"/>
  <c r="F111" i="12" s="1"/>
  <c r="G111" i="12" a="1"/>
  <c r="G111" i="12" s="1"/>
  <c r="H111" i="12" a="1"/>
  <c r="H111" i="12" s="1"/>
  <c r="I111" i="12" a="1"/>
  <c r="I111" i="12" s="1"/>
  <c r="J111" i="12" a="1"/>
  <c r="J111" i="12" s="1"/>
  <c r="K111" i="12" a="1"/>
  <c r="K111" i="12" s="1"/>
  <c r="L111" i="12" a="1"/>
  <c r="L111" i="12" s="1"/>
  <c r="M111" i="12" a="1"/>
  <c r="M111" i="12" s="1"/>
  <c r="N111" i="12" a="1"/>
  <c r="N111" i="12" s="1"/>
  <c r="O111" i="12" a="1"/>
  <c r="O111" i="12" s="1"/>
  <c r="P111" i="12" a="1"/>
  <c r="P111" i="12" s="1"/>
  <c r="Q111" i="12" a="1"/>
  <c r="Q111" i="12" s="1"/>
  <c r="R111" i="12" a="1"/>
  <c r="R111" i="12" s="1"/>
  <c r="S111" i="12" a="1"/>
  <c r="S111" i="12" s="1"/>
  <c r="T111" i="12" a="1"/>
  <c r="T111" i="12" s="1"/>
  <c r="U111" i="12" a="1"/>
  <c r="U111" i="12" s="1"/>
  <c r="V111" i="12" a="1"/>
  <c r="V111" i="12" s="1"/>
  <c r="W111" i="12" a="1"/>
  <c r="W111" i="12" s="1"/>
  <c r="X111" i="12" a="1"/>
  <c r="X111" i="12" s="1"/>
  <c r="C112" i="12" a="1"/>
  <c r="C112" i="12" s="1"/>
  <c r="D112" i="12" a="1"/>
  <c r="D112" i="12" s="1"/>
  <c r="E112" i="12" a="1"/>
  <c r="E112" i="12" s="1"/>
  <c r="F112" i="12" a="1"/>
  <c r="F112" i="12" s="1"/>
  <c r="G112" i="12" a="1"/>
  <c r="G112" i="12" s="1"/>
  <c r="H112" i="12" a="1"/>
  <c r="H112" i="12" s="1"/>
  <c r="I112" i="12" a="1"/>
  <c r="I112" i="12" s="1"/>
  <c r="J112" i="12" a="1"/>
  <c r="J112" i="12" s="1"/>
  <c r="K112" i="12" a="1"/>
  <c r="K112" i="12" s="1"/>
  <c r="L112" i="12" a="1"/>
  <c r="L112" i="12" s="1"/>
  <c r="M112" i="12" a="1"/>
  <c r="M112" i="12" s="1"/>
  <c r="N112" i="12" a="1"/>
  <c r="N112" i="12" s="1"/>
  <c r="O112" i="12" a="1"/>
  <c r="O112" i="12" s="1"/>
  <c r="P112" i="12" a="1"/>
  <c r="P112" i="12" s="1"/>
  <c r="Q112" i="12" a="1"/>
  <c r="Q112" i="12" s="1"/>
  <c r="R112" i="12" a="1"/>
  <c r="R112" i="12" s="1"/>
  <c r="S112" i="12" a="1"/>
  <c r="S112" i="12" s="1"/>
  <c r="T112" i="12" a="1"/>
  <c r="T112" i="12" s="1"/>
  <c r="U112" i="12" a="1"/>
  <c r="U112" i="12" s="1"/>
  <c r="V112" i="12" a="1"/>
  <c r="V112" i="12" s="1"/>
  <c r="W112" i="12" a="1"/>
  <c r="W112" i="12" s="1"/>
  <c r="X112" i="12" a="1"/>
  <c r="X112" i="12" s="1"/>
  <c r="C113" i="12" a="1"/>
  <c r="C113" i="12" s="1"/>
  <c r="D113" i="12" a="1"/>
  <c r="D113" i="12" s="1"/>
  <c r="E113" i="12" a="1"/>
  <c r="E113" i="12" s="1"/>
  <c r="F113" i="12" a="1"/>
  <c r="F113" i="12" s="1"/>
  <c r="G113" i="12" a="1"/>
  <c r="G113" i="12" s="1"/>
  <c r="H113" i="12" a="1"/>
  <c r="H113" i="12" s="1"/>
  <c r="I113" i="12" a="1"/>
  <c r="I113" i="12" s="1"/>
  <c r="J113" i="12" a="1"/>
  <c r="J113" i="12" s="1"/>
  <c r="K113" i="12" a="1"/>
  <c r="K113" i="12" s="1"/>
  <c r="L113" i="12" a="1"/>
  <c r="L113" i="12" s="1"/>
  <c r="M113" i="12" a="1"/>
  <c r="M113" i="12" s="1"/>
  <c r="N113" i="12" a="1"/>
  <c r="N113" i="12" s="1"/>
  <c r="O113" i="12" a="1"/>
  <c r="O113" i="12" s="1"/>
  <c r="P113" i="12" a="1"/>
  <c r="P113" i="12" s="1"/>
  <c r="Q113" i="12" a="1"/>
  <c r="Q113" i="12" s="1"/>
  <c r="R113" i="12" a="1"/>
  <c r="R113" i="12" s="1"/>
  <c r="S113" i="12" a="1"/>
  <c r="S113" i="12" s="1"/>
  <c r="T113" i="12" a="1"/>
  <c r="T113" i="12" s="1"/>
  <c r="U113" i="12" a="1"/>
  <c r="U113" i="12" s="1"/>
  <c r="V113" i="12" a="1"/>
  <c r="V113" i="12" s="1"/>
  <c r="W113" i="12" a="1"/>
  <c r="W113" i="12" s="1"/>
  <c r="X113" i="12" a="1"/>
  <c r="X113" i="12" s="1"/>
  <c r="C114" i="12" a="1"/>
  <c r="C114" i="12" s="1"/>
  <c r="D114" i="12" a="1"/>
  <c r="D114" i="12" s="1"/>
  <c r="E114" i="12" a="1"/>
  <c r="E114" i="12" s="1"/>
  <c r="F114" i="12" a="1"/>
  <c r="F114" i="12" s="1"/>
  <c r="G114" i="12" a="1"/>
  <c r="G114" i="12" s="1"/>
  <c r="H114" i="12" a="1"/>
  <c r="H114" i="12" s="1"/>
  <c r="I114" i="12" a="1"/>
  <c r="I114" i="12" s="1"/>
  <c r="J114" i="12" a="1"/>
  <c r="J114" i="12" s="1"/>
  <c r="K114" i="12" a="1"/>
  <c r="K114" i="12" s="1"/>
  <c r="L114" i="12" a="1"/>
  <c r="L114" i="12" s="1"/>
  <c r="M114" i="12" a="1"/>
  <c r="M114" i="12" s="1"/>
  <c r="N114" i="12" a="1"/>
  <c r="N114" i="12" s="1"/>
  <c r="O114" i="12" a="1"/>
  <c r="O114" i="12" s="1"/>
  <c r="P114" i="12" a="1"/>
  <c r="P114" i="12" s="1"/>
  <c r="Q114" i="12" a="1"/>
  <c r="Q114" i="12" s="1"/>
  <c r="R114" i="12" a="1"/>
  <c r="R114" i="12" s="1"/>
  <c r="S114" i="12" a="1"/>
  <c r="S114" i="12" s="1"/>
  <c r="T114" i="12" a="1"/>
  <c r="T114" i="12" s="1"/>
  <c r="U114" i="12" a="1"/>
  <c r="U114" i="12" s="1"/>
  <c r="V114" i="12" a="1"/>
  <c r="V114" i="12" s="1"/>
  <c r="W114" i="12" a="1"/>
  <c r="W114" i="12" s="1"/>
  <c r="X114" i="12" a="1"/>
  <c r="X114" i="12" s="1"/>
  <c r="C115" i="12" a="1"/>
  <c r="C115" i="12" s="1"/>
  <c r="D115" i="12" a="1"/>
  <c r="D115" i="12" s="1"/>
  <c r="E115" i="12" a="1"/>
  <c r="E115" i="12" s="1"/>
  <c r="F115" i="12" a="1"/>
  <c r="F115" i="12" s="1"/>
  <c r="G115" i="12" a="1"/>
  <c r="G115" i="12" s="1"/>
  <c r="H115" i="12" a="1"/>
  <c r="H115" i="12" s="1"/>
  <c r="I115" i="12" a="1"/>
  <c r="I115" i="12" s="1"/>
  <c r="J115" i="12" a="1"/>
  <c r="J115" i="12" s="1"/>
  <c r="K115" i="12" a="1"/>
  <c r="K115" i="12" s="1"/>
  <c r="L115" i="12" a="1"/>
  <c r="L115" i="12" s="1"/>
  <c r="M115" i="12" a="1"/>
  <c r="M115" i="12" s="1"/>
  <c r="N115" i="12" a="1"/>
  <c r="N115" i="12" s="1"/>
  <c r="O115" i="12" a="1"/>
  <c r="O115" i="12" s="1"/>
  <c r="P115" i="12" a="1"/>
  <c r="P115" i="12" s="1"/>
  <c r="Q115" i="12" a="1"/>
  <c r="Q115" i="12" s="1"/>
  <c r="R115" i="12" a="1"/>
  <c r="R115" i="12" s="1"/>
  <c r="S115" i="12" a="1"/>
  <c r="S115" i="12" s="1"/>
  <c r="T115" i="12" a="1"/>
  <c r="T115" i="12" s="1"/>
  <c r="U115" i="12" a="1"/>
  <c r="U115" i="12" s="1"/>
  <c r="V115" i="12" a="1"/>
  <c r="V115" i="12" s="1"/>
  <c r="W115" i="12" a="1"/>
  <c r="W115" i="12" s="1"/>
  <c r="X115" i="12" a="1"/>
  <c r="X115" i="12" s="1"/>
  <c r="C116" i="12" a="1"/>
  <c r="C116" i="12" s="1"/>
  <c r="D116" i="12" a="1"/>
  <c r="D116" i="12" s="1"/>
  <c r="E116" i="12" a="1"/>
  <c r="E116" i="12" s="1"/>
  <c r="F116" i="12" a="1"/>
  <c r="F116" i="12" s="1"/>
  <c r="G116" i="12" a="1"/>
  <c r="G116" i="12" s="1"/>
  <c r="H116" i="12" a="1"/>
  <c r="H116" i="12" s="1"/>
  <c r="I116" i="12" a="1"/>
  <c r="I116" i="12" s="1"/>
  <c r="J116" i="12" a="1"/>
  <c r="J116" i="12" s="1"/>
  <c r="K116" i="12" a="1"/>
  <c r="K116" i="12" s="1"/>
  <c r="L116" i="12" a="1"/>
  <c r="L116" i="12" s="1"/>
  <c r="M116" i="12" a="1"/>
  <c r="M116" i="12" s="1"/>
  <c r="N116" i="12" a="1"/>
  <c r="N116" i="12" s="1"/>
  <c r="O116" i="12" a="1"/>
  <c r="O116" i="12" s="1"/>
  <c r="P116" i="12" a="1"/>
  <c r="P116" i="12" s="1"/>
  <c r="Q116" i="12" a="1"/>
  <c r="Q116" i="12" s="1"/>
  <c r="R116" i="12" a="1"/>
  <c r="R116" i="12" s="1"/>
  <c r="S116" i="12" a="1"/>
  <c r="S116" i="12" s="1"/>
  <c r="T116" i="12" a="1"/>
  <c r="T116" i="12" s="1"/>
  <c r="U116" i="12" a="1"/>
  <c r="U116" i="12" s="1"/>
  <c r="V116" i="12" a="1"/>
  <c r="V116" i="12" s="1"/>
  <c r="W116" i="12" a="1"/>
  <c r="W116" i="12" s="1"/>
  <c r="X116" i="12" a="1"/>
  <c r="X116" i="12" s="1"/>
  <c r="C117" i="12" a="1"/>
  <c r="C117" i="12" s="1"/>
  <c r="D117" i="12" a="1"/>
  <c r="D117" i="12" s="1"/>
  <c r="E117" i="12" a="1"/>
  <c r="E117" i="12" s="1"/>
  <c r="F117" i="12" a="1"/>
  <c r="F117" i="12" s="1"/>
  <c r="G117" i="12" a="1"/>
  <c r="G117" i="12" s="1"/>
  <c r="H117" i="12" a="1"/>
  <c r="H117" i="12" s="1"/>
  <c r="I117" i="12" a="1"/>
  <c r="I117" i="12" s="1"/>
  <c r="J117" i="12" a="1"/>
  <c r="J117" i="12" s="1"/>
  <c r="K117" i="12" a="1"/>
  <c r="K117" i="12" s="1"/>
  <c r="L117" i="12" a="1"/>
  <c r="L117" i="12" s="1"/>
  <c r="M117" i="12" a="1"/>
  <c r="M117" i="12" s="1"/>
  <c r="N117" i="12" a="1"/>
  <c r="N117" i="12" s="1"/>
  <c r="O117" i="12" a="1"/>
  <c r="O117" i="12" s="1"/>
  <c r="P117" i="12" a="1"/>
  <c r="P117" i="12" s="1"/>
  <c r="Q117" i="12" a="1"/>
  <c r="Q117" i="12" s="1"/>
  <c r="R117" i="12" a="1"/>
  <c r="R117" i="12" s="1"/>
  <c r="S117" i="12" a="1"/>
  <c r="S117" i="12" s="1"/>
  <c r="T117" i="12" a="1"/>
  <c r="T117" i="12" s="1"/>
  <c r="U117" i="12" a="1"/>
  <c r="U117" i="12" s="1"/>
  <c r="V117" i="12" a="1"/>
  <c r="V117" i="12" s="1"/>
  <c r="W117" i="12" a="1"/>
  <c r="W117" i="12" s="1"/>
  <c r="X117" i="12" a="1"/>
  <c r="X117" i="12" s="1"/>
  <c r="C118" i="12" a="1"/>
  <c r="C118" i="12" s="1"/>
  <c r="D118" i="12" a="1"/>
  <c r="D118" i="12" s="1"/>
  <c r="E118" i="12" a="1"/>
  <c r="E118" i="12" s="1"/>
  <c r="F118" i="12" a="1"/>
  <c r="F118" i="12" s="1"/>
  <c r="G118" i="12" a="1"/>
  <c r="G118" i="12" s="1"/>
  <c r="H118" i="12" a="1"/>
  <c r="H118" i="12" s="1"/>
  <c r="I118" i="12" a="1"/>
  <c r="I118" i="12" s="1"/>
  <c r="J118" i="12" a="1"/>
  <c r="J118" i="12" s="1"/>
  <c r="K118" i="12" a="1"/>
  <c r="K118" i="12" s="1"/>
  <c r="L118" i="12" a="1"/>
  <c r="L118" i="12" s="1"/>
  <c r="M118" i="12" a="1"/>
  <c r="M118" i="12" s="1"/>
  <c r="N118" i="12" a="1"/>
  <c r="N118" i="12" s="1"/>
  <c r="O118" i="12" a="1"/>
  <c r="O118" i="12" s="1"/>
  <c r="P118" i="12" a="1"/>
  <c r="P118" i="12" s="1"/>
  <c r="Q118" i="12" a="1"/>
  <c r="Q118" i="12" s="1"/>
  <c r="R118" i="12" a="1"/>
  <c r="R118" i="12" s="1"/>
  <c r="S118" i="12" a="1"/>
  <c r="S118" i="12" s="1"/>
  <c r="T118" i="12" a="1"/>
  <c r="T118" i="12" s="1"/>
  <c r="U118" i="12" a="1"/>
  <c r="U118" i="12" s="1"/>
  <c r="V118" i="12" a="1"/>
  <c r="V118" i="12" s="1"/>
  <c r="W118" i="12" a="1"/>
  <c r="W118" i="12" s="1"/>
  <c r="X118" i="12" a="1"/>
  <c r="X118" i="12" s="1"/>
  <c r="C119" i="12" a="1"/>
  <c r="C119" i="12" s="1"/>
  <c r="D119" i="12" a="1"/>
  <c r="D119" i="12" s="1"/>
  <c r="E119" i="12" a="1"/>
  <c r="E119" i="12" s="1"/>
  <c r="F119" i="12" a="1"/>
  <c r="F119" i="12" s="1"/>
  <c r="G119" i="12" a="1"/>
  <c r="G119" i="12" s="1"/>
  <c r="H119" i="12" a="1"/>
  <c r="H119" i="12" s="1"/>
  <c r="I119" i="12" a="1"/>
  <c r="I119" i="12" s="1"/>
  <c r="J119" i="12" a="1"/>
  <c r="J119" i="12" s="1"/>
  <c r="K119" i="12" a="1"/>
  <c r="K119" i="12" s="1"/>
  <c r="L119" i="12" a="1"/>
  <c r="L119" i="12" s="1"/>
  <c r="M119" i="12" a="1"/>
  <c r="M119" i="12" s="1"/>
  <c r="N119" i="12" a="1"/>
  <c r="N119" i="12" s="1"/>
  <c r="O119" i="12" a="1"/>
  <c r="O119" i="12" s="1"/>
  <c r="P119" i="12" a="1"/>
  <c r="P119" i="12" s="1"/>
  <c r="Q119" i="12" a="1"/>
  <c r="Q119" i="12" s="1"/>
  <c r="R119" i="12" a="1"/>
  <c r="R119" i="12" s="1"/>
  <c r="S119" i="12" a="1"/>
  <c r="S119" i="12" s="1"/>
  <c r="T119" i="12" a="1"/>
  <c r="T119" i="12" s="1"/>
  <c r="U119" i="12" a="1"/>
  <c r="U119" i="12" s="1"/>
  <c r="V119" i="12" a="1"/>
  <c r="V119" i="12" s="1"/>
  <c r="W119" i="12" a="1"/>
  <c r="W119" i="12" s="1"/>
  <c r="X119" i="12" a="1"/>
  <c r="X119" i="12" s="1"/>
  <c r="C120" i="12" a="1"/>
  <c r="C120" i="12" s="1"/>
  <c r="D120" i="12" a="1"/>
  <c r="D120" i="12" s="1"/>
  <c r="E120" i="12" a="1"/>
  <c r="E120" i="12" s="1"/>
  <c r="F120" i="12" a="1"/>
  <c r="F120" i="12" s="1"/>
  <c r="G120" i="12" a="1"/>
  <c r="G120" i="12" s="1"/>
  <c r="H120" i="12" a="1"/>
  <c r="H120" i="12" s="1"/>
  <c r="I120" i="12" a="1"/>
  <c r="I120" i="12" s="1"/>
  <c r="J120" i="12" a="1"/>
  <c r="J120" i="12" s="1"/>
  <c r="K120" i="12" a="1"/>
  <c r="K120" i="12" s="1"/>
  <c r="L120" i="12" a="1"/>
  <c r="L120" i="12" s="1"/>
  <c r="M120" i="12" a="1"/>
  <c r="M120" i="12" s="1"/>
  <c r="N120" i="12" a="1"/>
  <c r="N120" i="12" s="1"/>
  <c r="O120" i="12" a="1"/>
  <c r="O120" i="12" s="1"/>
  <c r="P120" i="12" a="1"/>
  <c r="P120" i="12" s="1"/>
  <c r="Q120" i="12" a="1"/>
  <c r="Q120" i="12" s="1"/>
  <c r="R120" i="12" a="1"/>
  <c r="R120" i="12" s="1"/>
  <c r="S120" i="12" a="1"/>
  <c r="S120" i="12" s="1"/>
  <c r="T120" i="12" a="1"/>
  <c r="T120" i="12" s="1"/>
  <c r="U120" i="12" a="1"/>
  <c r="U120" i="12" s="1"/>
  <c r="V120" i="12" a="1"/>
  <c r="V120" i="12" s="1"/>
  <c r="W120" i="12" a="1"/>
  <c r="W120" i="12" s="1"/>
  <c r="X120" i="12" a="1"/>
  <c r="X120" i="12" s="1"/>
  <c r="C121" i="12" a="1"/>
  <c r="C121" i="12" s="1"/>
  <c r="D121" i="12" a="1"/>
  <c r="D121" i="12" s="1"/>
  <c r="E121" i="12" a="1"/>
  <c r="E121" i="12" s="1"/>
  <c r="F121" i="12" a="1"/>
  <c r="F121" i="12" s="1"/>
  <c r="G121" i="12" a="1"/>
  <c r="G121" i="12" s="1"/>
  <c r="H121" i="12" a="1"/>
  <c r="H121" i="12" s="1"/>
  <c r="I121" i="12" a="1"/>
  <c r="I121" i="12" s="1"/>
  <c r="J121" i="12" a="1"/>
  <c r="J121" i="12" s="1"/>
  <c r="K121" i="12" a="1"/>
  <c r="K121" i="12" s="1"/>
  <c r="L121" i="12" a="1"/>
  <c r="L121" i="12" s="1"/>
  <c r="M121" i="12" a="1"/>
  <c r="M121" i="12" s="1"/>
  <c r="N121" i="12" a="1"/>
  <c r="N121" i="12" s="1"/>
  <c r="O121" i="12" a="1"/>
  <c r="O121" i="12" s="1"/>
  <c r="P121" i="12" a="1"/>
  <c r="P121" i="12" s="1"/>
  <c r="Q121" i="12" a="1"/>
  <c r="Q121" i="12" s="1"/>
  <c r="R121" i="12" a="1"/>
  <c r="R121" i="12" s="1"/>
  <c r="S121" i="12" a="1"/>
  <c r="S121" i="12" s="1"/>
  <c r="T121" i="12" a="1"/>
  <c r="T121" i="12" s="1"/>
  <c r="U121" i="12" a="1"/>
  <c r="U121" i="12" s="1"/>
  <c r="V121" i="12" a="1"/>
  <c r="V121" i="12" s="1"/>
  <c r="W121" i="12" a="1"/>
  <c r="W121" i="12" s="1"/>
  <c r="X121" i="12" a="1"/>
  <c r="X121" i="12" s="1"/>
  <c r="C122" i="12" a="1"/>
  <c r="C122" i="12" s="1"/>
  <c r="D122" i="12" a="1"/>
  <c r="D122" i="12" s="1"/>
  <c r="E122" i="12" a="1"/>
  <c r="E122" i="12" s="1"/>
  <c r="F122" i="12" a="1"/>
  <c r="F122" i="12" s="1"/>
  <c r="G122" i="12" a="1"/>
  <c r="G122" i="12" s="1"/>
  <c r="H122" i="12" a="1"/>
  <c r="H122" i="12" s="1"/>
  <c r="I122" i="12" a="1"/>
  <c r="I122" i="12" s="1"/>
  <c r="J122" i="12" a="1"/>
  <c r="J122" i="12" s="1"/>
  <c r="K122" i="12" a="1"/>
  <c r="K122" i="12" s="1"/>
  <c r="L122" i="12" a="1"/>
  <c r="L122" i="12" s="1"/>
  <c r="M122" i="12" a="1"/>
  <c r="M122" i="12" s="1"/>
  <c r="N122" i="12" a="1"/>
  <c r="N122" i="12" s="1"/>
  <c r="O122" i="12" a="1"/>
  <c r="O122" i="12" s="1"/>
  <c r="P122" i="12" a="1"/>
  <c r="P122" i="12" s="1"/>
  <c r="Q122" i="12" a="1"/>
  <c r="Q122" i="12" s="1"/>
  <c r="R122" i="12" a="1"/>
  <c r="R122" i="12" s="1"/>
  <c r="S122" i="12" a="1"/>
  <c r="S122" i="12" s="1"/>
  <c r="T122" i="12" a="1"/>
  <c r="T122" i="12" s="1"/>
  <c r="U122" i="12" a="1"/>
  <c r="U122" i="12" s="1"/>
  <c r="V122" i="12" a="1"/>
  <c r="V122" i="12" s="1"/>
  <c r="W122" i="12" a="1"/>
  <c r="W122" i="12" s="1"/>
  <c r="X122" i="12" a="1"/>
  <c r="X122" i="12" s="1"/>
  <c r="C123" i="12" a="1"/>
  <c r="C123" i="12" s="1"/>
  <c r="D123" i="12" a="1"/>
  <c r="D123" i="12" s="1"/>
  <c r="E123" i="12" a="1"/>
  <c r="E123" i="12" s="1"/>
  <c r="F123" i="12" a="1"/>
  <c r="F123" i="12" s="1"/>
  <c r="G123" i="12" a="1"/>
  <c r="G123" i="12" s="1"/>
  <c r="H123" i="12" a="1"/>
  <c r="H123" i="12" s="1"/>
  <c r="I123" i="12" a="1"/>
  <c r="I123" i="12" s="1"/>
  <c r="J123" i="12" a="1"/>
  <c r="J123" i="12" s="1"/>
  <c r="K123" i="12" a="1"/>
  <c r="K123" i="12" s="1"/>
  <c r="L123" i="12" a="1"/>
  <c r="L123" i="12" s="1"/>
  <c r="M123" i="12" a="1"/>
  <c r="M123" i="12" s="1"/>
  <c r="N123" i="12" a="1"/>
  <c r="N123" i="12" s="1"/>
  <c r="O123" i="12" a="1"/>
  <c r="O123" i="12" s="1"/>
  <c r="P123" i="12" a="1"/>
  <c r="P123" i="12" s="1"/>
  <c r="Q123" i="12" a="1"/>
  <c r="Q123" i="12" s="1"/>
  <c r="R123" i="12" a="1"/>
  <c r="R123" i="12" s="1"/>
  <c r="S123" i="12" a="1"/>
  <c r="S123" i="12" s="1"/>
  <c r="T123" i="12" a="1"/>
  <c r="T123" i="12" s="1"/>
  <c r="U123" i="12" a="1"/>
  <c r="U123" i="12" s="1"/>
  <c r="V123" i="12" a="1"/>
  <c r="V123" i="12" s="1"/>
  <c r="W123" i="12" a="1"/>
  <c r="W123" i="12" s="1"/>
  <c r="X123" i="12" a="1"/>
  <c r="X123" i="12" s="1"/>
  <c r="C124" i="12" a="1"/>
  <c r="C124" i="12" s="1"/>
  <c r="D124" i="12" a="1"/>
  <c r="D124" i="12" s="1"/>
  <c r="E124" i="12" a="1"/>
  <c r="E124" i="12" s="1"/>
  <c r="F124" i="12" a="1"/>
  <c r="F124" i="12" s="1"/>
  <c r="G124" i="12" a="1"/>
  <c r="G124" i="12" s="1"/>
  <c r="H124" i="12" a="1"/>
  <c r="H124" i="12" s="1"/>
  <c r="I124" i="12" a="1"/>
  <c r="I124" i="12" s="1"/>
  <c r="J124" i="12" a="1"/>
  <c r="J124" i="12" s="1"/>
  <c r="K124" i="12" a="1"/>
  <c r="K124" i="12" s="1"/>
  <c r="L124" i="12" a="1"/>
  <c r="L124" i="12" s="1"/>
  <c r="M124" i="12" a="1"/>
  <c r="M124" i="12" s="1"/>
  <c r="N124" i="12" a="1"/>
  <c r="N124" i="12" s="1"/>
  <c r="O124" i="12" a="1"/>
  <c r="O124" i="12" s="1"/>
  <c r="P124" i="12" a="1"/>
  <c r="P124" i="12" s="1"/>
  <c r="Q124" i="12" a="1"/>
  <c r="Q124" i="12" s="1"/>
  <c r="R124" i="12" a="1"/>
  <c r="R124" i="12" s="1"/>
  <c r="S124" i="12" a="1"/>
  <c r="S124" i="12" s="1"/>
  <c r="T124" i="12" a="1"/>
  <c r="T124" i="12" s="1"/>
  <c r="U124" i="12" a="1"/>
  <c r="U124" i="12" s="1"/>
  <c r="V124" i="12" a="1"/>
  <c r="V124" i="12" s="1"/>
  <c r="W124" i="12" a="1"/>
  <c r="W124" i="12" s="1"/>
  <c r="X124" i="12" a="1"/>
  <c r="X124" i="12" s="1"/>
  <c r="C125" i="12" a="1"/>
  <c r="C125" i="12" s="1"/>
  <c r="D125" i="12" a="1"/>
  <c r="D125" i="12" s="1"/>
  <c r="E125" i="12" a="1"/>
  <c r="E125" i="12" s="1"/>
  <c r="F125" i="12" a="1"/>
  <c r="F125" i="12" s="1"/>
  <c r="G125" i="12" a="1"/>
  <c r="G125" i="12" s="1"/>
  <c r="H125" i="12" a="1"/>
  <c r="H125" i="12" s="1"/>
  <c r="I125" i="12" a="1"/>
  <c r="I125" i="12" s="1"/>
  <c r="J125" i="12" a="1"/>
  <c r="J125" i="12" s="1"/>
  <c r="K125" i="12" a="1"/>
  <c r="K125" i="12" s="1"/>
  <c r="L125" i="12" a="1"/>
  <c r="L125" i="12" s="1"/>
  <c r="M125" i="12" a="1"/>
  <c r="M125" i="12" s="1"/>
  <c r="N125" i="12" a="1"/>
  <c r="N125" i="12" s="1"/>
  <c r="O125" i="12" a="1"/>
  <c r="O125" i="12" s="1"/>
  <c r="P125" i="12" a="1"/>
  <c r="P125" i="12" s="1"/>
  <c r="Q125" i="12" a="1"/>
  <c r="Q125" i="12" s="1"/>
  <c r="R125" i="12" a="1"/>
  <c r="R125" i="12" s="1"/>
  <c r="S125" i="12" a="1"/>
  <c r="S125" i="12" s="1"/>
  <c r="T125" i="12" a="1"/>
  <c r="T125" i="12" s="1"/>
  <c r="U125" i="12" a="1"/>
  <c r="U125" i="12" s="1"/>
  <c r="V125" i="12" a="1"/>
  <c r="V125" i="12" s="1"/>
  <c r="W125" i="12" a="1"/>
  <c r="W125" i="12" s="1"/>
  <c r="X125" i="12" a="1"/>
  <c r="X125" i="12" s="1"/>
  <c r="C126" i="12" a="1"/>
  <c r="C126" i="12" s="1"/>
  <c r="D126" i="12" a="1"/>
  <c r="D126" i="12" s="1"/>
  <c r="E126" i="12" a="1"/>
  <c r="E126" i="12" s="1"/>
  <c r="F126" i="12" a="1"/>
  <c r="F126" i="12" s="1"/>
  <c r="G126" i="12" a="1"/>
  <c r="G126" i="12" s="1"/>
  <c r="H126" i="12" a="1"/>
  <c r="H126" i="12" s="1"/>
  <c r="I126" i="12" a="1"/>
  <c r="I126" i="12" s="1"/>
  <c r="J126" i="12" a="1"/>
  <c r="J126" i="12" s="1"/>
  <c r="K126" i="12" a="1"/>
  <c r="K126" i="12" s="1"/>
  <c r="L126" i="12" a="1"/>
  <c r="L126" i="12" s="1"/>
  <c r="M126" i="12" a="1"/>
  <c r="M126" i="12" s="1"/>
  <c r="N126" i="12" a="1"/>
  <c r="N126" i="12" s="1"/>
  <c r="O126" i="12" a="1"/>
  <c r="O126" i="12" s="1"/>
  <c r="P126" i="12" a="1"/>
  <c r="P126" i="12" s="1"/>
  <c r="Q126" i="12" a="1"/>
  <c r="Q126" i="12" s="1"/>
  <c r="R126" i="12" a="1"/>
  <c r="R126" i="12" s="1"/>
  <c r="S126" i="12" a="1"/>
  <c r="S126" i="12" s="1"/>
  <c r="T126" i="12" a="1"/>
  <c r="T126" i="12" s="1"/>
  <c r="U126" i="12" a="1"/>
  <c r="U126" i="12" s="1"/>
  <c r="V126" i="12" a="1"/>
  <c r="V126" i="12" s="1"/>
  <c r="W126" i="12" a="1"/>
  <c r="W126" i="12" s="1"/>
  <c r="X126" i="12" a="1"/>
  <c r="X126" i="12" s="1"/>
  <c r="C127" i="12" a="1"/>
  <c r="C127" i="12" s="1"/>
  <c r="D127" i="12" a="1"/>
  <c r="D127" i="12" s="1"/>
  <c r="E127" i="12" a="1"/>
  <c r="E127" i="12" s="1"/>
  <c r="F127" i="12" a="1"/>
  <c r="F127" i="12" s="1"/>
  <c r="G127" i="12" a="1"/>
  <c r="G127" i="12" s="1"/>
  <c r="H127" i="12" a="1"/>
  <c r="H127" i="12" s="1"/>
  <c r="I127" i="12" a="1"/>
  <c r="I127" i="12" s="1"/>
  <c r="J127" i="12" a="1"/>
  <c r="J127" i="12" s="1"/>
  <c r="K127" i="12" a="1"/>
  <c r="K127" i="12" s="1"/>
  <c r="L127" i="12" a="1"/>
  <c r="L127" i="12" s="1"/>
  <c r="M127" i="12" a="1"/>
  <c r="M127" i="12" s="1"/>
  <c r="N127" i="12" a="1"/>
  <c r="N127" i="12" s="1"/>
  <c r="O127" i="12" a="1"/>
  <c r="O127" i="12" s="1"/>
  <c r="P127" i="12" a="1"/>
  <c r="P127" i="12" s="1"/>
  <c r="Q127" i="12" a="1"/>
  <c r="Q127" i="12" s="1"/>
  <c r="R127" i="12" a="1"/>
  <c r="R127" i="12" s="1"/>
  <c r="S127" i="12" a="1"/>
  <c r="S127" i="12" s="1"/>
  <c r="T127" i="12" a="1"/>
  <c r="T127" i="12" s="1"/>
  <c r="U127" i="12" a="1"/>
  <c r="U127" i="12" s="1"/>
  <c r="V127" i="12" a="1"/>
  <c r="V127" i="12" s="1"/>
  <c r="W127" i="12" a="1"/>
  <c r="W127" i="12" s="1"/>
  <c r="X127" i="12" a="1"/>
  <c r="X127" i="12" s="1"/>
  <c r="C128" i="12" a="1"/>
  <c r="C128" i="12" s="1"/>
  <c r="D128" i="12" a="1"/>
  <c r="D128" i="12" s="1"/>
  <c r="E128" i="12" a="1"/>
  <c r="E128" i="12" s="1"/>
  <c r="F128" i="12" a="1"/>
  <c r="F128" i="12" s="1"/>
  <c r="G128" i="12" a="1"/>
  <c r="G128" i="12" s="1"/>
  <c r="H128" i="12" a="1"/>
  <c r="H128" i="12" s="1"/>
  <c r="I128" i="12" a="1"/>
  <c r="I128" i="12" s="1"/>
  <c r="J128" i="12" a="1"/>
  <c r="J128" i="12" s="1"/>
  <c r="K128" i="12" a="1"/>
  <c r="K128" i="12" s="1"/>
  <c r="L128" i="12" a="1"/>
  <c r="L128" i="12" s="1"/>
  <c r="M128" i="12" a="1"/>
  <c r="M128" i="12" s="1"/>
  <c r="N128" i="12" a="1"/>
  <c r="N128" i="12" s="1"/>
  <c r="O128" i="12" a="1"/>
  <c r="O128" i="12" s="1"/>
  <c r="P128" i="12" a="1"/>
  <c r="P128" i="12" s="1"/>
  <c r="Q128" i="12" a="1"/>
  <c r="Q128" i="12" s="1"/>
  <c r="R128" i="12" a="1"/>
  <c r="R128" i="12" s="1"/>
  <c r="S128" i="12" a="1"/>
  <c r="S128" i="12" s="1"/>
  <c r="T128" i="12" a="1"/>
  <c r="T128" i="12" s="1"/>
  <c r="U128" i="12" a="1"/>
  <c r="U128" i="12" s="1"/>
  <c r="V128" i="12" a="1"/>
  <c r="V128" i="12" s="1"/>
  <c r="W128" i="12" a="1"/>
  <c r="W128" i="12" s="1"/>
  <c r="X128" i="12" a="1"/>
  <c r="X128" i="12" s="1"/>
  <c r="C129" i="12" a="1"/>
  <c r="C129" i="12" s="1"/>
  <c r="D129" i="12" a="1"/>
  <c r="D129" i="12" s="1"/>
  <c r="E129" i="12" a="1"/>
  <c r="E129" i="12" s="1"/>
  <c r="F129" i="12" a="1"/>
  <c r="F129" i="12" s="1"/>
  <c r="G129" i="12" a="1"/>
  <c r="G129" i="12" s="1"/>
  <c r="H129" i="12" a="1"/>
  <c r="H129" i="12" s="1"/>
  <c r="I129" i="12" a="1"/>
  <c r="I129" i="12" s="1"/>
  <c r="J129" i="12" a="1"/>
  <c r="J129" i="12" s="1"/>
  <c r="K129" i="12" a="1"/>
  <c r="K129" i="12" s="1"/>
  <c r="L129" i="12" a="1"/>
  <c r="L129" i="12" s="1"/>
  <c r="M129" i="12" a="1"/>
  <c r="M129" i="12" s="1"/>
  <c r="N129" i="12" a="1"/>
  <c r="N129" i="12" s="1"/>
  <c r="O129" i="12" a="1"/>
  <c r="O129" i="12" s="1"/>
  <c r="P129" i="12" a="1"/>
  <c r="P129" i="12" s="1"/>
  <c r="Q129" i="12" a="1"/>
  <c r="Q129" i="12" s="1"/>
  <c r="R129" i="12" a="1"/>
  <c r="R129" i="12" s="1"/>
  <c r="S129" i="12" a="1"/>
  <c r="S129" i="12" s="1"/>
  <c r="T129" i="12" a="1"/>
  <c r="T129" i="12" s="1"/>
  <c r="U129" i="12" a="1"/>
  <c r="U129" i="12" s="1"/>
  <c r="V129" i="12" a="1"/>
  <c r="V129" i="12" s="1"/>
  <c r="W129" i="12" a="1"/>
  <c r="W129" i="12" s="1"/>
  <c r="X129" i="12" a="1"/>
  <c r="X129" i="12" s="1"/>
  <c r="C130" i="12" a="1"/>
  <c r="C130" i="12" s="1"/>
  <c r="D130" i="12" a="1"/>
  <c r="D130" i="12" s="1"/>
  <c r="E130" i="12" a="1"/>
  <c r="E130" i="12" s="1"/>
  <c r="F130" i="12" a="1"/>
  <c r="F130" i="12" s="1"/>
  <c r="G130" i="12" a="1"/>
  <c r="G130" i="12" s="1"/>
  <c r="H130" i="12" a="1"/>
  <c r="H130" i="12" s="1"/>
  <c r="I130" i="12" a="1"/>
  <c r="I130" i="12" s="1"/>
  <c r="J130" i="12" a="1"/>
  <c r="J130" i="12" s="1"/>
  <c r="K130" i="12" a="1"/>
  <c r="K130" i="12" s="1"/>
  <c r="L130" i="12" a="1"/>
  <c r="L130" i="12" s="1"/>
  <c r="M130" i="12" a="1"/>
  <c r="M130" i="12" s="1"/>
  <c r="N130" i="12" a="1"/>
  <c r="N130" i="12" s="1"/>
  <c r="O130" i="12" a="1"/>
  <c r="O130" i="12" s="1"/>
  <c r="P130" i="12" a="1"/>
  <c r="P130" i="12" s="1"/>
  <c r="Q130" i="12" a="1"/>
  <c r="Q130" i="12" s="1"/>
  <c r="R130" i="12" a="1"/>
  <c r="R130" i="12" s="1"/>
  <c r="S130" i="12" a="1"/>
  <c r="S130" i="12" s="1"/>
  <c r="T130" i="12" a="1"/>
  <c r="T130" i="12" s="1"/>
  <c r="U130" i="12" a="1"/>
  <c r="U130" i="12" s="1"/>
  <c r="V130" i="12" a="1"/>
  <c r="V130" i="12" s="1"/>
  <c r="W130" i="12" a="1"/>
  <c r="W130" i="12" s="1"/>
  <c r="X130" i="12" a="1"/>
  <c r="X130" i="12" s="1"/>
  <c r="C131" i="12" a="1"/>
  <c r="C131" i="12" s="1"/>
  <c r="D131" i="12" a="1"/>
  <c r="D131" i="12" s="1"/>
  <c r="E131" i="12" a="1"/>
  <c r="E131" i="12" s="1"/>
  <c r="F131" i="12" a="1"/>
  <c r="F131" i="12" s="1"/>
  <c r="G131" i="12" a="1"/>
  <c r="G131" i="12" s="1"/>
  <c r="H131" i="12" a="1"/>
  <c r="H131" i="12" s="1"/>
  <c r="I131" i="12" a="1"/>
  <c r="I131" i="12" s="1"/>
  <c r="J131" i="12" a="1"/>
  <c r="J131" i="12" s="1"/>
  <c r="K131" i="12" a="1"/>
  <c r="K131" i="12" s="1"/>
  <c r="L131" i="12" a="1"/>
  <c r="L131" i="12" s="1"/>
  <c r="M131" i="12" a="1"/>
  <c r="M131" i="12" s="1"/>
  <c r="N131" i="12" a="1"/>
  <c r="N131" i="12" s="1"/>
  <c r="O131" i="12" a="1"/>
  <c r="O131" i="12" s="1"/>
  <c r="P131" i="12" a="1"/>
  <c r="P131" i="12" s="1"/>
  <c r="Q131" i="12" a="1"/>
  <c r="Q131" i="12" s="1"/>
  <c r="R131" i="12" a="1"/>
  <c r="R131" i="12" s="1"/>
  <c r="S131" i="12" a="1"/>
  <c r="S131" i="12" s="1"/>
  <c r="T131" i="12" a="1"/>
  <c r="T131" i="12" s="1"/>
  <c r="U131" i="12" a="1"/>
  <c r="U131" i="12" s="1"/>
  <c r="V131" i="12" a="1"/>
  <c r="V131" i="12" s="1"/>
  <c r="W131" i="12" a="1"/>
  <c r="W131" i="12" s="1"/>
  <c r="X131" i="12" a="1"/>
  <c r="X131" i="12" s="1"/>
  <c r="C132" i="12" a="1"/>
  <c r="C132" i="12" s="1"/>
  <c r="D132" i="12" a="1"/>
  <c r="D132" i="12" s="1"/>
  <c r="E132" i="12" a="1"/>
  <c r="E132" i="12" s="1"/>
  <c r="F132" i="12" a="1"/>
  <c r="F132" i="12" s="1"/>
  <c r="G132" i="12" a="1"/>
  <c r="G132" i="12" s="1"/>
  <c r="H132" i="12" a="1"/>
  <c r="H132" i="12" s="1"/>
  <c r="I132" i="12" a="1"/>
  <c r="I132" i="12" s="1"/>
  <c r="J132" i="12" a="1"/>
  <c r="J132" i="12" s="1"/>
  <c r="K132" i="12" a="1"/>
  <c r="K132" i="12" s="1"/>
  <c r="L132" i="12" a="1"/>
  <c r="L132" i="12" s="1"/>
  <c r="M132" i="12" a="1"/>
  <c r="M132" i="12" s="1"/>
  <c r="N132" i="12" a="1"/>
  <c r="N132" i="12" s="1"/>
  <c r="O132" i="12" a="1"/>
  <c r="O132" i="12" s="1"/>
  <c r="P132" i="12" a="1"/>
  <c r="P132" i="12" s="1"/>
  <c r="Q132" i="12" a="1"/>
  <c r="Q132" i="12" s="1"/>
  <c r="R132" i="12" a="1"/>
  <c r="R132" i="12" s="1"/>
  <c r="S132" i="12" a="1"/>
  <c r="S132" i="12" s="1"/>
  <c r="T132" i="12" a="1"/>
  <c r="T132" i="12" s="1"/>
  <c r="U132" i="12" a="1"/>
  <c r="U132" i="12" s="1"/>
  <c r="V132" i="12" a="1"/>
  <c r="V132" i="12" s="1"/>
  <c r="W132" i="12" a="1"/>
  <c r="W132" i="12" s="1"/>
  <c r="X132" i="12" a="1"/>
  <c r="X132" i="12" s="1"/>
  <c r="C133" i="12" a="1"/>
  <c r="C133" i="12" s="1"/>
  <c r="D133" i="12" a="1"/>
  <c r="D133" i="12" s="1"/>
  <c r="E133" i="12" a="1"/>
  <c r="E133" i="12" s="1"/>
  <c r="F133" i="12" a="1"/>
  <c r="F133" i="12" s="1"/>
  <c r="G133" i="12" a="1"/>
  <c r="G133" i="12" s="1"/>
  <c r="H133" i="12" a="1"/>
  <c r="H133" i="12" s="1"/>
  <c r="I133" i="12" a="1"/>
  <c r="I133" i="12" s="1"/>
  <c r="J133" i="12" a="1"/>
  <c r="J133" i="12" s="1"/>
  <c r="K133" i="12" a="1"/>
  <c r="K133" i="12" s="1"/>
  <c r="L133" i="12" a="1"/>
  <c r="L133" i="12" s="1"/>
  <c r="M133" i="12" a="1"/>
  <c r="M133" i="12" s="1"/>
  <c r="N133" i="12" a="1"/>
  <c r="N133" i="12" s="1"/>
  <c r="O133" i="12" a="1"/>
  <c r="O133" i="12" s="1"/>
  <c r="P133" i="12" a="1"/>
  <c r="P133" i="12" s="1"/>
  <c r="Q133" i="12" a="1"/>
  <c r="Q133" i="12" s="1"/>
  <c r="R133" i="12" a="1"/>
  <c r="R133" i="12" s="1"/>
  <c r="S133" i="12" a="1"/>
  <c r="S133" i="12" s="1"/>
  <c r="T133" i="12" a="1"/>
  <c r="T133" i="12" s="1"/>
  <c r="U133" i="12" a="1"/>
  <c r="U133" i="12" s="1"/>
  <c r="V133" i="12" a="1"/>
  <c r="V133" i="12" s="1"/>
  <c r="W133" i="12" a="1"/>
  <c r="W133" i="12" s="1"/>
  <c r="X133" i="12" a="1"/>
  <c r="X133" i="12" s="1"/>
  <c r="C134" i="12" a="1"/>
  <c r="C134" i="12" s="1"/>
  <c r="D134" i="12" a="1"/>
  <c r="D134" i="12" s="1"/>
  <c r="E134" i="12" a="1"/>
  <c r="E134" i="12" s="1"/>
  <c r="F134" i="12" a="1"/>
  <c r="F134" i="12" s="1"/>
  <c r="G134" i="12" a="1"/>
  <c r="G134" i="12" s="1"/>
  <c r="H134" i="12" a="1"/>
  <c r="H134" i="12" s="1"/>
  <c r="I134" i="12" a="1"/>
  <c r="I134" i="12" s="1"/>
  <c r="J134" i="12" a="1"/>
  <c r="J134" i="12" s="1"/>
  <c r="K134" i="12" a="1"/>
  <c r="K134" i="12" s="1"/>
  <c r="L134" i="12" a="1"/>
  <c r="L134" i="12" s="1"/>
  <c r="M134" i="12" a="1"/>
  <c r="M134" i="12" s="1"/>
  <c r="N134" i="12" a="1"/>
  <c r="N134" i="12" s="1"/>
  <c r="O134" i="12" a="1"/>
  <c r="O134" i="12" s="1"/>
  <c r="P134" i="12" a="1"/>
  <c r="P134" i="12" s="1"/>
  <c r="Q134" i="12" a="1"/>
  <c r="Q134" i="12" s="1"/>
  <c r="R134" i="12" a="1"/>
  <c r="R134" i="12" s="1"/>
  <c r="S134" i="12" a="1"/>
  <c r="S134" i="12" s="1"/>
  <c r="T134" i="12" a="1"/>
  <c r="T134" i="12" s="1"/>
  <c r="U134" i="12" a="1"/>
  <c r="U134" i="12" s="1"/>
  <c r="V134" i="12" a="1"/>
  <c r="V134" i="12" s="1"/>
  <c r="W134" i="12" a="1"/>
  <c r="W134" i="12" s="1"/>
  <c r="X134" i="12" a="1"/>
  <c r="X134" i="12" s="1"/>
  <c r="C135" i="12" a="1"/>
  <c r="C135" i="12" s="1"/>
  <c r="D135" i="12" a="1"/>
  <c r="D135" i="12" s="1"/>
  <c r="E135" i="12" a="1"/>
  <c r="E135" i="12" s="1"/>
  <c r="F135" i="12" a="1"/>
  <c r="F135" i="12" s="1"/>
  <c r="G135" i="12" a="1"/>
  <c r="G135" i="12" s="1"/>
  <c r="H135" i="12" a="1"/>
  <c r="H135" i="12" s="1"/>
  <c r="I135" i="12" a="1"/>
  <c r="I135" i="12" s="1"/>
  <c r="J135" i="12" a="1"/>
  <c r="J135" i="12" s="1"/>
  <c r="K135" i="12" a="1"/>
  <c r="K135" i="12" s="1"/>
  <c r="L135" i="12" a="1"/>
  <c r="L135" i="12" s="1"/>
  <c r="M135" i="12" a="1"/>
  <c r="M135" i="12" s="1"/>
  <c r="N135" i="12" a="1"/>
  <c r="N135" i="12" s="1"/>
  <c r="O135" i="12" a="1"/>
  <c r="O135" i="12" s="1"/>
  <c r="P135" i="12" a="1"/>
  <c r="P135" i="12" s="1"/>
  <c r="Q135" i="12" a="1"/>
  <c r="Q135" i="12" s="1"/>
  <c r="R135" i="12" a="1"/>
  <c r="R135" i="12" s="1"/>
  <c r="S135" i="12" a="1"/>
  <c r="S135" i="12" s="1"/>
  <c r="T135" i="12" a="1"/>
  <c r="T135" i="12" s="1"/>
  <c r="U135" i="12" a="1"/>
  <c r="U135" i="12" s="1"/>
  <c r="V135" i="12" a="1"/>
  <c r="V135" i="12" s="1"/>
  <c r="W135" i="12" a="1"/>
  <c r="W135" i="12" s="1"/>
  <c r="X135" i="12" a="1"/>
  <c r="X135" i="12" s="1"/>
  <c r="C136" i="12" a="1"/>
  <c r="C136" i="12" s="1"/>
  <c r="D136" i="12" a="1"/>
  <c r="D136" i="12" s="1"/>
  <c r="E136" i="12" a="1"/>
  <c r="E136" i="12" s="1"/>
  <c r="F136" i="12" a="1"/>
  <c r="F136" i="12" s="1"/>
  <c r="G136" i="12" a="1"/>
  <c r="G136" i="12" s="1"/>
  <c r="H136" i="12" a="1"/>
  <c r="H136" i="12" s="1"/>
  <c r="I136" i="12" a="1"/>
  <c r="I136" i="12" s="1"/>
  <c r="J136" i="12" a="1"/>
  <c r="J136" i="12" s="1"/>
  <c r="K136" i="12" a="1"/>
  <c r="K136" i="12" s="1"/>
  <c r="L136" i="12" a="1"/>
  <c r="L136" i="12" s="1"/>
  <c r="M136" i="12" a="1"/>
  <c r="M136" i="12" s="1"/>
  <c r="N136" i="12" a="1"/>
  <c r="N136" i="12" s="1"/>
  <c r="O136" i="12" a="1"/>
  <c r="O136" i="12" s="1"/>
  <c r="P136" i="12" a="1"/>
  <c r="P136" i="12" s="1"/>
  <c r="Q136" i="12" a="1"/>
  <c r="Q136" i="12" s="1"/>
  <c r="R136" i="12" a="1"/>
  <c r="R136" i="12" s="1"/>
  <c r="S136" i="12" a="1"/>
  <c r="S136" i="12" s="1"/>
  <c r="T136" i="12" a="1"/>
  <c r="T136" i="12" s="1"/>
  <c r="U136" i="12" a="1"/>
  <c r="U136" i="12" s="1"/>
  <c r="V136" i="12" a="1"/>
  <c r="V136" i="12" s="1"/>
  <c r="W136" i="12" a="1"/>
  <c r="W136" i="12" s="1"/>
  <c r="X136" i="12" a="1"/>
  <c r="X136" i="12" s="1"/>
  <c r="C137" i="12" a="1"/>
  <c r="C137" i="12" s="1"/>
  <c r="D137" i="12" a="1"/>
  <c r="D137" i="12" s="1"/>
  <c r="E137" i="12" a="1"/>
  <c r="E137" i="12" s="1"/>
  <c r="F137" i="12" a="1"/>
  <c r="F137" i="12" s="1"/>
  <c r="G137" i="12" a="1"/>
  <c r="G137" i="12" s="1"/>
  <c r="H137" i="12" a="1"/>
  <c r="H137" i="12" s="1"/>
  <c r="I137" i="12" a="1"/>
  <c r="I137" i="12" s="1"/>
  <c r="J137" i="12" a="1"/>
  <c r="J137" i="12" s="1"/>
  <c r="K137" i="12" a="1"/>
  <c r="K137" i="12" s="1"/>
  <c r="L137" i="12" a="1"/>
  <c r="L137" i="12" s="1"/>
  <c r="M137" i="12" a="1"/>
  <c r="M137" i="12" s="1"/>
  <c r="N137" i="12" a="1"/>
  <c r="N137" i="12" s="1"/>
  <c r="O137" i="12" a="1"/>
  <c r="O137" i="12" s="1"/>
  <c r="P137" i="12" a="1"/>
  <c r="P137" i="12" s="1"/>
  <c r="Q137" i="12" a="1"/>
  <c r="Q137" i="12" s="1"/>
  <c r="R137" i="12" a="1"/>
  <c r="R137" i="12" s="1"/>
  <c r="S137" i="12" a="1"/>
  <c r="S137" i="12" s="1"/>
  <c r="T137" i="12" a="1"/>
  <c r="T137" i="12" s="1"/>
  <c r="U137" i="12" a="1"/>
  <c r="U137" i="12" s="1"/>
  <c r="V137" i="12" a="1"/>
  <c r="V137" i="12" s="1"/>
  <c r="W137" i="12" a="1"/>
  <c r="W137" i="12" s="1"/>
  <c r="X137" i="12" a="1"/>
  <c r="X137" i="12" s="1"/>
  <c r="C138" i="12" a="1"/>
  <c r="C138" i="12" s="1"/>
  <c r="D138" i="12" a="1"/>
  <c r="D138" i="12" s="1"/>
  <c r="E138" i="12" a="1"/>
  <c r="E138" i="12" s="1"/>
  <c r="F138" i="12" a="1"/>
  <c r="F138" i="12" s="1"/>
  <c r="G138" i="12" a="1"/>
  <c r="G138" i="12" s="1"/>
  <c r="H138" i="12" a="1"/>
  <c r="H138" i="12" s="1"/>
  <c r="I138" i="12" a="1"/>
  <c r="I138" i="12" s="1"/>
  <c r="J138" i="12" a="1"/>
  <c r="J138" i="12" s="1"/>
  <c r="K138" i="12" a="1"/>
  <c r="K138" i="12" s="1"/>
  <c r="L138" i="12" a="1"/>
  <c r="L138" i="12" s="1"/>
  <c r="M138" i="12" a="1"/>
  <c r="M138" i="12" s="1"/>
  <c r="N138" i="12" a="1"/>
  <c r="N138" i="12" s="1"/>
  <c r="O138" i="12" a="1"/>
  <c r="O138" i="12" s="1"/>
  <c r="P138" i="12" a="1"/>
  <c r="P138" i="12" s="1"/>
  <c r="Q138" i="12" a="1"/>
  <c r="Q138" i="12" s="1"/>
  <c r="R138" i="12" a="1"/>
  <c r="R138" i="12" s="1"/>
  <c r="S138" i="12" a="1"/>
  <c r="S138" i="12" s="1"/>
  <c r="T138" i="12" a="1"/>
  <c r="T138" i="12" s="1"/>
  <c r="U138" i="12" a="1"/>
  <c r="U138" i="12" s="1"/>
  <c r="V138" i="12" a="1"/>
  <c r="V138" i="12" s="1"/>
  <c r="W138" i="12" a="1"/>
  <c r="W138" i="12" s="1"/>
  <c r="X138" i="12" a="1"/>
  <c r="X138" i="12" s="1"/>
  <c r="X108" i="12" a="1"/>
  <c r="X108" i="12" s="1"/>
  <c r="W108" i="12" a="1"/>
  <c r="W108" i="12" s="1"/>
  <c r="V108" i="12" a="1"/>
  <c r="V108" i="12" s="1"/>
  <c r="U108" i="12" a="1"/>
  <c r="U108" i="12" s="1"/>
  <c r="T108" i="12" a="1"/>
  <c r="T108" i="12" s="1"/>
  <c r="S108" i="12" a="1"/>
  <c r="S108" i="12" s="1"/>
  <c r="R108" i="12" a="1"/>
  <c r="R108" i="12" s="1"/>
  <c r="Q108" i="12" a="1"/>
  <c r="Q108" i="12" s="1"/>
  <c r="P108" i="12" a="1"/>
  <c r="P108" i="12" s="1"/>
  <c r="O108" i="12" a="1"/>
  <c r="O108" i="12" s="1"/>
  <c r="N108" i="12" a="1"/>
  <c r="N108" i="12" s="1"/>
  <c r="M108" i="12" a="1"/>
  <c r="M108" i="12" s="1"/>
  <c r="L108" i="12" a="1"/>
  <c r="L108" i="12" s="1"/>
  <c r="K108" i="12" a="1"/>
  <c r="K108" i="12" s="1"/>
  <c r="J108" i="12" a="1"/>
  <c r="J108" i="12" s="1"/>
  <c r="I108" i="12" a="1"/>
  <c r="I108" i="12" s="1"/>
  <c r="H108" i="12" a="1"/>
  <c r="H108" i="12" s="1"/>
  <c r="G108" i="12" a="1"/>
  <c r="G108" i="12" s="1"/>
  <c r="F108" i="12" a="1"/>
  <c r="F108" i="12" s="1"/>
  <c r="E108" i="12" a="1"/>
  <c r="E108" i="12" s="1"/>
  <c r="D108" i="12" a="1"/>
  <c r="D108" i="12" s="1"/>
  <c r="C108" i="12" a="1"/>
  <c r="C108" i="12" s="1"/>
  <c r="C74" i="12" l="1" a="1"/>
  <c r="C74" i="12" s="1"/>
  <c r="D74" i="12" a="1"/>
  <c r="D74" i="12" s="1"/>
  <c r="E74" i="12" a="1"/>
  <c r="E74" i="12" s="1"/>
  <c r="F74" i="12" a="1"/>
  <c r="F74" i="12" s="1"/>
  <c r="G74" i="12" a="1"/>
  <c r="G74" i="12" s="1"/>
  <c r="H74" i="12" a="1"/>
  <c r="H74" i="12" s="1"/>
  <c r="I74" i="12" a="1"/>
  <c r="I74" i="12" s="1"/>
  <c r="J74" i="12" a="1"/>
  <c r="J74" i="12" s="1"/>
  <c r="K74" i="12" a="1"/>
  <c r="K74" i="12" s="1"/>
  <c r="L74" i="12" a="1"/>
  <c r="L74" i="12" s="1"/>
  <c r="M74" i="12" a="1"/>
  <c r="M74" i="12" s="1"/>
  <c r="N74" i="12" a="1"/>
  <c r="N74" i="12" s="1"/>
  <c r="O74" i="12" a="1"/>
  <c r="O74" i="12" s="1"/>
  <c r="P74" i="12" a="1"/>
  <c r="P74" i="12" s="1"/>
  <c r="Q74" i="12" a="1"/>
  <c r="Q74" i="12" s="1"/>
  <c r="R74" i="12" a="1"/>
  <c r="R74" i="12" s="1"/>
  <c r="S74" i="12" a="1"/>
  <c r="S74" i="12" s="1"/>
  <c r="T74" i="12" a="1"/>
  <c r="T74" i="12" s="1"/>
  <c r="U74" i="12" a="1"/>
  <c r="U74" i="12" s="1"/>
  <c r="V74" i="12" a="1"/>
  <c r="V74" i="12" s="1"/>
  <c r="W74" i="12" a="1"/>
  <c r="W74" i="12" s="1"/>
  <c r="X74" i="12" a="1"/>
  <c r="X74" i="12" s="1"/>
  <c r="C75" i="12" a="1"/>
  <c r="C75" i="12" s="1"/>
  <c r="D75" i="12" a="1"/>
  <c r="D75" i="12" s="1"/>
  <c r="E75" i="12" a="1"/>
  <c r="E75" i="12" s="1"/>
  <c r="F75" i="12" a="1"/>
  <c r="F75" i="12" s="1"/>
  <c r="G75" i="12" a="1"/>
  <c r="G75" i="12" s="1"/>
  <c r="H75" i="12" a="1"/>
  <c r="H75" i="12" s="1"/>
  <c r="I75" i="12" a="1"/>
  <c r="I75" i="12" s="1"/>
  <c r="J75" i="12" a="1"/>
  <c r="J75" i="12" s="1"/>
  <c r="K75" i="12" a="1"/>
  <c r="K75" i="12" s="1"/>
  <c r="L75" i="12" a="1"/>
  <c r="L75" i="12" s="1"/>
  <c r="M75" i="12" a="1"/>
  <c r="M75" i="12" s="1"/>
  <c r="N75" i="12" a="1"/>
  <c r="N75" i="12" s="1"/>
  <c r="O75" i="12" a="1"/>
  <c r="O75" i="12" s="1"/>
  <c r="P75" i="12" a="1"/>
  <c r="P75" i="12" s="1"/>
  <c r="Q75" i="12" a="1"/>
  <c r="Q75" i="12" s="1"/>
  <c r="R75" i="12" a="1"/>
  <c r="R75" i="12" s="1"/>
  <c r="S75" i="12" a="1"/>
  <c r="S75" i="12" s="1"/>
  <c r="T75" i="12" a="1"/>
  <c r="T75" i="12" s="1"/>
  <c r="U75" i="12" a="1"/>
  <c r="U75" i="12" s="1"/>
  <c r="V75" i="12" a="1"/>
  <c r="V75" i="12" s="1"/>
  <c r="W75" i="12" a="1"/>
  <c r="W75" i="12" s="1"/>
  <c r="X75" i="12" a="1"/>
  <c r="X75" i="12" s="1"/>
  <c r="C76" i="12" a="1"/>
  <c r="C76" i="12" s="1"/>
  <c r="D76" i="12" a="1"/>
  <c r="D76" i="12" s="1"/>
  <c r="E76" i="12" a="1"/>
  <c r="E76" i="12" s="1"/>
  <c r="F76" i="12" a="1"/>
  <c r="F76" i="12" s="1"/>
  <c r="G76" i="12" a="1"/>
  <c r="G76" i="12" s="1"/>
  <c r="H76" i="12" a="1"/>
  <c r="H76" i="12" s="1"/>
  <c r="I76" i="12" a="1"/>
  <c r="I76" i="12" s="1"/>
  <c r="J76" i="12" a="1"/>
  <c r="J76" i="12" s="1"/>
  <c r="K76" i="12" a="1"/>
  <c r="K76" i="12" s="1"/>
  <c r="L76" i="12" a="1"/>
  <c r="L76" i="12" s="1"/>
  <c r="M76" i="12" a="1"/>
  <c r="M76" i="12" s="1"/>
  <c r="N76" i="12" a="1"/>
  <c r="N76" i="12" s="1"/>
  <c r="O76" i="12" a="1"/>
  <c r="O76" i="12" s="1"/>
  <c r="P76" i="12" a="1"/>
  <c r="P76" i="12" s="1"/>
  <c r="Q76" i="12" a="1"/>
  <c r="Q76" i="12" s="1"/>
  <c r="R76" i="12" a="1"/>
  <c r="R76" i="12" s="1"/>
  <c r="S76" i="12" a="1"/>
  <c r="S76" i="12" s="1"/>
  <c r="T76" i="12" a="1"/>
  <c r="T76" i="12" s="1"/>
  <c r="U76" i="12" a="1"/>
  <c r="U76" i="12" s="1"/>
  <c r="V76" i="12" a="1"/>
  <c r="V76" i="12" s="1"/>
  <c r="W76" i="12" a="1"/>
  <c r="W76" i="12" s="1"/>
  <c r="X76" i="12" a="1"/>
  <c r="X76" i="12" s="1"/>
  <c r="C77" i="12" a="1"/>
  <c r="C77" i="12" s="1"/>
  <c r="D77" i="12" a="1"/>
  <c r="D77" i="12" s="1"/>
  <c r="E77" i="12" a="1"/>
  <c r="E77" i="12" s="1"/>
  <c r="F77" i="12" a="1"/>
  <c r="F77" i="12" s="1"/>
  <c r="G77" i="12" a="1"/>
  <c r="G77" i="12" s="1"/>
  <c r="H77" i="12" a="1"/>
  <c r="H77" i="12" s="1"/>
  <c r="I77" i="12" a="1"/>
  <c r="I77" i="12" s="1"/>
  <c r="J77" i="12" a="1"/>
  <c r="J77" i="12" s="1"/>
  <c r="K77" i="12" a="1"/>
  <c r="K77" i="12" s="1"/>
  <c r="L77" i="12" a="1"/>
  <c r="L77" i="12" s="1"/>
  <c r="M77" i="12" a="1"/>
  <c r="M77" i="12" s="1"/>
  <c r="N77" i="12" a="1"/>
  <c r="N77" i="12" s="1"/>
  <c r="O77" i="12" a="1"/>
  <c r="O77" i="12" s="1"/>
  <c r="P77" i="12" a="1"/>
  <c r="P77" i="12" s="1"/>
  <c r="Q77" i="12" a="1"/>
  <c r="Q77" i="12" s="1"/>
  <c r="R77" i="12" a="1"/>
  <c r="R77" i="12" s="1"/>
  <c r="S77" i="12" a="1"/>
  <c r="S77" i="12" s="1"/>
  <c r="T77" i="12" a="1"/>
  <c r="T77" i="12" s="1"/>
  <c r="U77" i="12" a="1"/>
  <c r="U77" i="12" s="1"/>
  <c r="V77" i="12" a="1"/>
  <c r="V77" i="12" s="1"/>
  <c r="W77" i="12" a="1"/>
  <c r="W77" i="12" s="1"/>
  <c r="X77" i="12" a="1"/>
  <c r="X77" i="12" s="1"/>
  <c r="C78" i="12" a="1"/>
  <c r="C78" i="12" s="1"/>
  <c r="D78" i="12" a="1"/>
  <c r="D78" i="12" s="1"/>
  <c r="E78" i="12" a="1"/>
  <c r="E78" i="12" s="1"/>
  <c r="F78" i="12" a="1"/>
  <c r="F78" i="12" s="1"/>
  <c r="G78" i="12" a="1"/>
  <c r="G78" i="12" s="1"/>
  <c r="H78" i="12" a="1"/>
  <c r="H78" i="12" s="1"/>
  <c r="I78" i="12" a="1"/>
  <c r="I78" i="12" s="1"/>
  <c r="J78" i="12" a="1"/>
  <c r="J78" i="12" s="1"/>
  <c r="K78" i="12" a="1"/>
  <c r="K78" i="12" s="1"/>
  <c r="L78" i="12" a="1"/>
  <c r="L78" i="12" s="1"/>
  <c r="M78" i="12" a="1"/>
  <c r="M78" i="12" s="1"/>
  <c r="N78" i="12" a="1"/>
  <c r="N78" i="12" s="1"/>
  <c r="O78" i="12" a="1"/>
  <c r="O78" i="12" s="1"/>
  <c r="P78" i="12" a="1"/>
  <c r="P78" i="12" s="1"/>
  <c r="Q78" i="12" a="1"/>
  <c r="Q78" i="12" s="1"/>
  <c r="R78" i="12" a="1"/>
  <c r="R78" i="12" s="1"/>
  <c r="S78" i="12" a="1"/>
  <c r="S78" i="12" s="1"/>
  <c r="T78" i="12" a="1"/>
  <c r="T78" i="12" s="1"/>
  <c r="U78" i="12" a="1"/>
  <c r="U78" i="12" s="1"/>
  <c r="V78" i="12" a="1"/>
  <c r="V78" i="12" s="1"/>
  <c r="W78" i="12" a="1"/>
  <c r="W78" i="12" s="1"/>
  <c r="X78" i="12" a="1"/>
  <c r="X78" i="12" s="1"/>
  <c r="C79" i="12" a="1"/>
  <c r="C79" i="12" s="1"/>
  <c r="D79" i="12" a="1"/>
  <c r="D79" i="12" s="1"/>
  <c r="E79" i="12" a="1"/>
  <c r="E79" i="12" s="1"/>
  <c r="F79" i="12" a="1"/>
  <c r="F79" i="12" s="1"/>
  <c r="G79" i="12" a="1"/>
  <c r="G79" i="12" s="1"/>
  <c r="H79" i="12" a="1"/>
  <c r="H79" i="12" s="1"/>
  <c r="I79" i="12" a="1"/>
  <c r="I79" i="12" s="1"/>
  <c r="J79" i="12" a="1"/>
  <c r="J79" i="12" s="1"/>
  <c r="K79" i="12" a="1"/>
  <c r="K79" i="12" s="1"/>
  <c r="L79" i="12" a="1"/>
  <c r="L79" i="12" s="1"/>
  <c r="M79" i="12" a="1"/>
  <c r="M79" i="12" s="1"/>
  <c r="N79" i="12" a="1"/>
  <c r="N79" i="12" s="1"/>
  <c r="O79" i="12" a="1"/>
  <c r="O79" i="12" s="1"/>
  <c r="P79" i="12" a="1"/>
  <c r="P79" i="12" s="1"/>
  <c r="Q79" i="12" a="1"/>
  <c r="Q79" i="12" s="1"/>
  <c r="R79" i="12" a="1"/>
  <c r="R79" i="12" s="1"/>
  <c r="S79" i="12" a="1"/>
  <c r="S79" i="12" s="1"/>
  <c r="T79" i="12" a="1"/>
  <c r="T79" i="12" s="1"/>
  <c r="U79" i="12" a="1"/>
  <c r="U79" i="12" s="1"/>
  <c r="V79" i="12" a="1"/>
  <c r="V79" i="12" s="1"/>
  <c r="W79" i="12" a="1"/>
  <c r="W79" i="12" s="1"/>
  <c r="X79" i="12" a="1"/>
  <c r="X79" i="12" s="1"/>
  <c r="C80" i="12" a="1"/>
  <c r="C80" i="12" s="1"/>
  <c r="D80" i="12" a="1"/>
  <c r="D80" i="12" s="1"/>
  <c r="E80" i="12" a="1"/>
  <c r="E80" i="12" s="1"/>
  <c r="F80" i="12" a="1"/>
  <c r="F80" i="12" s="1"/>
  <c r="G80" i="12" a="1"/>
  <c r="G80" i="12" s="1"/>
  <c r="H80" i="12" a="1"/>
  <c r="H80" i="12" s="1"/>
  <c r="I80" i="12" a="1"/>
  <c r="I80" i="12" s="1"/>
  <c r="J80" i="12" a="1"/>
  <c r="J80" i="12" s="1"/>
  <c r="K80" i="12" a="1"/>
  <c r="K80" i="12" s="1"/>
  <c r="L80" i="12" a="1"/>
  <c r="L80" i="12" s="1"/>
  <c r="M80" i="12" a="1"/>
  <c r="M80" i="12" s="1"/>
  <c r="N80" i="12" a="1"/>
  <c r="N80" i="12" s="1"/>
  <c r="O80" i="12" a="1"/>
  <c r="O80" i="12" s="1"/>
  <c r="P80" i="12" a="1"/>
  <c r="P80" i="12" s="1"/>
  <c r="Q80" i="12" a="1"/>
  <c r="Q80" i="12" s="1"/>
  <c r="R80" i="12" a="1"/>
  <c r="R80" i="12" s="1"/>
  <c r="S80" i="12" a="1"/>
  <c r="S80" i="12" s="1"/>
  <c r="T80" i="12" a="1"/>
  <c r="T80" i="12" s="1"/>
  <c r="U80" i="12" a="1"/>
  <c r="U80" i="12" s="1"/>
  <c r="V80" i="12" a="1"/>
  <c r="V80" i="12" s="1"/>
  <c r="W80" i="12" a="1"/>
  <c r="W80" i="12" s="1"/>
  <c r="X80" i="12" a="1"/>
  <c r="X80" i="12" s="1"/>
  <c r="C81" i="12" a="1"/>
  <c r="C81" i="12" s="1"/>
  <c r="D81" i="12" a="1"/>
  <c r="D81" i="12" s="1"/>
  <c r="E81" i="12" a="1"/>
  <c r="E81" i="12" s="1"/>
  <c r="F81" i="12" a="1"/>
  <c r="F81" i="12" s="1"/>
  <c r="G81" i="12" a="1"/>
  <c r="G81" i="12" s="1"/>
  <c r="H81" i="12" a="1"/>
  <c r="H81" i="12" s="1"/>
  <c r="I81" i="12" a="1"/>
  <c r="I81" i="12" s="1"/>
  <c r="J81" i="12" a="1"/>
  <c r="J81" i="12" s="1"/>
  <c r="K81" i="12" a="1"/>
  <c r="K81" i="12" s="1"/>
  <c r="L81" i="12" a="1"/>
  <c r="L81" i="12" s="1"/>
  <c r="M81" i="12" a="1"/>
  <c r="M81" i="12" s="1"/>
  <c r="N81" i="12" a="1"/>
  <c r="N81" i="12" s="1"/>
  <c r="O81" i="12" a="1"/>
  <c r="O81" i="12" s="1"/>
  <c r="P81" i="12" a="1"/>
  <c r="P81" i="12" s="1"/>
  <c r="Q81" i="12" a="1"/>
  <c r="Q81" i="12" s="1"/>
  <c r="R81" i="12" a="1"/>
  <c r="R81" i="12" s="1"/>
  <c r="S81" i="12" a="1"/>
  <c r="S81" i="12" s="1"/>
  <c r="T81" i="12" a="1"/>
  <c r="T81" i="12" s="1"/>
  <c r="U81" i="12" a="1"/>
  <c r="U81" i="12" s="1"/>
  <c r="V81" i="12" a="1"/>
  <c r="V81" i="12" s="1"/>
  <c r="W81" i="12" a="1"/>
  <c r="W81" i="12" s="1"/>
  <c r="X81" i="12" a="1"/>
  <c r="X81" i="12" s="1"/>
  <c r="C82" i="12" a="1"/>
  <c r="C82" i="12" s="1"/>
  <c r="D82" i="12" a="1"/>
  <c r="D82" i="12" s="1"/>
  <c r="E82" i="12" a="1"/>
  <c r="E82" i="12" s="1"/>
  <c r="F82" i="12" a="1"/>
  <c r="F82" i="12" s="1"/>
  <c r="G82" i="12" a="1"/>
  <c r="G82" i="12" s="1"/>
  <c r="H82" i="12" a="1"/>
  <c r="H82" i="12" s="1"/>
  <c r="I82" i="12" a="1"/>
  <c r="I82" i="12" s="1"/>
  <c r="J82" i="12" a="1"/>
  <c r="J82" i="12" s="1"/>
  <c r="K82" i="12" a="1"/>
  <c r="K82" i="12" s="1"/>
  <c r="L82" i="12" a="1"/>
  <c r="L82" i="12" s="1"/>
  <c r="M82" i="12" a="1"/>
  <c r="M82" i="12" s="1"/>
  <c r="N82" i="12" a="1"/>
  <c r="N82" i="12" s="1"/>
  <c r="O82" i="12" a="1"/>
  <c r="O82" i="12" s="1"/>
  <c r="P82" i="12" a="1"/>
  <c r="P82" i="12" s="1"/>
  <c r="Q82" i="12" a="1"/>
  <c r="Q82" i="12" s="1"/>
  <c r="R82" i="12" a="1"/>
  <c r="R82" i="12" s="1"/>
  <c r="S82" i="12" a="1"/>
  <c r="S82" i="12" s="1"/>
  <c r="T82" i="12" a="1"/>
  <c r="T82" i="12" s="1"/>
  <c r="U82" i="12" a="1"/>
  <c r="U82" i="12" s="1"/>
  <c r="V82" i="12" a="1"/>
  <c r="V82" i="12" s="1"/>
  <c r="W82" i="12" a="1"/>
  <c r="W82" i="12" s="1"/>
  <c r="X82" i="12" a="1"/>
  <c r="X82" i="12" s="1"/>
  <c r="C83" i="12" a="1"/>
  <c r="C83" i="12" s="1"/>
  <c r="D83" i="12" a="1"/>
  <c r="D83" i="12" s="1"/>
  <c r="E83" i="12" a="1"/>
  <c r="E83" i="12" s="1"/>
  <c r="F83" i="12" a="1"/>
  <c r="F83" i="12" s="1"/>
  <c r="G83" i="12" a="1"/>
  <c r="G83" i="12" s="1"/>
  <c r="H83" i="12" a="1"/>
  <c r="H83" i="12" s="1"/>
  <c r="I83" i="12" a="1"/>
  <c r="I83" i="12" s="1"/>
  <c r="J83" i="12" a="1"/>
  <c r="J83" i="12" s="1"/>
  <c r="K83" i="12" a="1"/>
  <c r="K83" i="12" s="1"/>
  <c r="L83" i="12" a="1"/>
  <c r="L83" i="12" s="1"/>
  <c r="M83" i="12" a="1"/>
  <c r="M83" i="12" s="1"/>
  <c r="N83" i="12" a="1"/>
  <c r="N83" i="12" s="1"/>
  <c r="O83" i="12" a="1"/>
  <c r="O83" i="12" s="1"/>
  <c r="P83" i="12" a="1"/>
  <c r="P83" i="12" s="1"/>
  <c r="Q83" i="12" a="1"/>
  <c r="Q83" i="12" s="1"/>
  <c r="R83" i="12" a="1"/>
  <c r="R83" i="12" s="1"/>
  <c r="S83" i="12" a="1"/>
  <c r="S83" i="12" s="1"/>
  <c r="T83" i="12" a="1"/>
  <c r="T83" i="12" s="1"/>
  <c r="U83" i="12" a="1"/>
  <c r="U83" i="12" s="1"/>
  <c r="V83" i="12" a="1"/>
  <c r="V83" i="12" s="1"/>
  <c r="W83" i="12" a="1"/>
  <c r="W83" i="12" s="1"/>
  <c r="X83" i="12" a="1"/>
  <c r="X83" i="12" s="1"/>
  <c r="C84" i="12" a="1"/>
  <c r="C84" i="12" s="1"/>
  <c r="D84" i="12" a="1"/>
  <c r="D84" i="12" s="1"/>
  <c r="E84" i="12" a="1"/>
  <c r="E84" i="12" s="1"/>
  <c r="F84" i="12" a="1"/>
  <c r="F84" i="12" s="1"/>
  <c r="G84" i="12" a="1"/>
  <c r="G84" i="12" s="1"/>
  <c r="H84" i="12" a="1"/>
  <c r="H84" i="12" s="1"/>
  <c r="I84" i="12" a="1"/>
  <c r="I84" i="12" s="1"/>
  <c r="J84" i="12" a="1"/>
  <c r="J84" i="12" s="1"/>
  <c r="K84" i="12" a="1"/>
  <c r="K84" i="12" s="1"/>
  <c r="L84" i="12" a="1"/>
  <c r="L84" i="12" s="1"/>
  <c r="M84" i="12" a="1"/>
  <c r="M84" i="12" s="1"/>
  <c r="N84" i="12" a="1"/>
  <c r="N84" i="12" s="1"/>
  <c r="O84" i="12" a="1"/>
  <c r="O84" i="12" s="1"/>
  <c r="P84" i="12" a="1"/>
  <c r="P84" i="12" s="1"/>
  <c r="Q84" i="12" a="1"/>
  <c r="Q84" i="12" s="1"/>
  <c r="R84" i="12" a="1"/>
  <c r="R84" i="12" s="1"/>
  <c r="S84" i="12" a="1"/>
  <c r="S84" i="12" s="1"/>
  <c r="T84" i="12" a="1"/>
  <c r="T84" i="12" s="1"/>
  <c r="U84" i="12" a="1"/>
  <c r="U84" i="12" s="1"/>
  <c r="V84" i="12" a="1"/>
  <c r="V84" i="12" s="1"/>
  <c r="W84" i="12" a="1"/>
  <c r="W84" i="12" s="1"/>
  <c r="X84" i="12" a="1"/>
  <c r="X84" i="12" s="1"/>
  <c r="C85" i="12" a="1"/>
  <c r="C85" i="12" s="1"/>
  <c r="D85" i="12" a="1"/>
  <c r="D85" i="12" s="1"/>
  <c r="E85" i="12" a="1"/>
  <c r="E85" i="12" s="1"/>
  <c r="F85" i="12" a="1"/>
  <c r="F85" i="12" s="1"/>
  <c r="G85" i="12" a="1"/>
  <c r="G85" i="12" s="1"/>
  <c r="H85" i="12" a="1"/>
  <c r="H85" i="12" s="1"/>
  <c r="I85" i="12" a="1"/>
  <c r="I85" i="12" s="1"/>
  <c r="J85" i="12" a="1"/>
  <c r="J85" i="12" s="1"/>
  <c r="K85" i="12" a="1"/>
  <c r="K85" i="12" s="1"/>
  <c r="L85" i="12" a="1"/>
  <c r="L85" i="12" s="1"/>
  <c r="M85" i="12" a="1"/>
  <c r="M85" i="12" s="1"/>
  <c r="N85" i="12" a="1"/>
  <c r="N85" i="12" s="1"/>
  <c r="O85" i="12" a="1"/>
  <c r="O85" i="12" s="1"/>
  <c r="P85" i="12" a="1"/>
  <c r="P85" i="12" s="1"/>
  <c r="Q85" i="12" a="1"/>
  <c r="Q85" i="12" s="1"/>
  <c r="R85" i="12" a="1"/>
  <c r="R85" i="12" s="1"/>
  <c r="S85" i="12" a="1"/>
  <c r="S85" i="12" s="1"/>
  <c r="T85" i="12" a="1"/>
  <c r="T85" i="12" s="1"/>
  <c r="U85" i="12" a="1"/>
  <c r="U85" i="12" s="1"/>
  <c r="V85" i="12" a="1"/>
  <c r="V85" i="12" s="1"/>
  <c r="W85" i="12" a="1"/>
  <c r="W85" i="12" s="1"/>
  <c r="X85" i="12" a="1"/>
  <c r="X85" i="12" s="1"/>
  <c r="C86" i="12" a="1"/>
  <c r="C86" i="12" s="1"/>
  <c r="D86" i="12" a="1"/>
  <c r="D86" i="12" s="1"/>
  <c r="E86" i="12" a="1"/>
  <c r="E86" i="12" s="1"/>
  <c r="F86" i="12" a="1"/>
  <c r="F86" i="12" s="1"/>
  <c r="G86" i="12" a="1"/>
  <c r="G86" i="12" s="1"/>
  <c r="H86" i="12" a="1"/>
  <c r="H86" i="12" s="1"/>
  <c r="I86" i="12" a="1"/>
  <c r="I86" i="12" s="1"/>
  <c r="J86" i="12" a="1"/>
  <c r="J86" i="12" s="1"/>
  <c r="K86" i="12" a="1"/>
  <c r="K86" i="12" s="1"/>
  <c r="L86" i="12" a="1"/>
  <c r="L86" i="12" s="1"/>
  <c r="M86" i="12" a="1"/>
  <c r="M86" i="12" s="1"/>
  <c r="N86" i="12" a="1"/>
  <c r="N86" i="12" s="1"/>
  <c r="O86" i="12" a="1"/>
  <c r="O86" i="12" s="1"/>
  <c r="P86" i="12" a="1"/>
  <c r="P86" i="12" s="1"/>
  <c r="Q86" i="12" a="1"/>
  <c r="Q86" i="12" s="1"/>
  <c r="R86" i="12" a="1"/>
  <c r="R86" i="12" s="1"/>
  <c r="S86" i="12" a="1"/>
  <c r="S86" i="12" s="1"/>
  <c r="T86" i="12" a="1"/>
  <c r="T86" i="12" s="1"/>
  <c r="U86" i="12" a="1"/>
  <c r="U86" i="12" s="1"/>
  <c r="V86" i="12" a="1"/>
  <c r="V86" i="12" s="1"/>
  <c r="W86" i="12" a="1"/>
  <c r="W86" i="12" s="1"/>
  <c r="X86" i="12" a="1"/>
  <c r="X86" i="12" s="1"/>
  <c r="C87" i="12" a="1"/>
  <c r="C87" i="12" s="1"/>
  <c r="D87" i="12" a="1"/>
  <c r="D87" i="12" s="1"/>
  <c r="E87" i="12" a="1"/>
  <c r="E87" i="12" s="1"/>
  <c r="F87" i="12" a="1"/>
  <c r="F87" i="12" s="1"/>
  <c r="G87" i="12" a="1"/>
  <c r="G87" i="12" s="1"/>
  <c r="H87" i="12" a="1"/>
  <c r="H87" i="12" s="1"/>
  <c r="I87" i="12" a="1"/>
  <c r="I87" i="12" s="1"/>
  <c r="J87" i="12" a="1"/>
  <c r="J87" i="12" s="1"/>
  <c r="K87" i="12" a="1"/>
  <c r="K87" i="12" s="1"/>
  <c r="L87" i="12" a="1"/>
  <c r="L87" i="12" s="1"/>
  <c r="M87" i="12" a="1"/>
  <c r="M87" i="12" s="1"/>
  <c r="N87" i="12" a="1"/>
  <c r="N87" i="12" s="1"/>
  <c r="O87" i="12" a="1"/>
  <c r="O87" i="12" s="1"/>
  <c r="P87" i="12" a="1"/>
  <c r="P87" i="12" s="1"/>
  <c r="Q87" i="12" a="1"/>
  <c r="Q87" i="12" s="1"/>
  <c r="R87" i="12" a="1"/>
  <c r="R87" i="12" s="1"/>
  <c r="S87" i="12" a="1"/>
  <c r="S87" i="12" s="1"/>
  <c r="T87" i="12" a="1"/>
  <c r="T87" i="12" s="1"/>
  <c r="U87" i="12" a="1"/>
  <c r="U87" i="12" s="1"/>
  <c r="V87" i="12" a="1"/>
  <c r="V87" i="12" s="1"/>
  <c r="W87" i="12" a="1"/>
  <c r="W87" i="12" s="1"/>
  <c r="X87" i="12" a="1"/>
  <c r="X87" i="12" s="1"/>
  <c r="C88" i="12" a="1"/>
  <c r="C88" i="12" s="1"/>
  <c r="D88" i="12" a="1"/>
  <c r="D88" i="12" s="1"/>
  <c r="E88" i="12" a="1"/>
  <c r="E88" i="12" s="1"/>
  <c r="F88" i="12" a="1"/>
  <c r="F88" i="12" s="1"/>
  <c r="G88" i="12" a="1"/>
  <c r="G88" i="12" s="1"/>
  <c r="H88" i="12" a="1"/>
  <c r="H88" i="12" s="1"/>
  <c r="I88" i="12" a="1"/>
  <c r="I88" i="12" s="1"/>
  <c r="J88" i="12" a="1"/>
  <c r="J88" i="12" s="1"/>
  <c r="K88" i="12" a="1"/>
  <c r="K88" i="12" s="1"/>
  <c r="L88" i="12" a="1"/>
  <c r="L88" i="12" s="1"/>
  <c r="M88" i="12" a="1"/>
  <c r="M88" i="12" s="1"/>
  <c r="N88" i="12" a="1"/>
  <c r="N88" i="12" s="1"/>
  <c r="O88" i="12" a="1"/>
  <c r="O88" i="12" s="1"/>
  <c r="P88" i="12" a="1"/>
  <c r="P88" i="12" s="1"/>
  <c r="Q88" i="12" a="1"/>
  <c r="Q88" i="12" s="1"/>
  <c r="R88" i="12" a="1"/>
  <c r="R88" i="12" s="1"/>
  <c r="S88" i="12" a="1"/>
  <c r="S88" i="12" s="1"/>
  <c r="T88" i="12" a="1"/>
  <c r="T88" i="12" s="1"/>
  <c r="U88" i="12" a="1"/>
  <c r="U88" i="12" s="1"/>
  <c r="V88" i="12" a="1"/>
  <c r="V88" i="12" s="1"/>
  <c r="W88" i="12" a="1"/>
  <c r="W88" i="12" s="1"/>
  <c r="X88" i="12" a="1"/>
  <c r="X88" i="12" s="1"/>
  <c r="C89" i="12" a="1"/>
  <c r="C89" i="12" s="1"/>
  <c r="D89" i="12" a="1"/>
  <c r="D89" i="12" s="1"/>
  <c r="E89" i="12" a="1"/>
  <c r="E89" i="12" s="1"/>
  <c r="F89" i="12" a="1"/>
  <c r="F89" i="12" s="1"/>
  <c r="G89" i="12" a="1"/>
  <c r="G89" i="12" s="1"/>
  <c r="H89" i="12" a="1"/>
  <c r="H89" i="12" s="1"/>
  <c r="I89" i="12" a="1"/>
  <c r="I89" i="12" s="1"/>
  <c r="J89" i="12" a="1"/>
  <c r="J89" i="12" s="1"/>
  <c r="K89" i="12" a="1"/>
  <c r="K89" i="12" s="1"/>
  <c r="L89" i="12" a="1"/>
  <c r="L89" i="12" s="1"/>
  <c r="M89" i="12" a="1"/>
  <c r="M89" i="12" s="1"/>
  <c r="N89" i="12" a="1"/>
  <c r="N89" i="12" s="1"/>
  <c r="O89" i="12" a="1"/>
  <c r="O89" i="12" s="1"/>
  <c r="P89" i="12" a="1"/>
  <c r="P89" i="12" s="1"/>
  <c r="Q89" i="12" a="1"/>
  <c r="Q89" i="12" s="1"/>
  <c r="R89" i="12" a="1"/>
  <c r="R89" i="12" s="1"/>
  <c r="S89" i="12" a="1"/>
  <c r="S89" i="12" s="1"/>
  <c r="T89" i="12" a="1"/>
  <c r="T89" i="12" s="1"/>
  <c r="U89" i="12" a="1"/>
  <c r="U89" i="12" s="1"/>
  <c r="V89" i="12" a="1"/>
  <c r="V89" i="12" s="1"/>
  <c r="W89" i="12" a="1"/>
  <c r="W89" i="12" s="1"/>
  <c r="X89" i="12" a="1"/>
  <c r="X89" i="12" s="1"/>
  <c r="C90" i="12" a="1"/>
  <c r="C90" i="12" s="1"/>
  <c r="D90" i="12" a="1"/>
  <c r="D90" i="12" s="1"/>
  <c r="E90" i="12" a="1"/>
  <c r="E90" i="12" s="1"/>
  <c r="F90" i="12" a="1"/>
  <c r="F90" i="12" s="1"/>
  <c r="G90" i="12" a="1"/>
  <c r="G90" i="12" s="1"/>
  <c r="H90" i="12" a="1"/>
  <c r="H90" i="12" s="1"/>
  <c r="I90" i="12" a="1"/>
  <c r="I90" i="12" s="1"/>
  <c r="J90" i="12" a="1"/>
  <c r="J90" i="12" s="1"/>
  <c r="K90" i="12" a="1"/>
  <c r="K90" i="12" s="1"/>
  <c r="L90" i="12" a="1"/>
  <c r="L90" i="12" s="1"/>
  <c r="M90" i="12" a="1"/>
  <c r="M90" i="12" s="1"/>
  <c r="N90" i="12" a="1"/>
  <c r="N90" i="12" s="1"/>
  <c r="O90" i="12" a="1"/>
  <c r="O90" i="12" s="1"/>
  <c r="P90" i="12" a="1"/>
  <c r="P90" i="12" s="1"/>
  <c r="Q90" i="12" a="1"/>
  <c r="Q90" i="12" s="1"/>
  <c r="R90" i="12" a="1"/>
  <c r="R90" i="12" s="1"/>
  <c r="S90" i="12" a="1"/>
  <c r="S90" i="12" s="1"/>
  <c r="T90" i="12" a="1"/>
  <c r="T90" i="12" s="1"/>
  <c r="U90" i="12" a="1"/>
  <c r="U90" i="12" s="1"/>
  <c r="V90" i="12" a="1"/>
  <c r="V90" i="12" s="1"/>
  <c r="W90" i="12" a="1"/>
  <c r="W90" i="12" s="1"/>
  <c r="X90" i="12" a="1"/>
  <c r="X90" i="12" s="1"/>
  <c r="C91" i="12" a="1"/>
  <c r="C91" i="12" s="1"/>
  <c r="D91" i="12" a="1"/>
  <c r="D91" i="12" s="1"/>
  <c r="E91" i="12" a="1"/>
  <c r="E91" i="12" s="1"/>
  <c r="F91" i="12" a="1"/>
  <c r="F91" i="12" s="1"/>
  <c r="G91" i="12" a="1"/>
  <c r="G91" i="12" s="1"/>
  <c r="H91" i="12" a="1"/>
  <c r="H91" i="12" s="1"/>
  <c r="I91" i="12" a="1"/>
  <c r="I91" i="12" s="1"/>
  <c r="J91" i="12" a="1"/>
  <c r="J91" i="12" s="1"/>
  <c r="K91" i="12" a="1"/>
  <c r="K91" i="12" s="1"/>
  <c r="L91" i="12" a="1"/>
  <c r="L91" i="12" s="1"/>
  <c r="M91" i="12" a="1"/>
  <c r="M91" i="12" s="1"/>
  <c r="N91" i="12" a="1"/>
  <c r="N91" i="12" s="1"/>
  <c r="O91" i="12" a="1"/>
  <c r="O91" i="12" s="1"/>
  <c r="P91" i="12" a="1"/>
  <c r="P91" i="12" s="1"/>
  <c r="Q91" i="12" a="1"/>
  <c r="Q91" i="12" s="1"/>
  <c r="R91" i="12" a="1"/>
  <c r="R91" i="12" s="1"/>
  <c r="S91" i="12" a="1"/>
  <c r="S91" i="12" s="1"/>
  <c r="T91" i="12" a="1"/>
  <c r="T91" i="12" s="1"/>
  <c r="U91" i="12" a="1"/>
  <c r="U91" i="12" s="1"/>
  <c r="V91" i="12" a="1"/>
  <c r="V91" i="12" s="1"/>
  <c r="W91" i="12" a="1"/>
  <c r="W91" i="12" s="1"/>
  <c r="X91" i="12" a="1"/>
  <c r="X91" i="12" s="1"/>
  <c r="C92" i="12" a="1"/>
  <c r="C92" i="12" s="1"/>
  <c r="D92" i="12" a="1"/>
  <c r="D92" i="12" s="1"/>
  <c r="E92" i="12" a="1"/>
  <c r="E92" i="12" s="1"/>
  <c r="F92" i="12" a="1"/>
  <c r="F92" i="12" s="1"/>
  <c r="G92" i="12" a="1"/>
  <c r="G92" i="12" s="1"/>
  <c r="H92" i="12" a="1"/>
  <c r="H92" i="12" s="1"/>
  <c r="I92" i="12" a="1"/>
  <c r="I92" i="12" s="1"/>
  <c r="J92" i="12" a="1"/>
  <c r="J92" i="12" s="1"/>
  <c r="K92" i="12" a="1"/>
  <c r="K92" i="12" s="1"/>
  <c r="L92" i="12" a="1"/>
  <c r="L92" i="12" s="1"/>
  <c r="M92" i="12" a="1"/>
  <c r="M92" i="12" s="1"/>
  <c r="N92" i="12" a="1"/>
  <c r="N92" i="12" s="1"/>
  <c r="O92" i="12" a="1"/>
  <c r="O92" i="12" s="1"/>
  <c r="P92" i="12" a="1"/>
  <c r="P92" i="12" s="1"/>
  <c r="Q92" i="12" a="1"/>
  <c r="Q92" i="12" s="1"/>
  <c r="R92" i="12" a="1"/>
  <c r="R92" i="12" s="1"/>
  <c r="S92" i="12" a="1"/>
  <c r="S92" i="12" s="1"/>
  <c r="T92" i="12" a="1"/>
  <c r="T92" i="12" s="1"/>
  <c r="U92" i="12" a="1"/>
  <c r="U92" i="12" s="1"/>
  <c r="V92" i="12" a="1"/>
  <c r="V92" i="12" s="1"/>
  <c r="W92" i="12" a="1"/>
  <c r="W92" i="12" s="1"/>
  <c r="X92" i="12" a="1"/>
  <c r="X92" i="12" s="1"/>
  <c r="C93" i="12" a="1"/>
  <c r="C93" i="12" s="1"/>
  <c r="D93" i="12" a="1"/>
  <c r="D93" i="12" s="1"/>
  <c r="E93" i="12" a="1"/>
  <c r="E93" i="12" s="1"/>
  <c r="F93" i="12" a="1"/>
  <c r="F93" i="12" s="1"/>
  <c r="G93" i="12" a="1"/>
  <c r="G93" i="12" s="1"/>
  <c r="H93" i="12" a="1"/>
  <c r="H93" i="12" s="1"/>
  <c r="I93" i="12" a="1"/>
  <c r="I93" i="12" s="1"/>
  <c r="J93" i="12" a="1"/>
  <c r="J93" i="12" s="1"/>
  <c r="K93" i="12" a="1"/>
  <c r="K93" i="12" s="1"/>
  <c r="L93" i="12" a="1"/>
  <c r="L93" i="12" s="1"/>
  <c r="M93" i="12" a="1"/>
  <c r="M93" i="12" s="1"/>
  <c r="N93" i="12" a="1"/>
  <c r="N93" i="12" s="1"/>
  <c r="O93" i="12" a="1"/>
  <c r="O93" i="12" s="1"/>
  <c r="P93" i="12" a="1"/>
  <c r="P93" i="12" s="1"/>
  <c r="Q93" i="12" a="1"/>
  <c r="Q93" i="12" s="1"/>
  <c r="R93" i="12" a="1"/>
  <c r="R93" i="12" s="1"/>
  <c r="S93" i="12" a="1"/>
  <c r="S93" i="12" s="1"/>
  <c r="T93" i="12" a="1"/>
  <c r="T93" i="12" s="1"/>
  <c r="U93" i="12" a="1"/>
  <c r="U93" i="12" s="1"/>
  <c r="V93" i="12" a="1"/>
  <c r="V93" i="12" s="1"/>
  <c r="W93" i="12" a="1"/>
  <c r="W93" i="12" s="1"/>
  <c r="X93" i="12" a="1"/>
  <c r="X93" i="12" s="1"/>
  <c r="C94" i="12" a="1"/>
  <c r="C94" i="12" s="1"/>
  <c r="D94" i="12" a="1"/>
  <c r="D94" i="12" s="1"/>
  <c r="E94" i="12" a="1"/>
  <c r="E94" i="12" s="1"/>
  <c r="F94" i="12" a="1"/>
  <c r="F94" i="12" s="1"/>
  <c r="G94" i="12" a="1"/>
  <c r="G94" i="12" s="1"/>
  <c r="H94" i="12" a="1"/>
  <c r="H94" i="12" s="1"/>
  <c r="I94" i="12" a="1"/>
  <c r="I94" i="12" s="1"/>
  <c r="J94" i="12" a="1"/>
  <c r="J94" i="12" s="1"/>
  <c r="K94" i="12" a="1"/>
  <c r="K94" i="12" s="1"/>
  <c r="L94" i="12" a="1"/>
  <c r="L94" i="12" s="1"/>
  <c r="M94" i="12" a="1"/>
  <c r="M94" i="12" s="1"/>
  <c r="N94" i="12" a="1"/>
  <c r="N94" i="12" s="1"/>
  <c r="O94" i="12" a="1"/>
  <c r="O94" i="12" s="1"/>
  <c r="P94" i="12" a="1"/>
  <c r="P94" i="12" s="1"/>
  <c r="Q94" i="12" a="1"/>
  <c r="Q94" i="12" s="1"/>
  <c r="R94" i="12" a="1"/>
  <c r="R94" i="12" s="1"/>
  <c r="S94" i="12" a="1"/>
  <c r="S94" i="12" s="1"/>
  <c r="T94" i="12" a="1"/>
  <c r="T94" i="12" s="1"/>
  <c r="U94" i="12" a="1"/>
  <c r="U94" i="12" s="1"/>
  <c r="V94" i="12" a="1"/>
  <c r="V94" i="12" s="1"/>
  <c r="W94" i="12" a="1"/>
  <c r="W94" i="12" s="1"/>
  <c r="X94" i="12" a="1"/>
  <c r="X94" i="12" s="1"/>
  <c r="C95" i="12" a="1"/>
  <c r="C95" i="12" s="1"/>
  <c r="D95" i="12" a="1"/>
  <c r="D95" i="12" s="1"/>
  <c r="E95" i="12" a="1"/>
  <c r="E95" i="12" s="1"/>
  <c r="F95" i="12" a="1"/>
  <c r="F95" i="12" s="1"/>
  <c r="G95" i="12" a="1"/>
  <c r="G95" i="12" s="1"/>
  <c r="H95" i="12" a="1"/>
  <c r="H95" i="12" s="1"/>
  <c r="I95" i="12" a="1"/>
  <c r="I95" i="12" s="1"/>
  <c r="J95" i="12" a="1"/>
  <c r="J95" i="12" s="1"/>
  <c r="K95" i="12" a="1"/>
  <c r="K95" i="12" s="1"/>
  <c r="L95" i="12" a="1"/>
  <c r="L95" i="12" s="1"/>
  <c r="M95" i="12" a="1"/>
  <c r="M95" i="12" s="1"/>
  <c r="N95" i="12" a="1"/>
  <c r="N95" i="12" s="1"/>
  <c r="O95" i="12" a="1"/>
  <c r="O95" i="12" s="1"/>
  <c r="P95" i="12" a="1"/>
  <c r="P95" i="12" s="1"/>
  <c r="Q95" i="12" a="1"/>
  <c r="Q95" i="12" s="1"/>
  <c r="R95" i="12" a="1"/>
  <c r="R95" i="12" s="1"/>
  <c r="S95" i="12" a="1"/>
  <c r="S95" i="12" s="1"/>
  <c r="T95" i="12" a="1"/>
  <c r="T95" i="12" s="1"/>
  <c r="U95" i="12" a="1"/>
  <c r="U95" i="12" s="1"/>
  <c r="V95" i="12" a="1"/>
  <c r="V95" i="12" s="1"/>
  <c r="W95" i="12" a="1"/>
  <c r="W95" i="12" s="1"/>
  <c r="X95" i="12" a="1"/>
  <c r="X95" i="12" s="1"/>
  <c r="C96" i="12" a="1"/>
  <c r="C96" i="12" s="1"/>
  <c r="D96" i="12" a="1"/>
  <c r="D96" i="12" s="1"/>
  <c r="E96" i="12" a="1"/>
  <c r="E96" i="12" s="1"/>
  <c r="F96" i="12" a="1"/>
  <c r="F96" i="12" s="1"/>
  <c r="G96" i="12" a="1"/>
  <c r="G96" i="12" s="1"/>
  <c r="H96" i="12" a="1"/>
  <c r="H96" i="12" s="1"/>
  <c r="I96" i="12" a="1"/>
  <c r="I96" i="12" s="1"/>
  <c r="J96" i="12" a="1"/>
  <c r="J96" i="12" s="1"/>
  <c r="K96" i="12" a="1"/>
  <c r="K96" i="12" s="1"/>
  <c r="L96" i="12" a="1"/>
  <c r="L96" i="12" s="1"/>
  <c r="M96" i="12" a="1"/>
  <c r="M96" i="12" s="1"/>
  <c r="N96" i="12" a="1"/>
  <c r="N96" i="12" s="1"/>
  <c r="O96" i="12" a="1"/>
  <c r="O96" i="12" s="1"/>
  <c r="P96" i="12" a="1"/>
  <c r="P96" i="12" s="1"/>
  <c r="Q96" i="12" a="1"/>
  <c r="Q96" i="12" s="1"/>
  <c r="R96" i="12" a="1"/>
  <c r="R96" i="12" s="1"/>
  <c r="S96" i="12" a="1"/>
  <c r="S96" i="12" s="1"/>
  <c r="T96" i="12" a="1"/>
  <c r="T96" i="12" s="1"/>
  <c r="U96" i="12" a="1"/>
  <c r="U96" i="12" s="1"/>
  <c r="V96" i="12" a="1"/>
  <c r="V96" i="12" s="1"/>
  <c r="W96" i="12" a="1"/>
  <c r="W96" i="12" s="1"/>
  <c r="X96" i="12" a="1"/>
  <c r="X96" i="12" s="1"/>
  <c r="C97" i="12" a="1"/>
  <c r="C97" i="12" s="1"/>
  <c r="D97" i="12" a="1"/>
  <c r="D97" i="12" s="1"/>
  <c r="E97" i="12" a="1"/>
  <c r="E97" i="12" s="1"/>
  <c r="F97" i="12" a="1"/>
  <c r="F97" i="12" s="1"/>
  <c r="G97" i="12" a="1"/>
  <c r="G97" i="12" s="1"/>
  <c r="H97" i="12" a="1"/>
  <c r="H97" i="12" s="1"/>
  <c r="I97" i="12" a="1"/>
  <c r="I97" i="12" s="1"/>
  <c r="J97" i="12" a="1"/>
  <c r="J97" i="12" s="1"/>
  <c r="K97" i="12" a="1"/>
  <c r="K97" i="12" s="1"/>
  <c r="L97" i="12" a="1"/>
  <c r="L97" i="12" s="1"/>
  <c r="M97" i="12" a="1"/>
  <c r="M97" i="12" s="1"/>
  <c r="N97" i="12" a="1"/>
  <c r="N97" i="12" s="1"/>
  <c r="O97" i="12" a="1"/>
  <c r="O97" i="12" s="1"/>
  <c r="P97" i="12" a="1"/>
  <c r="P97" i="12" s="1"/>
  <c r="Q97" i="12" a="1"/>
  <c r="Q97" i="12" s="1"/>
  <c r="R97" i="12" a="1"/>
  <c r="R97" i="12" s="1"/>
  <c r="S97" i="12" a="1"/>
  <c r="S97" i="12" s="1"/>
  <c r="T97" i="12" a="1"/>
  <c r="T97" i="12" s="1"/>
  <c r="U97" i="12" a="1"/>
  <c r="U97" i="12" s="1"/>
  <c r="V97" i="12" a="1"/>
  <c r="V97" i="12" s="1"/>
  <c r="W97" i="12" a="1"/>
  <c r="W97" i="12" s="1"/>
  <c r="X97" i="12" a="1"/>
  <c r="X97" i="12" s="1"/>
  <c r="C98" i="12" a="1"/>
  <c r="C98" i="12" s="1"/>
  <c r="D98" i="12" a="1"/>
  <c r="D98" i="12" s="1"/>
  <c r="E98" i="12" a="1"/>
  <c r="E98" i="12" s="1"/>
  <c r="F98" i="12" a="1"/>
  <c r="F98" i="12" s="1"/>
  <c r="G98" i="12" a="1"/>
  <c r="G98" i="12" s="1"/>
  <c r="H98" i="12" a="1"/>
  <c r="H98" i="12" s="1"/>
  <c r="I98" i="12" a="1"/>
  <c r="I98" i="12" s="1"/>
  <c r="J98" i="12" a="1"/>
  <c r="J98" i="12" s="1"/>
  <c r="K98" i="12" a="1"/>
  <c r="K98" i="12" s="1"/>
  <c r="L98" i="12" a="1"/>
  <c r="L98" i="12" s="1"/>
  <c r="M98" i="12" a="1"/>
  <c r="M98" i="12" s="1"/>
  <c r="N98" i="12" a="1"/>
  <c r="N98" i="12" s="1"/>
  <c r="O98" i="12" a="1"/>
  <c r="O98" i="12" s="1"/>
  <c r="P98" i="12" a="1"/>
  <c r="P98" i="12" s="1"/>
  <c r="Q98" i="12" a="1"/>
  <c r="Q98" i="12" s="1"/>
  <c r="R98" i="12" a="1"/>
  <c r="R98" i="12" s="1"/>
  <c r="S98" i="12" a="1"/>
  <c r="S98" i="12" s="1"/>
  <c r="T98" i="12" a="1"/>
  <c r="T98" i="12" s="1"/>
  <c r="U98" i="12" a="1"/>
  <c r="U98" i="12" s="1"/>
  <c r="V98" i="12" a="1"/>
  <c r="V98" i="12" s="1"/>
  <c r="W98" i="12" a="1"/>
  <c r="W98" i="12" s="1"/>
  <c r="X98" i="12" a="1"/>
  <c r="X98" i="12" s="1"/>
  <c r="C99" i="12" a="1"/>
  <c r="C99" i="12" s="1"/>
  <c r="D99" i="12" a="1"/>
  <c r="D99" i="12" s="1"/>
  <c r="E99" i="12" a="1"/>
  <c r="E99" i="12" s="1"/>
  <c r="F99" i="12" a="1"/>
  <c r="F99" i="12" s="1"/>
  <c r="G99" i="12" a="1"/>
  <c r="G99" i="12" s="1"/>
  <c r="H99" i="12" a="1"/>
  <c r="H99" i="12" s="1"/>
  <c r="I99" i="12" a="1"/>
  <c r="I99" i="12" s="1"/>
  <c r="J99" i="12" a="1"/>
  <c r="J99" i="12" s="1"/>
  <c r="K99" i="12" a="1"/>
  <c r="K99" i="12" s="1"/>
  <c r="L99" i="12" a="1"/>
  <c r="L99" i="12" s="1"/>
  <c r="M99" i="12" a="1"/>
  <c r="M99" i="12" s="1"/>
  <c r="N99" i="12" a="1"/>
  <c r="N99" i="12" s="1"/>
  <c r="O99" i="12" a="1"/>
  <c r="O99" i="12" s="1"/>
  <c r="P99" i="12" a="1"/>
  <c r="P99" i="12" s="1"/>
  <c r="Q99" i="12" a="1"/>
  <c r="Q99" i="12" s="1"/>
  <c r="R99" i="12" a="1"/>
  <c r="R99" i="12" s="1"/>
  <c r="S99" i="12" a="1"/>
  <c r="S99" i="12" s="1"/>
  <c r="T99" i="12" a="1"/>
  <c r="T99" i="12" s="1"/>
  <c r="U99" i="12" a="1"/>
  <c r="U99" i="12" s="1"/>
  <c r="V99" i="12" a="1"/>
  <c r="V99" i="12" s="1"/>
  <c r="W99" i="12" a="1"/>
  <c r="W99" i="12" s="1"/>
  <c r="X99" i="12" a="1"/>
  <c r="X99" i="12" s="1"/>
  <c r="C100" i="12" a="1"/>
  <c r="C100" i="12" s="1"/>
  <c r="D100" i="12" a="1"/>
  <c r="D100" i="12" s="1"/>
  <c r="E100" i="12" a="1"/>
  <c r="E100" i="12" s="1"/>
  <c r="F100" i="12" a="1"/>
  <c r="F100" i="12" s="1"/>
  <c r="G100" i="12" a="1"/>
  <c r="G100" i="12" s="1"/>
  <c r="H100" i="12" a="1"/>
  <c r="H100" i="12" s="1"/>
  <c r="I100" i="12" a="1"/>
  <c r="I100" i="12" s="1"/>
  <c r="J100" i="12" a="1"/>
  <c r="J100" i="12" s="1"/>
  <c r="K100" i="12" a="1"/>
  <c r="K100" i="12" s="1"/>
  <c r="L100" i="12" a="1"/>
  <c r="L100" i="12" s="1"/>
  <c r="M100" i="12" a="1"/>
  <c r="M100" i="12" s="1"/>
  <c r="N100" i="12" a="1"/>
  <c r="N100" i="12" s="1"/>
  <c r="O100" i="12" a="1"/>
  <c r="O100" i="12" s="1"/>
  <c r="P100" i="12" a="1"/>
  <c r="P100" i="12" s="1"/>
  <c r="Q100" i="12" a="1"/>
  <c r="Q100" i="12" s="1"/>
  <c r="R100" i="12" a="1"/>
  <c r="R100" i="12" s="1"/>
  <c r="S100" i="12" a="1"/>
  <c r="S100" i="12" s="1"/>
  <c r="T100" i="12" a="1"/>
  <c r="T100" i="12" s="1"/>
  <c r="U100" i="12" a="1"/>
  <c r="U100" i="12" s="1"/>
  <c r="V100" i="12" a="1"/>
  <c r="V100" i="12" s="1"/>
  <c r="W100" i="12" a="1"/>
  <c r="W100" i="12" s="1"/>
  <c r="X100" i="12" a="1"/>
  <c r="X100" i="12" s="1"/>
  <c r="C101" i="12" a="1"/>
  <c r="C101" i="12" s="1"/>
  <c r="D101" i="12" a="1"/>
  <c r="D101" i="12" s="1"/>
  <c r="E101" i="12" a="1"/>
  <c r="E101" i="12" s="1"/>
  <c r="F101" i="12" a="1"/>
  <c r="F101" i="12" s="1"/>
  <c r="G101" i="12" a="1"/>
  <c r="G101" i="12" s="1"/>
  <c r="H101" i="12" a="1"/>
  <c r="H101" i="12" s="1"/>
  <c r="I101" i="12" a="1"/>
  <c r="I101" i="12" s="1"/>
  <c r="J101" i="12" a="1"/>
  <c r="J101" i="12" s="1"/>
  <c r="K101" i="12" a="1"/>
  <c r="K101" i="12" s="1"/>
  <c r="L101" i="12" a="1"/>
  <c r="L101" i="12" s="1"/>
  <c r="M101" i="12" a="1"/>
  <c r="M101" i="12" s="1"/>
  <c r="N101" i="12" a="1"/>
  <c r="N101" i="12" s="1"/>
  <c r="O101" i="12" a="1"/>
  <c r="O101" i="12" s="1"/>
  <c r="P101" i="12" a="1"/>
  <c r="P101" i="12" s="1"/>
  <c r="Q101" i="12" a="1"/>
  <c r="Q101" i="12" s="1"/>
  <c r="R101" i="12" a="1"/>
  <c r="R101" i="12" s="1"/>
  <c r="S101" i="12" a="1"/>
  <c r="S101" i="12" s="1"/>
  <c r="T101" i="12" a="1"/>
  <c r="T101" i="12" s="1"/>
  <c r="U101" i="12" a="1"/>
  <c r="U101" i="12" s="1"/>
  <c r="V101" i="12" a="1"/>
  <c r="V101" i="12" s="1"/>
  <c r="W101" i="12" a="1"/>
  <c r="W101" i="12" s="1"/>
  <c r="X101" i="12" a="1"/>
  <c r="X101" i="12" s="1"/>
  <c r="C102" i="12" a="1"/>
  <c r="C102" i="12" s="1"/>
  <c r="D102" i="12" a="1"/>
  <c r="D102" i="12" s="1"/>
  <c r="E102" i="12" a="1"/>
  <c r="E102" i="12" s="1"/>
  <c r="F102" i="12" a="1"/>
  <c r="F102" i="12" s="1"/>
  <c r="G102" i="12" a="1"/>
  <c r="G102" i="12" s="1"/>
  <c r="H102" i="12" a="1"/>
  <c r="H102" i="12" s="1"/>
  <c r="I102" i="12" a="1"/>
  <c r="I102" i="12" s="1"/>
  <c r="J102" i="12" a="1"/>
  <c r="J102" i="12" s="1"/>
  <c r="K102" i="12" a="1"/>
  <c r="K102" i="12" s="1"/>
  <c r="L102" i="12" a="1"/>
  <c r="L102" i="12" s="1"/>
  <c r="M102" i="12" a="1"/>
  <c r="M102" i="12" s="1"/>
  <c r="N102" i="12" a="1"/>
  <c r="N102" i="12" s="1"/>
  <c r="O102" i="12" a="1"/>
  <c r="O102" i="12" s="1"/>
  <c r="P102" i="12" a="1"/>
  <c r="P102" i="12" s="1"/>
  <c r="Q102" i="12" a="1"/>
  <c r="Q102" i="12" s="1"/>
  <c r="R102" i="12" a="1"/>
  <c r="R102" i="12" s="1"/>
  <c r="S102" i="12" a="1"/>
  <c r="S102" i="12" s="1"/>
  <c r="T102" i="12" a="1"/>
  <c r="T102" i="12" s="1"/>
  <c r="U102" i="12" a="1"/>
  <c r="U102" i="12" s="1"/>
  <c r="V102" i="12" a="1"/>
  <c r="V102" i="12" s="1"/>
  <c r="W102" i="12" a="1"/>
  <c r="W102" i="12" s="1"/>
  <c r="X102" i="12" a="1"/>
  <c r="X102" i="12" s="1"/>
  <c r="X73" i="12" a="1"/>
  <c r="X73" i="12" s="1"/>
  <c r="W73" i="12" a="1"/>
  <c r="W73" i="12" s="1"/>
  <c r="V73" i="12" a="1"/>
  <c r="V73" i="12" s="1"/>
  <c r="U73" i="12" a="1"/>
  <c r="U73" i="12" s="1"/>
  <c r="T73" i="12" a="1"/>
  <c r="T73" i="12" s="1"/>
  <c r="S73" i="12" a="1"/>
  <c r="S73" i="12" s="1"/>
  <c r="R73" i="12" a="1"/>
  <c r="R73" i="12" s="1"/>
  <c r="Q73" i="12" a="1"/>
  <c r="Q73" i="12" s="1"/>
  <c r="P73" i="12" a="1"/>
  <c r="P73" i="12" s="1"/>
  <c r="O73" i="12" a="1"/>
  <c r="O73" i="12" s="1"/>
  <c r="N73" i="12" a="1"/>
  <c r="N73" i="12" s="1"/>
  <c r="M73" i="12" a="1"/>
  <c r="M73" i="12" s="1"/>
  <c r="L73" i="12" a="1"/>
  <c r="L73" i="12" s="1"/>
  <c r="K73" i="12" a="1"/>
  <c r="K73" i="12" s="1"/>
  <c r="J73" i="12" a="1"/>
  <c r="J73" i="12" s="1"/>
  <c r="I73" i="12" a="1"/>
  <c r="I73" i="12" s="1"/>
  <c r="H73" i="12" a="1"/>
  <c r="H73" i="12" s="1"/>
  <c r="G73" i="12" a="1"/>
  <c r="G73" i="12" s="1"/>
  <c r="F73" i="12" a="1"/>
  <c r="F73" i="12" s="1"/>
  <c r="E73" i="12" a="1"/>
  <c r="E73" i="12" s="1"/>
  <c r="C73" i="12" a="1"/>
  <c r="C73" i="12" s="1"/>
  <c r="C38" i="12" a="1"/>
  <c r="C38" i="12" s="1"/>
  <c r="D38" i="12" a="1"/>
  <c r="D38" i="12" s="1"/>
  <c r="E38" i="12" a="1"/>
  <c r="E38" i="12" s="1"/>
  <c r="F38" i="12" a="1"/>
  <c r="F38" i="12" s="1"/>
  <c r="G38" i="12" a="1"/>
  <c r="G38" i="12" s="1"/>
  <c r="H38" i="12" a="1"/>
  <c r="H38" i="12" s="1"/>
  <c r="I38" i="12" a="1"/>
  <c r="I38" i="12" s="1"/>
  <c r="J38" i="12" a="1"/>
  <c r="J38" i="12" s="1"/>
  <c r="K38" i="12" a="1"/>
  <c r="K38" i="12" s="1"/>
  <c r="L38" i="12" a="1"/>
  <c r="L38" i="12" s="1"/>
  <c r="M38" i="12" a="1"/>
  <c r="M38" i="12" s="1"/>
  <c r="N38" i="12" a="1"/>
  <c r="N38" i="12" s="1"/>
  <c r="O38" i="12" a="1"/>
  <c r="O38" i="12" s="1"/>
  <c r="P38" i="12" a="1"/>
  <c r="P38" i="12" s="1"/>
  <c r="Q38" i="12" a="1"/>
  <c r="Q38" i="12" s="1"/>
  <c r="R38" i="12" a="1"/>
  <c r="R38" i="12" s="1"/>
  <c r="S38" i="12" a="1"/>
  <c r="S38" i="12" s="1"/>
  <c r="T38" i="12" a="1"/>
  <c r="T38" i="12" s="1"/>
  <c r="U38" i="12" a="1"/>
  <c r="U38" i="12" s="1"/>
  <c r="V38" i="12" a="1"/>
  <c r="V38" i="12" s="1"/>
  <c r="W38" i="12" a="1"/>
  <c r="W38" i="12" s="1"/>
  <c r="X38" i="12" a="1"/>
  <c r="X38" i="12" s="1"/>
  <c r="C39" i="12" a="1"/>
  <c r="C39" i="12" s="1"/>
  <c r="D39" i="12" a="1"/>
  <c r="D39" i="12" s="1"/>
  <c r="E39" i="12" a="1"/>
  <c r="E39" i="12" s="1"/>
  <c r="F39" i="12" a="1"/>
  <c r="F39" i="12" s="1"/>
  <c r="G39" i="12" a="1"/>
  <c r="G39" i="12" s="1"/>
  <c r="H39" i="12" a="1"/>
  <c r="H39" i="12" s="1"/>
  <c r="I39" i="12" a="1"/>
  <c r="I39" i="12" s="1"/>
  <c r="J39" i="12" a="1"/>
  <c r="J39" i="12" s="1"/>
  <c r="K39" i="12" a="1"/>
  <c r="K39" i="12" s="1"/>
  <c r="L39" i="12" a="1"/>
  <c r="L39" i="12" s="1"/>
  <c r="M39" i="12" a="1"/>
  <c r="M39" i="12" s="1"/>
  <c r="N39" i="12" a="1"/>
  <c r="N39" i="12" s="1"/>
  <c r="O39" i="12" a="1"/>
  <c r="O39" i="12" s="1"/>
  <c r="P39" i="12" a="1"/>
  <c r="P39" i="12" s="1"/>
  <c r="Q39" i="12" a="1"/>
  <c r="Q39" i="12" s="1"/>
  <c r="R39" i="12" a="1"/>
  <c r="R39" i="12" s="1"/>
  <c r="S39" i="12" a="1"/>
  <c r="S39" i="12" s="1"/>
  <c r="T39" i="12" a="1"/>
  <c r="T39" i="12" s="1"/>
  <c r="U39" i="12" a="1"/>
  <c r="U39" i="12" s="1"/>
  <c r="V39" i="12" a="1"/>
  <c r="V39" i="12" s="1"/>
  <c r="W39" i="12" a="1"/>
  <c r="W39" i="12" s="1"/>
  <c r="X39" i="12" a="1"/>
  <c r="X39" i="12" s="1"/>
  <c r="C40" i="12" a="1"/>
  <c r="C40" i="12" s="1"/>
  <c r="D40" i="12" a="1"/>
  <c r="D40" i="12" s="1"/>
  <c r="E40" i="12" a="1"/>
  <c r="E40" i="12" s="1"/>
  <c r="F40" i="12" a="1"/>
  <c r="F40" i="12" s="1"/>
  <c r="G40" i="12" a="1"/>
  <c r="G40" i="12" s="1"/>
  <c r="H40" i="12" a="1"/>
  <c r="H40" i="12" s="1"/>
  <c r="I40" i="12" a="1"/>
  <c r="I40" i="12" s="1"/>
  <c r="J40" i="12" a="1"/>
  <c r="J40" i="12" s="1"/>
  <c r="K40" i="12" a="1"/>
  <c r="K40" i="12" s="1"/>
  <c r="L40" i="12" a="1"/>
  <c r="L40" i="12" s="1"/>
  <c r="M40" i="12" a="1"/>
  <c r="M40" i="12" s="1"/>
  <c r="N40" i="12" a="1"/>
  <c r="N40" i="12" s="1"/>
  <c r="O40" i="12" a="1"/>
  <c r="O40" i="12" s="1"/>
  <c r="P40" i="12" a="1"/>
  <c r="P40" i="12" s="1"/>
  <c r="Q40" i="12" a="1"/>
  <c r="Q40" i="12" s="1"/>
  <c r="R40" i="12" a="1"/>
  <c r="R40" i="12" s="1"/>
  <c r="S40" i="12" a="1"/>
  <c r="S40" i="12" s="1"/>
  <c r="T40" i="12" a="1"/>
  <c r="T40" i="12" s="1"/>
  <c r="U40" i="12" a="1"/>
  <c r="U40" i="12" s="1"/>
  <c r="V40" i="12" a="1"/>
  <c r="V40" i="12" s="1"/>
  <c r="W40" i="12" a="1"/>
  <c r="W40" i="12" s="1"/>
  <c r="X40" i="12" a="1"/>
  <c r="X40" i="12" s="1"/>
  <c r="C41" i="12" a="1"/>
  <c r="C41" i="12" s="1"/>
  <c r="D41" i="12" a="1"/>
  <c r="D41" i="12" s="1"/>
  <c r="E41" i="12" a="1"/>
  <c r="E41" i="12" s="1"/>
  <c r="F41" i="12" a="1"/>
  <c r="F41" i="12" s="1"/>
  <c r="G41" i="12" a="1"/>
  <c r="G41" i="12" s="1"/>
  <c r="H41" i="12" a="1"/>
  <c r="H41" i="12" s="1"/>
  <c r="I41" i="12" a="1"/>
  <c r="I41" i="12" s="1"/>
  <c r="J41" i="12" a="1"/>
  <c r="J41" i="12" s="1"/>
  <c r="K41" i="12" a="1"/>
  <c r="K41" i="12" s="1"/>
  <c r="L41" i="12" a="1"/>
  <c r="L41" i="12" s="1"/>
  <c r="M41" i="12" a="1"/>
  <c r="M41" i="12" s="1"/>
  <c r="N41" i="12" a="1"/>
  <c r="N41" i="12" s="1"/>
  <c r="O41" i="12" a="1"/>
  <c r="O41" i="12" s="1"/>
  <c r="P41" i="12" a="1"/>
  <c r="P41" i="12" s="1"/>
  <c r="Q41" i="12" a="1"/>
  <c r="Q41" i="12" s="1"/>
  <c r="R41" i="12" a="1"/>
  <c r="R41" i="12" s="1"/>
  <c r="S41" i="12" a="1"/>
  <c r="S41" i="12" s="1"/>
  <c r="T41" i="12" a="1"/>
  <c r="T41" i="12" s="1"/>
  <c r="U41" i="12" a="1"/>
  <c r="U41" i="12" s="1"/>
  <c r="V41" i="12" a="1"/>
  <c r="V41" i="12" s="1"/>
  <c r="W41" i="12" a="1"/>
  <c r="W41" i="12" s="1"/>
  <c r="X41" i="12" a="1"/>
  <c r="X41" i="12" s="1"/>
  <c r="C42" i="12" a="1"/>
  <c r="C42" i="12" s="1"/>
  <c r="D42" i="12" a="1"/>
  <c r="D42" i="12" s="1"/>
  <c r="E42" i="12" a="1"/>
  <c r="E42" i="12" s="1"/>
  <c r="F42" i="12" a="1"/>
  <c r="F42" i="12" s="1"/>
  <c r="G42" i="12" a="1"/>
  <c r="G42" i="12" s="1"/>
  <c r="H42" i="12" a="1"/>
  <c r="H42" i="12" s="1"/>
  <c r="I42" i="12" a="1"/>
  <c r="I42" i="12" s="1"/>
  <c r="J42" i="12" a="1"/>
  <c r="J42" i="12" s="1"/>
  <c r="K42" i="12" a="1"/>
  <c r="K42" i="12" s="1"/>
  <c r="L42" i="12" a="1"/>
  <c r="L42" i="12" s="1"/>
  <c r="M42" i="12" a="1"/>
  <c r="M42" i="12" s="1"/>
  <c r="N42" i="12" a="1"/>
  <c r="N42" i="12" s="1"/>
  <c r="O42" i="12" a="1"/>
  <c r="O42" i="12" s="1"/>
  <c r="P42" i="12" a="1"/>
  <c r="P42" i="12" s="1"/>
  <c r="Q42" i="12" a="1"/>
  <c r="Q42" i="12" s="1"/>
  <c r="R42" i="12" a="1"/>
  <c r="R42" i="12" s="1"/>
  <c r="S42" i="12" a="1"/>
  <c r="S42" i="12" s="1"/>
  <c r="T42" i="12" a="1"/>
  <c r="T42" i="12" s="1"/>
  <c r="U42" i="12" a="1"/>
  <c r="U42" i="12" s="1"/>
  <c r="V42" i="12" a="1"/>
  <c r="V42" i="12" s="1"/>
  <c r="W42" i="12" a="1"/>
  <c r="W42" i="12" s="1"/>
  <c r="X42" i="12" a="1"/>
  <c r="X42" i="12" s="1"/>
  <c r="C43" i="12" a="1"/>
  <c r="C43" i="12" s="1"/>
  <c r="D43" i="12" a="1"/>
  <c r="D43" i="12" s="1"/>
  <c r="E43" i="12" a="1"/>
  <c r="E43" i="12" s="1"/>
  <c r="F43" i="12" a="1"/>
  <c r="F43" i="12" s="1"/>
  <c r="G43" i="12" a="1"/>
  <c r="G43" i="12" s="1"/>
  <c r="H43" i="12" a="1"/>
  <c r="H43" i="12" s="1"/>
  <c r="I43" i="12" a="1"/>
  <c r="I43" i="12" s="1"/>
  <c r="J43" i="12" a="1"/>
  <c r="J43" i="12" s="1"/>
  <c r="K43" i="12" a="1"/>
  <c r="K43" i="12" s="1"/>
  <c r="L43" i="12" a="1"/>
  <c r="L43" i="12" s="1"/>
  <c r="M43" i="12" a="1"/>
  <c r="M43" i="12" s="1"/>
  <c r="N43" i="12" a="1"/>
  <c r="N43" i="12" s="1"/>
  <c r="O43" i="12" a="1"/>
  <c r="O43" i="12" s="1"/>
  <c r="P43" i="12" a="1"/>
  <c r="P43" i="12" s="1"/>
  <c r="Q43" i="12" a="1"/>
  <c r="Q43" i="12" s="1"/>
  <c r="R43" i="12" a="1"/>
  <c r="R43" i="12" s="1"/>
  <c r="S43" i="12" a="1"/>
  <c r="S43" i="12" s="1"/>
  <c r="T43" i="12" a="1"/>
  <c r="T43" i="12" s="1"/>
  <c r="U43" i="12" a="1"/>
  <c r="U43" i="12" s="1"/>
  <c r="V43" i="12" a="1"/>
  <c r="V43" i="12" s="1"/>
  <c r="W43" i="12" a="1"/>
  <c r="W43" i="12" s="1"/>
  <c r="X43" i="12" a="1"/>
  <c r="X43" i="12" s="1"/>
  <c r="C44" i="12" a="1"/>
  <c r="C44" i="12" s="1"/>
  <c r="D44" i="12" a="1"/>
  <c r="D44" i="12" s="1"/>
  <c r="E44" i="12" a="1"/>
  <c r="E44" i="12" s="1"/>
  <c r="F44" i="12" a="1"/>
  <c r="F44" i="12" s="1"/>
  <c r="G44" i="12" a="1"/>
  <c r="G44" i="12" s="1"/>
  <c r="H44" i="12" a="1"/>
  <c r="H44" i="12" s="1"/>
  <c r="I44" i="12" a="1"/>
  <c r="I44" i="12" s="1"/>
  <c r="J44" i="12" a="1"/>
  <c r="J44" i="12" s="1"/>
  <c r="K44" i="12" a="1"/>
  <c r="K44" i="12" s="1"/>
  <c r="L44" i="12" a="1"/>
  <c r="L44" i="12" s="1"/>
  <c r="M44" i="12" a="1"/>
  <c r="M44" i="12" s="1"/>
  <c r="N44" i="12" a="1"/>
  <c r="N44" i="12" s="1"/>
  <c r="O44" i="12" a="1"/>
  <c r="O44" i="12" s="1"/>
  <c r="P44" i="12" a="1"/>
  <c r="P44" i="12" s="1"/>
  <c r="Q44" i="12" a="1"/>
  <c r="Q44" i="12" s="1"/>
  <c r="R44" i="12" a="1"/>
  <c r="R44" i="12" s="1"/>
  <c r="S44" i="12" a="1"/>
  <c r="S44" i="12" s="1"/>
  <c r="T44" i="12" a="1"/>
  <c r="T44" i="12" s="1"/>
  <c r="U44" i="12" a="1"/>
  <c r="U44" i="12" s="1"/>
  <c r="V44" i="12" a="1"/>
  <c r="V44" i="12" s="1"/>
  <c r="W44" i="12" a="1"/>
  <c r="W44" i="12" s="1"/>
  <c r="X44" i="12" a="1"/>
  <c r="X44" i="12" s="1"/>
  <c r="C45" i="12" a="1"/>
  <c r="C45" i="12" s="1"/>
  <c r="D45" i="12" a="1"/>
  <c r="D45" i="12" s="1"/>
  <c r="E45" i="12" a="1"/>
  <c r="E45" i="12" s="1"/>
  <c r="F45" i="12" a="1"/>
  <c r="F45" i="12" s="1"/>
  <c r="G45" i="12" a="1"/>
  <c r="G45" i="12" s="1"/>
  <c r="H45" i="12" a="1"/>
  <c r="H45" i="12" s="1"/>
  <c r="I45" i="12" a="1"/>
  <c r="I45" i="12" s="1"/>
  <c r="J45" i="12" a="1"/>
  <c r="J45" i="12" s="1"/>
  <c r="K45" i="12" a="1"/>
  <c r="K45" i="12" s="1"/>
  <c r="L45" i="12" a="1"/>
  <c r="L45" i="12" s="1"/>
  <c r="M45" i="12" a="1"/>
  <c r="M45" i="12" s="1"/>
  <c r="N45" i="12" a="1"/>
  <c r="N45" i="12" s="1"/>
  <c r="O45" i="12" a="1"/>
  <c r="O45" i="12" s="1"/>
  <c r="P45" i="12" a="1"/>
  <c r="P45" i="12" s="1"/>
  <c r="Q45" i="12" a="1"/>
  <c r="Q45" i="12" s="1"/>
  <c r="R45" i="12" a="1"/>
  <c r="R45" i="12" s="1"/>
  <c r="S45" i="12" a="1"/>
  <c r="S45" i="12" s="1"/>
  <c r="T45" i="12" a="1"/>
  <c r="T45" i="12" s="1"/>
  <c r="U45" i="12" a="1"/>
  <c r="U45" i="12" s="1"/>
  <c r="V45" i="12" a="1"/>
  <c r="V45" i="12" s="1"/>
  <c r="W45" i="12" a="1"/>
  <c r="W45" i="12" s="1"/>
  <c r="X45" i="12" a="1"/>
  <c r="X45" i="12" s="1"/>
  <c r="C46" i="12" a="1"/>
  <c r="C46" i="12" s="1"/>
  <c r="D46" i="12" a="1"/>
  <c r="D46" i="12" s="1"/>
  <c r="E46" i="12" a="1"/>
  <c r="E46" i="12" s="1"/>
  <c r="F46" i="12" a="1"/>
  <c r="F46" i="12" s="1"/>
  <c r="G46" i="12" a="1"/>
  <c r="G46" i="12" s="1"/>
  <c r="H46" i="12" a="1"/>
  <c r="H46" i="12" s="1"/>
  <c r="I46" i="12" a="1"/>
  <c r="I46" i="12" s="1"/>
  <c r="J46" i="12" a="1"/>
  <c r="J46" i="12" s="1"/>
  <c r="K46" i="12" a="1"/>
  <c r="K46" i="12" s="1"/>
  <c r="L46" i="12" a="1"/>
  <c r="L46" i="12" s="1"/>
  <c r="M46" i="12" a="1"/>
  <c r="M46" i="12" s="1"/>
  <c r="N46" i="12" a="1"/>
  <c r="N46" i="12" s="1"/>
  <c r="O46" i="12" a="1"/>
  <c r="O46" i="12" s="1"/>
  <c r="P46" i="12" a="1"/>
  <c r="P46" i="12" s="1"/>
  <c r="Q46" i="12" a="1"/>
  <c r="Q46" i="12" s="1"/>
  <c r="R46" i="12" a="1"/>
  <c r="R46" i="12" s="1"/>
  <c r="S46" i="12" a="1"/>
  <c r="S46" i="12" s="1"/>
  <c r="T46" i="12" a="1"/>
  <c r="T46" i="12" s="1"/>
  <c r="U46" i="12" a="1"/>
  <c r="U46" i="12" s="1"/>
  <c r="V46" i="12" a="1"/>
  <c r="V46" i="12" s="1"/>
  <c r="W46" i="12" a="1"/>
  <c r="W46" i="12" s="1"/>
  <c r="X46" i="12" a="1"/>
  <c r="X46" i="12" s="1"/>
  <c r="C47" i="12" a="1"/>
  <c r="C47" i="12" s="1"/>
  <c r="D47" i="12" a="1"/>
  <c r="D47" i="12" s="1"/>
  <c r="E47" i="12" a="1"/>
  <c r="E47" i="12" s="1"/>
  <c r="F47" i="12" a="1"/>
  <c r="F47" i="12" s="1"/>
  <c r="G47" i="12" a="1"/>
  <c r="G47" i="12" s="1"/>
  <c r="H47" i="12" a="1"/>
  <c r="H47" i="12" s="1"/>
  <c r="I47" i="12" a="1"/>
  <c r="I47" i="12" s="1"/>
  <c r="J47" i="12" a="1"/>
  <c r="J47" i="12" s="1"/>
  <c r="K47" i="12" a="1"/>
  <c r="K47" i="12" s="1"/>
  <c r="L47" i="12" a="1"/>
  <c r="L47" i="12" s="1"/>
  <c r="M47" i="12" a="1"/>
  <c r="M47" i="12" s="1"/>
  <c r="N47" i="12" a="1"/>
  <c r="N47" i="12" s="1"/>
  <c r="O47" i="12" a="1"/>
  <c r="O47" i="12" s="1"/>
  <c r="P47" i="12" a="1"/>
  <c r="P47" i="12" s="1"/>
  <c r="Q47" i="12" a="1"/>
  <c r="Q47" i="12" s="1"/>
  <c r="R47" i="12" a="1"/>
  <c r="R47" i="12" s="1"/>
  <c r="S47" i="12" a="1"/>
  <c r="S47" i="12" s="1"/>
  <c r="T47" i="12" a="1"/>
  <c r="T47" i="12" s="1"/>
  <c r="U47" i="12" a="1"/>
  <c r="U47" i="12" s="1"/>
  <c r="V47" i="12" a="1"/>
  <c r="V47" i="12" s="1"/>
  <c r="W47" i="12" a="1"/>
  <c r="W47" i="12" s="1"/>
  <c r="X47" i="12" a="1"/>
  <c r="X47" i="12" s="1"/>
  <c r="C48" i="12" a="1"/>
  <c r="C48" i="12" s="1"/>
  <c r="D48" i="12" a="1"/>
  <c r="D48" i="12" s="1"/>
  <c r="E48" i="12" a="1"/>
  <c r="E48" i="12" s="1"/>
  <c r="F48" i="12" a="1"/>
  <c r="F48" i="12" s="1"/>
  <c r="G48" i="12" a="1"/>
  <c r="G48" i="12" s="1"/>
  <c r="H48" i="12" a="1"/>
  <c r="H48" i="12" s="1"/>
  <c r="I48" i="12" a="1"/>
  <c r="I48" i="12" s="1"/>
  <c r="J48" i="12" a="1"/>
  <c r="J48" i="12" s="1"/>
  <c r="K48" i="12" a="1"/>
  <c r="K48" i="12" s="1"/>
  <c r="L48" i="12" a="1"/>
  <c r="L48" i="12" s="1"/>
  <c r="M48" i="12" a="1"/>
  <c r="M48" i="12" s="1"/>
  <c r="N48" i="12" a="1"/>
  <c r="N48" i="12" s="1"/>
  <c r="O48" i="12" a="1"/>
  <c r="O48" i="12" s="1"/>
  <c r="P48" i="12" a="1"/>
  <c r="P48" i="12" s="1"/>
  <c r="Q48" i="12" a="1"/>
  <c r="Q48" i="12" s="1"/>
  <c r="R48" i="12" a="1"/>
  <c r="R48" i="12" s="1"/>
  <c r="S48" i="12" a="1"/>
  <c r="S48" i="12" s="1"/>
  <c r="T48" i="12" a="1"/>
  <c r="T48" i="12" s="1"/>
  <c r="U48" i="12" a="1"/>
  <c r="U48" i="12" s="1"/>
  <c r="V48" i="12" a="1"/>
  <c r="V48" i="12" s="1"/>
  <c r="W48" i="12" a="1"/>
  <c r="W48" i="12" s="1"/>
  <c r="X48" i="12" a="1"/>
  <c r="X48" i="12" s="1"/>
  <c r="C49" i="12" a="1"/>
  <c r="C49" i="12" s="1"/>
  <c r="D49" i="12" a="1"/>
  <c r="D49" i="12" s="1"/>
  <c r="E49" i="12" a="1"/>
  <c r="E49" i="12" s="1"/>
  <c r="F49" i="12" a="1"/>
  <c r="F49" i="12" s="1"/>
  <c r="G49" i="12" a="1"/>
  <c r="G49" i="12" s="1"/>
  <c r="H49" i="12" a="1"/>
  <c r="H49" i="12" s="1"/>
  <c r="I49" i="12" a="1"/>
  <c r="I49" i="12" s="1"/>
  <c r="J49" i="12" a="1"/>
  <c r="J49" i="12" s="1"/>
  <c r="K49" i="12" a="1"/>
  <c r="K49" i="12" s="1"/>
  <c r="L49" i="12" a="1"/>
  <c r="L49" i="12" s="1"/>
  <c r="M49" i="12" a="1"/>
  <c r="M49" i="12" s="1"/>
  <c r="N49" i="12" a="1"/>
  <c r="N49" i="12" s="1"/>
  <c r="O49" i="12" a="1"/>
  <c r="O49" i="12" s="1"/>
  <c r="P49" i="12" a="1"/>
  <c r="P49" i="12" s="1"/>
  <c r="Q49" i="12" a="1"/>
  <c r="Q49" i="12" s="1"/>
  <c r="R49" i="12" a="1"/>
  <c r="R49" i="12" s="1"/>
  <c r="S49" i="12" a="1"/>
  <c r="S49" i="12" s="1"/>
  <c r="T49" i="12" a="1"/>
  <c r="T49" i="12" s="1"/>
  <c r="U49" i="12" a="1"/>
  <c r="U49" i="12" s="1"/>
  <c r="V49" i="12" a="1"/>
  <c r="V49" i="12" s="1"/>
  <c r="W49" i="12" a="1"/>
  <c r="W49" i="12" s="1"/>
  <c r="X49" i="12" a="1"/>
  <c r="X49" i="12" s="1"/>
  <c r="C50" i="12" a="1"/>
  <c r="C50" i="12" s="1"/>
  <c r="D50" i="12" a="1"/>
  <c r="D50" i="12" s="1"/>
  <c r="E50" i="12" a="1"/>
  <c r="E50" i="12" s="1"/>
  <c r="F50" i="12" a="1"/>
  <c r="F50" i="12" s="1"/>
  <c r="G50" i="12" a="1"/>
  <c r="G50" i="12" s="1"/>
  <c r="H50" i="12" a="1"/>
  <c r="H50" i="12" s="1"/>
  <c r="I50" i="12" a="1"/>
  <c r="I50" i="12" s="1"/>
  <c r="J50" i="12" a="1"/>
  <c r="J50" i="12" s="1"/>
  <c r="K50" i="12" a="1"/>
  <c r="K50" i="12" s="1"/>
  <c r="L50" i="12" a="1"/>
  <c r="L50" i="12" s="1"/>
  <c r="M50" i="12" a="1"/>
  <c r="M50" i="12" s="1"/>
  <c r="N50" i="12" a="1"/>
  <c r="N50" i="12" s="1"/>
  <c r="O50" i="12" a="1"/>
  <c r="O50" i="12" s="1"/>
  <c r="P50" i="12" a="1"/>
  <c r="P50" i="12" s="1"/>
  <c r="Q50" i="12" a="1"/>
  <c r="Q50" i="12" s="1"/>
  <c r="R50" i="12" a="1"/>
  <c r="R50" i="12" s="1"/>
  <c r="S50" i="12" a="1"/>
  <c r="S50" i="12" s="1"/>
  <c r="T50" i="12" a="1"/>
  <c r="T50" i="12" s="1"/>
  <c r="U50" i="12" a="1"/>
  <c r="U50" i="12" s="1"/>
  <c r="V50" i="12" a="1"/>
  <c r="V50" i="12" s="1"/>
  <c r="W50" i="12" a="1"/>
  <c r="W50" i="12" s="1"/>
  <c r="X50" i="12" a="1"/>
  <c r="X50" i="12" s="1"/>
  <c r="C51" i="12" a="1"/>
  <c r="C51" i="12" s="1"/>
  <c r="D51" i="12" a="1"/>
  <c r="D51" i="12" s="1"/>
  <c r="E51" i="12" a="1"/>
  <c r="E51" i="12" s="1"/>
  <c r="F51" i="12" a="1"/>
  <c r="F51" i="12" s="1"/>
  <c r="G51" i="12" a="1"/>
  <c r="G51" i="12" s="1"/>
  <c r="H51" i="12" a="1"/>
  <c r="H51" i="12" s="1"/>
  <c r="I51" i="12" a="1"/>
  <c r="I51" i="12" s="1"/>
  <c r="J51" i="12" a="1"/>
  <c r="J51" i="12" s="1"/>
  <c r="K51" i="12" a="1"/>
  <c r="K51" i="12" s="1"/>
  <c r="L51" i="12" a="1"/>
  <c r="L51" i="12" s="1"/>
  <c r="M51" i="12" a="1"/>
  <c r="M51" i="12" s="1"/>
  <c r="N51" i="12" a="1"/>
  <c r="N51" i="12" s="1"/>
  <c r="O51" i="12" a="1"/>
  <c r="O51" i="12" s="1"/>
  <c r="P51" i="12" a="1"/>
  <c r="P51" i="12" s="1"/>
  <c r="Q51" i="12" a="1"/>
  <c r="Q51" i="12" s="1"/>
  <c r="R51" i="12" a="1"/>
  <c r="R51" i="12" s="1"/>
  <c r="S51" i="12" a="1"/>
  <c r="S51" i="12" s="1"/>
  <c r="T51" i="12" a="1"/>
  <c r="T51" i="12" s="1"/>
  <c r="U51" i="12" a="1"/>
  <c r="U51" i="12" s="1"/>
  <c r="V51" i="12" a="1"/>
  <c r="V51" i="12" s="1"/>
  <c r="W51" i="12" a="1"/>
  <c r="W51" i="12" s="1"/>
  <c r="X51" i="12" a="1"/>
  <c r="X51" i="12" s="1"/>
  <c r="C52" i="12" a="1"/>
  <c r="C52" i="12" s="1"/>
  <c r="D52" i="12" a="1"/>
  <c r="D52" i="12" s="1"/>
  <c r="E52" i="12" a="1"/>
  <c r="E52" i="12" s="1"/>
  <c r="F52" i="12" a="1"/>
  <c r="F52" i="12" s="1"/>
  <c r="G52" i="12" a="1"/>
  <c r="G52" i="12" s="1"/>
  <c r="H52" i="12" a="1"/>
  <c r="H52" i="12" s="1"/>
  <c r="I52" i="12" a="1"/>
  <c r="I52" i="12" s="1"/>
  <c r="J52" i="12" a="1"/>
  <c r="J52" i="12" s="1"/>
  <c r="K52" i="12" a="1"/>
  <c r="K52" i="12" s="1"/>
  <c r="L52" i="12" a="1"/>
  <c r="L52" i="12" s="1"/>
  <c r="M52" i="12" a="1"/>
  <c r="M52" i="12" s="1"/>
  <c r="N52" i="12" a="1"/>
  <c r="N52" i="12" s="1"/>
  <c r="O52" i="12" a="1"/>
  <c r="O52" i="12" s="1"/>
  <c r="P52" i="12" a="1"/>
  <c r="P52" i="12" s="1"/>
  <c r="Q52" i="12" a="1"/>
  <c r="Q52" i="12" s="1"/>
  <c r="R52" i="12" a="1"/>
  <c r="R52" i="12" s="1"/>
  <c r="S52" i="12" a="1"/>
  <c r="S52" i="12" s="1"/>
  <c r="T52" i="12" a="1"/>
  <c r="T52" i="12" s="1"/>
  <c r="U52" i="12" a="1"/>
  <c r="U52" i="12" s="1"/>
  <c r="V52" i="12" a="1"/>
  <c r="V52" i="12" s="1"/>
  <c r="W52" i="12" a="1"/>
  <c r="W52" i="12" s="1"/>
  <c r="X52" i="12" a="1"/>
  <c r="X52" i="12" s="1"/>
  <c r="C53" i="12" a="1"/>
  <c r="C53" i="12" s="1"/>
  <c r="D53" i="12" a="1"/>
  <c r="D53" i="12" s="1"/>
  <c r="E53" i="12" a="1"/>
  <c r="E53" i="12" s="1"/>
  <c r="F53" i="12" a="1"/>
  <c r="F53" i="12" s="1"/>
  <c r="G53" i="12" a="1"/>
  <c r="G53" i="12" s="1"/>
  <c r="H53" i="12" a="1"/>
  <c r="H53" i="12" s="1"/>
  <c r="I53" i="12" a="1"/>
  <c r="I53" i="12" s="1"/>
  <c r="J53" i="12" a="1"/>
  <c r="J53" i="12" s="1"/>
  <c r="K53" i="12" a="1"/>
  <c r="K53" i="12" s="1"/>
  <c r="L53" i="12" a="1"/>
  <c r="L53" i="12" s="1"/>
  <c r="M53" i="12" a="1"/>
  <c r="M53" i="12" s="1"/>
  <c r="N53" i="12" a="1"/>
  <c r="N53" i="12" s="1"/>
  <c r="O53" i="12" a="1"/>
  <c r="O53" i="12" s="1"/>
  <c r="P53" i="12" a="1"/>
  <c r="P53" i="12" s="1"/>
  <c r="Q53" i="12" a="1"/>
  <c r="Q53" i="12" s="1"/>
  <c r="R53" i="12" a="1"/>
  <c r="R53" i="12" s="1"/>
  <c r="S53" i="12" a="1"/>
  <c r="S53" i="12" s="1"/>
  <c r="T53" i="12" a="1"/>
  <c r="T53" i="12" s="1"/>
  <c r="U53" i="12" a="1"/>
  <c r="U53" i="12" s="1"/>
  <c r="V53" i="12" a="1"/>
  <c r="V53" i="12" s="1"/>
  <c r="W53" i="12" a="1"/>
  <c r="W53" i="12" s="1"/>
  <c r="X53" i="12" a="1"/>
  <c r="X53" i="12" s="1"/>
  <c r="C54" i="12" a="1"/>
  <c r="C54" i="12" s="1"/>
  <c r="D54" i="12" a="1"/>
  <c r="D54" i="12" s="1"/>
  <c r="E54" i="12" a="1"/>
  <c r="E54" i="12" s="1"/>
  <c r="F54" i="12" a="1"/>
  <c r="F54" i="12" s="1"/>
  <c r="G54" i="12" a="1"/>
  <c r="G54" i="12" s="1"/>
  <c r="H54" i="12" a="1"/>
  <c r="H54" i="12" s="1"/>
  <c r="I54" i="12" a="1"/>
  <c r="I54" i="12" s="1"/>
  <c r="J54" i="12" a="1"/>
  <c r="J54" i="12" s="1"/>
  <c r="K54" i="12" a="1"/>
  <c r="K54" i="12" s="1"/>
  <c r="L54" i="12" a="1"/>
  <c r="L54" i="12" s="1"/>
  <c r="M54" i="12" a="1"/>
  <c r="M54" i="12" s="1"/>
  <c r="N54" i="12" a="1"/>
  <c r="N54" i="12" s="1"/>
  <c r="O54" i="12" a="1"/>
  <c r="O54" i="12" s="1"/>
  <c r="P54" i="12" a="1"/>
  <c r="P54" i="12" s="1"/>
  <c r="Q54" i="12" a="1"/>
  <c r="Q54" i="12" s="1"/>
  <c r="R54" i="12" a="1"/>
  <c r="R54" i="12" s="1"/>
  <c r="S54" i="12" a="1"/>
  <c r="S54" i="12" s="1"/>
  <c r="T54" i="12" a="1"/>
  <c r="T54" i="12" s="1"/>
  <c r="U54" i="12" a="1"/>
  <c r="U54" i="12" s="1"/>
  <c r="V54" i="12" a="1"/>
  <c r="V54" i="12" s="1"/>
  <c r="W54" i="12" a="1"/>
  <c r="W54" i="12" s="1"/>
  <c r="X54" i="12" a="1"/>
  <c r="X54" i="12" s="1"/>
  <c r="C55" i="12" a="1"/>
  <c r="C55" i="12" s="1"/>
  <c r="D55" i="12" a="1"/>
  <c r="D55" i="12" s="1"/>
  <c r="E55" i="12" a="1"/>
  <c r="E55" i="12" s="1"/>
  <c r="F55" i="12" a="1"/>
  <c r="F55" i="12" s="1"/>
  <c r="G55" i="12" a="1"/>
  <c r="G55" i="12" s="1"/>
  <c r="H55" i="12" a="1"/>
  <c r="H55" i="12" s="1"/>
  <c r="I55" i="12" a="1"/>
  <c r="I55" i="12" s="1"/>
  <c r="J55" i="12" a="1"/>
  <c r="J55" i="12" s="1"/>
  <c r="K55" i="12" a="1"/>
  <c r="K55" i="12" s="1"/>
  <c r="L55" i="12" a="1"/>
  <c r="L55" i="12" s="1"/>
  <c r="M55" i="12" a="1"/>
  <c r="M55" i="12" s="1"/>
  <c r="N55" i="12" a="1"/>
  <c r="N55" i="12" s="1"/>
  <c r="O55" i="12" a="1"/>
  <c r="O55" i="12" s="1"/>
  <c r="P55" i="12" a="1"/>
  <c r="P55" i="12" s="1"/>
  <c r="Q55" i="12" a="1"/>
  <c r="Q55" i="12" s="1"/>
  <c r="R55" i="12" a="1"/>
  <c r="R55" i="12" s="1"/>
  <c r="S55" i="12" a="1"/>
  <c r="S55" i="12" s="1"/>
  <c r="T55" i="12" a="1"/>
  <c r="T55" i="12" s="1"/>
  <c r="U55" i="12" a="1"/>
  <c r="U55" i="12" s="1"/>
  <c r="V55" i="12" a="1"/>
  <c r="V55" i="12" s="1"/>
  <c r="W55" i="12" a="1"/>
  <c r="W55" i="12" s="1"/>
  <c r="X55" i="12" a="1"/>
  <c r="X55" i="12" s="1"/>
  <c r="C56" i="12" a="1"/>
  <c r="C56" i="12" s="1"/>
  <c r="D56" i="12" a="1"/>
  <c r="D56" i="12" s="1"/>
  <c r="E56" i="12" a="1"/>
  <c r="E56" i="12" s="1"/>
  <c r="F56" i="12" a="1"/>
  <c r="F56" i="12" s="1"/>
  <c r="G56" i="12" a="1"/>
  <c r="G56" i="12" s="1"/>
  <c r="H56" i="12" a="1"/>
  <c r="H56" i="12" s="1"/>
  <c r="I56" i="12" a="1"/>
  <c r="I56" i="12" s="1"/>
  <c r="J56" i="12" a="1"/>
  <c r="J56" i="12" s="1"/>
  <c r="K56" i="12" a="1"/>
  <c r="K56" i="12" s="1"/>
  <c r="L56" i="12" a="1"/>
  <c r="L56" i="12" s="1"/>
  <c r="M56" i="12" a="1"/>
  <c r="M56" i="12" s="1"/>
  <c r="N56" i="12" a="1"/>
  <c r="N56" i="12" s="1"/>
  <c r="O56" i="12" a="1"/>
  <c r="O56" i="12" s="1"/>
  <c r="P56" i="12" a="1"/>
  <c r="P56" i="12" s="1"/>
  <c r="Q56" i="12" a="1"/>
  <c r="Q56" i="12" s="1"/>
  <c r="R56" i="12" a="1"/>
  <c r="R56" i="12" s="1"/>
  <c r="S56" i="12" a="1"/>
  <c r="S56" i="12" s="1"/>
  <c r="T56" i="12" a="1"/>
  <c r="T56" i="12" s="1"/>
  <c r="U56" i="12" a="1"/>
  <c r="U56" i="12" s="1"/>
  <c r="V56" i="12" a="1"/>
  <c r="V56" i="12" s="1"/>
  <c r="W56" i="12" a="1"/>
  <c r="W56" i="12" s="1"/>
  <c r="X56" i="12" a="1"/>
  <c r="X56" i="12" s="1"/>
  <c r="C57" i="12" a="1"/>
  <c r="C57" i="12" s="1"/>
  <c r="D57" i="12" a="1"/>
  <c r="D57" i="12" s="1"/>
  <c r="E57" i="12" a="1"/>
  <c r="E57" i="12" s="1"/>
  <c r="F57" i="12" a="1"/>
  <c r="F57" i="12" s="1"/>
  <c r="G57" i="12" a="1"/>
  <c r="G57" i="12" s="1"/>
  <c r="H57" i="12" a="1"/>
  <c r="H57" i="12" s="1"/>
  <c r="I57" i="12" a="1"/>
  <c r="I57" i="12" s="1"/>
  <c r="J57" i="12" a="1"/>
  <c r="J57" i="12" s="1"/>
  <c r="K57" i="12" a="1"/>
  <c r="K57" i="12" s="1"/>
  <c r="L57" i="12" a="1"/>
  <c r="L57" i="12" s="1"/>
  <c r="M57" i="12" a="1"/>
  <c r="M57" i="12" s="1"/>
  <c r="N57" i="12" a="1"/>
  <c r="N57" i="12" s="1"/>
  <c r="O57" i="12" a="1"/>
  <c r="O57" i="12" s="1"/>
  <c r="P57" i="12" a="1"/>
  <c r="P57" i="12" s="1"/>
  <c r="Q57" i="12" a="1"/>
  <c r="Q57" i="12" s="1"/>
  <c r="R57" i="12" a="1"/>
  <c r="R57" i="12" s="1"/>
  <c r="S57" i="12" a="1"/>
  <c r="S57" i="12" s="1"/>
  <c r="T57" i="12" a="1"/>
  <c r="T57" i="12" s="1"/>
  <c r="U57" i="12" a="1"/>
  <c r="U57" i="12" s="1"/>
  <c r="V57" i="12" a="1"/>
  <c r="V57" i="12" s="1"/>
  <c r="W57" i="12" a="1"/>
  <c r="W57" i="12" s="1"/>
  <c r="X57" i="12" a="1"/>
  <c r="X57" i="12" s="1"/>
  <c r="C58" i="12" a="1"/>
  <c r="C58" i="12" s="1"/>
  <c r="D58" i="12" a="1"/>
  <c r="D58" i="12" s="1"/>
  <c r="E58" i="12" a="1"/>
  <c r="E58" i="12" s="1"/>
  <c r="F58" i="12" a="1"/>
  <c r="F58" i="12" s="1"/>
  <c r="G58" i="12" a="1"/>
  <c r="G58" i="12" s="1"/>
  <c r="H58" i="12" a="1"/>
  <c r="H58" i="12" s="1"/>
  <c r="I58" i="12" a="1"/>
  <c r="I58" i="12" s="1"/>
  <c r="J58" i="12" a="1"/>
  <c r="J58" i="12" s="1"/>
  <c r="K58" i="12" a="1"/>
  <c r="K58" i="12" s="1"/>
  <c r="L58" i="12" a="1"/>
  <c r="L58" i="12" s="1"/>
  <c r="M58" i="12" a="1"/>
  <c r="M58" i="12" s="1"/>
  <c r="N58" i="12" a="1"/>
  <c r="N58" i="12" s="1"/>
  <c r="O58" i="12" a="1"/>
  <c r="O58" i="12" s="1"/>
  <c r="P58" i="12" a="1"/>
  <c r="P58" i="12" s="1"/>
  <c r="Q58" i="12" a="1"/>
  <c r="Q58" i="12" s="1"/>
  <c r="R58" i="12" a="1"/>
  <c r="R58" i="12" s="1"/>
  <c r="S58" i="12" a="1"/>
  <c r="S58" i="12" s="1"/>
  <c r="T58" i="12" a="1"/>
  <c r="T58" i="12" s="1"/>
  <c r="U58" i="12" a="1"/>
  <c r="U58" i="12" s="1"/>
  <c r="V58" i="12" a="1"/>
  <c r="V58" i="12" s="1"/>
  <c r="W58" i="12" a="1"/>
  <c r="W58" i="12" s="1"/>
  <c r="X58" i="12" a="1"/>
  <c r="X58" i="12" s="1"/>
  <c r="C59" i="12" a="1"/>
  <c r="C59" i="12" s="1"/>
  <c r="D59" i="12" a="1"/>
  <c r="D59" i="12" s="1"/>
  <c r="E59" i="12" a="1"/>
  <c r="E59" i="12" s="1"/>
  <c r="F59" i="12" a="1"/>
  <c r="F59" i="12" s="1"/>
  <c r="G59" i="12" a="1"/>
  <c r="G59" i="12" s="1"/>
  <c r="H59" i="12" a="1"/>
  <c r="H59" i="12" s="1"/>
  <c r="I59" i="12" a="1"/>
  <c r="I59" i="12" s="1"/>
  <c r="J59" i="12" a="1"/>
  <c r="J59" i="12" s="1"/>
  <c r="K59" i="12" a="1"/>
  <c r="K59" i="12" s="1"/>
  <c r="L59" i="12" a="1"/>
  <c r="L59" i="12" s="1"/>
  <c r="M59" i="12" a="1"/>
  <c r="M59" i="12" s="1"/>
  <c r="N59" i="12" a="1"/>
  <c r="N59" i="12" s="1"/>
  <c r="O59" i="12" a="1"/>
  <c r="O59" i="12" s="1"/>
  <c r="P59" i="12" a="1"/>
  <c r="P59" i="12" s="1"/>
  <c r="Q59" i="12" a="1"/>
  <c r="Q59" i="12" s="1"/>
  <c r="R59" i="12" a="1"/>
  <c r="R59" i="12" s="1"/>
  <c r="S59" i="12" a="1"/>
  <c r="S59" i="12" s="1"/>
  <c r="T59" i="12" a="1"/>
  <c r="T59" i="12" s="1"/>
  <c r="U59" i="12" a="1"/>
  <c r="U59" i="12" s="1"/>
  <c r="V59" i="12" a="1"/>
  <c r="V59" i="12" s="1"/>
  <c r="W59" i="12" a="1"/>
  <c r="W59" i="12" s="1"/>
  <c r="X59" i="12" a="1"/>
  <c r="X59" i="12" s="1"/>
  <c r="C60" i="12" a="1"/>
  <c r="C60" i="12" s="1"/>
  <c r="D60" i="12" a="1"/>
  <c r="D60" i="12" s="1"/>
  <c r="E60" i="12" a="1"/>
  <c r="E60" i="12" s="1"/>
  <c r="F60" i="12" a="1"/>
  <c r="F60" i="12" s="1"/>
  <c r="G60" i="12" a="1"/>
  <c r="G60" i="12" s="1"/>
  <c r="H60" i="12" a="1"/>
  <c r="H60" i="12" s="1"/>
  <c r="I60" i="12" a="1"/>
  <c r="I60" i="12" s="1"/>
  <c r="J60" i="12" a="1"/>
  <c r="J60" i="12" s="1"/>
  <c r="K60" i="12" a="1"/>
  <c r="K60" i="12" s="1"/>
  <c r="L60" i="12" a="1"/>
  <c r="L60" i="12" s="1"/>
  <c r="M60" i="12" a="1"/>
  <c r="M60" i="12" s="1"/>
  <c r="N60" i="12" a="1"/>
  <c r="N60" i="12" s="1"/>
  <c r="O60" i="12" a="1"/>
  <c r="O60" i="12" s="1"/>
  <c r="P60" i="12" a="1"/>
  <c r="P60" i="12" s="1"/>
  <c r="Q60" i="12" a="1"/>
  <c r="Q60" i="12" s="1"/>
  <c r="R60" i="12" a="1"/>
  <c r="R60" i="12" s="1"/>
  <c r="S60" i="12" a="1"/>
  <c r="S60" i="12" s="1"/>
  <c r="T60" i="12" a="1"/>
  <c r="T60" i="12" s="1"/>
  <c r="U60" i="12" a="1"/>
  <c r="U60" i="12" s="1"/>
  <c r="V60" i="12" a="1"/>
  <c r="V60" i="12" s="1"/>
  <c r="W60" i="12" a="1"/>
  <c r="W60" i="12" s="1"/>
  <c r="X60" i="12" a="1"/>
  <c r="X60" i="12" s="1"/>
  <c r="C61" i="12" a="1"/>
  <c r="C61" i="12" s="1"/>
  <c r="D61" i="12" a="1"/>
  <c r="D61" i="12" s="1"/>
  <c r="E61" i="12" a="1"/>
  <c r="E61" i="12" s="1"/>
  <c r="F61" i="12" a="1"/>
  <c r="F61" i="12" s="1"/>
  <c r="G61" i="12" a="1"/>
  <c r="G61" i="12" s="1"/>
  <c r="H61" i="12" a="1"/>
  <c r="H61" i="12" s="1"/>
  <c r="I61" i="12" a="1"/>
  <c r="I61" i="12" s="1"/>
  <c r="J61" i="12" a="1"/>
  <c r="J61" i="12" s="1"/>
  <c r="K61" i="12" a="1"/>
  <c r="K61" i="12" s="1"/>
  <c r="L61" i="12" a="1"/>
  <c r="L61" i="12" s="1"/>
  <c r="M61" i="12" a="1"/>
  <c r="M61" i="12" s="1"/>
  <c r="N61" i="12" a="1"/>
  <c r="N61" i="12" s="1"/>
  <c r="O61" i="12" a="1"/>
  <c r="O61" i="12" s="1"/>
  <c r="P61" i="12" a="1"/>
  <c r="P61" i="12" s="1"/>
  <c r="Q61" i="12" a="1"/>
  <c r="Q61" i="12" s="1"/>
  <c r="R61" i="12" a="1"/>
  <c r="R61" i="12" s="1"/>
  <c r="S61" i="12" a="1"/>
  <c r="S61" i="12" s="1"/>
  <c r="T61" i="12" a="1"/>
  <c r="T61" i="12" s="1"/>
  <c r="U61" i="12" a="1"/>
  <c r="U61" i="12" s="1"/>
  <c r="V61" i="12" a="1"/>
  <c r="V61" i="12" s="1"/>
  <c r="W61" i="12" a="1"/>
  <c r="W61" i="12" s="1"/>
  <c r="X61" i="12" a="1"/>
  <c r="X61" i="12" s="1"/>
  <c r="C62" i="12" a="1"/>
  <c r="C62" i="12" s="1"/>
  <c r="D62" i="12" a="1"/>
  <c r="D62" i="12" s="1"/>
  <c r="E62" i="12" a="1"/>
  <c r="E62" i="12" s="1"/>
  <c r="F62" i="12" a="1"/>
  <c r="F62" i="12" s="1"/>
  <c r="G62" i="12" a="1"/>
  <c r="G62" i="12" s="1"/>
  <c r="H62" i="12" a="1"/>
  <c r="H62" i="12" s="1"/>
  <c r="I62" i="12" a="1"/>
  <c r="I62" i="12" s="1"/>
  <c r="J62" i="12" a="1"/>
  <c r="J62" i="12" s="1"/>
  <c r="K62" i="12" a="1"/>
  <c r="K62" i="12" s="1"/>
  <c r="L62" i="12" a="1"/>
  <c r="L62" i="12" s="1"/>
  <c r="M62" i="12" a="1"/>
  <c r="M62" i="12" s="1"/>
  <c r="N62" i="12" a="1"/>
  <c r="N62" i="12" s="1"/>
  <c r="O62" i="12" a="1"/>
  <c r="O62" i="12" s="1"/>
  <c r="P62" i="12" a="1"/>
  <c r="P62" i="12" s="1"/>
  <c r="Q62" i="12" a="1"/>
  <c r="Q62" i="12" s="1"/>
  <c r="R62" i="12" a="1"/>
  <c r="R62" i="12" s="1"/>
  <c r="S62" i="12" a="1"/>
  <c r="S62" i="12" s="1"/>
  <c r="T62" i="12" a="1"/>
  <c r="T62" i="12" s="1"/>
  <c r="U62" i="12" a="1"/>
  <c r="U62" i="12" s="1"/>
  <c r="V62" i="12" a="1"/>
  <c r="V62" i="12" s="1"/>
  <c r="W62" i="12" a="1"/>
  <c r="W62" i="12" s="1"/>
  <c r="X62" i="12" a="1"/>
  <c r="X62" i="12" s="1"/>
  <c r="C63" i="12" a="1"/>
  <c r="C63" i="12" s="1"/>
  <c r="D63" i="12" a="1"/>
  <c r="D63" i="12" s="1"/>
  <c r="E63" i="12" a="1"/>
  <c r="E63" i="12" s="1"/>
  <c r="F63" i="12" a="1"/>
  <c r="F63" i="12" s="1"/>
  <c r="G63" i="12" a="1"/>
  <c r="G63" i="12" s="1"/>
  <c r="H63" i="12" a="1"/>
  <c r="H63" i="12" s="1"/>
  <c r="I63" i="12" a="1"/>
  <c r="I63" i="12" s="1"/>
  <c r="J63" i="12" a="1"/>
  <c r="J63" i="12" s="1"/>
  <c r="K63" i="12" a="1"/>
  <c r="K63" i="12" s="1"/>
  <c r="L63" i="12" a="1"/>
  <c r="L63" i="12" s="1"/>
  <c r="M63" i="12" a="1"/>
  <c r="M63" i="12" s="1"/>
  <c r="N63" i="12" a="1"/>
  <c r="N63" i="12" s="1"/>
  <c r="O63" i="12" a="1"/>
  <c r="O63" i="12" s="1"/>
  <c r="P63" i="12" a="1"/>
  <c r="P63" i="12" s="1"/>
  <c r="Q63" i="12" a="1"/>
  <c r="Q63" i="12" s="1"/>
  <c r="R63" i="12" a="1"/>
  <c r="R63" i="12" s="1"/>
  <c r="S63" i="12" a="1"/>
  <c r="S63" i="12" s="1"/>
  <c r="T63" i="12" a="1"/>
  <c r="T63" i="12" s="1"/>
  <c r="U63" i="12" a="1"/>
  <c r="U63" i="12" s="1"/>
  <c r="V63" i="12" a="1"/>
  <c r="V63" i="12" s="1"/>
  <c r="W63" i="12" a="1"/>
  <c r="W63" i="12" s="1"/>
  <c r="X63" i="12" a="1"/>
  <c r="X63" i="12" s="1"/>
  <c r="C64" i="12" a="1"/>
  <c r="C64" i="12" s="1"/>
  <c r="D64" i="12" a="1"/>
  <c r="D64" i="12" s="1"/>
  <c r="E64" i="12" a="1"/>
  <c r="E64" i="12" s="1"/>
  <c r="F64" i="12" a="1"/>
  <c r="F64" i="12" s="1"/>
  <c r="G64" i="12" a="1"/>
  <c r="G64" i="12" s="1"/>
  <c r="H64" i="12" a="1"/>
  <c r="H64" i="12" s="1"/>
  <c r="I64" i="12" a="1"/>
  <c r="I64" i="12" s="1"/>
  <c r="J64" i="12" a="1"/>
  <c r="J64" i="12" s="1"/>
  <c r="K64" i="12" a="1"/>
  <c r="K64" i="12" s="1"/>
  <c r="L64" i="12" a="1"/>
  <c r="L64" i="12" s="1"/>
  <c r="M64" i="12" a="1"/>
  <c r="M64" i="12" s="1"/>
  <c r="N64" i="12" a="1"/>
  <c r="N64" i="12" s="1"/>
  <c r="O64" i="12" a="1"/>
  <c r="O64" i="12" s="1"/>
  <c r="P64" i="12" a="1"/>
  <c r="P64" i="12" s="1"/>
  <c r="Q64" i="12" a="1"/>
  <c r="Q64" i="12" s="1"/>
  <c r="R64" i="12" a="1"/>
  <c r="R64" i="12" s="1"/>
  <c r="S64" i="12" a="1"/>
  <c r="S64" i="12" s="1"/>
  <c r="T64" i="12" a="1"/>
  <c r="T64" i="12" s="1"/>
  <c r="U64" i="12" a="1"/>
  <c r="U64" i="12" s="1"/>
  <c r="V64" i="12" a="1"/>
  <c r="V64" i="12" s="1"/>
  <c r="W64" i="12" a="1"/>
  <c r="W64" i="12" s="1"/>
  <c r="X64" i="12" a="1"/>
  <c r="X64" i="12" s="1"/>
  <c r="C65" i="12" a="1"/>
  <c r="C65" i="12" s="1"/>
  <c r="D65" i="12" a="1"/>
  <c r="D65" i="12" s="1"/>
  <c r="E65" i="12" a="1"/>
  <c r="E65" i="12" s="1"/>
  <c r="F65" i="12" a="1"/>
  <c r="F65" i="12" s="1"/>
  <c r="G65" i="12" a="1"/>
  <c r="G65" i="12" s="1"/>
  <c r="H65" i="12" a="1"/>
  <c r="H65" i="12" s="1"/>
  <c r="I65" i="12" a="1"/>
  <c r="I65" i="12" s="1"/>
  <c r="J65" i="12" a="1"/>
  <c r="J65" i="12" s="1"/>
  <c r="K65" i="12" a="1"/>
  <c r="K65" i="12" s="1"/>
  <c r="L65" i="12" a="1"/>
  <c r="L65" i="12" s="1"/>
  <c r="M65" i="12" a="1"/>
  <c r="M65" i="12" s="1"/>
  <c r="N65" i="12" a="1"/>
  <c r="N65" i="12" s="1"/>
  <c r="O65" i="12" a="1"/>
  <c r="O65" i="12" s="1"/>
  <c r="P65" i="12" a="1"/>
  <c r="P65" i="12" s="1"/>
  <c r="Q65" i="12" a="1"/>
  <c r="Q65" i="12" s="1"/>
  <c r="R65" i="12" a="1"/>
  <c r="R65" i="12" s="1"/>
  <c r="S65" i="12" a="1"/>
  <c r="S65" i="12" s="1"/>
  <c r="T65" i="12" a="1"/>
  <c r="T65" i="12" s="1"/>
  <c r="U65" i="12" a="1"/>
  <c r="U65" i="12" s="1"/>
  <c r="V65" i="12" a="1"/>
  <c r="V65" i="12" s="1"/>
  <c r="W65" i="12" a="1"/>
  <c r="W65" i="12" s="1"/>
  <c r="X65" i="12" a="1"/>
  <c r="X65" i="12" s="1"/>
  <c r="C66" i="12" a="1"/>
  <c r="C66" i="12" s="1"/>
  <c r="D66" i="12" a="1"/>
  <c r="D66" i="12" s="1"/>
  <c r="E66" i="12" a="1"/>
  <c r="E66" i="12" s="1"/>
  <c r="F66" i="12" a="1"/>
  <c r="F66" i="12" s="1"/>
  <c r="G66" i="12" a="1"/>
  <c r="G66" i="12" s="1"/>
  <c r="H66" i="12" a="1"/>
  <c r="H66" i="12" s="1"/>
  <c r="I66" i="12" a="1"/>
  <c r="I66" i="12" s="1"/>
  <c r="J66" i="12" a="1"/>
  <c r="J66" i="12" s="1"/>
  <c r="K66" i="12" a="1"/>
  <c r="K66" i="12" s="1"/>
  <c r="L66" i="12" a="1"/>
  <c r="L66" i="12" s="1"/>
  <c r="M66" i="12" a="1"/>
  <c r="M66" i="12" s="1"/>
  <c r="N66" i="12" a="1"/>
  <c r="N66" i="12" s="1"/>
  <c r="O66" i="12" a="1"/>
  <c r="O66" i="12" s="1"/>
  <c r="P66" i="12" a="1"/>
  <c r="P66" i="12" s="1"/>
  <c r="Q66" i="12" a="1"/>
  <c r="Q66" i="12" s="1"/>
  <c r="R66" i="12" a="1"/>
  <c r="R66" i="12" s="1"/>
  <c r="S66" i="12" a="1"/>
  <c r="S66" i="12" s="1"/>
  <c r="T66" i="12" a="1"/>
  <c r="T66" i="12" s="1"/>
  <c r="U66" i="12" a="1"/>
  <c r="U66" i="12" s="1"/>
  <c r="V66" i="12" a="1"/>
  <c r="V66" i="12" s="1"/>
  <c r="W66" i="12" a="1"/>
  <c r="W66" i="12" s="1"/>
  <c r="X66" i="12" a="1"/>
  <c r="X66" i="12" s="1"/>
  <c r="C67" i="12" a="1"/>
  <c r="C67" i="12" s="1"/>
  <c r="D67" i="12" a="1"/>
  <c r="D67" i="12" s="1"/>
  <c r="E67" i="12" a="1"/>
  <c r="E67" i="12" s="1"/>
  <c r="F67" i="12" a="1"/>
  <c r="F67" i="12" s="1"/>
  <c r="G67" i="12" a="1"/>
  <c r="G67" i="12" s="1"/>
  <c r="H67" i="12" a="1"/>
  <c r="H67" i="12" s="1"/>
  <c r="I67" i="12" a="1"/>
  <c r="I67" i="12" s="1"/>
  <c r="J67" i="12" a="1"/>
  <c r="J67" i="12" s="1"/>
  <c r="K67" i="12" a="1"/>
  <c r="K67" i="12" s="1"/>
  <c r="L67" i="12" a="1"/>
  <c r="L67" i="12" s="1"/>
  <c r="M67" i="12" a="1"/>
  <c r="M67" i="12" s="1"/>
  <c r="N67" i="12" a="1"/>
  <c r="N67" i="12" s="1"/>
  <c r="O67" i="12" a="1"/>
  <c r="O67" i="12" s="1"/>
  <c r="P67" i="12" a="1"/>
  <c r="P67" i="12" s="1"/>
  <c r="Q67" i="12" a="1"/>
  <c r="Q67" i="12" s="1"/>
  <c r="R67" i="12" a="1"/>
  <c r="R67" i="12" s="1"/>
  <c r="S67" i="12" a="1"/>
  <c r="S67" i="12" s="1"/>
  <c r="T67" i="12" a="1"/>
  <c r="T67" i="12" s="1"/>
  <c r="U67" i="12" a="1"/>
  <c r="U67" i="12" s="1"/>
  <c r="V67" i="12" a="1"/>
  <c r="V67" i="12" s="1"/>
  <c r="W67" i="12" a="1"/>
  <c r="W67" i="12" s="1"/>
  <c r="X67" i="12" a="1"/>
  <c r="X67" i="12" s="1"/>
  <c r="X37" i="12" a="1"/>
  <c r="X37" i="12" s="1"/>
  <c r="W37" i="12" a="1"/>
  <c r="W37" i="12" s="1"/>
  <c r="V37" i="12" a="1"/>
  <c r="V37" i="12" s="1"/>
  <c r="U37" i="12" a="1"/>
  <c r="U37" i="12" s="1"/>
  <c r="T37" i="12" a="1"/>
  <c r="T37" i="12" s="1"/>
  <c r="S37" i="12" a="1"/>
  <c r="S37" i="12" s="1"/>
  <c r="R37" i="12" a="1"/>
  <c r="R37" i="12" s="1"/>
  <c r="Q37" i="12" a="1"/>
  <c r="Q37" i="12" s="1"/>
  <c r="P37" i="12" a="1"/>
  <c r="P37" i="12" s="1"/>
  <c r="O37" i="12" a="1"/>
  <c r="O37" i="12" s="1"/>
  <c r="N37" i="12" a="1"/>
  <c r="N37" i="12" s="1"/>
  <c r="M37" i="12" a="1"/>
  <c r="M37" i="12" s="1"/>
  <c r="L37" i="12" a="1"/>
  <c r="L37" i="12" s="1"/>
  <c r="K37" i="12" a="1"/>
  <c r="K37" i="12" s="1"/>
  <c r="J37" i="12" a="1"/>
  <c r="J37" i="12" s="1"/>
  <c r="I37" i="12" a="1"/>
  <c r="I37" i="12" s="1"/>
  <c r="H37" i="12" a="1"/>
  <c r="H37" i="12" s="1"/>
  <c r="G37" i="12" a="1"/>
  <c r="G37" i="12" s="1"/>
  <c r="F37" i="12" a="1"/>
  <c r="F37" i="12" s="1"/>
  <c r="E37" i="12" a="1"/>
  <c r="E37" i="12" s="1"/>
  <c r="D37" i="12" a="1"/>
  <c r="D37" i="12" s="1"/>
  <c r="C37" i="12" a="1"/>
  <c r="C37" i="12" s="1"/>
  <c r="C26" i="12" a="1"/>
  <c r="C26" i="12" s="1"/>
  <c r="D26" i="12" a="1"/>
  <c r="D26" i="12" s="1"/>
  <c r="E26" i="12" a="1"/>
  <c r="E26" i="12" s="1"/>
  <c r="F26" i="12" a="1"/>
  <c r="F26" i="12" s="1"/>
  <c r="G26" i="12" a="1"/>
  <c r="G26" i="12" s="1"/>
  <c r="H26" i="12" a="1"/>
  <c r="H26" i="12" s="1"/>
  <c r="I26" i="12" a="1"/>
  <c r="I26" i="12" s="1"/>
  <c r="J26" i="12" a="1"/>
  <c r="J26" i="12" s="1"/>
  <c r="K26" i="12" a="1"/>
  <c r="K26" i="12" s="1"/>
  <c r="L26" i="12" a="1"/>
  <c r="L26" i="12" s="1"/>
  <c r="M26" i="12" a="1"/>
  <c r="M26" i="12" s="1"/>
  <c r="N26" i="12" a="1"/>
  <c r="N26" i="12" s="1"/>
  <c r="O26" i="12" a="1"/>
  <c r="O26" i="12" s="1"/>
  <c r="P26" i="12" a="1"/>
  <c r="P26" i="12" s="1"/>
  <c r="Q26" i="12" a="1"/>
  <c r="Q26" i="12" s="1"/>
  <c r="R26" i="12" a="1"/>
  <c r="R26" i="12" s="1"/>
  <c r="S26" i="12" a="1"/>
  <c r="S26" i="12" s="1"/>
  <c r="T26" i="12" a="1"/>
  <c r="T26" i="12" s="1"/>
  <c r="U26" i="12" a="1"/>
  <c r="U26" i="12" s="1"/>
  <c r="V26" i="12" a="1"/>
  <c r="V26" i="12" s="1"/>
  <c r="W26" i="12" a="1"/>
  <c r="W26" i="12" s="1"/>
  <c r="X26" i="12" a="1"/>
  <c r="X26" i="12" s="1"/>
  <c r="C27" i="12" a="1"/>
  <c r="C27" i="12" s="1"/>
  <c r="D27" i="12" a="1"/>
  <c r="D27" i="12" s="1"/>
  <c r="E27" i="12" a="1"/>
  <c r="E27" i="12" s="1"/>
  <c r="F27" i="12" a="1"/>
  <c r="F27" i="12" s="1"/>
  <c r="G27" i="12" a="1"/>
  <c r="G27" i="12" s="1"/>
  <c r="H27" i="12" a="1"/>
  <c r="H27" i="12" s="1"/>
  <c r="I27" i="12" a="1"/>
  <c r="I27" i="12" s="1"/>
  <c r="J27" i="12" a="1"/>
  <c r="J27" i="12" s="1"/>
  <c r="K27" i="12" a="1"/>
  <c r="K27" i="12" s="1"/>
  <c r="L27" i="12" a="1"/>
  <c r="L27" i="12" s="1"/>
  <c r="M27" i="12" a="1"/>
  <c r="M27" i="12" s="1"/>
  <c r="N27" i="12" a="1"/>
  <c r="N27" i="12" s="1"/>
  <c r="O27" i="12" a="1"/>
  <c r="O27" i="12" s="1"/>
  <c r="P27" i="12" a="1"/>
  <c r="P27" i="12" s="1"/>
  <c r="Q27" i="12" a="1"/>
  <c r="Q27" i="12" s="1"/>
  <c r="R27" i="12" a="1"/>
  <c r="R27" i="12" s="1"/>
  <c r="S27" i="12" a="1"/>
  <c r="S27" i="12" s="1"/>
  <c r="T27" i="12" a="1"/>
  <c r="T27" i="12" s="1"/>
  <c r="U27" i="12" a="1"/>
  <c r="U27" i="12" s="1"/>
  <c r="V27" i="12" a="1"/>
  <c r="V27" i="12" s="1"/>
  <c r="W27" i="12" a="1"/>
  <c r="W27" i="12" s="1"/>
  <c r="X27" i="12" a="1"/>
  <c r="X27" i="12" s="1"/>
  <c r="C28" i="12" a="1"/>
  <c r="C28" i="12" s="1"/>
  <c r="D28" i="12" a="1"/>
  <c r="D28" i="12" s="1"/>
  <c r="E28" i="12" a="1"/>
  <c r="E28" i="12" s="1"/>
  <c r="F28" i="12" a="1"/>
  <c r="F28" i="12" s="1"/>
  <c r="G28" i="12" a="1"/>
  <c r="G28" i="12" s="1"/>
  <c r="H28" i="12" a="1"/>
  <c r="H28" i="12" s="1"/>
  <c r="I28" i="12" a="1"/>
  <c r="I28" i="12" s="1"/>
  <c r="J28" i="12" a="1"/>
  <c r="J28" i="12" s="1"/>
  <c r="K28" i="12" a="1"/>
  <c r="K28" i="12" s="1"/>
  <c r="L28" i="12" a="1"/>
  <c r="L28" i="12" s="1"/>
  <c r="M28" i="12" a="1"/>
  <c r="M28" i="12" s="1"/>
  <c r="N28" i="12" a="1"/>
  <c r="N28" i="12" s="1"/>
  <c r="O28" i="12" a="1"/>
  <c r="O28" i="12" s="1"/>
  <c r="P28" i="12" a="1"/>
  <c r="P28" i="12" s="1"/>
  <c r="Q28" i="12" a="1"/>
  <c r="Q28" i="12" s="1"/>
  <c r="R28" i="12" a="1"/>
  <c r="R28" i="12" s="1"/>
  <c r="S28" i="12" a="1"/>
  <c r="S28" i="12" s="1"/>
  <c r="T28" i="12" a="1"/>
  <c r="T28" i="12" s="1"/>
  <c r="U28" i="12" a="1"/>
  <c r="U28" i="12" s="1"/>
  <c r="V28" i="12" a="1"/>
  <c r="V28" i="12" s="1"/>
  <c r="W28" i="12" a="1"/>
  <c r="W28" i="12" s="1"/>
  <c r="X28" i="12" a="1"/>
  <c r="X28" i="12" s="1"/>
  <c r="C29" i="12" a="1"/>
  <c r="C29" i="12" s="1"/>
  <c r="D29" i="12" a="1"/>
  <c r="D29" i="12" s="1"/>
  <c r="E29" i="12" a="1"/>
  <c r="E29" i="12" s="1"/>
  <c r="F29" i="12" a="1"/>
  <c r="F29" i="12" s="1"/>
  <c r="G29" i="12" a="1"/>
  <c r="G29" i="12" s="1"/>
  <c r="H29" i="12" a="1"/>
  <c r="H29" i="12" s="1"/>
  <c r="I29" i="12" a="1"/>
  <c r="I29" i="12" s="1"/>
  <c r="J29" i="12" a="1"/>
  <c r="J29" i="12" s="1"/>
  <c r="K29" i="12" a="1"/>
  <c r="K29" i="12" s="1"/>
  <c r="L29" i="12" a="1"/>
  <c r="L29" i="12" s="1"/>
  <c r="M29" i="12" a="1"/>
  <c r="M29" i="12" s="1"/>
  <c r="N29" i="12" a="1"/>
  <c r="N29" i="12" s="1"/>
  <c r="O29" i="12" a="1"/>
  <c r="O29" i="12" s="1"/>
  <c r="P29" i="12" a="1"/>
  <c r="P29" i="12" s="1"/>
  <c r="Q29" i="12" a="1"/>
  <c r="Q29" i="12" s="1"/>
  <c r="R29" i="12" a="1"/>
  <c r="R29" i="12" s="1"/>
  <c r="S29" i="12" a="1"/>
  <c r="S29" i="12" s="1"/>
  <c r="T29" i="12" a="1"/>
  <c r="T29" i="12" s="1"/>
  <c r="U29" i="12" a="1"/>
  <c r="U29" i="12" s="1"/>
  <c r="V29" i="12" a="1"/>
  <c r="V29" i="12" s="1"/>
  <c r="W29" i="12" a="1"/>
  <c r="W29" i="12" s="1"/>
  <c r="X29" i="12" a="1"/>
  <c r="X29" i="12" s="1"/>
  <c r="C30" i="12" a="1"/>
  <c r="C30" i="12" s="1"/>
  <c r="D30" i="12" a="1"/>
  <c r="D30" i="12" s="1"/>
  <c r="E30" i="12" a="1"/>
  <c r="E30" i="12" s="1"/>
  <c r="F30" i="12" a="1"/>
  <c r="F30" i="12" s="1"/>
  <c r="G30" i="12" a="1"/>
  <c r="G30" i="12" s="1"/>
  <c r="H30" i="12" a="1"/>
  <c r="H30" i="12" s="1"/>
  <c r="I30" i="12" a="1"/>
  <c r="I30" i="12" s="1"/>
  <c r="J30" i="12" a="1"/>
  <c r="J30" i="12" s="1"/>
  <c r="K30" i="12" a="1"/>
  <c r="K30" i="12" s="1"/>
  <c r="L30" i="12" a="1"/>
  <c r="L30" i="12" s="1"/>
  <c r="M30" i="12" a="1"/>
  <c r="M30" i="12" s="1"/>
  <c r="N30" i="12" a="1"/>
  <c r="N30" i="12" s="1"/>
  <c r="O30" i="12" a="1"/>
  <c r="O30" i="12" s="1"/>
  <c r="P30" i="12" a="1"/>
  <c r="P30" i="12" s="1"/>
  <c r="Q30" i="12" a="1"/>
  <c r="Q30" i="12" s="1"/>
  <c r="R30" i="12" a="1"/>
  <c r="R30" i="12" s="1"/>
  <c r="S30" i="12" a="1"/>
  <c r="S30" i="12" s="1"/>
  <c r="T30" i="12" a="1"/>
  <c r="T30" i="12" s="1"/>
  <c r="U30" i="12" a="1"/>
  <c r="U30" i="12" s="1"/>
  <c r="V30" i="12" a="1"/>
  <c r="V30" i="12" s="1"/>
  <c r="W30" i="12" a="1"/>
  <c r="W30" i="12" s="1"/>
  <c r="X30" i="12" a="1"/>
  <c r="X30" i="12" s="1"/>
  <c r="C31" i="12" a="1"/>
  <c r="C31" i="12" s="1"/>
  <c r="D31" i="12" a="1"/>
  <c r="D31" i="12" s="1"/>
  <c r="E31" i="12" a="1"/>
  <c r="E31" i="12" s="1"/>
  <c r="F31" i="12" a="1"/>
  <c r="F31" i="12" s="1"/>
  <c r="G31" i="12" a="1"/>
  <c r="G31" i="12" s="1"/>
  <c r="H31" i="12" a="1"/>
  <c r="H31" i="12" s="1"/>
  <c r="I31" i="12" a="1"/>
  <c r="I31" i="12" s="1"/>
  <c r="J31" i="12" a="1"/>
  <c r="J31" i="12" s="1"/>
  <c r="K31" i="12" a="1"/>
  <c r="K31" i="12" s="1"/>
  <c r="L31" i="12" a="1"/>
  <c r="L31" i="12" s="1"/>
  <c r="M31" i="12" a="1"/>
  <c r="M31" i="12" s="1"/>
  <c r="N31" i="12" a="1"/>
  <c r="N31" i="12" s="1"/>
  <c r="O31" i="12" a="1"/>
  <c r="O31" i="12" s="1"/>
  <c r="P31" i="12" a="1"/>
  <c r="P31" i="12" s="1"/>
  <c r="Q31" i="12" a="1"/>
  <c r="Q31" i="12" s="1"/>
  <c r="R31" i="12" a="1"/>
  <c r="R31" i="12" s="1"/>
  <c r="S31" i="12" a="1"/>
  <c r="S31" i="12" s="1"/>
  <c r="T31" i="12" a="1"/>
  <c r="T31" i="12" s="1"/>
  <c r="U31" i="12" a="1"/>
  <c r="U31" i="12" s="1"/>
  <c r="V31" i="12" a="1"/>
  <c r="V31" i="12" s="1"/>
  <c r="W31" i="12" a="1"/>
  <c r="W31" i="12" s="1"/>
  <c r="X31" i="12" a="1"/>
  <c r="X31" i="12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<sst xmlns="http://schemas.openxmlformats.org/spreadsheetml/2006/main" count="6053" uniqueCount="123">
  <si>
    <t>Категория</t>
  </si>
  <si>
    <t>G1L</t>
  </si>
  <si>
    <t>G2L</t>
  </si>
  <si>
    <t>G3L</t>
  </si>
  <si>
    <t>G4L</t>
  </si>
  <si>
    <t>G5L</t>
  </si>
  <si>
    <t>G6L</t>
  </si>
  <si>
    <t>G7L</t>
  </si>
  <si>
    <t>G8L</t>
  </si>
  <si>
    <t>G9L</t>
  </si>
  <si>
    <t>G10L</t>
  </si>
  <si>
    <t>G11L</t>
  </si>
  <si>
    <t>G12L</t>
  </si>
  <si>
    <t>G13L</t>
  </si>
  <si>
    <t>G14L</t>
  </si>
  <si>
    <t>G15L</t>
  </si>
  <si>
    <t>G1H</t>
  </si>
  <si>
    <t>G2H</t>
  </si>
  <si>
    <t>G3H</t>
  </si>
  <si>
    <t>G4H</t>
  </si>
  <si>
    <t>G5H</t>
  </si>
  <si>
    <t>G6H</t>
  </si>
  <si>
    <t>G7H</t>
  </si>
  <si>
    <t>G8H</t>
  </si>
  <si>
    <t>G9H</t>
  </si>
  <si>
    <t>G10H</t>
  </si>
  <si>
    <t>G11H</t>
  </si>
  <si>
    <t>G12H</t>
  </si>
  <si>
    <t>G13H</t>
  </si>
  <si>
    <t>G14H</t>
  </si>
  <si>
    <t>G15H</t>
  </si>
  <si>
    <t>Mon</t>
  </si>
  <si>
    <t>Thu</t>
  </si>
  <si>
    <t>Fri</t>
  </si>
  <si>
    <t>Wed</t>
  </si>
  <si>
    <t>Sat</t>
  </si>
  <si>
    <t>Sun</t>
  </si>
  <si>
    <t>Tue</t>
  </si>
  <si>
    <t>ТАРИФЫ С ЗАВТРАКОМ</t>
  </si>
  <si>
    <t>День</t>
  </si>
  <si>
    <t>1-мест.</t>
  </si>
  <si>
    <t>2-мест.</t>
  </si>
  <si>
    <t>ВС</t>
  </si>
  <si>
    <t>ПН</t>
  </si>
  <si>
    <t>ВТ</t>
  </si>
  <si>
    <t>СР</t>
  </si>
  <si>
    <t>ЧТ</t>
  </si>
  <si>
    <t>ПТ</t>
  </si>
  <si>
    <t>СБ</t>
  </si>
  <si>
    <t xml:space="preserve">Выберите тип тарифа </t>
  </si>
  <si>
    <t>Открытый тариф</t>
  </si>
  <si>
    <t>Нетто тариф</t>
  </si>
  <si>
    <t>Выберите тип питания</t>
  </si>
  <si>
    <t>Завтрак</t>
  </si>
  <si>
    <t>Без питания</t>
  </si>
  <si>
    <t>МАРТ 2025</t>
  </si>
  <si>
    <t>АПРЕЛЬ 2025</t>
  </si>
  <si>
    <t>МАЙ 2025</t>
  </si>
  <si>
    <t>ИЮНЬ 2025</t>
  </si>
  <si>
    <t>ИЮЛЬ 2025</t>
  </si>
  <si>
    <t>АВГУСТ 2025</t>
  </si>
  <si>
    <t>СЕНТЯБРЬ 2025</t>
  </si>
  <si>
    <t>Уровень скидки для НЕТТО тарифа</t>
  </si>
  <si>
    <t>Тариф</t>
  </si>
  <si>
    <t xml:space="preserve">Завтрак </t>
  </si>
  <si>
    <t>Полупансион</t>
  </si>
  <si>
    <t>Возрастная группа</t>
  </si>
  <si>
    <t xml:space="preserve"> 6-11,99</t>
  </si>
  <si>
    <t>Старше 12 лет</t>
  </si>
  <si>
    <t>Цена в сутки</t>
  </si>
  <si>
    <t>Раннее бронирование</t>
  </si>
  <si>
    <t>Jan 25</t>
  </si>
  <si>
    <t>Feb 25</t>
  </si>
  <si>
    <t>Mar 25</t>
  </si>
  <si>
    <t>Apr 25</t>
  </si>
  <si>
    <t>May 25</t>
  </si>
  <si>
    <t>Jun 25</t>
  </si>
  <si>
    <t>Jul 25</t>
  </si>
  <si>
    <t>Aug 25</t>
  </si>
  <si>
    <t>Sep 25</t>
  </si>
  <si>
    <t>Oct 25</t>
  </si>
  <si>
    <t>Nov 25</t>
  </si>
  <si>
    <t>Dec 25</t>
  </si>
  <si>
    <t>Супериор</t>
  </si>
  <si>
    <t>Скидка Раннее бронирование</t>
  </si>
  <si>
    <t>Стандарт с видом на горы</t>
  </si>
  <si>
    <t>Делюкс с видом на горы</t>
  </si>
  <si>
    <t>Делюкс Супериор с видом на море</t>
  </si>
  <si>
    <t>Премиум с видом на море</t>
  </si>
  <si>
    <t>Делюкс Премиум с видом на море</t>
  </si>
  <si>
    <t>Люкс Джуниор с гидромассажной ванной и видом на море</t>
  </si>
  <si>
    <t xml:space="preserve">Люкс с видом на море </t>
  </si>
  <si>
    <t>Путешествия с детьми</t>
  </si>
  <si>
    <t>INITIAL LOADING 2025</t>
  </si>
  <si>
    <t>Полулюкс с видом на горы</t>
  </si>
  <si>
    <t>Люкс Джуниор</t>
  </si>
  <si>
    <t>Президентский люкс</t>
  </si>
  <si>
    <t>Сезонное предложение RO</t>
  </si>
  <si>
    <t>Сезонное предложение BB</t>
  </si>
  <si>
    <t>Скидка Путешествия с детьми</t>
  </si>
  <si>
    <t>Люкс с видом на море</t>
  </si>
  <si>
    <t>Открытая стоимость размещения на дополнительном месте по основным тарифам (до 30.09.2025 года) и по специальным предложениям (срок действия каждого разнится)</t>
  </si>
  <si>
    <t>х</t>
  </si>
  <si>
    <t>Указаны цены тарифа BB, при заведении новых формул - добавлять пакет ужина отедльно (B35), так как ужин некомиссионный</t>
  </si>
  <si>
    <t>Стоимость размещения на дополнительном месте (с 01.06.2025 до 30.09.2025 вкл.)</t>
  </si>
  <si>
    <t>Сезонное предложение</t>
  </si>
  <si>
    <t>Тарифы без питания</t>
  </si>
  <si>
    <t>Тарифы на базе полупансиона</t>
  </si>
  <si>
    <t>Пакет ужина взрослый</t>
  </si>
  <si>
    <t>Пакет ужина детский</t>
  </si>
  <si>
    <t>ОКТЯБРЬ 2025</t>
  </si>
  <si>
    <t>НОЯБРЬ 2025</t>
  </si>
  <si>
    <t>ДЕКАБРЬ 2025</t>
  </si>
  <si>
    <t>Стоимость размещения на дополнительном месте (до 28.12.2025 года)</t>
  </si>
  <si>
    <t>ТАРИФЫ БЕЗ ПИТАНИЯ</t>
  </si>
  <si>
    <t>Стоимость размещения на дополнительном месте (до 31.07.2025 года)</t>
  </si>
  <si>
    <t>Сезонное предложение - Брутто</t>
  </si>
  <si>
    <r>
      <rPr>
        <b/>
        <sz val="11"/>
        <rFont val="Times New Roman"/>
        <family val="1"/>
        <charset val="204"/>
      </rPr>
      <t>В стоимость проживания включено:</t>
    </r>
    <r>
      <rPr>
        <sz val="11"/>
        <rFont val="Times New Roman"/>
        <family val="1"/>
        <charset val="204"/>
      </rPr>
      <t xml:space="preserve">
-</t>
    </r>
    <r>
      <rPr>
        <sz val="9"/>
        <rFont val="Times New Roman"/>
        <family val="1"/>
        <charset val="204"/>
      </rPr>
      <t xml:space="preserve"> Проживание в номере выбранной категории;
- Пользование крытым бассейном;
-</t>
    </r>
    <r>
      <rPr>
        <sz val="9"/>
        <color rgb="FFFF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Пользование термальной зоной СПА;</t>
    </r>
    <r>
      <rPr>
        <sz val="9"/>
        <color rgb="FFFF0000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- Пользование открытым подогреваемым бассейном;</t>
    </r>
    <r>
      <rPr>
        <sz val="9"/>
        <color rgb="FFFF0000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- Пользование детской комнатой;</t>
    </r>
    <r>
      <rPr>
        <sz val="9"/>
        <color rgb="FFFF0000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- Парковка на территории;</t>
    </r>
    <r>
      <rPr>
        <sz val="9"/>
        <color rgb="FFFF0000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- Wi-Fi.</t>
    </r>
  </si>
  <si>
    <r>
      <rPr>
        <b/>
        <sz val="11"/>
        <rFont val="Times New Roman"/>
        <family val="1"/>
        <charset val="204"/>
      </rPr>
      <t>В стоимость проживания включено:</t>
    </r>
    <r>
      <rPr>
        <sz val="11"/>
        <rFont val="Times New Roman"/>
        <family val="1"/>
        <charset val="204"/>
      </rPr>
      <t xml:space="preserve">
-</t>
    </r>
    <r>
      <rPr>
        <sz val="9"/>
        <rFont val="Times New Roman"/>
        <family val="1"/>
        <charset val="204"/>
      </rPr>
      <t xml:space="preserve"> Проживание в номере выбранной категории;
- Завтрак по системе «шведский стол» в ресторане Grenadine;
- Пользование крытым бассейном;
-</t>
    </r>
    <r>
      <rPr>
        <sz val="9"/>
        <color rgb="FFFF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Пользование термальной зоной СПА;</t>
    </r>
    <r>
      <rPr>
        <sz val="9"/>
        <color rgb="FFFF0000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- Пользование открытым подогреваемым бассейном;</t>
    </r>
    <r>
      <rPr>
        <sz val="9"/>
        <color rgb="FFFF0000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- Пользование детской комнатой;</t>
    </r>
    <r>
      <rPr>
        <sz val="9"/>
        <color rgb="FFFF0000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- Парковка на территории;</t>
    </r>
    <r>
      <rPr>
        <sz val="9"/>
        <color rgb="FFFF0000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- Wi-Fi.</t>
    </r>
  </si>
  <si>
    <r>
      <rPr>
        <b/>
        <sz val="11"/>
        <rFont val="Times New Roman"/>
        <family val="1"/>
        <charset val="204"/>
      </rPr>
      <t>В стоимость проживания включено:</t>
    </r>
    <r>
      <rPr>
        <sz val="11"/>
        <rFont val="Times New Roman"/>
        <family val="1"/>
        <charset val="204"/>
      </rPr>
      <t xml:space="preserve">
-</t>
    </r>
    <r>
      <rPr>
        <sz val="9"/>
        <rFont val="Times New Roman"/>
        <family val="1"/>
        <charset val="204"/>
      </rPr>
      <t xml:space="preserve"> Проживание в номере выбранной категории;
- Завтраки и ужины в ресторане Grenadine;
- Пользование крытым бассейном;
-</t>
    </r>
    <r>
      <rPr>
        <sz val="9"/>
        <color rgb="FFFF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Пользование термальной зоной СПА;</t>
    </r>
    <r>
      <rPr>
        <sz val="9"/>
        <color rgb="FFFF0000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- Пользование открытым подогреваемым бассейном;</t>
    </r>
    <r>
      <rPr>
        <sz val="9"/>
        <color rgb="FFFF0000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- Пользование детской комнатой;</t>
    </r>
    <r>
      <rPr>
        <sz val="9"/>
        <color rgb="FFFF0000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- Парковка на территории;</t>
    </r>
    <r>
      <rPr>
        <sz val="9"/>
        <color rgb="FFFF0000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- Wi-Fi.</t>
    </r>
  </si>
  <si>
    <t>Штраф в размере стоимости первых суток взимается при аннуляции бронирования менее чем за 10 суток до заезда.</t>
  </si>
  <si>
    <t xml:space="preserve">Аннуляция без штрафных санкций возможна:
- в период с 01.06.2025 по 30.09.2025 и с 24.12.2025 по 09.01.2026 более чем за 14 дней до заезда Гостя в Гостиницу.
- в период с 10.01.2025 по 31.05.2025 и с 01.10.2025 по 23.12.2025 более чем за 7 дней до заезда Гостя в Гостиницу. </t>
  </si>
  <si>
    <r>
      <rPr>
        <b/>
        <sz val="11"/>
        <rFont val="Times New Roman"/>
        <family val="1"/>
        <charset val="204"/>
      </rPr>
      <t xml:space="preserve">Условия и ограничения:          
Тариф "Полупансион" 
</t>
    </r>
    <r>
      <rPr>
        <sz val="11"/>
        <rFont val="Times New Roman"/>
        <family val="1"/>
        <charset val="204"/>
      </rPr>
      <t xml:space="preserve">-Период бронирования: до 30 сентября 2025;
-Период проживания: с 01 июня по 30 сентября 2025;
-Участвуют все категории номеров.
</t>
    </r>
    <r>
      <rPr>
        <b/>
        <sz val="11"/>
        <rFont val="Times New Roman"/>
        <family val="1"/>
        <charset val="204"/>
      </rPr>
      <t>Аннуляция без штрафных санкций возможна:</t>
    </r>
    <r>
      <rPr>
        <sz val="11"/>
        <rFont val="Times New Roman"/>
        <family val="1"/>
        <charset val="204"/>
      </rPr>
      <t xml:space="preserve">
- в период с 01.06.2025 по 30.09.2025 и с 24.12.2025 по 09.01.2026 более чем за 14 дней до заезда Гостя в Гостиницу.
- в период с 10.01.2025 по 31.05.2025 и с 01.10.2025 по 23.12.2025 более чем за 7 дней до заезда Гостя в Гостиницу.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</si>
</sst>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ahoma"/>
      <family val="2"/>
      <charset val="204"/>
    </font>
    <font>
      <b/>
      <sz val="14"/>
      <name val="Arial"/>
      <family val="2"/>
      <charset val="204"/>
    </font>
    <font>
      <sz val="8.5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DE4F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5E9871"/>
        <bgColor indexed="64"/>
      </patternFill>
    </fill>
    <fill>
      <patternFill patternType="solid">
        <fgColor rgb="FFFF8B8B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091AE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DBF6"/>
        <bgColor indexed="64"/>
      </patternFill>
    </fill>
    <fill>
      <patternFill patternType="solid">
        <fgColor rgb="FFF5C5E7"/>
        <bgColor indexed="64"/>
      </patternFill>
    </fill>
    <fill>
      <patternFill patternType="solid">
        <fgColor rgb="FFEFD7B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0" fontId="10" fillId="0" borderId="0"/>
    <xf numFmtId="0" fontId="7" fillId="0" borderId="0"/>
    <xf numFmtId="0" fontId="7" fillId="2" borderId="1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2" borderId="1" applyNumberFormat="0" applyFont="0" applyAlignment="0" applyProtection="0"/>
    <xf numFmtId="0" fontId="5" fillId="0" borderId="0"/>
    <xf numFmtId="0" fontId="5" fillId="2" borderId="1" applyNumberFormat="0" applyFont="0" applyAlignment="0" applyProtection="0"/>
    <xf numFmtId="0" fontId="4" fillId="0" borderId="0"/>
    <xf numFmtId="0" fontId="4" fillId="2" borderId="1" applyNumberFormat="0" applyFont="0" applyAlignment="0" applyProtection="0"/>
    <xf numFmtId="0" fontId="3" fillId="0" borderId="0"/>
    <xf numFmtId="0" fontId="3" fillId="2" borderId="1" applyNumberFormat="0" applyFont="0" applyAlignment="0" applyProtection="0"/>
    <xf numFmtId="0" fontId="2" fillId="0" borderId="0"/>
    <xf numFmtId="0" fontId="2" fillId="2" borderId="1" applyNumberFormat="0" applyFont="0" applyAlignment="0" applyProtection="0"/>
    <xf numFmtId="164" fontId="2" fillId="0" borderId="0" applyFont="0" applyFill="0" applyBorder="0" applyAlignment="0" applyProtection="0"/>
    <xf numFmtId="0" fontId="33" fillId="2" borderId="1" applyNumberFormat="0" applyFont="0" applyAlignment="0" applyProtection="0"/>
  </cellStyleXfs>
  <cellXfs count="188">
    <xf numFmtId="0" fontId="0" fillId="0" borderId="0" xfId="0"/>
    <xf numFmtId="49" fontId="9" fillId="4" borderId="2" xfId="0" applyNumberFormat="1" applyFont="1" applyFill="1" applyBorder="1" applyAlignment="1">
      <alignment horizontal="center" vertical="center"/>
    </xf>
    <xf numFmtId="0" fontId="13" fillId="7" borderId="2" xfId="1" applyFont="1" applyFill="1" applyBorder="1" applyAlignment="1">
      <alignment horizontal="center"/>
    </xf>
    <xf numFmtId="0" fontId="14" fillId="8" borderId="2" xfId="1" applyFont="1" applyFill="1" applyBorder="1" applyAlignment="1">
      <alignment horizontal="center"/>
    </xf>
    <xf numFmtId="0" fontId="15" fillId="7" borderId="2" xfId="1" applyFont="1" applyFill="1" applyBorder="1" applyAlignment="1">
      <alignment horizontal="center"/>
    </xf>
    <xf numFmtId="0" fontId="14" fillId="9" borderId="2" xfId="1" applyFont="1" applyFill="1" applyBorder="1" applyAlignment="1">
      <alignment horizontal="center"/>
    </xf>
    <xf numFmtId="0" fontId="13" fillId="0" borderId="0" xfId="1" applyFont="1" applyAlignment="1">
      <alignment horizontal="center"/>
    </xf>
    <xf numFmtId="0" fontId="10" fillId="0" borderId="0" xfId="1" applyAlignment="1">
      <alignment horizontal="center"/>
    </xf>
    <xf numFmtId="0" fontId="8" fillId="3" borderId="2" xfId="0" applyFont="1" applyFill="1" applyBorder="1" applyAlignment="1">
      <alignment vertical="center"/>
    </xf>
    <xf numFmtId="9" fontId="0" fillId="0" borderId="0" xfId="0" applyNumberFormat="1"/>
    <xf numFmtId="0" fontId="0" fillId="0" borderId="0" xfId="0" applyAlignment="1">
      <alignment wrapText="1"/>
    </xf>
    <xf numFmtId="0" fontId="18" fillId="0" borderId="2" xfId="0" applyFont="1" applyBorder="1" applyAlignment="1">
      <alignment horizontal="center" vertical="center" wrapText="1"/>
    </xf>
    <xf numFmtId="3" fontId="18" fillId="0" borderId="2" xfId="0" applyNumberFormat="1" applyFont="1" applyBorder="1" applyAlignment="1">
      <alignment horizontal="center" vertical="center" wrapText="1"/>
    </xf>
    <xf numFmtId="0" fontId="10" fillId="6" borderId="0" xfId="1" applyFill="1" applyAlignment="1">
      <alignment horizontal="center" vertical="center"/>
    </xf>
    <xf numFmtId="0" fontId="16" fillId="6" borderId="2" xfId="6" applyFont="1" applyFill="1" applyBorder="1" applyAlignment="1" applyProtection="1">
      <alignment horizontal="left" vertical="center"/>
    </xf>
    <xf numFmtId="0" fontId="18" fillId="0" borderId="0" xfId="0" applyFont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0" fontId="14" fillId="0" borderId="0" xfId="1" applyFont="1" applyAlignment="1">
      <alignment vertical="center" wrapText="1"/>
    </xf>
    <xf numFmtId="0" fontId="18" fillId="0" borderId="6" xfId="0" applyFont="1" applyBorder="1" applyAlignment="1">
      <alignment horizontal="center" vertical="center" wrapText="1"/>
    </xf>
    <xf numFmtId="0" fontId="10" fillId="0" borderId="2" xfId="1" applyBorder="1" applyAlignment="1">
      <alignment horizontal="center"/>
    </xf>
    <xf numFmtId="0" fontId="14" fillId="20" borderId="2" xfId="1" applyFont="1" applyFill="1" applyBorder="1" applyAlignment="1">
      <alignment horizontal="center"/>
    </xf>
    <xf numFmtId="0" fontId="8" fillId="3" borderId="2" xfId="0" applyFont="1" applyFill="1" applyBorder="1" applyAlignment="1">
      <alignment vertical="center" wrapText="1"/>
    </xf>
    <xf numFmtId="3" fontId="8" fillId="3" borderId="2" xfId="0" applyNumberFormat="1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2" fillId="0" borderId="0" xfId="13"/>
    <xf numFmtId="0" fontId="12" fillId="0" borderId="0" xfId="1" applyFont="1" applyAlignment="1">
      <alignment horizontal="center"/>
    </xf>
    <xf numFmtId="0" fontId="10" fillId="6" borderId="2" xfId="1" applyFill="1" applyBorder="1" applyAlignment="1">
      <alignment horizontal="center"/>
    </xf>
    <xf numFmtId="0" fontId="10" fillId="29" borderId="2" xfId="1" applyFill="1" applyBorder="1" applyAlignment="1">
      <alignment horizontal="center"/>
    </xf>
    <xf numFmtId="0" fontId="14" fillId="30" borderId="2" xfId="1" applyFont="1" applyFill="1" applyBorder="1" applyAlignment="1">
      <alignment horizontal="center"/>
    </xf>
    <xf numFmtId="0" fontId="10" fillId="21" borderId="2" xfId="1" applyFill="1" applyBorder="1" applyAlignment="1">
      <alignment horizontal="center"/>
    </xf>
    <xf numFmtId="3" fontId="20" fillId="3" borderId="2" xfId="0" applyNumberFormat="1" applyFont="1" applyFill="1" applyBorder="1" applyAlignment="1">
      <alignment vertical="center"/>
    </xf>
    <xf numFmtId="3" fontId="20" fillId="3" borderId="2" xfId="0" applyNumberFormat="1" applyFont="1" applyFill="1" applyBorder="1" applyAlignment="1">
      <alignment vertical="center" wrapText="1"/>
    </xf>
    <xf numFmtId="9" fontId="17" fillId="0" borderId="0" xfId="4" applyFont="1" applyBorder="1" applyAlignment="1">
      <alignment vertical="center"/>
    </xf>
    <xf numFmtId="0" fontId="13" fillId="6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16" fillId="21" borderId="2" xfId="0" applyNumberFormat="1" applyFont="1" applyFill="1" applyBorder="1" applyAlignment="1">
      <alignment horizontal="center" vertical="center"/>
    </xf>
    <xf numFmtId="0" fontId="0" fillId="34" borderId="0" xfId="0" applyFill="1"/>
    <xf numFmtId="0" fontId="0" fillId="0" borderId="0" xfId="0" applyAlignment="1">
      <alignment vertical="center" wrapText="1"/>
    </xf>
    <xf numFmtId="0" fontId="1" fillId="0" borderId="0" xfId="13" applyFont="1"/>
    <xf numFmtId="0" fontId="18" fillId="0" borderId="6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3" fillId="7" borderId="7" xfId="1" applyFont="1" applyFill="1" applyBorder="1" applyAlignment="1">
      <alignment horizontal="center"/>
    </xf>
    <xf numFmtId="0" fontId="15" fillId="7" borderId="7" xfId="1" applyFont="1" applyFill="1" applyBorder="1" applyAlignment="1">
      <alignment horizontal="center"/>
    </xf>
    <xf numFmtId="0" fontId="10" fillId="0" borderId="25" xfId="1" applyBorder="1" applyAlignment="1">
      <alignment horizontal="center"/>
    </xf>
    <xf numFmtId="0" fontId="15" fillId="0" borderId="0" xfId="1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21" fillId="0" borderId="0" xfId="1" applyFont="1" applyAlignment="1">
      <alignment vertical="center" wrapText="1"/>
    </xf>
    <xf numFmtId="0" fontId="22" fillId="6" borderId="0" xfId="1" applyFont="1" applyFill="1" applyAlignment="1">
      <alignment horizontal="center" vertical="center"/>
    </xf>
    <xf numFmtId="0" fontId="23" fillId="6" borderId="0" xfId="1" applyFont="1" applyFill="1" applyAlignment="1">
      <alignment horizontal="center" vertical="center"/>
    </xf>
    <xf numFmtId="0" fontId="22" fillId="0" borderId="0" xfId="1" applyFont="1" applyAlignment="1">
      <alignment horizontal="center"/>
    </xf>
    <xf numFmtId="0" fontId="23" fillId="0" borderId="0" xfId="1" applyFont="1" applyAlignment="1">
      <alignment horizontal="center"/>
    </xf>
    <xf numFmtId="0" fontId="24" fillId="0" borderId="0" xfId="1" applyFont="1" applyAlignment="1">
      <alignment horizontal="center" vertical="center"/>
    </xf>
    <xf numFmtId="0" fontId="24" fillId="0" borderId="0" xfId="1" applyFont="1"/>
    <xf numFmtId="17" fontId="20" fillId="0" borderId="0" xfId="13" applyNumberFormat="1" applyFont="1" applyAlignment="1">
      <alignment horizontal="center" vertical="center"/>
    </xf>
    <xf numFmtId="17" fontId="20" fillId="0" borderId="0" xfId="13" applyNumberFormat="1" applyFont="1" applyAlignment="1">
      <alignment vertical="center"/>
    </xf>
    <xf numFmtId="0" fontId="25" fillId="6" borderId="0" xfId="1" applyFont="1" applyFill="1" applyAlignment="1">
      <alignment horizontal="center" vertical="center"/>
    </xf>
    <xf numFmtId="0" fontId="26" fillId="6" borderId="2" xfId="14" applyFont="1" applyFill="1" applyBorder="1" applyAlignment="1" applyProtection="1">
      <alignment horizontal="center" vertical="center"/>
    </xf>
    <xf numFmtId="0" fontId="26" fillId="6" borderId="2" xfId="13" applyFont="1" applyFill="1" applyBorder="1" applyAlignment="1">
      <alignment horizontal="center" vertical="center"/>
    </xf>
    <xf numFmtId="3" fontId="26" fillId="16" borderId="2" xfId="13" applyNumberFormat="1" applyFont="1" applyFill="1" applyBorder="1" applyAlignment="1">
      <alignment horizontal="center" vertical="center"/>
    </xf>
    <xf numFmtId="3" fontId="26" fillId="6" borderId="2" xfId="13" applyNumberFormat="1" applyFont="1" applyFill="1" applyBorder="1" applyAlignment="1">
      <alignment horizontal="center" vertical="center"/>
    </xf>
    <xf numFmtId="3" fontId="26" fillId="23" borderId="2" xfId="0" applyNumberFormat="1" applyFont="1" applyFill="1" applyBorder="1" applyAlignment="1">
      <alignment horizontal="center" vertical="center"/>
    </xf>
    <xf numFmtId="0" fontId="26" fillId="0" borderId="2" xfId="13" applyFont="1" applyFill="1" applyBorder="1" applyAlignment="1">
      <alignment horizontal="center" vertical="center"/>
    </xf>
    <xf numFmtId="0" fontId="22" fillId="0" borderId="0" xfId="1" applyFont="1" applyFill="1" applyAlignment="1">
      <alignment horizontal="center"/>
    </xf>
    <xf numFmtId="0" fontId="27" fillId="0" borderId="0" xfId="0" applyFont="1" applyAlignment="1">
      <alignment horizontal="center" vertical="center"/>
    </xf>
    <xf numFmtId="3" fontId="26" fillId="35" borderId="2" xfId="13" applyNumberFormat="1" applyFont="1" applyFill="1" applyBorder="1" applyAlignment="1">
      <alignment horizontal="center" vertical="center"/>
    </xf>
    <xf numFmtId="0" fontId="22" fillId="0" borderId="0" xfId="1" applyFont="1" applyFill="1" applyAlignment="1">
      <alignment horizontal="center" vertical="center"/>
    </xf>
    <xf numFmtId="0" fontId="23" fillId="0" borderId="0" xfId="1" applyFont="1" applyFill="1" applyAlignment="1">
      <alignment horizontal="center" vertical="center"/>
    </xf>
    <xf numFmtId="0" fontId="24" fillId="0" borderId="0" xfId="1" applyFont="1" applyFill="1" applyAlignment="1">
      <alignment horizontal="center" vertical="center"/>
    </xf>
    <xf numFmtId="17" fontId="20" fillId="0" borderId="0" xfId="13" applyNumberFormat="1" applyFont="1" applyFill="1" applyAlignment="1">
      <alignment horizontal="center" vertical="center"/>
    </xf>
    <xf numFmtId="0" fontId="25" fillId="0" borderId="0" xfId="1" applyFont="1" applyFill="1" applyAlignment="1">
      <alignment horizontal="center" vertical="center"/>
    </xf>
    <xf numFmtId="9" fontId="25" fillId="0" borderId="0" xfId="4" applyFont="1" applyBorder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/>
    <xf numFmtId="0" fontId="29" fillId="0" borderId="0" xfId="1" applyFont="1" applyAlignment="1">
      <alignment vertical="top" wrapText="1"/>
    </xf>
    <xf numFmtId="0" fontId="23" fillId="0" borderId="0" xfId="1" applyFont="1" applyAlignment="1">
      <alignment horizontal="center" vertical="center"/>
    </xf>
    <xf numFmtId="0" fontId="25" fillId="6" borderId="0" xfId="1" applyFont="1" applyFill="1" applyAlignment="1">
      <alignment vertical="center"/>
    </xf>
    <xf numFmtId="3" fontId="26" fillId="6" borderId="2" xfId="0" applyNumberFormat="1" applyFont="1" applyFill="1" applyBorder="1" applyAlignment="1">
      <alignment horizontal="center" vertical="center"/>
    </xf>
    <xf numFmtId="0" fontId="26" fillId="16" borderId="2" xfId="13" applyFont="1" applyFill="1" applyBorder="1" applyAlignment="1">
      <alignment horizontal="center" vertical="center"/>
    </xf>
    <xf numFmtId="0" fontId="28" fillId="0" borderId="0" xfId="1" applyFont="1" applyAlignment="1">
      <alignment vertical="top" wrapText="1"/>
    </xf>
    <xf numFmtId="3" fontId="16" fillId="6" borderId="2" xfId="0" applyNumberFormat="1" applyFont="1" applyFill="1" applyBorder="1" applyAlignment="1">
      <alignment horizontal="center" vertical="center"/>
    </xf>
    <xf numFmtId="0" fontId="24" fillId="10" borderId="0" xfId="1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49" fontId="20" fillId="11" borderId="0" xfId="13" applyNumberFormat="1" applyFont="1" applyFill="1" applyBorder="1" applyAlignment="1">
      <alignment horizontal="center" vertical="center"/>
    </xf>
    <xf numFmtId="0" fontId="20" fillId="14" borderId="0" xfId="14" applyFont="1" applyFill="1" applyBorder="1" applyAlignment="1" applyProtection="1">
      <alignment horizontal="center" vertical="center" wrapText="1"/>
    </xf>
    <xf numFmtId="0" fontId="26" fillId="6" borderId="0" xfId="14" applyFont="1" applyFill="1" applyBorder="1" applyAlignment="1" applyProtection="1">
      <alignment horizontal="center" vertical="center"/>
    </xf>
    <xf numFmtId="3" fontId="26" fillId="6" borderId="0" xfId="0" applyNumberFormat="1" applyFont="1" applyFill="1" applyBorder="1" applyAlignment="1">
      <alignment horizontal="center" vertical="center"/>
    </xf>
    <xf numFmtId="3" fontId="16" fillId="6" borderId="0" xfId="0" applyNumberFormat="1" applyFont="1" applyFill="1" applyBorder="1" applyAlignment="1">
      <alignment horizontal="center" vertical="center"/>
    </xf>
    <xf numFmtId="3" fontId="26" fillId="0" borderId="2" xfId="0" applyNumberFormat="1" applyFont="1" applyFill="1" applyBorder="1" applyAlignment="1">
      <alignment horizontal="center" vertical="center"/>
    </xf>
    <xf numFmtId="0" fontId="25" fillId="0" borderId="0" xfId="1" applyFont="1" applyFill="1" applyAlignment="1">
      <alignment vertical="center"/>
    </xf>
    <xf numFmtId="3" fontId="26" fillId="16" borderId="2" xfId="0" applyNumberFormat="1" applyFont="1" applyFill="1" applyBorder="1" applyAlignment="1">
      <alignment horizontal="center" vertical="center"/>
    </xf>
    <xf numFmtId="0" fontId="24" fillId="10" borderId="0" xfId="1" applyFont="1" applyFill="1" applyAlignment="1">
      <alignment horizontal="center"/>
    </xf>
    <xf numFmtId="49" fontId="20" fillId="11" borderId="10" xfId="13" applyNumberFormat="1" applyFont="1" applyFill="1" applyBorder="1" applyAlignment="1">
      <alignment horizontal="center" vertical="center"/>
    </xf>
    <xf numFmtId="49" fontId="20" fillId="11" borderId="11" xfId="13" applyNumberFormat="1" applyFont="1" applyFill="1" applyBorder="1" applyAlignment="1">
      <alignment horizontal="center" vertical="center"/>
    </xf>
    <xf numFmtId="0" fontId="26" fillId="6" borderId="3" xfId="13" applyFont="1" applyFill="1" applyBorder="1" applyAlignment="1">
      <alignment horizontal="center" vertical="center"/>
    </xf>
    <xf numFmtId="0" fontId="26" fillId="6" borderId="9" xfId="13" applyFont="1" applyFill="1" applyBorder="1" applyAlignment="1">
      <alignment horizontal="center" vertical="center"/>
    </xf>
    <xf numFmtId="0" fontId="26" fillId="6" borderId="10" xfId="13" applyFont="1" applyFill="1" applyBorder="1" applyAlignment="1">
      <alignment horizontal="center" vertical="center"/>
    </xf>
    <xf numFmtId="0" fontId="26" fillId="6" borderId="8" xfId="13" applyFont="1" applyFill="1" applyBorder="1" applyAlignment="1">
      <alignment horizontal="center" vertical="center"/>
    </xf>
    <xf numFmtId="0" fontId="20" fillId="12" borderId="4" xfId="14" applyFont="1" applyFill="1" applyBorder="1" applyAlignment="1" applyProtection="1">
      <alignment horizontal="center" vertical="center" wrapText="1"/>
    </xf>
    <xf numFmtId="0" fontId="20" fillId="12" borderId="7" xfId="14" applyFont="1" applyFill="1" applyBorder="1" applyAlignment="1" applyProtection="1">
      <alignment horizontal="center" vertical="center" wrapText="1"/>
    </xf>
    <xf numFmtId="0" fontId="20" fillId="13" borderId="4" xfId="14" applyFont="1" applyFill="1" applyBorder="1" applyAlignment="1" applyProtection="1">
      <alignment horizontal="center" vertical="center" wrapText="1"/>
    </xf>
    <xf numFmtId="0" fontId="20" fillId="13" borderId="7" xfId="14" applyFont="1" applyFill="1" applyBorder="1" applyAlignment="1" applyProtection="1">
      <alignment horizontal="center" vertical="center" wrapText="1"/>
    </xf>
    <xf numFmtId="0" fontId="20" fillId="25" borderId="4" xfId="14" applyFont="1" applyFill="1" applyBorder="1" applyAlignment="1" applyProtection="1">
      <alignment horizontal="center" vertical="center" wrapText="1"/>
    </xf>
    <xf numFmtId="0" fontId="20" fillId="25" borderId="7" xfId="14" applyFont="1" applyFill="1" applyBorder="1" applyAlignment="1" applyProtection="1">
      <alignment horizontal="center" vertical="center" wrapText="1"/>
    </xf>
    <xf numFmtId="0" fontId="20" fillId="22" borderId="4" xfId="14" applyFont="1" applyFill="1" applyBorder="1" applyAlignment="1" applyProtection="1">
      <alignment horizontal="center" vertical="center" wrapText="1"/>
    </xf>
    <xf numFmtId="0" fontId="20" fillId="22" borderId="7" xfId="14" applyFont="1" applyFill="1" applyBorder="1" applyAlignment="1" applyProtection="1">
      <alignment horizontal="center" vertical="center" wrapText="1"/>
    </xf>
    <xf numFmtId="0" fontId="20" fillId="14" borderId="2" xfId="14" applyFont="1" applyFill="1" applyBorder="1" applyAlignment="1" applyProtection="1">
      <alignment horizontal="center" vertical="center" wrapText="1"/>
    </xf>
    <xf numFmtId="0" fontId="20" fillId="26" borderId="4" xfId="14" applyFont="1" applyFill="1" applyBorder="1" applyAlignment="1" applyProtection="1">
      <alignment horizontal="center" vertical="center" wrapText="1"/>
    </xf>
    <xf numFmtId="0" fontId="20" fillId="26" borderId="7" xfId="14" applyFont="1" applyFill="1" applyBorder="1" applyAlignment="1" applyProtection="1">
      <alignment horizontal="center" vertical="center" wrapText="1"/>
    </xf>
    <xf numFmtId="0" fontId="20" fillId="15" borderId="4" xfId="14" applyFont="1" applyFill="1" applyBorder="1" applyAlignment="1" applyProtection="1">
      <alignment horizontal="center" vertical="center" wrapText="1"/>
    </xf>
    <xf numFmtId="0" fontId="20" fillId="15" borderId="7" xfId="14" applyFont="1" applyFill="1" applyBorder="1" applyAlignment="1" applyProtection="1">
      <alignment horizontal="center" vertical="center" wrapText="1"/>
    </xf>
    <xf numFmtId="0" fontId="20" fillId="31" borderId="2" xfId="14" applyFont="1" applyFill="1" applyBorder="1" applyAlignment="1" applyProtection="1">
      <alignment horizontal="center" vertical="center" wrapText="1"/>
    </xf>
    <xf numFmtId="0" fontId="20" fillId="24" borderId="2" xfId="14" applyFont="1" applyFill="1" applyBorder="1" applyAlignment="1" applyProtection="1">
      <alignment horizontal="center" vertical="center" wrapText="1"/>
    </xf>
    <xf numFmtId="0" fontId="20" fillId="27" borderId="4" xfId="14" applyFont="1" applyFill="1" applyBorder="1" applyAlignment="1" applyProtection="1">
      <alignment horizontal="center" vertical="center" wrapText="1"/>
    </xf>
    <xf numFmtId="0" fontId="20" fillId="27" borderId="7" xfId="14" applyFont="1" applyFill="1" applyBorder="1" applyAlignment="1" applyProtection="1">
      <alignment horizontal="center" vertical="center" wrapText="1"/>
    </xf>
    <xf numFmtId="0" fontId="20" fillId="28" borderId="4" xfId="14" applyFont="1" applyFill="1" applyBorder="1" applyAlignment="1" applyProtection="1">
      <alignment horizontal="center" vertical="center" wrapText="1"/>
    </xf>
    <xf numFmtId="0" fontId="20" fillId="28" borderId="7" xfId="14" applyFont="1" applyFill="1" applyBorder="1" applyAlignment="1" applyProtection="1">
      <alignment horizontal="center" vertical="center" wrapText="1"/>
    </xf>
    <xf numFmtId="0" fontId="25" fillId="6" borderId="0" xfId="1" applyFont="1" applyFill="1" applyAlignment="1">
      <alignment horizontal="center" vertical="center"/>
    </xf>
    <xf numFmtId="9" fontId="25" fillId="0" borderId="5" xfId="4" applyFont="1" applyBorder="1" applyAlignment="1">
      <alignment horizontal="center" vertical="center"/>
    </xf>
    <xf numFmtId="9" fontId="25" fillId="0" borderId="12" xfId="4" applyFont="1" applyBorder="1" applyAlignment="1">
      <alignment horizontal="center" vertical="center"/>
    </xf>
    <xf numFmtId="9" fontId="25" fillId="0" borderId="13" xfId="4" applyFont="1" applyBorder="1" applyAlignment="1">
      <alignment horizontal="center" vertical="center"/>
    </xf>
    <xf numFmtId="9" fontId="25" fillId="0" borderId="14" xfId="4" applyFont="1" applyBorder="1" applyAlignment="1">
      <alignment horizontal="center" vertical="center"/>
    </xf>
    <xf numFmtId="9" fontId="25" fillId="0" borderId="15" xfId="4" applyFont="1" applyBorder="1" applyAlignment="1">
      <alignment horizontal="center" vertical="center"/>
    </xf>
    <xf numFmtId="9" fontId="25" fillId="0" borderId="16" xfId="4" applyFont="1" applyBorder="1" applyAlignment="1">
      <alignment horizontal="center" vertical="center"/>
    </xf>
    <xf numFmtId="0" fontId="25" fillId="6" borderId="0" xfId="1" applyFont="1" applyFill="1" applyAlignment="1">
      <alignment horizontal="center" vertical="center" wrapText="1"/>
    </xf>
    <xf numFmtId="9" fontId="25" fillId="0" borderId="17" xfId="4" applyFont="1" applyBorder="1" applyAlignment="1">
      <alignment horizontal="center" vertical="center"/>
    </xf>
    <xf numFmtId="9" fontId="25" fillId="0" borderId="18" xfId="4" applyFont="1" applyBorder="1" applyAlignment="1">
      <alignment horizontal="center" vertical="center"/>
    </xf>
    <xf numFmtId="9" fontId="25" fillId="0" borderId="19" xfId="4" applyFont="1" applyBorder="1" applyAlignment="1">
      <alignment horizontal="center" vertical="center"/>
    </xf>
    <xf numFmtId="9" fontId="25" fillId="0" borderId="20" xfId="4" applyFont="1" applyBorder="1" applyAlignment="1">
      <alignment horizontal="center" vertical="center"/>
    </xf>
    <xf numFmtId="9" fontId="25" fillId="0" borderId="21" xfId="4" applyFont="1" applyBorder="1" applyAlignment="1">
      <alignment horizontal="center" vertical="center"/>
    </xf>
    <xf numFmtId="9" fontId="25" fillId="0" borderId="22" xfId="4" applyFont="1" applyBorder="1" applyAlignment="1">
      <alignment horizontal="center" vertical="center"/>
    </xf>
    <xf numFmtId="0" fontId="20" fillId="15" borderId="2" xfId="14" applyFont="1" applyFill="1" applyBorder="1" applyAlignment="1" applyProtection="1">
      <alignment horizontal="center" vertical="center" wrapText="1"/>
    </xf>
    <xf numFmtId="0" fontId="21" fillId="0" borderId="0" xfId="1" applyFont="1" applyAlignment="1">
      <alignment horizontal="left" vertical="center" wrapText="1"/>
    </xf>
    <xf numFmtId="0" fontId="29" fillId="0" borderId="0" xfId="1" applyFont="1" applyAlignment="1">
      <alignment horizontal="left" vertical="top" wrapText="1"/>
    </xf>
    <xf numFmtId="0" fontId="21" fillId="10" borderId="2" xfId="1" applyFont="1" applyFill="1" applyBorder="1" applyAlignment="1">
      <alignment horizontal="center" vertical="center" wrapText="1"/>
    </xf>
    <xf numFmtId="0" fontId="18" fillId="17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6" fillId="0" borderId="3" xfId="13" applyFont="1" applyFill="1" applyBorder="1" applyAlignment="1">
      <alignment horizontal="center" vertical="center"/>
    </xf>
    <xf numFmtId="0" fontId="26" fillId="0" borderId="9" xfId="13" applyFont="1" applyFill="1" applyBorder="1" applyAlignment="1">
      <alignment horizontal="center" vertical="center"/>
    </xf>
    <xf numFmtId="0" fontId="26" fillId="0" borderId="10" xfId="13" applyFont="1" applyFill="1" applyBorder="1" applyAlignment="1">
      <alignment horizontal="center" vertical="center"/>
    </xf>
    <xf numFmtId="0" fontId="26" fillId="0" borderId="8" xfId="13" applyFont="1" applyFill="1" applyBorder="1" applyAlignment="1">
      <alignment horizontal="center" vertical="center"/>
    </xf>
    <xf numFmtId="0" fontId="20" fillId="14" borderId="4" xfId="14" applyFont="1" applyFill="1" applyBorder="1" applyAlignment="1" applyProtection="1">
      <alignment horizontal="center" vertical="center" wrapText="1"/>
    </xf>
    <xf numFmtId="0" fontId="20" fillId="14" borderId="7" xfId="14" applyFont="1" applyFill="1" applyBorder="1" applyAlignment="1" applyProtection="1">
      <alignment horizontal="center" vertical="center" wrapText="1"/>
    </xf>
    <xf numFmtId="0" fontId="20" fillId="31" borderId="4" xfId="14" applyFont="1" applyFill="1" applyBorder="1" applyAlignment="1" applyProtection="1">
      <alignment horizontal="center" vertical="center" wrapText="1"/>
    </xf>
    <xf numFmtId="0" fontId="20" fillId="31" borderId="7" xfId="14" applyFont="1" applyFill="1" applyBorder="1" applyAlignment="1" applyProtection="1">
      <alignment horizontal="center" vertical="center" wrapText="1"/>
    </xf>
    <xf numFmtId="0" fontId="20" fillId="24" borderId="4" xfId="14" applyFont="1" applyFill="1" applyBorder="1" applyAlignment="1" applyProtection="1">
      <alignment horizontal="center" vertical="center" wrapText="1"/>
    </xf>
    <xf numFmtId="0" fontId="20" fillId="24" borderId="7" xfId="14" applyFont="1" applyFill="1" applyBorder="1" applyAlignment="1" applyProtection="1">
      <alignment horizontal="center" vertical="center" wrapText="1"/>
    </xf>
    <xf numFmtId="0" fontId="34" fillId="26" borderId="4" xfId="16" applyFont="1" applyFill="1" applyBorder="1" applyAlignment="1" applyProtection="1">
      <alignment horizontal="center" vertical="center" wrapText="1"/>
    </xf>
    <xf numFmtId="0" fontId="34" fillId="26" borderId="7" xfId="16" applyFont="1" applyFill="1" applyBorder="1" applyAlignment="1" applyProtection="1">
      <alignment horizontal="center" vertical="center" wrapText="1"/>
    </xf>
    <xf numFmtId="0" fontId="34" fillId="15" borderId="2" xfId="16" applyFont="1" applyFill="1" applyBorder="1" applyAlignment="1" applyProtection="1">
      <alignment horizontal="center" vertical="center" wrapText="1"/>
    </xf>
    <xf numFmtId="0" fontId="34" fillId="31" borderId="2" xfId="16" applyFont="1" applyFill="1" applyBorder="1" applyAlignment="1" applyProtection="1">
      <alignment horizontal="center" vertical="center" wrapText="1"/>
    </xf>
    <xf numFmtId="0" fontId="34" fillId="24" borderId="2" xfId="16" applyFont="1" applyFill="1" applyBorder="1" applyAlignment="1" applyProtection="1">
      <alignment horizontal="center" vertical="center" wrapText="1"/>
    </xf>
    <xf numFmtId="0" fontId="34" fillId="27" borderId="4" xfId="16" applyFont="1" applyFill="1" applyBorder="1" applyAlignment="1" applyProtection="1">
      <alignment horizontal="center" vertical="center" wrapText="1"/>
    </xf>
    <xf numFmtId="0" fontId="34" fillId="27" borderId="7" xfId="16" applyFont="1" applyFill="1" applyBorder="1" applyAlignment="1" applyProtection="1">
      <alignment horizontal="center" vertical="center" wrapText="1"/>
    </xf>
    <xf numFmtId="0" fontId="34" fillId="14" borderId="2" xfId="16" applyFont="1" applyFill="1" applyBorder="1" applyAlignment="1" applyProtection="1">
      <alignment horizontal="center" vertical="center" wrapText="1"/>
    </xf>
    <xf numFmtId="0" fontId="34" fillId="25" borderId="4" xfId="16" applyFont="1" applyFill="1" applyBorder="1" applyAlignment="1" applyProtection="1">
      <alignment horizontal="center" vertical="center" wrapText="1"/>
    </xf>
    <xf numFmtId="0" fontId="34" fillId="25" borderId="7" xfId="16" applyFont="1" applyFill="1" applyBorder="1" applyAlignment="1" applyProtection="1">
      <alignment horizontal="center" vertical="center" wrapText="1"/>
    </xf>
    <xf numFmtId="0" fontId="34" fillId="22" borderId="4" xfId="16" applyFont="1" applyFill="1" applyBorder="1" applyAlignment="1" applyProtection="1">
      <alignment horizontal="center" vertical="center" wrapText="1"/>
    </xf>
    <xf numFmtId="0" fontId="34" fillId="22" borderId="7" xfId="16" applyFont="1" applyFill="1" applyBorder="1" applyAlignment="1" applyProtection="1">
      <alignment horizontal="center" vertical="center" wrapText="1"/>
    </xf>
    <xf numFmtId="0" fontId="34" fillId="12" borderId="4" xfId="16" applyFont="1" applyFill="1" applyBorder="1" applyAlignment="1" applyProtection="1">
      <alignment horizontal="center" vertical="center" wrapText="1"/>
    </xf>
    <xf numFmtId="0" fontId="34" fillId="12" borderId="7" xfId="16" applyFont="1" applyFill="1" applyBorder="1" applyAlignment="1" applyProtection="1">
      <alignment horizontal="center" vertical="center" wrapText="1"/>
    </xf>
    <xf numFmtId="0" fontId="34" fillId="13" borderId="4" xfId="16" applyFont="1" applyFill="1" applyBorder="1" applyAlignment="1" applyProtection="1">
      <alignment horizontal="center" vertical="center" wrapText="1"/>
    </xf>
    <xf numFmtId="0" fontId="34" fillId="13" borderId="7" xfId="16" applyFont="1" applyFill="1" applyBorder="1" applyAlignment="1" applyProtection="1">
      <alignment horizontal="center" vertical="center" wrapText="1"/>
    </xf>
    <xf numFmtId="0" fontId="21" fillId="10" borderId="4" xfId="1" applyFont="1" applyFill="1" applyBorder="1" applyAlignment="1">
      <alignment horizontal="center" vertical="center" wrapText="1"/>
    </xf>
    <xf numFmtId="0" fontId="21" fillId="10" borderId="23" xfId="1" applyFont="1" applyFill="1" applyBorder="1" applyAlignment="1">
      <alignment horizontal="center" vertical="center" wrapText="1"/>
    </xf>
    <xf numFmtId="0" fontId="21" fillId="10" borderId="7" xfId="1" applyFont="1" applyFill="1" applyBorder="1" applyAlignment="1">
      <alignment horizontal="center" vertical="center" wrapText="1"/>
    </xf>
    <xf numFmtId="0" fontId="24" fillId="0" borderId="0" xfId="1" applyFont="1" applyAlignment="1">
      <alignment horizontal="left" vertical="center" wrapText="1"/>
    </xf>
    <xf numFmtId="9" fontId="25" fillId="34" borderId="2" xfId="4" applyFont="1" applyFill="1" applyBorder="1" applyAlignment="1">
      <alignment horizontal="center" vertical="center"/>
    </xf>
    <xf numFmtId="0" fontId="12" fillId="0" borderId="4" xfId="1" applyFont="1" applyBorder="1" applyAlignment="1">
      <alignment horizontal="center"/>
    </xf>
    <xf numFmtId="0" fontId="12" fillId="0" borderId="23" xfId="1" applyFont="1" applyBorder="1" applyAlignment="1">
      <alignment horizontal="center"/>
    </xf>
    <xf numFmtId="0" fontId="12" fillId="0" borderId="7" xfId="1" applyFont="1" applyBorder="1" applyAlignment="1">
      <alignment horizontal="center"/>
    </xf>
    <xf numFmtId="0" fontId="11" fillId="5" borderId="0" xfId="1" applyFont="1" applyFill="1" applyAlignment="1">
      <alignment horizontal="center" vertical="center"/>
    </xf>
    <xf numFmtId="0" fontId="0" fillId="34" borderId="24" xfId="0" applyFill="1" applyBorder="1" applyAlignment="1">
      <alignment horizontal="center"/>
    </xf>
    <xf numFmtId="0" fontId="14" fillId="10" borderId="2" xfId="1" applyFont="1" applyFill="1" applyBorder="1" applyAlignment="1">
      <alignment horizontal="center" vertical="center" wrapText="1"/>
    </xf>
    <xf numFmtId="0" fontId="18" fillId="18" borderId="4" xfId="0" applyFont="1" applyFill="1" applyBorder="1" applyAlignment="1">
      <alignment horizontal="center" vertical="center" wrapText="1"/>
    </xf>
    <xf numFmtId="0" fontId="18" fillId="18" borderId="7" xfId="0" applyFont="1" applyFill="1" applyBorder="1" applyAlignment="1">
      <alignment horizontal="center" vertical="center" wrapText="1"/>
    </xf>
    <xf numFmtId="0" fontId="18" fillId="17" borderId="4" xfId="0" applyFont="1" applyFill="1" applyBorder="1" applyAlignment="1">
      <alignment horizontal="center" vertical="center" wrapText="1"/>
    </xf>
    <xf numFmtId="0" fontId="18" fillId="17" borderId="7" xfId="0" applyFont="1" applyFill="1" applyBorder="1" applyAlignment="1">
      <alignment horizontal="center" vertical="center" wrapText="1"/>
    </xf>
    <xf numFmtId="0" fontId="18" fillId="33" borderId="4" xfId="0" applyFont="1" applyFill="1" applyBorder="1" applyAlignment="1">
      <alignment horizontal="center" vertical="center" wrapText="1"/>
    </xf>
    <xf numFmtId="0" fontId="18" fillId="33" borderId="7" xfId="0" applyFont="1" applyFill="1" applyBorder="1" applyAlignment="1">
      <alignment horizontal="center" vertical="center" wrapText="1"/>
    </xf>
    <xf numFmtId="0" fontId="18" fillId="17" borderId="10" xfId="0" applyFont="1" applyFill="1" applyBorder="1" applyAlignment="1">
      <alignment horizontal="center" vertical="center" wrapText="1"/>
    </xf>
    <xf numFmtId="0" fontId="18" fillId="17" borderId="8" xfId="0" applyFont="1" applyFill="1" applyBorder="1" applyAlignment="1">
      <alignment horizontal="center" vertical="center" wrapText="1"/>
    </xf>
    <xf numFmtId="0" fontId="18" fillId="15" borderId="10" xfId="0" applyFont="1" applyFill="1" applyBorder="1" applyAlignment="1">
      <alignment horizontal="center" vertical="center" wrapText="1"/>
    </xf>
    <xf numFmtId="0" fontId="18" fillId="15" borderId="8" xfId="0" applyFont="1" applyFill="1" applyBorder="1" applyAlignment="1">
      <alignment horizontal="center" vertical="center" wrapText="1"/>
    </xf>
    <xf numFmtId="0" fontId="18" fillId="19" borderId="10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center" vertical="center" wrapText="1"/>
    </xf>
    <xf numFmtId="0" fontId="18" fillId="32" borderId="10" xfId="0" applyFont="1" applyFill="1" applyBorder="1" applyAlignment="1">
      <alignment horizontal="center" vertical="center" wrapText="1"/>
    </xf>
    <xf numFmtId="0" fontId="18" fillId="32" borderId="8" xfId="0" applyFont="1" applyFill="1" applyBorder="1" applyAlignment="1">
      <alignment horizontal="center" vertical="center" wrapText="1"/>
    </xf>
  </cellXfs>
  <cellStyles count="17">
    <cellStyle name="Обычный" xfId="0" builtinId="0"/>
    <cellStyle name="Обычный 2" xfId="1"/>
    <cellStyle name="Обычный 3" xfId="2"/>
    <cellStyle name="Обычный 4" xfId="5"/>
    <cellStyle name="Обычный 5" xfId="7"/>
    <cellStyle name="Обычный 6" xfId="9"/>
    <cellStyle name="Обычный 7" xfId="11"/>
    <cellStyle name="Обычный 8" xfId="13"/>
    <cellStyle name="Примечание" xfId="16" builtinId="10"/>
    <cellStyle name="Примечание 2" xfId="3"/>
    <cellStyle name="Примечание 3" xfId="6"/>
    <cellStyle name="Примечание 4" xfId="8"/>
    <cellStyle name="Примечание 5" xfId="10"/>
    <cellStyle name="Примечание 6" xfId="12"/>
    <cellStyle name="Примечание 7" xfId="14"/>
    <cellStyle name="Процентный 2" xfId="4"/>
    <cellStyle name="Финансовый 2" xfId="15"/>
  </cellStyles>
  <dxfs count="708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</dxfs>
  <tableStyles count="0" defaultTableStyle="TableStyleMedium2" defaultPivotStyle="PivotStyleLight16"/>
  <colors>
    <mruColors>
      <color rgb="FFEFD7BB"/>
      <color rgb="FFF5C5E7"/>
      <color rgb="FFE7C3E5"/>
      <color rgb="FFB2F8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326"/>
  <sheetViews>
    <sheetView showGridLines="0" tabSelected="1" zoomScale="80" zoomScaleNormal="80" workbookViewId="0">
      <selection activeCell="A95" sqref="A95:XFD98"/>
    </sheetView>
  </sheetViews>
  <sheetFormatPr defaultRowHeight="12.75" x14ac:dyDescent="0.2"/>
  <cols>
    <col min="1" max="1" width="8.7109375" style="13" customWidth="1"/>
    <col min="2" max="2" width="8.7109375" style="33" customWidth="1"/>
    <col min="3" max="6" width="8.7109375" style="7" customWidth="1"/>
    <col min="7" max="7" width="8.7109375" style="6" customWidth="1"/>
    <col min="8" max="10" width="8.7109375" style="7" customWidth="1"/>
    <col min="11" max="11" width="8.7109375" style="6" customWidth="1"/>
    <col min="12" max="14" width="8.7109375" style="7" customWidth="1"/>
    <col min="15" max="15" width="9.85546875" style="7" customWidth="1"/>
    <col min="16" max="16" width="9.28515625" style="6" customWidth="1"/>
    <col min="17" max="18" width="8.7109375" style="7" customWidth="1"/>
    <col min="19" max="19" width="9.85546875" style="7" customWidth="1"/>
    <col min="20" max="20" width="9.28515625" style="7" customWidth="1"/>
    <col min="21" max="24" width="8.7109375" style="7" customWidth="1"/>
    <col min="25" max="25" width="3.85546875" style="7" customWidth="1"/>
    <col min="26" max="26" width="6.140625" style="7" customWidth="1"/>
    <col min="27" max="27" width="7.7109375" style="7" customWidth="1"/>
    <col min="28" max="28" width="3.85546875" style="7" customWidth="1"/>
    <col min="29" max="29" width="6.140625" style="7" customWidth="1"/>
    <col min="30" max="30" width="7.7109375" style="7" customWidth="1"/>
    <col min="31" max="31" width="3.85546875" style="7" customWidth="1"/>
    <col min="32" max="32" width="6.140625" style="7" customWidth="1"/>
    <col min="33" max="33" width="7.7109375" style="7" customWidth="1"/>
    <col min="34" max="34" width="3.85546875" style="7" customWidth="1"/>
    <col min="35" max="35" width="6.140625" style="7" customWidth="1"/>
    <col min="36" max="36" width="7.7109375" style="7" customWidth="1"/>
    <col min="37" max="37" width="3.85546875" style="7" customWidth="1"/>
    <col min="38" max="38" width="6.140625" style="7" customWidth="1"/>
    <col min="39" max="39" width="7.7109375" style="7" customWidth="1"/>
    <col min="40" max="40" width="3.85546875" style="7" customWidth="1"/>
    <col min="41" max="41" width="6.140625" style="7" customWidth="1"/>
    <col min="42" max="42" width="7.7109375" style="7" customWidth="1"/>
    <col min="43" max="43" width="3.85546875" style="7" customWidth="1"/>
    <col min="44" max="44" width="6.140625" style="7" customWidth="1"/>
    <col min="45" max="45" width="7.7109375" style="7" customWidth="1"/>
    <col min="46" max="46" width="3.85546875" style="7" customWidth="1"/>
    <col min="47" max="47" width="6.140625" style="7" customWidth="1"/>
    <col min="48" max="48" width="7.7109375" style="7" customWidth="1"/>
    <col min="49" max="49" width="3.85546875" style="7" customWidth="1"/>
    <col min="50" max="50" width="6.140625" style="7" customWidth="1"/>
    <col min="51" max="51" width="7.7109375" style="7" customWidth="1"/>
    <col min="52" max="52" width="3.85546875" style="7" customWidth="1"/>
    <col min="53" max="53" width="6.140625" style="7" customWidth="1"/>
    <col min="54" max="54" width="7.7109375" style="7" customWidth="1"/>
    <col min="55" max="55" width="3.85546875" style="7" customWidth="1"/>
    <col min="56" max="56" width="6.140625" style="7" customWidth="1"/>
    <col min="57" max="57" width="7.7109375" style="7" customWidth="1"/>
    <col min="58" max="58" width="3.85546875" style="7" customWidth="1"/>
    <col min="59" max="59" width="6.140625" style="7" customWidth="1"/>
    <col min="60" max="60" width="7.7109375" style="7" customWidth="1"/>
    <col min="61" max="195" width="9.140625" style="7"/>
    <col min="196" max="196" width="2.85546875" style="7" customWidth="1"/>
    <col min="197" max="197" width="3.7109375" style="7" customWidth="1"/>
    <col min="198" max="198" width="9.140625" style="7"/>
    <col min="199" max="199" width="2.85546875" style="7" customWidth="1"/>
    <col min="200" max="200" width="3.7109375" style="7" customWidth="1"/>
    <col min="201" max="201" width="9.140625" style="7"/>
    <col min="202" max="202" width="2.85546875" style="7" customWidth="1"/>
    <col min="203" max="203" width="3.7109375" style="7" customWidth="1"/>
    <col min="204" max="204" width="9.140625" style="7"/>
    <col min="205" max="205" width="2.85546875" style="7" customWidth="1"/>
    <col min="206" max="206" width="3.85546875" style="7" customWidth="1"/>
    <col min="207" max="207" width="9.140625" style="7"/>
    <col min="208" max="208" width="2.85546875" style="7" customWidth="1"/>
    <col min="209" max="209" width="3.85546875" style="7" customWidth="1"/>
    <col min="210" max="210" width="9.140625" style="7"/>
    <col min="211" max="211" width="2.85546875" style="7" customWidth="1"/>
    <col min="212" max="212" width="3.42578125" style="7" customWidth="1"/>
    <col min="213" max="213" width="9.140625" style="7"/>
    <col min="214" max="214" width="2.85546875" style="7" customWidth="1"/>
    <col min="215" max="215" width="3.28515625" style="7" customWidth="1"/>
    <col min="216" max="216" width="9.140625" style="7"/>
    <col min="217" max="217" width="2.85546875" style="7" customWidth="1"/>
    <col min="218" max="218" width="3.140625" style="7" customWidth="1"/>
    <col min="219" max="219" width="9.140625" style="7"/>
    <col min="220" max="220" width="2.85546875" style="7" customWidth="1"/>
    <col min="221" max="221" width="3.140625" style="7" customWidth="1"/>
    <col min="222" max="222" width="9.140625" style="7"/>
    <col min="223" max="223" width="2.85546875" style="7" customWidth="1"/>
    <col min="224" max="224" width="3.140625" style="7" customWidth="1"/>
    <col min="225" max="225" width="9.140625" style="7"/>
    <col min="226" max="226" width="2.85546875" style="7" customWidth="1"/>
    <col min="227" max="227" width="3.28515625" style="7" customWidth="1"/>
    <col min="228" max="228" width="9.140625" style="7"/>
    <col min="229" max="229" width="3.5703125" style="7" customWidth="1"/>
    <col min="230" max="230" width="3.7109375" style="7" customWidth="1"/>
    <col min="231" max="232" width="9.140625" style="7"/>
    <col min="233" max="233" width="35.140625" style="7" customWidth="1"/>
    <col min="234" max="451" width="9.140625" style="7"/>
    <col min="452" max="452" width="2.85546875" style="7" customWidth="1"/>
    <col min="453" max="453" width="3.7109375" style="7" customWidth="1"/>
    <col min="454" max="454" width="9.140625" style="7"/>
    <col min="455" max="455" width="2.85546875" style="7" customWidth="1"/>
    <col min="456" max="456" width="3.7109375" style="7" customWidth="1"/>
    <col min="457" max="457" width="9.140625" style="7"/>
    <col min="458" max="458" width="2.85546875" style="7" customWidth="1"/>
    <col min="459" max="459" width="3.7109375" style="7" customWidth="1"/>
    <col min="460" max="460" width="9.140625" style="7"/>
    <col min="461" max="461" width="2.85546875" style="7" customWidth="1"/>
    <col min="462" max="462" width="3.85546875" style="7" customWidth="1"/>
    <col min="463" max="463" width="9.140625" style="7"/>
    <col min="464" max="464" width="2.85546875" style="7" customWidth="1"/>
    <col min="465" max="465" width="3.85546875" style="7" customWidth="1"/>
    <col min="466" max="466" width="9.140625" style="7"/>
    <col min="467" max="467" width="2.85546875" style="7" customWidth="1"/>
    <col min="468" max="468" width="3.42578125" style="7" customWidth="1"/>
    <col min="469" max="469" width="9.140625" style="7"/>
    <col min="470" max="470" width="2.85546875" style="7" customWidth="1"/>
    <col min="471" max="471" width="3.28515625" style="7" customWidth="1"/>
    <col min="472" max="472" width="9.140625" style="7"/>
    <col min="473" max="473" width="2.85546875" style="7" customWidth="1"/>
    <col min="474" max="474" width="3.140625" style="7" customWidth="1"/>
    <col min="475" max="475" width="9.140625" style="7"/>
    <col min="476" max="476" width="2.85546875" style="7" customWidth="1"/>
    <col min="477" max="477" width="3.140625" style="7" customWidth="1"/>
    <col min="478" max="478" width="9.140625" style="7"/>
    <col min="479" max="479" width="2.85546875" style="7" customWidth="1"/>
    <col min="480" max="480" width="3.140625" style="7" customWidth="1"/>
    <col min="481" max="481" width="9.140625" style="7"/>
    <col min="482" max="482" width="2.85546875" style="7" customWidth="1"/>
    <col min="483" max="483" width="3.28515625" style="7" customWidth="1"/>
    <col min="484" max="484" width="9.140625" style="7"/>
    <col min="485" max="485" width="3.5703125" style="7" customWidth="1"/>
    <col min="486" max="486" width="3.7109375" style="7" customWidth="1"/>
    <col min="487" max="488" width="9.140625" style="7"/>
    <col min="489" max="489" width="35.140625" style="7" customWidth="1"/>
    <col min="490" max="707" width="9.140625" style="7"/>
    <col min="708" max="708" width="2.85546875" style="7" customWidth="1"/>
    <col min="709" max="709" width="3.7109375" style="7" customWidth="1"/>
    <col min="710" max="710" width="9.140625" style="7"/>
    <col min="711" max="711" width="2.85546875" style="7" customWidth="1"/>
    <col min="712" max="712" width="3.7109375" style="7" customWidth="1"/>
    <col min="713" max="713" width="9.140625" style="7"/>
    <col min="714" max="714" width="2.85546875" style="7" customWidth="1"/>
    <col min="715" max="715" width="3.7109375" style="7" customWidth="1"/>
    <col min="716" max="716" width="9.140625" style="7"/>
    <col min="717" max="717" width="2.85546875" style="7" customWidth="1"/>
    <col min="718" max="718" width="3.85546875" style="7" customWidth="1"/>
    <col min="719" max="719" width="9.140625" style="7"/>
    <col min="720" max="720" width="2.85546875" style="7" customWidth="1"/>
    <col min="721" max="721" width="3.85546875" style="7" customWidth="1"/>
    <col min="722" max="722" width="9.140625" style="7"/>
    <col min="723" max="723" width="2.85546875" style="7" customWidth="1"/>
    <col min="724" max="724" width="3.42578125" style="7" customWidth="1"/>
    <col min="725" max="725" width="9.140625" style="7"/>
    <col min="726" max="726" width="2.85546875" style="7" customWidth="1"/>
    <col min="727" max="727" width="3.28515625" style="7" customWidth="1"/>
    <col min="728" max="728" width="9.140625" style="7"/>
    <col min="729" max="729" width="2.85546875" style="7" customWidth="1"/>
    <col min="730" max="730" width="3.140625" style="7" customWidth="1"/>
    <col min="731" max="731" width="9.140625" style="7"/>
    <col min="732" max="732" width="2.85546875" style="7" customWidth="1"/>
    <col min="733" max="733" width="3.140625" style="7" customWidth="1"/>
    <col min="734" max="734" width="9.140625" style="7"/>
    <col min="735" max="735" width="2.85546875" style="7" customWidth="1"/>
    <col min="736" max="736" width="3.140625" style="7" customWidth="1"/>
    <col min="737" max="737" width="9.140625" style="7"/>
    <col min="738" max="738" width="2.85546875" style="7" customWidth="1"/>
    <col min="739" max="739" width="3.28515625" style="7" customWidth="1"/>
    <col min="740" max="740" width="9.140625" style="7"/>
    <col min="741" max="741" width="3.5703125" style="7" customWidth="1"/>
    <col min="742" max="742" width="3.7109375" style="7" customWidth="1"/>
    <col min="743" max="744" width="9.140625" style="7"/>
    <col min="745" max="745" width="35.140625" style="7" customWidth="1"/>
    <col min="746" max="963" width="9.140625" style="7"/>
    <col min="964" max="964" width="2.85546875" style="7" customWidth="1"/>
    <col min="965" max="965" width="3.7109375" style="7" customWidth="1"/>
    <col min="966" max="966" width="9.140625" style="7"/>
    <col min="967" max="967" width="2.85546875" style="7" customWidth="1"/>
    <col min="968" max="968" width="3.7109375" style="7" customWidth="1"/>
    <col min="969" max="969" width="9.140625" style="7"/>
    <col min="970" max="970" width="2.85546875" style="7" customWidth="1"/>
    <col min="971" max="971" width="3.7109375" style="7" customWidth="1"/>
    <col min="972" max="972" width="9.140625" style="7"/>
    <col min="973" max="973" width="2.85546875" style="7" customWidth="1"/>
    <col min="974" max="974" width="3.85546875" style="7" customWidth="1"/>
    <col min="975" max="975" width="9.140625" style="7"/>
    <col min="976" max="976" width="2.85546875" style="7" customWidth="1"/>
    <col min="977" max="977" width="3.85546875" style="7" customWidth="1"/>
    <col min="978" max="978" width="9.140625" style="7"/>
    <col min="979" max="979" width="2.85546875" style="7" customWidth="1"/>
    <col min="980" max="980" width="3.42578125" style="7" customWidth="1"/>
    <col min="981" max="981" width="9.140625" style="7"/>
    <col min="982" max="982" width="2.85546875" style="7" customWidth="1"/>
    <col min="983" max="983" width="3.28515625" style="7" customWidth="1"/>
    <col min="984" max="984" width="9.140625" style="7"/>
    <col min="985" max="985" width="2.85546875" style="7" customWidth="1"/>
    <col min="986" max="986" width="3.140625" style="7" customWidth="1"/>
    <col min="987" max="987" width="9.140625" style="7"/>
    <col min="988" max="988" width="2.85546875" style="7" customWidth="1"/>
    <col min="989" max="989" width="3.140625" style="7" customWidth="1"/>
    <col min="990" max="990" width="9.140625" style="7"/>
    <col min="991" max="991" width="2.85546875" style="7" customWidth="1"/>
    <col min="992" max="992" width="3.140625" style="7" customWidth="1"/>
    <col min="993" max="993" width="9.140625" style="7"/>
    <col min="994" max="994" width="2.85546875" style="7" customWidth="1"/>
    <col min="995" max="995" width="3.28515625" style="7" customWidth="1"/>
    <col min="996" max="996" width="9.140625" style="7"/>
    <col min="997" max="997" width="3.5703125" style="7" customWidth="1"/>
    <col min="998" max="998" width="3.7109375" style="7" customWidth="1"/>
    <col min="999" max="1000" width="9.140625" style="7"/>
    <col min="1001" max="1001" width="35.140625" style="7" customWidth="1"/>
    <col min="1002" max="1219" width="9.140625" style="7"/>
    <col min="1220" max="1220" width="2.85546875" style="7" customWidth="1"/>
    <col min="1221" max="1221" width="3.7109375" style="7" customWidth="1"/>
    <col min="1222" max="1222" width="9.140625" style="7"/>
    <col min="1223" max="1223" width="2.85546875" style="7" customWidth="1"/>
    <col min="1224" max="1224" width="3.7109375" style="7" customWidth="1"/>
    <col min="1225" max="1225" width="9.140625" style="7"/>
    <col min="1226" max="1226" width="2.85546875" style="7" customWidth="1"/>
    <col min="1227" max="1227" width="3.7109375" style="7" customWidth="1"/>
    <col min="1228" max="1228" width="9.140625" style="7"/>
    <col min="1229" max="1229" width="2.85546875" style="7" customWidth="1"/>
    <col min="1230" max="1230" width="3.85546875" style="7" customWidth="1"/>
    <col min="1231" max="1231" width="9.140625" style="7"/>
    <col min="1232" max="1232" width="2.85546875" style="7" customWidth="1"/>
    <col min="1233" max="1233" width="3.85546875" style="7" customWidth="1"/>
    <col min="1234" max="1234" width="9.140625" style="7"/>
    <col min="1235" max="1235" width="2.85546875" style="7" customWidth="1"/>
    <col min="1236" max="1236" width="3.42578125" style="7" customWidth="1"/>
    <col min="1237" max="1237" width="9.140625" style="7"/>
    <col min="1238" max="1238" width="2.85546875" style="7" customWidth="1"/>
    <col min="1239" max="1239" width="3.28515625" style="7" customWidth="1"/>
    <col min="1240" max="1240" width="9.140625" style="7"/>
    <col min="1241" max="1241" width="2.85546875" style="7" customWidth="1"/>
    <col min="1242" max="1242" width="3.140625" style="7" customWidth="1"/>
    <col min="1243" max="1243" width="9.140625" style="7"/>
    <col min="1244" max="1244" width="2.85546875" style="7" customWidth="1"/>
    <col min="1245" max="1245" width="3.140625" style="7" customWidth="1"/>
    <col min="1246" max="1246" width="9.140625" style="7"/>
    <col min="1247" max="1247" width="2.85546875" style="7" customWidth="1"/>
    <col min="1248" max="1248" width="3.140625" style="7" customWidth="1"/>
    <col min="1249" max="1249" width="9.140625" style="7"/>
    <col min="1250" max="1250" width="2.85546875" style="7" customWidth="1"/>
    <col min="1251" max="1251" width="3.28515625" style="7" customWidth="1"/>
    <col min="1252" max="1252" width="9.140625" style="7"/>
    <col min="1253" max="1253" width="3.5703125" style="7" customWidth="1"/>
    <col min="1254" max="1254" width="3.7109375" style="7" customWidth="1"/>
    <col min="1255" max="1256" width="9.140625" style="7"/>
    <col min="1257" max="1257" width="35.140625" style="7" customWidth="1"/>
    <col min="1258" max="1475" width="9.140625" style="7"/>
    <col min="1476" max="1476" width="2.85546875" style="7" customWidth="1"/>
    <col min="1477" max="1477" width="3.7109375" style="7" customWidth="1"/>
    <col min="1478" max="1478" width="9.140625" style="7"/>
    <col min="1479" max="1479" width="2.85546875" style="7" customWidth="1"/>
    <col min="1480" max="1480" width="3.7109375" style="7" customWidth="1"/>
    <col min="1481" max="1481" width="9.140625" style="7"/>
    <col min="1482" max="1482" width="2.85546875" style="7" customWidth="1"/>
    <col min="1483" max="1483" width="3.7109375" style="7" customWidth="1"/>
    <col min="1484" max="1484" width="9.140625" style="7"/>
    <col min="1485" max="1485" width="2.85546875" style="7" customWidth="1"/>
    <col min="1486" max="1486" width="3.85546875" style="7" customWidth="1"/>
    <col min="1487" max="1487" width="9.140625" style="7"/>
    <col min="1488" max="1488" width="2.85546875" style="7" customWidth="1"/>
    <col min="1489" max="1489" width="3.85546875" style="7" customWidth="1"/>
    <col min="1490" max="1490" width="9.140625" style="7"/>
    <col min="1491" max="1491" width="2.85546875" style="7" customWidth="1"/>
    <col min="1492" max="1492" width="3.42578125" style="7" customWidth="1"/>
    <col min="1493" max="1493" width="9.140625" style="7"/>
    <col min="1494" max="1494" width="2.85546875" style="7" customWidth="1"/>
    <col min="1495" max="1495" width="3.28515625" style="7" customWidth="1"/>
    <col min="1496" max="1496" width="9.140625" style="7"/>
    <col min="1497" max="1497" width="2.85546875" style="7" customWidth="1"/>
    <col min="1498" max="1498" width="3.140625" style="7" customWidth="1"/>
    <col min="1499" max="1499" width="9.140625" style="7"/>
    <col min="1500" max="1500" width="2.85546875" style="7" customWidth="1"/>
    <col min="1501" max="1501" width="3.140625" style="7" customWidth="1"/>
    <col min="1502" max="1502" width="9.140625" style="7"/>
    <col min="1503" max="1503" width="2.85546875" style="7" customWidth="1"/>
    <col min="1504" max="1504" width="3.140625" style="7" customWidth="1"/>
    <col min="1505" max="1505" width="9.140625" style="7"/>
    <col min="1506" max="1506" width="2.85546875" style="7" customWidth="1"/>
    <col min="1507" max="1507" width="3.28515625" style="7" customWidth="1"/>
    <col min="1508" max="1508" width="9.140625" style="7"/>
    <col min="1509" max="1509" width="3.5703125" style="7" customWidth="1"/>
    <col min="1510" max="1510" width="3.7109375" style="7" customWidth="1"/>
    <col min="1511" max="1512" width="9.140625" style="7"/>
    <col min="1513" max="1513" width="35.140625" style="7" customWidth="1"/>
    <col min="1514" max="1731" width="9.140625" style="7"/>
    <col min="1732" max="1732" width="2.85546875" style="7" customWidth="1"/>
    <col min="1733" max="1733" width="3.7109375" style="7" customWidth="1"/>
    <col min="1734" max="1734" width="9.140625" style="7"/>
    <col min="1735" max="1735" width="2.85546875" style="7" customWidth="1"/>
    <col min="1736" max="1736" width="3.7109375" style="7" customWidth="1"/>
    <col min="1737" max="1737" width="9.140625" style="7"/>
    <col min="1738" max="1738" width="2.85546875" style="7" customWidth="1"/>
    <col min="1739" max="1739" width="3.7109375" style="7" customWidth="1"/>
    <col min="1740" max="1740" width="9.140625" style="7"/>
    <col min="1741" max="1741" width="2.85546875" style="7" customWidth="1"/>
    <col min="1742" max="1742" width="3.85546875" style="7" customWidth="1"/>
    <col min="1743" max="1743" width="9.140625" style="7"/>
    <col min="1744" max="1744" width="2.85546875" style="7" customWidth="1"/>
    <col min="1745" max="1745" width="3.85546875" style="7" customWidth="1"/>
    <col min="1746" max="1746" width="9.140625" style="7"/>
    <col min="1747" max="1747" width="2.85546875" style="7" customWidth="1"/>
    <col min="1748" max="1748" width="3.42578125" style="7" customWidth="1"/>
    <col min="1749" max="1749" width="9.140625" style="7"/>
    <col min="1750" max="1750" width="2.85546875" style="7" customWidth="1"/>
    <col min="1751" max="1751" width="3.28515625" style="7" customWidth="1"/>
    <col min="1752" max="1752" width="9.140625" style="7"/>
    <col min="1753" max="1753" width="2.85546875" style="7" customWidth="1"/>
    <col min="1754" max="1754" width="3.140625" style="7" customWidth="1"/>
    <col min="1755" max="1755" width="9.140625" style="7"/>
    <col min="1756" max="1756" width="2.85546875" style="7" customWidth="1"/>
    <col min="1757" max="1757" width="3.140625" style="7" customWidth="1"/>
    <col min="1758" max="1758" width="9.140625" style="7"/>
    <col min="1759" max="1759" width="2.85546875" style="7" customWidth="1"/>
    <col min="1760" max="1760" width="3.140625" style="7" customWidth="1"/>
    <col min="1761" max="1761" width="9.140625" style="7"/>
    <col min="1762" max="1762" width="2.85546875" style="7" customWidth="1"/>
    <col min="1763" max="1763" width="3.28515625" style="7" customWidth="1"/>
    <col min="1764" max="1764" width="9.140625" style="7"/>
    <col min="1765" max="1765" width="3.5703125" style="7" customWidth="1"/>
    <col min="1766" max="1766" width="3.7109375" style="7" customWidth="1"/>
    <col min="1767" max="1768" width="9.140625" style="7"/>
    <col min="1769" max="1769" width="35.140625" style="7" customWidth="1"/>
    <col min="1770" max="1987" width="9.140625" style="7"/>
    <col min="1988" max="1988" width="2.85546875" style="7" customWidth="1"/>
    <col min="1989" max="1989" width="3.7109375" style="7" customWidth="1"/>
    <col min="1990" max="1990" width="9.140625" style="7"/>
    <col min="1991" max="1991" width="2.85546875" style="7" customWidth="1"/>
    <col min="1992" max="1992" width="3.7109375" style="7" customWidth="1"/>
    <col min="1993" max="1993" width="9.140625" style="7"/>
    <col min="1994" max="1994" width="2.85546875" style="7" customWidth="1"/>
    <col min="1995" max="1995" width="3.7109375" style="7" customWidth="1"/>
    <col min="1996" max="1996" width="9.140625" style="7"/>
    <col min="1997" max="1997" width="2.85546875" style="7" customWidth="1"/>
    <col min="1998" max="1998" width="3.85546875" style="7" customWidth="1"/>
    <col min="1999" max="1999" width="9.140625" style="7"/>
    <col min="2000" max="2000" width="2.85546875" style="7" customWidth="1"/>
    <col min="2001" max="2001" width="3.85546875" style="7" customWidth="1"/>
    <col min="2002" max="2002" width="9.140625" style="7"/>
    <col min="2003" max="2003" width="2.85546875" style="7" customWidth="1"/>
    <col min="2004" max="2004" width="3.42578125" style="7" customWidth="1"/>
    <col min="2005" max="2005" width="9.140625" style="7"/>
    <col min="2006" max="2006" width="2.85546875" style="7" customWidth="1"/>
    <col min="2007" max="2007" width="3.28515625" style="7" customWidth="1"/>
    <col min="2008" max="2008" width="9.140625" style="7"/>
    <col min="2009" max="2009" width="2.85546875" style="7" customWidth="1"/>
    <col min="2010" max="2010" width="3.140625" style="7" customWidth="1"/>
    <col min="2011" max="2011" width="9.140625" style="7"/>
    <col min="2012" max="2012" width="2.85546875" style="7" customWidth="1"/>
    <col min="2013" max="2013" width="3.140625" style="7" customWidth="1"/>
    <col min="2014" max="2014" width="9.140625" style="7"/>
    <col min="2015" max="2015" width="2.85546875" style="7" customWidth="1"/>
    <col min="2016" max="2016" width="3.140625" style="7" customWidth="1"/>
    <col min="2017" max="2017" width="9.140625" style="7"/>
    <col min="2018" max="2018" width="2.85546875" style="7" customWidth="1"/>
    <col min="2019" max="2019" width="3.28515625" style="7" customWidth="1"/>
    <col min="2020" max="2020" width="9.140625" style="7"/>
    <col min="2021" max="2021" width="3.5703125" style="7" customWidth="1"/>
    <col min="2022" max="2022" width="3.7109375" style="7" customWidth="1"/>
    <col min="2023" max="2024" width="9.140625" style="7"/>
    <col min="2025" max="2025" width="35.140625" style="7" customWidth="1"/>
    <col min="2026" max="2243" width="9.140625" style="7"/>
    <col min="2244" max="2244" width="2.85546875" style="7" customWidth="1"/>
    <col min="2245" max="2245" width="3.7109375" style="7" customWidth="1"/>
    <col min="2246" max="2246" width="9.140625" style="7"/>
    <col min="2247" max="2247" width="2.85546875" style="7" customWidth="1"/>
    <col min="2248" max="2248" width="3.7109375" style="7" customWidth="1"/>
    <col min="2249" max="2249" width="9.140625" style="7"/>
    <col min="2250" max="2250" width="2.85546875" style="7" customWidth="1"/>
    <col min="2251" max="2251" width="3.7109375" style="7" customWidth="1"/>
    <col min="2252" max="2252" width="9.140625" style="7"/>
    <col min="2253" max="2253" width="2.85546875" style="7" customWidth="1"/>
    <col min="2254" max="2254" width="3.85546875" style="7" customWidth="1"/>
    <col min="2255" max="2255" width="9.140625" style="7"/>
    <col min="2256" max="2256" width="2.85546875" style="7" customWidth="1"/>
    <col min="2257" max="2257" width="3.85546875" style="7" customWidth="1"/>
    <col min="2258" max="2258" width="9.140625" style="7"/>
    <col min="2259" max="2259" width="2.85546875" style="7" customWidth="1"/>
    <col min="2260" max="2260" width="3.42578125" style="7" customWidth="1"/>
    <col min="2261" max="2261" width="9.140625" style="7"/>
    <col min="2262" max="2262" width="2.85546875" style="7" customWidth="1"/>
    <col min="2263" max="2263" width="3.28515625" style="7" customWidth="1"/>
    <col min="2264" max="2264" width="9.140625" style="7"/>
    <col min="2265" max="2265" width="2.85546875" style="7" customWidth="1"/>
    <col min="2266" max="2266" width="3.140625" style="7" customWidth="1"/>
    <col min="2267" max="2267" width="9.140625" style="7"/>
    <col min="2268" max="2268" width="2.85546875" style="7" customWidth="1"/>
    <col min="2269" max="2269" width="3.140625" style="7" customWidth="1"/>
    <col min="2270" max="2270" width="9.140625" style="7"/>
    <col min="2271" max="2271" width="2.85546875" style="7" customWidth="1"/>
    <col min="2272" max="2272" width="3.140625" style="7" customWidth="1"/>
    <col min="2273" max="2273" width="9.140625" style="7"/>
    <col min="2274" max="2274" width="2.85546875" style="7" customWidth="1"/>
    <col min="2275" max="2275" width="3.28515625" style="7" customWidth="1"/>
    <col min="2276" max="2276" width="9.140625" style="7"/>
    <col min="2277" max="2277" width="3.5703125" style="7" customWidth="1"/>
    <col min="2278" max="2278" width="3.7109375" style="7" customWidth="1"/>
    <col min="2279" max="2280" width="9.140625" style="7"/>
    <col min="2281" max="2281" width="35.140625" style="7" customWidth="1"/>
    <col min="2282" max="2499" width="9.140625" style="7"/>
    <col min="2500" max="2500" width="2.85546875" style="7" customWidth="1"/>
    <col min="2501" max="2501" width="3.7109375" style="7" customWidth="1"/>
    <col min="2502" max="2502" width="9.140625" style="7"/>
    <col min="2503" max="2503" width="2.85546875" style="7" customWidth="1"/>
    <col min="2504" max="2504" width="3.7109375" style="7" customWidth="1"/>
    <col min="2505" max="2505" width="9.140625" style="7"/>
    <col min="2506" max="2506" width="2.85546875" style="7" customWidth="1"/>
    <col min="2507" max="2507" width="3.7109375" style="7" customWidth="1"/>
    <col min="2508" max="2508" width="9.140625" style="7"/>
    <col min="2509" max="2509" width="2.85546875" style="7" customWidth="1"/>
    <col min="2510" max="2510" width="3.85546875" style="7" customWidth="1"/>
    <col min="2511" max="2511" width="9.140625" style="7"/>
    <col min="2512" max="2512" width="2.85546875" style="7" customWidth="1"/>
    <col min="2513" max="2513" width="3.85546875" style="7" customWidth="1"/>
    <col min="2514" max="2514" width="9.140625" style="7"/>
    <col min="2515" max="2515" width="2.85546875" style="7" customWidth="1"/>
    <col min="2516" max="2516" width="3.42578125" style="7" customWidth="1"/>
    <col min="2517" max="2517" width="9.140625" style="7"/>
    <col min="2518" max="2518" width="2.85546875" style="7" customWidth="1"/>
    <col min="2519" max="2519" width="3.28515625" style="7" customWidth="1"/>
    <col min="2520" max="2520" width="9.140625" style="7"/>
    <col min="2521" max="2521" width="2.85546875" style="7" customWidth="1"/>
    <col min="2522" max="2522" width="3.140625" style="7" customWidth="1"/>
    <col min="2523" max="2523" width="9.140625" style="7"/>
    <col min="2524" max="2524" width="2.85546875" style="7" customWidth="1"/>
    <col min="2525" max="2525" width="3.140625" style="7" customWidth="1"/>
    <col min="2526" max="2526" width="9.140625" style="7"/>
    <col min="2527" max="2527" width="2.85546875" style="7" customWidth="1"/>
    <col min="2528" max="2528" width="3.140625" style="7" customWidth="1"/>
    <col min="2529" max="2529" width="9.140625" style="7"/>
    <col min="2530" max="2530" width="2.85546875" style="7" customWidth="1"/>
    <col min="2531" max="2531" width="3.28515625" style="7" customWidth="1"/>
    <col min="2532" max="2532" width="9.140625" style="7"/>
    <col min="2533" max="2533" width="3.5703125" style="7" customWidth="1"/>
    <col min="2534" max="2534" width="3.7109375" style="7" customWidth="1"/>
    <col min="2535" max="2536" width="9.140625" style="7"/>
    <col min="2537" max="2537" width="35.140625" style="7" customWidth="1"/>
    <col min="2538" max="2755" width="9.140625" style="7"/>
    <col min="2756" max="2756" width="2.85546875" style="7" customWidth="1"/>
    <col min="2757" max="2757" width="3.7109375" style="7" customWidth="1"/>
    <col min="2758" max="2758" width="9.140625" style="7"/>
    <col min="2759" max="2759" width="2.85546875" style="7" customWidth="1"/>
    <col min="2760" max="2760" width="3.7109375" style="7" customWidth="1"/>
    <col min="2761" max="2761" width="9.140625" style="7"/>
    <col min="2762" max="2762" width="2.85546875" style="7" customWidth="1"/>
    <col min="2763" max="2763" width="3.7109375" style="7" customWidth="1"/>
    <col min="2764" max="2764" width="9.140625" style="7"/>
    <col min="2765" max="2765" width="2.85546875" style="7" customWidth="1"/>
    <col min="2766" max="2766" width="3.85546875" style="7" customWidth="1"/>
    <col min="2767" max="2767" width="9.140625" style="7"/>
    <col min="2768" max="2768" width="2.85546875" style="7" customWidth="1"/>
    <col min="2769" max="2769" width="3.85546875" style="7" customWidth="1"/>
    <col min="2770" max="2770" width="9.140625" style="7"/>
    <col min="2771" max="2771" width="2.85546875" style="7" customWidth="1"/>
    <col min="2772" max="2772" width="3.42578125" style="7" customWidth="1"/>
    <col min="2773" max="2773" width="9.140625" style="7"/>
    <col min="2774" max="2774" width="2.85546875" style="7" customWidth="1"/>
    <col min="2775" max="2775" width="3.28515625" style="7" customWidth="1"/>
    <col min="2776" max="2776" width="9.140625" style="7"/>
    <col min="2777" max="2777" width="2.85546875" style="7" customWidth="1"/>
    <col min="2778" max="2778" width="3.140625" style="7" customWidth="1"/>
    <col min="2779" max="2779" width="9.140625" style="7"/>
    <col min="2780" max="2780" width="2.85546875" style="7" customWidth="1"/>
    <col min="2781" max="2781" width="3.140625" style="7" customWidth="1"/>
    <col min="2782" max="2782" width="9.140625" style="7"/>
    <col min="2783" max="2783" width="2.85546875" style="7" customWidth="1"/>
    <col min="2784" max="2784" width="3.140625" style="7" customWidth="1"/>
    <col min="2785" max="2785" width="9.140625" style="7"/>
    <col min="2786" max="2786" width="2.85546875" style="7" customWidth="1"/>
    <col min="2787" max="2787" width="3.28515625" style="7" customWidth="1"/>
    <col min="2788" max="2788" width="9.140625" style="7"/>
    <col min="2789" max="2789" width="3.5703125" style="7" customWidth="1"/>
    <col min="2790" max="2790" width="3.7109375" style="7" customWidth="1"/>
    <col min="2791" max="2792" width="9.140625" style="7"/>
    <col min="2793" max="2793" width="35.140625" style="7" customWidth="1"/>
    <col min="2794" max="3011" width="9.140625" style="7"/>
    <col min="3012" max="3012" width="2.85546875" style="7" customWidth="1"/>
    <col min="3013" max="3013" width="3.7109375" style="7" customWidth="1"/>
    <col min="3014" max="3014" width="9.140625" style="7"/>
    <col min="3015" max="3015" width="2.85546875" style="7" customWidth="1"/>
    <col min="3016" max="3016" width="3.7109375" style="7" customWidth="1"/>
    <col min="3017" max="3017" width="9.140625" style="7"/>
    <col min="3018" max="3018" width="2.85546875" style="7" customWidth="1"/>
    <col min="3019" max="3019" width="3.7109375" style="7" customWidth="1"/>
    <col min="3020" max="3020" width="9.140625" style="7"/>
    <col min="3021" max="3021" width="2.85546875" style="7" customWidth="1"/>
    <col min="3022" max="3022" width="3.85546875" style="7" customWidth="1"/>
    <col min="3023" max="3023" width="9.140625" style="7"/>
    <col min="3024" max="3024" width="2.85546875" style="7" customWidth="1"/>
    <col min="3025" max="3025" width="3.85546875" style="7" customWidth="1"/>
    <col min="3026" max="3026" width="9.140625" style="7"/>
    <col min="3027" max="3027" width="2.85546875" style="7" customWidth="1"/>
    <col min="3028" max="3028" width="3.42578125" style="7" customWidth="1"/>
    <col min="3029" max="3029" width="9.140625" style="7"/>
    <col min="3030" max="3030" width="2.85546875" style="7" customWidth="1"/>
    <col min="3031" max="3031" width="3.28515625" style="7" customWidth="1"/>
    <col min="3032" max="3032" width="9.140625" style="7"/>
    <col min="3033" max="3033" width="2.85546875" style="7" customWidth="1"/>
    <col min="3034" max="3034" width="3.140625" style="7" customWidth="1"/>
    <col min="3035" max="3035" width="9.140625" style="7"/>
    <col min="3036" max="3036" width="2.85546875" style="7" customWidth="1"/>
    <col min="3037" max="3037" width="3.140625" style="7" customWidth="1"/>
    <col min="3038" max="3038" width="9.140625" style="7"/>
    <col min="3039" max="3039" width="2.85546875" style="7" customWidth="1"/>
    <col min="3040" max="3040" width="3.140625" style="7" customWidth="1"/>
    <col min="3041" max="3041" width="9.140625" style="7"/>
    <col min="3042" max="3042" width="2.85546875" style="7" customWidth="1"/>
    <col min="3043" max="3043" width="3.28515625" style="7" customWidth="1"/>
    <col min="3044" max="3044" width="9.140625" style="7"/>
    <col min="3045" max="3045" width="3.5703125" style="7" customWidth="1"/>
    <col min="3046" max="3046" width="3.7109375" style="7" customWidth="1"/>
    <col min="3047" max="3048" width="9.140625" style="7"/>
    <col min="3049" max="3049" width="35.140625" style="7" customWidth="1"/>
    <col min="3050" max="3267" width="9.140625" style="7"/>
    <col min="3268" max="3268" width="2.85546875" style="7" customWidth="1"/>
    <col min="3269" max="3269" width="3.7109375" style="7" customWidth="1"/>
    <col min="3270" max="3270" width="9.140625" style="7"/>
    <col min="3271" max="3271" width="2.85546875" style="7" customWidth="1"/>
    <col min="3272" max="3272" width="3.7109375" style="7" customWidth="1"/>
    <col min="3273" max="3273" width="9.140625" style="7"/>
    <col min="3274" max="3274" width="2.85546875" style="7" customWidth="1"/>
    <col min="3275" max="3275" width="3.7109375" style="7" customWidth="1"/>
    <col min="3276" max="3276" width="9.140625" style="7"/>
    <col min="3277" max="3277" width="2.85546875" style="7" customWidth="1"/>
    <col min="3278" max="3278" width="3.85546875" style="7" customWidth="1"/>
    <col min="3279" max="3279" width="9.140625" style="7"/>
    <col min="3280" max="3280" width="2.85546875" style="7" customWidth="1"/>
    <col min="3281" max="3281" width="3.85546875" style="7" customWidth="1"/>
    <col min="3282" max="3282" width="9.140625" style="7"/>
    <col min="3283" max="3283" width="2.85546875" style="7" customWidth="1"/>
    <col min="3284" max="3284" width="3.42578125" style="7" customWidth="1"/>
    <col min="3285" max="3285" width="9.140625" style="7"/>
    <col min="3286" max="3286" width="2.85546875" style="7" customWidth="1"/>
    <col min="3287" max="3287" width="3.28515625" style="7" customWidth="1"/>
    <col min="3288" max="3288" width="9.140625" style="7"/>
    <col min="3289" max="3289" width="2.85546875" style="7" customWidth="1"/>
    <col min="3290" max="3290" width="3.140625" style="7" customWidth="1"/>
    <col min="3291" max="3291" width="9.140625" style="7"/>
    <col min="3292" max="3292" width="2.85546875" style="7" customWidth="1"/>
    <col min="3293" max="3293" width="3.140625" style="7" customWidth="1"/>
    <col min="3294" max="3294" width="9.140625" style="7"/>
    <col min="3295" max="3295" width="2.85546875" style="7" customWidth="1"/>
    <col min="3296" max="3296" width="3.140625" style="7" customWidth="1"/>
    <col min="3297" max="3297" width="9.140625" style="7"/>
    <col min="3298" max="3298" width="2.85546875" style="7" customWidth="1"/>
    <col min="3299" max="3299" width="3.28515625" style="7" customWidth="1"/>
    <col min="3300" max="3300" width="9.140625" style="7"/>
    <col min="3301" max="3301" width="3.5703125" style="7" customWidth="1"/>
    <col min="3302" max="3302" width="3.7109375" style="7" customWidth="1"/>
    <col min="3303" max="3304" width="9.140625" style="7"/>
    <col min="3305" max="3305" width="35.140625" style="7" customWidth="1"/>
    <col min="3306" max="3523" width="9.140625" style="7"/>
    <col min="3524" max="3524" width="2.85546875" style="7" customWidth="1"/>
    <col min="3525" max="3525" width="3.7109375" style="7" customWidth="1"/>
    <col min="3526" max="3526" width="9.140625" style="7"/>
    <col min="3527" max="3527" width="2.85546875" style="7" customWidth="1"/>
    <col min="3528" max="3528" width="3.7109375" style="7" customWidth="1"/>
    <col min="3529" max="3529" width="9.140625" style="7"/>
    <col min="3530" max="3530" width="2.85546875" style="7" customWidth="1"/>
    <col min="3531" max="3531" width="3.7109375" style="7" customWidth="1"/>
    <col min="3532" max="3532" width="9.140625" style="7"/>
    <col min="3533" max="3533" width="2.85546875" style="7" customWidth="1"/>
    <col min="3534" max="3534" width="3.85546875" style="7" customWidth="1"/>
    <col min="3535" max="3535" width="9.140625" style="7"/>
    <col min="3536" max="3536" width="2.85546875" style="7" customWidth="1"/>
    <col min="3537" max="3537" width="3.85546875" style="7" customWidth="1"/>
    <col min="3538" max="3538" width="9.140625" style="7"/>
    <col min="3539" max="3539" width="2.85546875" style="7" customWidth="1"/>
    <col min="3540" max="3540" width="3.42578125" style="7" customWidth="1"/>
    <col min="3541" max="3541" width="9.140625" style="7"/>
    <col min="3542" max="3542" width="2.85546875" style="7" customWidth="1"/>
    <col min="3543" max="3543" width="3.28515625" style="7" customWidth="1"/>
    <col min="3544" max="3544" width="9.140625" style="7"/>
    <col min="3545" max="3545" width="2.85546875" style="7" customWidth="1"/>
    <col min="3546" max="3546" width="3.140625" style="7" customWidth="1"/>
    <col min="3547" max="3547" width="9.140625" style="7"/>
    <col min="3548" max="3548" width="2.85546875" style="7" customWidth="1"/>
    <col min="3549" max="3549" width="3.140625" style="7" customWidth="1"/>
    <col min="3550" max="3550" width="9.140625" style="7"/>
    <col min="3551" max="3551" width="2.85546875" style="7" customWidth="1"/>
    <col min="3552" max="3552" width="3.140625" style="7" customWidth="1"/>
    <col min="3553" max="3553" width="9.140625" style="7"/>
    <col min="3554" max="3554" width="2.85546875" style="7" customWidth="1"/>
    <col min="3555" max="3555" width="3.28515625" style="7" customWidth="1"/>
    <col min="3556" max="3556" width="9.140625" style="7"/>
    <col min="3557" max="3557" width="3.5703125" style="7" customWidth="1"/>
    <col min="3558" max="3558" width="3.7109375" style="7" customWidth="1"/>
    <col min="3559" max="3560" width="9.140625" style="7"/>
    <col min="3561" max="3561" width="35.140625" style="7" customWidth="1"/>
    <col min="3562" max="3779" width="9.140625" style="7"/>
    <col min="3780" max="3780" width="2.85546875" style="7" customWidth="1"/>
    <col min="3781" max="3781" width="3.7109375" style="7" customWidth="1"/>
    <col min="3782" max="3782" width="9.140625" style="7"/>
    <col min="3783" max="3783" width="2.85546875" style="7" customWidth="1"/>
    <col min="3784" max="3784" width="3.7109375" style="7" customWidth="1"/>
    <col min="3785" max="3785" width="9.140625" style="7"/>
    <col min="3786" max="3786" width="2.85546875" style="7" customWidth="1"/>
    <col min="3787" max="3787" width="3.7109375" style="7" customWidth="1"/>
    <col min="3788" max="3788" width="9.140625" style="7"/>
    <col min="3789" max="3789" width="2.85546875" style="7" customWidth="1"/>
    <col min="3790" max="3790" width="3.85546875" style="7" customWidth="1"/>
    <col min="3791" max="3791" width="9.140625" style="7"/>
    <col min="3792" max="3792" width="2.85546875" style="7" customWidth="1"/>
    <col min="3793" max="3793" width="3.85546875" style="7" customWidth="1"/>
    <col min="3794" max="3794" width="9.140625" style="7"/>
    <col min="3795" max="3795" width="2.85546875" style="7" customWidth="1"/>
    <col min="3796" max="3796" width="3.42578125" style="7" customWidth="1"/>
    <col min="3797" max="3797" width="9.140625" style="7"/>
    <col min="3798" max="3798" width="2.85546875" style="7" customWidth="1"/>
    <col min="3799" max="3799" width="3.28515625" style="7" customWidth="1"/>
    <col min="3800" max="3800" width="9.140625" style="7"/>
    <col min="3801" max="3801" width="2.85546875" style="7" customWidth="1"/>
    <col min="3802" max="3802" width="3.140625" style="7" customWidth="1"/>
    <col min="3803" max="3803" width="9.140625" style="7"/>
    <col min="3804" max="3804" width="2.85546875" style="7" customWidth="1"/>
    <col min="3805" max="3805" width="3.140625" style="7" customWidth="1"/>
    <col min="3806" max="3806" width="9.140625" style="7"/>
    <col min="3807" max="3807" width="2.85546875" style="7" customWidth="1"/>
    <col min="3808" max="3808" width="3.140625" style="7" customWidth="1"/>
    <col min="3809" max="3809" width="9.140625" style="7"/>
    <col min="3810" max="3810" width="2.85546875" style="7" customWidth="1"/>
    <col min="3811" max="3811" width="3.28515625" style="7" customWidth="1"/>
    <col min="3812" max="3812" width="9.140625" style="7"/>
    <col min="3813" max="3813" width="3.5703125" style="7" customWidth="1"/>
    <col min="3814" max="3814" width="3.7109375" style="7" customWidth="1"/>
    <col min="3815" max="3816" width="9.140625" style="7"/>
    <col min="3817" max="3817" width="35.140625" style="7" customWidth="1"/>
    <col min="3818" max="4035" width="9.140625" style="7"/>
    <col min="4036" max="4036" width="2.85546875" style="7" customWidth="1"/>
    <col min="4037" max="4037" width="3.7109375" style="7" customWidth="1"/>
    <col min="4038" max="4038" width="9.140625" style="7"/>
    <col min="4039" max="4039" width="2.85546875" style="7" customWidth="1"/>
    <col min="4040" max="4040" width="3.7109375" style="7" customWidth="1"/>
    <col min="4041" max="4041" width="9.140625" style="7"/>
    <col min="4042" max="4042" width="2.85546875" style="7" customWidth="1"/>
    <col min="4043" max="4043" width="3.7109375" style="7" customWidth="1"/>
    <col min="4044" max="4044" width="9.140625" style="7"/>
    <col min="4045" max="4045" width="2.85546875" style="7" customWidth="1"/>
    <col min="4046" max="4046" width="3.85546875" style="7" customWidth="1"/>
    <col min="4047" max="4047" width="9.140625" style="7"/>
    <col min="4048" max="4048" width="2.85546875" style="7" customWidth="1"/>
    <col min="4049" max="4049" width="3.85546875" style="7" customWidth="1"/>
    <col min="4050" max="4050" width="9.140625" style="7"/>
    <col min="4051" max="4051" width="2.85546875" style="7" customWidth="1"/>
    <col min="4052" max="4052" width="3.42578125" style="7" customWidth="1"/>
    <col min="4053" max="4053" width="9.140625" style="7"/>
    <col min="4054" max="4054" width="2.85546875" style="7" customWidth="1"/>
    <col min="4055" max="4055" width="3.28515625" style="7" customWidth="1"/>
    <col min="4056" max="4056" width="9.140625" style="7"/>
    <col min="4057" max="4057" width="2.85546875" style="7" customWidth="1"/>
    <col min="4058" max="4058" width="3.140625" style="7" customWidth="1"/>
    <col min="4059" max="4059" width="9.140625" style="7"/>
    <col min="4060" max="4060" width="2.85546875" style="7" customWidth="1"/>
    <col min="4061" max="4061" width="3.140625" style="7" customWidth="1"/>
    <col min="4062" max="4062" width="9.140625" style="7"/>
    <col min="4063" max="4063" width="2.85546875" style="7" customWidth="1"/>
    <col min="4064" max="4064" width="3.140625" style="7" customWidth="1"/>
    <col min="4065" max="4065" width="9.140625" style="7"/>
    <col min="4066" max="4066" width="2.85546875" style="7" customWidth="1"/>
    <col min="4067" max="4067" width="3.28515625" style="7" customWidth="1"/>
    <col min="4068" max="4068" width="9.140625" style="7"/>
    <col min="4069" max="4069" width="3.5703125" style="7" customWidth="1"/>
    <col min="4070" max="4070" width="3.7109375" style="7" customWidth="1"/>
    <col min="4071" max="4072" width="9.140625" style="7"/>
    <col min="4073" max="4073" width="35.140625" style="7" customWidth="1"/>
    <col min="4074" max="4291" width="9.140625" style="7"/>
    <col min="4292" max="4292" width="2.85546875" style="7" customWidth="1"/>
    <col min="4293" max="4293" width="3.7109375" style="7" customWidth="1"/>
    <col min="4294" max="4294" width="9.140625" style="7"/>
    <col min="4295" max="4295" width="2.85546875" style="7" customWidth="1"/>
    <col min="4296" max="4296" width="3.7109375" style="7" customWidth="1"/>
    <col min="4297" max="4297" width="9.140625" style="7"/>
    <col min="4298" max="4298" width="2.85546875" style="7" customWidth="1"/>
    <col min="4299" max="4299" width="3.7109375" style="7" customWidth="1"/>
    <col min="4300" max="4300" width="9.140625" style="7"/>
    <col min="4301" max="4301" width="2.85546875" style="7" customWidth="1"/>
    <col min="4302" max="4302" width="3.85546875" style="7" customWidth="1"/>
    <col min="4303" max="4303" width="9.140625" style="7"/>
    <col min="4304" max="4304" width="2.85546875" style="7" customWidth="1"/>
    <col min="4305" max="4305" width="3.85546875" style="7" customWidth="1"/>
    <col min="4306" max="4306" width="9.140625" style="7"/>
    <col min="4307" max="4307" width="2.85546875" style="7" customWidth="1"/>
    <col min="4308" max="4308" width="3.42578125" style="7" customWidth="1"/>
    <col min="4309" max="4309" width="9.140625" style="7"/>
    <col min="4310" max="4310" width="2.85546875" style="7" customWidth="1"/>
    <col min="4311" max="4311" width="3.28515625" style="7" customWidth="1"/>
    <col min="4312" max="4312" width="9.140625" style="7"/>
    <col min="4313" max="4313" width="2.85546875" style="7" customWidth="1"/>
    <col min="4314" max="4314" width="3.140625" style="7" customWidth="1"/>
    <col min="4315" max="4315" width="9.140625" style="7"/>
    <col min="4316" max="4316" width="2.85546875" style="7" customWidth="1"/>
    <col min="4317" max="4317" width="3.140625" style="7" customWidth="1"/>
    <col min="4318" max="4318" width="9.140625" style="7"/>
    <col min="4319" max="4319" width="2.85546875" style="7" customWidth="1"/>
    <col min="4320" max="4320" width="3.140625" style="7" customWidth="1"/>
    <col min="4321" max="4321" width="9.140625" style="7"/>
    <col min="4322" max="4322" width="2.85546875" style="7" customWidth="1"/>
    <col min="4323" max="4323" width="3.28515625" style="7" customWidth="1"/>
    <col min="4324" max="4324" width="9.140625" style="7"/>
    <col min="4325" max="4325" width="3.5703125" style="7" customWidth="1"/>
    <col min="4326" max="4326" width="3.7109375" style="7" customWidth="1"/>
    <col min="4327" max="4328" width="9.140625" style="7"/>
    <col min="4329" max="4329" width="35.140625" style="7" customWidth="1"/>
    <col min="4330" max="4547" width="9.140625" style="7"/>
    <col min="4548" max="4548" width="2.85546875" style="7" customWidth="1"/>
    <col min="4549" max="4549" width="3.7109375" style="7" customWidth="1"/>
    <col min="4550" max="4550" width="9.140625" style="7"/>
    <col min="4551" max="4551" width="2.85546875" style="7" customWidth="1"/>
    <col min="4552" max="4552" width="3.7109375" style="7" customWidth="1"/>
    <col min="4553" max="4553" width="9.140625" style="7"/>
    <col min="4554" max="4554" width="2.85546875" style="7" customWidth="1"/>
    <col min="4555" max="4555" width="3.7109375" style="7" customWidth="1"/>
    <col min="4556" max="4556" width="9.140625" style="7"/>
    <col min="4557" max="4557" width="2.85546875" style="7" customWidth="1"/>
    <col min="4558" max="4558" width="3.85546875" style="7" customWidth="1"/>
    <col min="4559" max="4559" width="9.140625" style="7"/>
    <col min="4560" max="4560" width="2.85546875" style="7" customWidth="1"/>
    <col min="4561" max="4561" width="3.85546875" style="7" customWidth="1"/>
    <col min="4562" max="4562" width="9.140625" style="7"/>
    <col min="4563" max="4563" width="2.85546875" style="7" customWidth="1"/>
    <col min="4564" max="4564" width="3.42578125" style="7" customWidth="1"/>
    <col min="4565" max="4565" width="9.140625" style="7"/>
    <col min="4566" max="4566" width="2.85546875" style="7" customWidth="1"/>
    <col min="4567" max="4567" width="3.28515625" style="7" customWidth="1"/>
    <col min="4568" max="4568" width="9.140625" style="7"/>
    <col min="4569" max="4569" width="2.85546875" style="7" customWidth="1"/>
    <col min="4570" max="4570" width="3.140625" style="7" customWidth="1"/>
    <col min="4571" max="4571" width="9.140625" style="7"/>
    <col min="4572" max="4572" width="2.85546875" style="7" customWidth="1"/>
    <col min="4573" max="4573" width="3.140625" style="7" customWidth="1"/>
    <col min="4574" max="4574" width="9.140625" style="7"/>
    <col min="4575" max="4575" width="2.85546875" style="7" customWidth="1"/>
    <col min="4576" max="4576" width="3.140625" style="7" customWidth="1"/>
    <col min="4577" max="4577" width="9.140625" style="7"/>
    <col min="4578" max="4578" width="2.85546875" style="7" customWidth="1"/>
    <col min="4579" max="4579" width="3.28515625" style="7" customWidth="1"/>
    <col min="4580" max="4580" width="9.140625" style="7"/>
    <col min="4581" max="4581" width="3.5703125" style="7" customWidth="1"/>
    <col min="4582" max="4582" width="3.7109375" style="7" customWidth="1"/>
    <col min="4583" max="4584" width="9.140625" style="7"/>
    <col min="4585" max="4585" width="35.140625" style="7" customWidth="1"/>
    <col min="4586" max="4803" width="9.140625" style="7"/>
    <col min="4804" max="4804" width="2.85546875" style="7" customWidth="1"/>
    <col min="4805" max="4805" width="3.7109375" style="7" customWidth="1"/>
    <col min="4806" max="4806" width="9.140625" style="7"/>
    <col min="4807" max="4807" width="2.85546875" style="7" customWidth="1"/>
    <col min="4808" max="4808" width="3.7109375" style="7" customWidth="1"/>
    <col min="4809" max="4809" width="9.140625" style="7"/>
    <col min="4810" max="4810" width="2.85546875" style="7" customWidth="1"/>
    <col min="4811" max="4811" width="3.7109375" style="7" customWidth="1"/>
    <col min="4812" max="4812" width="9.140625" style="7"/>
    <col min="4813" max="4813" width="2.85546875" style="7" customWidth="1"/>
    <col min="4814" max="4814" width="3.85546875" style="7" customWidth="1"/>
    <col min="4815" max="4815" width="9.140625" style="7"/>
    <col min="4816" max="4816" width="2.85546875" style="7" customWidth="1"/>
    <col min="4817" max="4817" width="3.85546875" style="7" customWidth="1"/>
    <col min="4818" max="4818" width="9.140625" style="7"/>
    <col min="4819" max="4819" width="2.85546875" style="7" customWidth="1"/>
    <col min="4820" max="4820" width="3.42578125" style="7" customWidth="1"/>
    <col min="4821" max="4821" width="9.140625" style="7"/>
    <col min="4822" max="4822" width="2.85546875" style="7" customWidth="1"/>
    <col min="4823" max="4823" width="3.28515625" style="7" customWidth="1"/>
    <col min="4824" max="4824" width="9.140625" style="7"/>
    <col min="4825" max="4825" width="2.85546875" style="7" customWidth="1"/>
    <col min="4826" max="4826" width="3.140625" style="7" customWidth="1"/>
    <col min="4827" max="4827" width="9.140625" style="7"/>
    <col min="4828" max="4828" width="2.85546875" style="7" customWidth="1"/>
    <col min="4829" max="4829" width="3.140625" style="7" customWidth="1"/>
    <col min="4830" max="4830" width="9.140625" style="7"/>
    <col min="4831" max="4831" width="2.85546875" style="7" customWidth="1"/>
    <col min="4832" max="4832" width="3.140625" style="7" customWidth="1"/>
    <col min="4833" max="4833" width="9.140625" style="7"/>
    <col min="4834" max="4834" width="2.85546875" style="7" customWidth="1"/>
    <col min="4835" max="4835" width="3.28515625" style="7" customWidth="1"/>
    <col min="4836" max="4836" width="9.140625" style="7"/>
    <col min="4837" max="4837" width="3.5703125" style="7" customWidth="1"/>
    <col min="4838" max="4838" width="3.7109375" style="7" customWidth="1"/>
    <col min="4839" max="4840" width="9.140625" style="7"/>
    <col min="4841" max="4841" width="35.140625" style="7" customWidth="1"/>
    <col min="4842" max="5059" width="9.140625" style="7"/>
    <col min="5060" max="5060" width="2.85546875" style="7" customWidth="1"/>
    <col min="5061" max="5061" width="3.7109375" style="7" customWidth="1"/>
    <col min="5062" max="5062" width="9.140625" style="7"/>
    <col min="5063" max="5063" width="2.85546875" style="7" customWidth="1"/>
    <col min="5064" max="5064" width="3.7109375" style="7" customWidth="1"/>
    <col min="5065" max="5065" width="9.140625" style="7"/>
    <col min="5066" max="5066" width="2.85546875" style="7" customWidth="1"/>
    <col min="5067" max="5067" width="3.7109375" style="7" customWidth="1"/>
    <col min="5068" max="5068" width="9.140625" style="7"/>
    <col min="5069" max="5069" width="2.85546875" style="7" customWidth="1"/>
    <col min="5070" max="5070" width="3.85546875" style="7" customWidth="1"/>
    <col min="5071" max="5071" width="9.140625" style="7"/>
    <col min="5072" max="5072" width="2.85546875" style="7" customWidth="1"/>
    <col min="5073" max="5073" width="3.85546875" style="7" customWidth="1"/>
    <col min="5074" max="5074" width="9.140625" style="7"/>
    <col min="5075" max="5075" width="2.85546875" style="7" customWidth="1"/>
    <col min="5076" max="5076" width="3.42578125" style="7" customWidth="1"/>
    <col min="5077" max="5077" width="9.140625" style="7"/>
    <col min="5078" max="5078" width="2.85546875" style="7" customWidth="1"/>
    <col min="5079" max="5079" width="3.28515625" style="7" customWidth="1"/>
    <col min="5080" max="5080" width="9.140625" style="7"/>
    <col min="5081" max="5081" width="2.85546875" style="7" customWidth="1"/>
    <col min="5082" max="5082" width="3.140625" style="7" customWidth="1"/>
    <col min="5083" max="5083" width="9.140625" style="7"/>
    <col min="5084" max="5084" width="2.85546875" style="7" customWidth="1"/>
    <col min="5085" max="5085" width="3.140625" style="7" customWidth="1"/>
    <col min="5086" max="5086" width="9.140625" style="7"/>
    <col min="5087" max="5087" width="2.85546875" style="7" customWidth="1"/>
    <col min="5088" max="5088" width="3.140625" style="7" customWidth="1"/>
    <col min="5089" max="5089" width="9.140625" style="7"/>
    <col min="5090" max="5090" width="2.85546875" style="7" customWidth="1"/>
    <col min="5091" max="5091" width="3.28515625" style="7" customWidth="1"/>
    <col min="5092" max="5092" width="9.140625" style="7"/>
    <col min="5093" max="5093" width="3.5703125" style="7" customWidth="1"/>
    <col min="5094" max="5094" width="3.7109375" style="7" customWidth="1"/>
    <col min="5095" max="5096" width="9.140625" style="7"/>
    <col min="5097" max="5097" width="35.140625" style="7" customWidth="1"/>
    <col min="5098" max="5315" width="9.140625" style="7"/>
    <col min="5316" max="5316" width="2.85546875" style="7" customWidth="1"/>
    <col min="5317" max="5317" width="3.7109375" style="7" customWidth="1"/>
    <col min="5318" max="5318" width="9.140625" style="7"/>
    <col min="5319" max="5319" width="2.85546875" style="7" customWidth="1"/>
    <col min="5320" max="5320" width="3.7109375" style="7" customWidth="1"/>
    <col min="5321" max="5321" width="9.140625" style="7"/>
    <col min="5322" max="5322" width="2.85546875" style="7" customWidth="1"/>
    <col min="5323" max="5323" width="3.7109375" style="7" customWidth="1"/>
    <col min="5324" max="5324" width="9.140625" style="7"/>
    <col min="5325" max="5325" width="2.85546875" style="7" customWidth="1"/>
    <col min="5326" max="5326" width="3.85546875" style="7" customWidth="1"/>
    <col min="5327" max="5327" width="9.140625" style="7"/>
    <col min="5328" max="5328" width="2.85546875" style="7" customWidth="1"/>
    <col min="5329" max="5329" width="3.85546875" style="7" customWidth="1"/>
    <col min="5330" max="5330" width="9.140625" style="7"/>
    <col min="5331" max="5331" width="2.85546875" style="7" customWidth="1"/>
    <col min="5332" max="5332" width="3.42578125" style="7" customWidth="1"/>
    <col min="5333" max="5333" width="9.140625" style="7"/>
    <col min="5334" max="5334" width="2.85546875" style="7" customWidth="1"/>
    <col min="5335" max="5335" width="3.28515625" style="7" customWidth="1"/>
    <col min="5336" max="5336" width="9.140625" style="7"/>
    <col min="5337" max="5337" width="2.85546875" style="7" customWidth="1"/>
    <col min="5338" max="5338" width="3.140625" style="7" customWidth="1"/>
    <col min="5339" max="5339" width="9.140625" style="7"/>
    <col min="5340" max="5340" width="2.85546875" style="7" customWidth="1"/>
    <col min="5341" max="5341" width="3.140625" style="7" customWidth="1"/>
    <col min="5342" max="5342" width="9.140625" style="7"/>
    <col min="5343" max="5343" width="2.85546875" style="7" customWidth="1"/>
    <col min="5344" max="5344" width="3.140625" style="7" customWidth="1"/>
    <col min="5345" max="5345" width="9.140625" style="7"/>
    <col min="5346" max="5346" width="2.85546875" style="7" customWidth="1"/>
    <col min="5347" max="5347" width="3.28515625" style="7" customWidth="1"/>
    <col min="5348" max="5348" width="9.140625" style="7"/>
    <col min="5349" max="5349" width="3.5703125" style="7" customWidth="1"/>
    <col min="5350" max="5350" width="3.7109375" style="7" customWidth="1"/>
    <col min="5351" max="5352" width="9.140625" style="7"/>
    <col min="5353" max="5353" width="35.140625" style="7" customWidth="1"/>
    <col min="5354" max="5571" width="9.140625" style="7"/>
    <col min="5572" max="5572" width="2.85546875" style="7" customWidth="1"/>
    <col min="5573" max="5573" width="3.7109375" style="7" customWidth="1"/>
    <col min="5574" max="5574" width="9.140625" style="7"/>
    <col min="5575" max="5575" width="2.85546875" style="7" customWidth="1"/>
    <col min="5576" max="5576" width="3.7109375" style="7" customWidth="1"/>
    <col min="5577" max="5577" width="9.140625" style="7"/>
    <col min="5578" max="5578" width="2.85546875" style="7" customWidth="1"/>
    <col min="5579" max="5579" width="3.7109375" style="7" customWidth="1"/>
    <col min="5580" max="5580" width="9.140625" style="7"/>
    <col min="5581" max="5581" width="2.85546875" style="7" customWidth="1"/>
    <col min="5582" max="5582" width="3.85546875" style="7" customWidth="1"/>
    <col min="5583" max="5583" width="9.140625" style="7"/>
    <col min="5584" max="5584" width="2.85546875" style="7" customWidth="1"/>
    <col min="5585" max="5585" width="3.85546875" style="7" customWidth="1"/>
    <col min="5586" max="5586" width="9.140625" style="7"/>
    <col min="5587" max="5587" width="2.85546875" style="7" customWidth="1"/>
    <col min="5588" max="5588" width="3.42578125" style="7" customWidth="1"/>
    <col min="5589" max="5589" width="9.140625" style="7"/>
    <col min="5590" max="5590" width="2.85546875" style="7" customWidth="1"/>
    <col min="5591" max="5591" width="3.28515625" style="7" customWidth="1"/>
    <col min="5592" max="5592" width="9.140625" style="7"/>
    <col min="5593" max="5593" width="2.85546875" style="7" customWidth="1"/>
    <col min="5594" max="5594" width="3.140625" style="7" customWidth="1"/>
    <col min="5595" max="5595" width="9.140625" style="7"/>
    <col min="5596" max="5596" width="2.85546875" style="7" customWidth="1"/>
    <col min="5597" max="5597" width="3.140625" style="7" customWidth="1"/>
    <col min="5598" max="5598" width="9.140625" style="7"/>
    <col min="5599" max="5599" width="2.85546875" style="7" customWidth="1"/>
    <col min="5600" max="5600" width="3.140625" style="7" customWidth="1"/>
    <col min="5601" max="5601" width="9.140625" style="7"/>
    <col min="5602" max="5602" width="2.85546875" style="7" customWidth="1"/>
    <col min="5603" max="5603" width="3.28515625" style="7" customWidth="1"/>
    <col min="5604" max="5604" width="9.140625" style="7"/>
    <col min="5605" max="5605" width="3.5703125" style="7" customWidth="1"/>
    <col min="5606" max="5606" width="3.7109375" style="7" customWidth="1"/>
    <col min="5607" max="5608" width="9.140625" style="7"/>
    <col min="5609" max="5609" width="35.140625" style="7" customWidth="1"/>
    <col min="5610" max="5827" width="9.140625" style="7"/>
    <col min="5828" max="5828" width="2.85546875" style="7" customWidth="1"/>
    <col min="5829" max="5829" width="3.7109375" style="7" customWidth="1"/>
    <col min="5830" max="5830" width="9.140625" style="7"/>
    <col min="5831" max="5831" width="2.85546875" style="7" customWidth="1"/>
    <col min="5832" max="5832" width="3.7109375" style="7" customWidth="1"/>
    <col min="5833" max="5833" width="9.140625" style="7"/>
    <col min="5834" max="5834" width="2.85546875" style="7" customWidth="1"/>
    <col min="5835" max="5835" width="3.7109375" style="7" customWidth="1"/>
    <col min="5836" max="5836" width="9.140625" style="7"/>
    <col min="5837" max="5837" width="2.85546875" style="7" customWidth="1"/>
    <col min="5838" max="5838" width="3.85546875" style="7" customWidth="1"/>
    <col min="5839" max="5839" width="9.140625" style="7"/>
    <col min="5840" max="5840" width="2.85546875" style="7" customWidth="1"/>
    <col min="5841" max="5841" width="3.85546875" style="7" customWidth="1"/>
    <col min="5842" max="5842" width="9.140625" style="7"/>
    <col min="5843" max="5843" width="2.85546875" style="7" customWidth="1"/>
    <col min="5844" max="5844" width="3.42578125" style="7" customWidth="1"/>
    <col min="5845" max="5845" width="9.140625" style="7"/>
    <col min="5846" max="5846" width="2.85546875" style="7" customWidth="1"/>
    <col min="5847" max="5847" width="3.28515625" style="7" customWidth="1"/>
    <col min="5848" max="5848" width="9.140625" style="7"/>
    <col min="5849" max="5849" width="2.85546875" style="7" customWidth="1"/>
    <col min="5850" max="5850" width="3.140625" style="7" customWidth="1"/>
    <col min="5851" max="5851" width="9.140625" style="7"/>
    <col min="5852" max="5852" width="2.85546875" style="7" customWidth="1"/>
    <col min="5853" max="5853" width="3.140625" style="7" customWidth="1"/>
    <col min="5854" max="5854" width="9.140625" style="7"/>
    <col min="5855" max="5855" width="2.85546875" style="7" customWidth="1"/>
    <col min="5856" max="5856" width="3.140625" style="7" customWidth="1"/>
    <col min="5857" max="5857" width="9.140625" style="7"/>
    <col min="5858" max="5858" width="2.85546875" style="7" customWidth="1"/>
    <col min="5859" max="5859" width="3.28515625" style="7" customWidth="1"/>
    <col min="5860" max="5860" width="9.140625" style="7"/>
    <col min="5861" max="5861" width="3.5703125" style="7" customWidth="1"/>
    <col min="5862" max="5862" width="3.7109375" style="7" customWidth="1"/>
    <col min="5863" max="5864" width="9.140625" style="7"/>
    <col min="5865" max="5865" width="35.140625" style="7" customWidth="1"/>
    <col min="5866" max="6083" width="9.140625" style="7"/>
    <col min="6084" max="6084" width="2.85546875" style="7" customWidth="1"/>
    <col min="6085" max="6085" width="3.7109375" style="7" customWidth="1"/>
    <col min="6086" max="6086" width="9.140625" style="7"/>
    <col min="6087" max="6087" width="2.85546875" style="7" customWidth="1"/>
    <col min="6088" max="6088" width="3.7109375" style="7" customWidth="1"/>
    <col min="6089" max="6089" width="9.140625" style="7"/>
    <col min="6090" max="6090" width="2.85546875" style="7" customWidth="1"/>
    <col min="6091" max="6091" width="3.7109375" style="7" customWidth="1"/>
    <col min="6092" max="6092" width="9.140625" style="7"/>
    <col min="6093" max="6093" width="2.85546875" style="7" customWidth="1"/>
    <col min="6094" max="6094" width="3.85546875" style="7" customWidth="1"/>
    <col min="6095" max="6095" width="9.140625" style="7"/>
    <col min="6096" max="6096" width="2.85546875" style="7" customWidth="1"/>
    <col min="6097" max="6097" width="3.85546875" style="7" customWidth="1"/>
    <col min="6098" max="6098" width="9.140625" style="7"/>
    <col min="6099" max="6099" width="2.85546875" style="7" customWidth="1"/>
    <col min="6100" max="6100" width="3.42578125" style="7" customWidth="1"/>
    <col min="6101" max="6101" width="9.140625" style="7"/>
    <col min="6102" max="6102" width="2.85546875" style="7" customWidth="1"/>
    <col min="6103" max="6103" width="3.28515625" style="7" customWidth="1"/>
    <col min="6104" max="6104" width="9.140625" style="7"/>
    <col min="6105" max="6105" width="2.85546875" style="7" customWidth="1"/>
    <col min="6106" max="6106" width="3.140625" style="7" customWidth="1"/>
    <col min="6107" max="6107" width="9.140625" style="7"/>
    <col min="6108" max="6108" width="2.85546875" style="7" customWidth="1"/>
    <col min="6109" max="6109" width="3.140625" style="7" customWidth="1"/>
    <col min="6110" max="6110" width="9.140625" style="7"/>
    <col min="6111" max="6111" width="2.85546875" style="7" customWidth="1"/>
    <col min="6112" max="6112" width="3.140625" style="7" customWidth="1"/>
    <col min="6113" max="6113" width="9.140625" style="7"/>
    <col min="6114" max="6114" width="2.85546875" style="7" customWidth="1"/>
    <col min="6115" max="6115" width="3.28515625" style="7" customWidth="1"/>
    <col min="6116" max="6116" width="9.140625" style="7"/>
    <col min="6117" max="6117" width="3.5703125" style="7" customWidth="1"/>
    <col min="6118" max="6118" width="3.7109375" style="7" customWidth="1"/>
    <col min="6119" max="6120" width="9.140625" style="7"/>
    <col min="6121" max="6121" width="35.140625" style="7" customWidth="1"/>
    <col min="6122" max="6339" width="9.140625" style="7"/>
    <col min="6340" max="6340" width="2.85546875" style="7" customWidth="1"/>
    <col min="6341" max="6341" width="3.7109375" style="7" customWidth="1"/>
    <col min="6342" max="6342" width="9.140625" style="7"/>
    <col min="6343" max="6343" width="2.85546875" style="7" customWidth="1"/>
    <col min="6344" max="6344" width="3.7109375" style="7" customWidth="1"/>
    <col min="6345" max="6345" width="9.140625" style="7"/>
    <col min="6346" max="6346" width="2.85546875" style="7" customWidth="1"/>
    <col min="6347" max="6347" width="3.7109375" style="7" customWidth="1"/>
    <col min="6348" max="6348" width="9.140625" style="7"/>
    <col min="6349" max="6349" width="2.85546875" style="7" customWidth="1"/>
    <col min="6350" max="6350" width="3.85546875" style="7" customWidth="1"/>
    <col min="6351" max="6351" width="9.140625" style="7"/>
    <col min="6352" max="6352" width="2.85546875" style="7" customWidth="1"/>
    <col min="6353" max="6353" width="3.85546875" style="7" customWidth="1"/>
    <col min="6354" max="6354" width="9.140625" style="7"/>
    <col min="6355" max="6355" width="2.85546875" style="7" customWidth="1"/>
    <col min="6356" max="6356" width="3.42578125" style="7" customWidth="1"/>
    <col min="6357" max="6357" width="9.140625" style="7"/>
    <col min="6358" max="6358" width="2.85546875" style="7" customWidth="1"/>
    <col min="6359" max="6359" width="3.28515625" style="7" customWidth="1"/>
    <col min="6360" max="6360" width="9.140625" style="7"/>
    <col min="6361" max="6361" width="2.85546875" style="7" customWidth="1"/>
    <col min="6362" max="6362" width="3.140625" style="7" customWidth="1"/>
    <col min="6363" max="6363" width="9.140625" style="7"/>
    <col min="6364" max="6364" width="2.85546875" style="7" customWidth="1"/>
    <col min="6365" max="6365" width="3.140625" style="7" customWidth="1"/>
    <col min="6366" max="6366" width="9.140625" style="7"/>
    <col min="6367" max="6367" width="2.85546875" style="7" customWidth="1"/>
    <col min="6368" max="6368" width="3.140625" style="7" customWidth="1"/>
    <col min="6369" max="6369" width="9.140625" style="7"/>
    <col min="6370" max="6370" width="2.85546875" style="7" customWidth="1"/>
    <col min="6371" max="6371" width="3.28515625" style="7" customWidth="1"/>
    <col min="6372" max="6372" width="9.140625" style="7"/>
    <col min="6373" max="6373" width="3.5703125" style="7" customWidth="1"/>
    <col min="6374" max="6374" width="3.7109375" style="7" customWidth="1"/>
    <col min="6375" max="6376" width="9.140625" style="7"/>
    <col min="6377" max="6377" width="35.140625" style="7" customWidth="1"/>
    <col min="6378" max="6595" width="9.140625" style="7"/>
    <col min="6596" max="6596" width="2.85546875" style="7" customWidth="1"/>
    <col min="6597" max="6597" width="3.7109375" style="7" customWidth="1"/>
    <col min="6598" max="6598" width="9.140625" style="7"/>
    <col min="6599" max="6599" width="2.85546875" style="7" customWidth="1"/>
    <col min="6600" max="6600" width="3.7109375" style="7" customWidth="1"/>
    <col min="6601" max="6601" width="9.140625" style="7"/>
    <col min="6602" max="6602" width="2.85546875" style="7" customWidth="1"/>
    <col min="6603" max="6603" width="3.7109375" style="7" customWidth="1"/>
    <col min="6604" max="6604" width="9.140625" style="7"/>
    <col min="6605" max="6605" width="2.85546875" style="7" customWidth="1"/>
    <col min="6606" max="6606" width="3.85546875" style="7" customWidth="1"/>
    <col min="6607" max="6607" width="9.140625" style="7"/>
    <col min="6608" max="6608" width="2.85546875" style="7" customWidth="1"/>
    <col min="6609" max="6609" width="3.85546875" style="7" customWidth="1"/>
    <col min="6610" max="6610" width="9.140625" style="7"/>
    <col min="6611" max="6611" width="2.85546875" style="7" customWidth="1"/>
    <col min="6612" max="6612" width="3.42578125" style="7" customWidth="1"/>
    <col min="6613" max="6613" width="9.140625" style="7"/>
    <col min="6614" max="6614" width="2.85546875" style="7" customWidth="1"/>
    <col min="6615" max="6615" width="3.28515625" style="7" customWidth="1"/>
    <col min="6616" max="6616" width="9.140625" style="7"/>
    <col min="6617" max="6617" width="2.85546875" style="7" customWidth="1"/>
    <col min="6618" max="6618" width="3.140625" style="7" customWidth="1"/>
    <col min="6619" max="6619" width="9.140625" style="7"/>
    <col min="6620" max="6620" width="2.85546875" style="7" customWidth="1"/>
    <col min="6621" max="6621" width="3.140625" style="7" customWidth="1"/>
    <col min="6622" max="6622" width="9.140625" style="7"/>
    <col min="6623" max="6623" width="2.85546875" style="7" customWidth="1"/>
    <col min="6624" max="6624" width="3.140625" style="7" customWidth="1"/>
    <col min="6625" max="6625" width="9.140625" style="7"/>
    <col min="6626" max="6626" width="2.85546875" style="7" customWidth="1"/>
    <col min="6627" max="6627" width="3.28515625" style="7" customWidth="1"/>
    <col min="6628" max="6628" width="9.140625" style="7"/>
    <col min="6629" max="6629" width="3.5703125" style="7" customWidth="1"/>
    <col min="6630" max="6630" width="3.7109375" style="7" customWidth="1"/>
    <col min="6631" max="6632" width="9.140625" style="7"/>
    <col min="6633" max="6633" width="35.140625" style="7" customWidth="1"/>
    <col min="6634" max="6851" width="9.140625" style="7"/>
    <col min="6852" max="6852" width="2.85546875" style="7" customWidth="1"/>
    <col min="6853" max="6853" width="3.7109375" style="7" customWidth="1"/>
    <col min="6854" max="6854" width="9.140625" style="7"/>
    <col min="6855" max="6855" width="2.85546875" style="7" customWidth="1"/>
    <col min="6856" max="6856" width="3.7109375" style="7" customWidth="1"/>
    <col min="6857" max="6857" width="9.140625" style="7"/>
    <col min="6858" max="6858" width="2.85546875" style="7" customWidth="1"/>
    <col min="6859" max="6859" width="3.7109375" style="7" customWidth="1"/>
    <col min="6860" max="6860" width="9.140625" style="7"/>
    <col min="6861" max="6861" width="2.85546875" style="7" customWidth="1"/>
    <col min="6862" max="6862" width="3.85546875" style="7" customWidth="1"/>
    <col min="6863" max="6863" width="9.140625" style="7"/>
    <col min="6864" max="6864" width="2.85546875" style="7" customWidth="1"/>
    <col min="6865" max="6865" width="3.85546875" style="7" customWidth="1"/>
    <col min="6866" max="6866" width="9.140625" style="7"/>
    <col min="6867" max="6867" width="2.85546875" style="7" customWidth="1"/>
    <col min="6868" max="6868" width="3.42578125" style="7" customWidth="1"/>
    <col min="6869" max="6869" width="9.140625" style="7"/>
    <col min="6870" max="6870" width="2.85546875" style="7" customWidth="1"/>
    <col min="6871" max="6871" width="3.28515625" style="7" customWidth="1"/>
    <col min="6872" max="6872" width="9.140625" style="7"/>
    <col min="6873" max="6873" width="2.85546875" style="7" customWidth="1"/>
    <col min="6874" max="6874" width="3.140625" style="7" customWidth="1"/>
    <col min="6875" max="6875" width="9.140625" style="7"/>
    <col min="6876" max="6876" width="2.85546875" style="7" customWidth="1"/>
    <col min="6877" max="6877" width="3.140625" style="7" customWidth="1"/>
    <col min="6878" max="6878" width="9.140625" style="7"/>
    <col min="6879" max="6879" width="2.85546875" style="7" customWidth="1"/>
    <col min="6880" max="6880" width="3.140625" style="7" customWidth="1"/>
    <col min="6881" max="6881" width="9.140625" style="7"/>
    <col min="6882" max="6882" width="2.85546875" style="7" customWidth="1"/>
    <col min="6883" max="6883" width="3.28515625" style="7" customWidth="1"/>
    <col min="6884" max="6884" width="9.140625" style="7"/>
    <col min="6885" max="6885" width="3.5703125" style="7" customWidth="1"/>
    <col min="6886" max="6886" width="3.7109375" style="7" customWidth="1"/>
    <col min="6887" max="6888" width="9.140625" style="7"/>
    <col min="6889" max="6889" width="35.140625" style="7" customWidth="1"/>
    <col min="6890" max="7107" width="9.140625" style="7"/>
    <col min="7108" max="7108" width="2.85546875" style="7" customWidth="1"/>
    <col min="7109" max="7109" width="3.7109375" style="7" customWidth="1"/>
    <col min="7110" max="7110" width="9.140625" style="7"/>
    <col min="7111" max="7111" width="2.85546875" style="7" customWidth="1"/>
    <col min="7112" max="7112" width="3.7109375" style="7" customWidth="1"/>
    <col min="7113" max="7113" width="9.140625" style="7"/>
    <col min="7114" max="7114" width="2.85546875" style="7" customWidth="1"/>
    <col min="7115" max="7115" width="3.7109375" style="7" customWidth="1"/>
    <col min="7116" max="7116" width="9.140625" style="7"/>
    <col min="7117" max="7117" width="2.85546875" style="7" customWidth="1"/>
    <col min="7118" max="7118" width="3.85546875" style="7" customWidth="1"/>
    <col min="7119" max="7119" width="9.140625" style="7"/>
    <col min="7120" max="7120" width="2.85546875" style="7" customWidth="1"/>
    <col min="7121" max="7121" width="3.85546875" style="7" customWidth="1"/>
    <col min="7122" max="7122" width="9.140625" style="7"/>
    <col min="7123" max="7123" width="2.85546875" style="7" customWidth="1"/>
    <col min="7124" max="7124" width="3.42578125" style="7" customWidth="1"/>
    <col min="7125" max="7125" width="9.140625" style="7"/>
    <col min="7126" max="7126" width="2.85546875" style="7" customWidth="1"/>
    <col min="7127" max="7127" width="3.28515625" style="7" customWidth="1"/>
    <col min="7128" max="7128" width="9.140625" style="7"/>
    <col min="7129" max="7129" width="2.85546875" style="7" customWidth="1"/>
    <col min="7130" max="7130" width="3.140625" style="7" customWidth="1"/>
    <col min="7131" max="7131" width="9.140625" style="7"/>
    <col min="7132" max="7132" width="2.85546875" style="7" customWidth="1"/>
    <col min="7133" max="7133" width="3.140625" style="7" customWidth="1"/>
    <col min="7134" max="7134" width="9.140625" style="7"/>
    <col min="7135" max="7135" width="2.85546875" style="7" customWidth="1"/>
    <col min="7136" max="7136" width="3.140625" style="7" customWidth="1"/>
    <col min="7137" max="7137" width="9.140625" style="7"/>
    <col min="7138" max="7138" width="2.85546875" style="7" customWidth="1"/>
    <col min="7139" max="7139" width="3.28515625" style="7" customWidth="1"/>
    <col min="7140" max="7140" width="9.140625" style="7"/>
    <col min="7141" max="7141" width="3.5703125" style="7" customWidth="1"/>
    <col min="7142" max="7142" width="3.7109375" style="7" customWidth="1"/>
    <col min="7143" max="7144" width="9.140625" style="7"/>
    <col min="7145" max="7145" width="35.140625" style="7" customWidth="1"/>
    <col min="7146" max="7363" width="9.140625" style="7"/>
    <col min="7364" max="7364" width="2.85546875" style="7" customWidth="1"/>
    <col min="7365" max="7365" width="3.7109375" style="7" customWidth="1"/>
    <col min="7366" max="7366" width="9.140625" style="7"/>
    <col min="7367" max="7367" width="2.85546875" style="7" customWidth="1"/>
    <col min="7368" max="7368" width="3.7109375" style="7" customWidth="1"/>
    <col min="7369" max="7369" width="9.140625" style="7"/>
    <col min="7370" max="7370" width="2.85546875" style="7" customWidth="1"/>
    <col min="7371" max="7371" width="3.7109375" style="7" customWidth="1"/>
    <col min="7372" max="7372" width="9.140625" style="7"/>
    <col min="7373" max="7373" width="2.85546875" style="7" customWidth="1"/>
    <col min="7374" max="7374" width="3.85546875" style="7" customWidth="1"/>
    <col min="7375" max="7375" width="9.140625" style="7"/>
    <col min="7376" max="7376" width="2.85546875" style="7" customWidth="1"/>
    <col min="7377" max="7377" width="3.85546875" style="7" customWidth="1"/>
    <col min="7378" max="7378" width="9.140625" style="7"/>
    <col min="7379" max="7379" width="2.85546875" style="7" customWidth="1"/>
    <col min="7380" max="7380" width="3.42578125" style="7" customWidth="1"/>
    <col min="7381" max="7381" width="9.140625" style="7"/>
    <col min="7382" max="7382" width="2.85546875" style="7" customWidth="1"/>
    <col min="7383" max="7383" width="3.28515625" style="7" customWidth="1"/>
    <col min="7384" max="7384" width="9.140625" style="7"/>
    <col min="7385" max="7385" width="2.85546875" style="7" customWidth="1"/>
    <col min="7386" max="7386" width="3.140625" style="7" customWidth="1"/>
    <col min="7387" max="7387" width="9.140625" style="7"/>
    <col min="7388" max="7388" width="2.85546875" style="7" customWidth="1"/>
    <col min="7389" max="7389" width="3.140625" style="7" customWidth="1"/>
    <col min="7390" max="7390" width="9.140625" style="7"/>
    <col min="7391" max="7391" width="2.85546875" style="7" customWidth="1"/>
    <col min="7392" max="7392" width="3.140625" style="7" customWidth="1"/>
    <col min="7393" max="7393" width="9.140625" style="7"/>
    <col min="7394" max="7394" width="2.85546875" style="7" customWidth="1"/>
    <col min="7395" max="7395" width="3.28515625" style="7" customWidth="1"/>
    <col min="7396" max="7396" width="9.140625" style="7"/>
    <col min="7397" max="7397" width="3.5703125" style="7" customWidth="1"/>
    <col min="7398" max="7398" width="3.7109375" style="7" customWidth="1"/>
    <col min="7399" max="7400" width="9.140625" style="7"/>
    <col min="7401" max="7401" width="35.140625" style="7" customWidth="1"/>
    <col min="7402" max="7619" width="9.140625" style="7"/>
    <col min="7620" max="7620" width="2.85546875" style="7" customWidth="1"/>
    <col min="7621" max="7621" width="3.7109375" style="7" customWidth="1"/>
    <col min="7622" max="7622" width="9.140625" style="7"/>
    <col min="7623" max="7623" width="2.85546875" style="7" customWidth="1"/>
    <col min="7624" max="7624" width="3.7109375" style="7" customWidth="1"/>
    <col min="7625" max="7625" width="9.140625" style="7"/>
    <col min="7626" max="7626" width="2.85546875" style="7" customWidth="1"/>
    <col min="7627" max="7627" width="3.7109375" style="7" customWidth="1"/>
    <col min="7628" max="7628" width="9.140625" style="7"/>
    <col min="7629" max="7629" width="2.85546875" style="7" customWidth="1"/>
    <col min="7630" max="7630" width="3.85546875" style="7" customWidth="1"/>
    <col min="7631" max="7631" width="9.140625" style="7"/>
    <col min="7632" max="7632" width="2.85546875" style="7" customWidth="1"/>
    <col min="7633" max="7633" width="3.85546875" style="7" customWidth="1"/>
    <col min="7634" max="7634" width="9.140625" style="7"/>
    <col min="7635" max="7635" width="2.85546875" style="7" customWidth="1"/>
    <col min="7636" max="7636" width="3.42578125" style="7" customWidth="1"/>
    <col min="7637" max="7637" width="9.140625" style="7"/>
    <col min="7638" max="7638" width="2.85546875" style="7" customWidth="1"/>
    <col min="7639" max="7639" width="3.28515625" style="7" customWidth="1"/>
    <col min="7640" max="7640" width="9.140625" style="7"/>
    <col min="7641" max="7641" width="2.85546875" style="7" customWidth="1"/>
    <col min="7642" max="7642" width="3.140625" style="7" customWidth="1"/>
    <col min="7643" max="7643" width="9.140625" style="7"/>
    <col min="7644" max="7644" width="2.85546875" style="7" customWidth="1"/>
    <col min="7645" max="7645" width="3.140625" style="7" customWidth="1"/>
    <col min="7646" max="7646" width="9.140625" style="7"/>
    <col min="7647" max="7647" width="2.85546875" style="7" customWidth="1"/>
    <col min="7648" max="7648" width="3.140625" style="7" customWidth="1"/>
    <col min="7649" max="7649" width="9.140625" style="7"/>
    <col min="7650" max="7650" width="2.85546875" style="7" customWidth="1"/>
    <col min="7651" max="7651" width="3.28515625" style="7" customWidth="1"/>
    <col min="7652" max="7652" width="9.140625" style="7"/>
    <col min="7653" max="7653" width="3.5703125" style="7" customWidth="1"/>
    <col min="7654" max="7654" width="3.7109375" style="7" customWidth="1"/>
    <col min="7655" max="7656" width="9.140625" style="7"/>
    <col min="7657" max="7657" width="35.140625" style="7" customWidth="1"/>
    <col min="7658" max="7875" width="9.140625" style="7"/>
    <col min="7876" max="7876" width="2.85546875" style="7" customWidth="1"/>
    <col min="7877" max="7877" width="3.7109375" style="7" customWidth="1"/>
    <col min="7878" max="7878" width="9.140625" style="7"/>
    <col min="7879" max="7879" width="2.85546875" style="7" customWidth="1"/>
    <col min="7880" max="7880" width="3.7109375" style="7" customWidth="1"/>
    <col min="7881" max="7881" width="9.140625" style="7"/>
    <col min="7882" max="7882" width="2.85546875" style="7" customWidth="1"/>
    <col min="7883" max="7883" width="3.7109375" style="7" customWidth="1"/>
    <col min="7884" max="7884" width="9.140625" style="7"/>
    <col min="7885" max="7885" width="2.85546875" style="7" customWidth="1"/>
    <col min="7886" max="7886" width="3.85546875" style="7" customWidth="1"/>
    <col min="7887" max="7887" width="9.140625" style="7"/>
    <col min="7888" max="7888" width="2.85546875" style="7" customWidth="1"/>
    <col min="7889" max="7889" width="3.85546875" style="7" customWidth="1"/>
    <col min="7890" max="7890" width="9.140625" style="7"/>
    <col min="7891" max="7891" width="2.85546875" style="7" customWidth="1"/>
    <col min="7892" max="7892" width="3.42578125" style="7" customWidth="1"/>
    <col min="7893" max="7893" width="9.140625" style="7"/>
    <col min="7894" max="7894" width="2.85546875" style="7" customWidth="1"/>
    <col min="7895" max="7895" width="3.28515625" style="7" customWidth="1"/>
    <col min="7896" max="7896" width="9.140625" style="7"/>
    <col min="7897" max="7897" width="2.85546875" style="7" customWidth="1"/>
    <col min="7898" max="7898" width="3.140625" style="7" customWidth="1"/>
    <col min="7899" max="7899" width="9.140625" style="7"/>
    <col min="7900" max="7900" width="2.85546875" style="7" customWidth="1"/>
    <col min="7901" max="7901" width="3.140625" style="7" customWidth="1"/>
    <col min="7902" max="7902" width="9.140625" style="7"/>
    <col min="7903" max="7903" width="2.85546875" style="7" customWidth="1"/>
    <col min="7904" max="7904" width="3.140625" style="7" customWidth="1"/>
    <col min="7905" max="7905" width="9.140625" style="7"/>
    <col min="7906" max="7906" width="2.85546875" style="7" customWidth="1"/>
    <col min="7907" max="7907" width="3.28515625" style="7" customWidth="1"/>
    <col min="7908" max="7908" width="9.140625" style="7"/>
    <col min="7909" max="7909" width="3.5703125" style="7" customWidth="1"/>
    <col min="7910" max="7910" width="3.7109375" style="7" customWidth="1"/>
    <col min="7911" max="7912" width="9.140625" style="7"/>
    <col min="7913" max="7913" width="35.140625" style="7" customWidth="1"/>
    <col min="7914" max="8131" width="9.140625" style="7"/>
    <col min="8132" max="8132" width="2.85546875" style="7" customWidth="1"/>
    <col min="8133" max="8133" width="3.7109375" style="7" customWidth="1"/>
    <col min="8134" max="8134" width="9.140625" style="7"/>
    <col min="8135" max="8135" width="2.85546875" style="7" customWidth="1"/>
    <col min="8136" max="8136" width="3.7109375" style="7" customWidth="1"/>
    <col min="8137" max="8137" width="9.140625" style="7"/>
    <col min="8138" max="8138" width="2.85546875" style="7" customWidth="1"/>
    <col min="8139" max="8139" width="3.7109375" style="7" customWidth="1"/>
    <col min="8140" max="8140" width="9.140625" style="7"/>
    <col min="8141" max="8141" width="2.85546875" style="7" customWidth="1"/>
    <col min="8142" max="8142" width="3.85546875" style="7" customWidth="1"/>
    <col min="8143" max="8143" width="9.140625" style="7"/>
    <col min="8144" max="8144" width="2.85546875" style="7" customWidth="1"/>
    <col min="8145" max="8145" width="3.85546875" style="7" customWidth="1"/>
    <col min="8146" max="8146" width="9.140625" style="7"/>
    <col min="8147" max="8147" width="2.85546875" style="7" customWidth="1"/>
    <col min="8148" max="8148" width="3.42578125" style="7" customWidth="1"/>
    <col min="8149" max="8149" width="9.140625" style="7"/>
    <col min="8150" max="8150" width="2.85546875" style="7" customWidth="1"/>
    <col min="8151" max="8151" width="3.28515625" style="7" customWidth="1"/>
    <col min="8152" max="8152" width="9.140625" style="7"/>
    <col min="8153" max="8153" width="2.85546875" style="7" customWidth="1"/>
    <col min="8154" max="8154" width="3.140625" style="7" customWidth="1"/>
    <col min="8155" max="8155" width="9.140625" style="7"/>
    <col min="8156" max="8156" width="2.85546875" style="7" customWidth="1"/>
    <col min="8157" max="8157" width="3.140625" style="7" customWidth="1"/>
    <col min="8158" max="8158" width="9.140625" style="7"/>
    <col min="8159" max="8159" width="2.85546875" style="7" customWidth="1"/>
    <col min="8160" max="8160" width="3.140625" style="7" customWidth="1"/>
    <col min="8161" max="8161" width="9.140625" style="7"/>
    <col min="8162" max="8162" width="2.85546875" style="7" customWidth="1"/>
    <col min="8163" max="8163" width="3.28515625" style="7" customWidth="1"/>
    <col min="8164" max="8164" width="9.140625" style="7"/>
    <col min="8165" max="8165" width="3.5703125" style="7" customWidth="1"/>
    <col min="8166" max="8166" width="3.7109375" style="7" customWidth="1"/>
    <col min="8167" max="8168" width="9.140625" style="7"/>
    <col min="8169" max="8169" width="35.140625" style="7" customWidth="1"/>
    <col min="8170" max="8387" width="9.140625" style="7"/>
    <col min="8388" max="8388" width="2.85546875" style="7" customWidth="1"/>
    <col min="8389" max="8389" width="3.7109375" style="7" customWidth="1"/>
    <col min="8390" max="8390" width="9.140625" style="7"/>
    <col min="8391" max="8391" width="2.85546875" style="7" customWidth="1"/>
    <col min="8392" max="8392" width="3.7109375" style="7" customWidth="1"/>
    <col min="8393" max="8393" width="9.140625" style="7"/>
    <col min="8394" max="8394" width="2.85546875" style="7" customWidth="1"/>
    <col min="8395" max="8395" width="3.7109375" style="7" customWidth="1"/>
    <col min="8396" max="8396" width="9.140625" style="7"/>
    <col min="8397" max="8397" width="2.85546875" style="7" customWidth="1"/>
    <col min="8398" max="8398" width="3.85546875" style="7" customWidth="1"/>
    <col min="8399" max="8399" width="9.140625" style="7"/>
    <col min="8400" max="8400" width="2.85546875" style="7" customWidth="1"/>
    <col min="8401" max="8401" width="3.85546875" style="7" customWidth="1"/>
    <col min="8402" max="8402" width="9.140625" style="7"/>
    <col min="8403" max="8403" width="2.85546875" style="7" customWidth="1"/>
    <col min="8404" max="8404" width="3.42578125" style="7" customWidth="1"/>
    <col min="8405" max="8405" width="9.140625" style="7"/>
    <col min="8406" max="8406" width="2.85546875" style="7" customWidth="1"/>
    <col min="8407" max="8407" width="3.28515625" style="7" customWidth="1"/>
    <col min="8408" max="8408" width="9.140625" style="7"/>
    <col min="8409" max="8409" width="2.85546875" style="7" customWidth="1"/>
    <col min="8410" max="8410" width="3.140625" style="7" customWidth="1"/>
    <col min="8411" max="8411" width="9.140625" style="7"/>
    <col min="8412" max="8412" width="2.85546875" style="7" customWidth="1"/>
    <col min="8413" max="8413" width="3.140625" style="7" customWidth="1"/>
    <col min="8414" max="8414" width="9.140625" style="7"/>
    <col min="8415" max="8415" width="2.85546875" style="7" customWidth="1"/>
    <col min="8416" max="8416" width="3.140625" style="7" customWidth="1"/>
    <col min="8417" max="8417" width="9.140625" style="7"/>
    <col min="8418" max="8418" width="2.85546875" style="7" customWidth="1"/>
    <col min="8419" max="8419" width="3.28515625" style="7" customWidth="1"/>
    <col min="8420" max="8420" width="9.140625" style="7"/>
    <col min="8421" max="8421" width="3.5703125" style="7" customWidth="1"/>
    <col min="8422" max="8422" width="3.7109375" style="7" customWidth="1"/>
    <col min="8423" max="8424" width="9.140625" style="7"/>
    <col min="8425" max="8425" width="35.140625" style="7" customWidth="1"/>
    <col min="8426" max="8643" width="9.140625" style="7"/>
    <col min="8644" max="8644" width="2.85546875" style="7" customWidth="1"/>
    <col min="8645" max="8645" width="3.7109375" style="7" customWidth="1"/>
    <col min="8646" max="8646" width="9.140625" style="7"/>
    <col min="8647" max="8647" width="2.85546875" style="7" customWidth="1"/>
    <col min="8648" max="8648" width="3.7109375" style="7" customWidth="1"/>
    <col min="8649" max="8649" width="9.140625" style="7"/>
    <col min="8650" max="8650" width="2.85546875" style="7" customWidth="1"/>
    <col min="8651" max="8651" width="3.7109375" style="7" customWidth="1"/>
    <col min="8652" max="8652" width="9.140625" style="7"/>
    <col min="8653" max="8653" width="2.85546875" style="7" customWidth="1"/>
    <col min="8654" max="8654" width="3.85546875" style="7" customWidth="1"/>
    <col min="8655" max="8655" width="9.140625" style="7"/>
    <col min="8656" max="8656" width="2.85546875" style="7" customWidth="1"/>
    <col min="8657" max="8657" width="3.85546875" style="7" customWidth="1"/>
    <col min="8658" max="8658" width="9.140625" style="7"/>
    <col min="8659" max="8659" width="2.85546875" style="7" customWidth="1"/>
    <col min="8660" max="8660" width="3.42578125" style="7" customWidth="1"/>
    <col min="8661" max="8661" width="9.140625" style="7"/>
    <col min="8662" max="8662" width="2.85546875" style="7" customWidth="1"/>
    <col min="8663" max="8663" width="3.28515625" style="7" customWidth="1"/>
    <col min="8664" max="8664" width="9.140625" style="7"/>
    <col min="8665" max="8665" width="2.85546875" style="7" customWidth="1"/>
    <col min="8666" max="8666" width="3.140625" style="7" customWidth="1"/>
    <col min="8667" max="8667" width="9.140625" style="7"/>
    <col min="8668" max="8668" width="2.85546875" style="7" customWidth="1"/>
    <col min="8669" max="8669" width="3.140625" style="7" customWidth="1"/>
    <col min="8670" max="8670" width="9.140625" style="7"/>
    <col min="8671" max="8671" width="2.85546875" style="7" customWidth="1"/>
    <col min="8672" max="8672" width="3.140625" style="7" customWidth="1"/>
    <col min="8673" max="8673" width="9.140625" style="7"/>
    <col min="8674" max="8674" width="2.85546875" style="7" customWidth="1"/>
    <col min="8675" max="8675" width="3.28515625" style="7" customWidth="1"/>
    <col min="8676" max="8676" width="9.140625" style="7"/>
    <col min="8677" max="8677" width="3.5703125" style="7" customWidth="1"/>
    <col min="8678" max="8678" width="3.7109375" style="7" customWidth="1"/>
    <col min="8679" max="8680" width="9.140625" style="7"/>
    <col min="8681" max="8681" width="35.140625" style="7" customWidth="1"/>
    <col min="8682" max="8899" width="9.140625" style="7"/>
    <col min="8900" max="8900" width="2.85546875" style="7" customWidth="1"/>
    <col min="8901" max="8901" width="3.7109375" style="7" customWidth="1"/>
    <col min="8902" max="8902" width="9.140625" style="7"/>
    <col min="8903" max="8903" width="2.85546875" style="7" customWidth="1"/>
    <col min="8904" max="8904" width="3.7109375" style="7" customWidth="1"/>
    <col min="8905" max="8905" width="9.140625" style="7"/>
    <col min="8906" max="8906" width="2.85546875" style="7" customWidth="1"/>
    <col min="8907" max="8907" width="3.7109375" style="7" customWidth="1"/>
    <col min="8908" max="8908" width="9.140625" style="7"/>
    <col min="8909" max="8909" width="2.85546875" style="7" customWidth="1"/>
    <col min="8910" max="8910" width="3.85546875" style="7" customWidth="1"/>
    <col min="8911" max="8911" width="9.140625" style="7"/>
    <col min="8912" max="8912" width="2.85546875" style="7" customWidth="1"/>
    <col min="8913" max="8913" width="3.85546875" style="7" customWidth="1"/>
    <col min="8914" max="8914" width="9.140625" style="7"/>
    <col min="8915" max="8915" width="2.85546875" style="7" customWidth="1"/>
    <col min="8916" max="8916" width="3.42578125" style="7" customWidth="1"/>
    <col min="8917" max="8917" width="9.140625" style="7"/>
    <col min="8918" max="8918" width="2.85546875" style="7" customWidth="1"/>
    <col min="8919" max="8919" width="3.28515625" style="7" customWidth="1"/>
    <col min="8920" max="8920" width="9.140625" style="7"/>
    <col min="8921" max="8921" width="2.85546875" style="7" customWidth="1"/>
    <col min="8922" max="8922" width="3.140625" style="7" customWidth="1"/>
    <col min="8923" max="8923" width="9.140625" style="7"/>
    <col min="8924" max="8924" width="2.85546875" style="7" customWidth="1"/>
    <col min="8925" max="8925" width="3.140625" style="7" customWidth="1"/>
    <col min="8926" max="8926" width="9.140625" style="7"/>
    <col min="8927" max="8927" width="2.85546875" style="7" customWidth="1"/>
    <col min="8928" max="8928" width="3.140625" style="7" customWidth="1"/>
    <col min="8929" max="8929" width="9.140625" style="7"/>
    <col min="8930" max="8930" width="2.85546875" style="7" customWidth="1"/>
    <col min="8931" max="8931" width="3.28515625" style="7" customWidth="1"/>
    <col min="8932" max="8932" width="9.140625" style="7"/>
    <col min="8933" max="8933" width="3.5703125" style="7" customWidth="1"/>
    <col min="8934" max="8934" width="3.7109375" style="7" customWidth="1"/>
    <col min="8935" max="8936" width="9.140625" style="7"/>
    <col min="8937" max="8937" width="35.140625" style="7" customWidth="1"/>
    <col min="8938" max="9155" width="9.140625" style="7"/>
    <col min="9156" max="9156" width="2.85546875" style="7" customWidth="1"/>
    <col min="9157" max="9157" width="3.7109375" style="7" customWidth="1"/>
    <col min="9158" max="9158" width="9.140625" style="7"/>
    <col min="9159" max="9159" width="2.85546875" style="7" customWidth="1"/>
    <col min="9160" max="9160" width="3.7109375" style="7" customWidth="1"/>
    <col min="9161" max="9161" width="9.140625" style="7"/>
    <col min="9162" max="9162" width="2.85546875" style="7" customWidth="1"/>
    <col min="9163" max="9163" width="3.7109375" style="7" customWidth="1"/>
    <col min="9164" max="9164" width="9.140625" style="7"/>
    <col min="9165" max="9165" width="2.85546875" style="7" customWidth="1"/>
    <col min="9166" max="9166" width="3.85546875" style="7" customWidth="1"/>
    <col min="9167" max="9167" width="9.140625" style="7"/>
    <col min="9168" max="9168" width="2.85546875" style="7" customWidth="1"/>
    <col min="9169" max="9169" width="3.85546875" style="7" customWidth="1"/>
    <col min="9170" max="9170" width="9.140625" style="7"/>
    <col min="9171" max="9171" width="2.85546875" style="7" customWidth="1"/>
    <col min="9172" max="9172" width="3.42578125" style="7" customWidth="1"/>
    <col min="9173" max="9173" width="9.140625" style="7"/>
    <col min="9174" max="9174" width="2.85546875" style="7" customWidth="1"/>
    <col min="9175" max="9175" width="3.28515625" style="7" customWidth="1"/>
    <col min="9176" max="9176" width="9.140625" style="7"/>
    <col min="9177" max="9177" width="2.85546875" style="7" customWidth="1"/>
    <col min="9178" max="9178" width="3.140625" style="7" customWidth="1"/>
    <col min="9179" max="9179" width="9.140625" style="7"/>
    <col min="9180" max="9180" width="2.85546875" style="7" customWidth="1"/>
    <col min="9181" max="9181" width="3.140625" style="7" customWidth="1"/>
    <col min="9182" max="9182" width="9.140625" style="7"/>
    <col min="9183" max="9183" width="2.85546875" style="7" customWidth="1"/>
    <col min="9184" max="9184" width="3.140625" style="7" customWidth="1"/>
    <col min="9185" max="9185" width="9.140625" style="7"/>
    <col min="9186" max="9186" width="2.85546875" style="7" customWidth="1"/>
    <col min="9187" max="9187" width="3.28515625" style="7" customWidth="1"/>
    <col min="9188" max="9188" width="9.140625" style="7"/>
    <col min="9189" max="9189" width="3.5703125" style="7" customWidth="1"/>
    <col min="9190" max="9190" width="3.7109375" style="7" customWidth="1"/>
    <col min="9191" max="9192" width="9.140625" style="7"/>
    <col min="9193" max="9193" width="35.140625" style="7" customWidth="1"/>
    <col min="9194" max="9411" width="9.140625" style="7"/>
    <col min="9412" max="9412" width="2.85546875" style="7" customWidth="1"/>
    <col min="9413" max="9413" width="3.7109375" style="7" customWidth="1"/>
    <col min="9414" max="9414" width="9.140625" style="7"/>
    <col min="9415" max="9415" width="2.85546875" style="7" customWidth="1"/>
    <col min="9416" max="9416" width="3.7109375" style="7" customWidth="1"/>
    <col min="9417" max="9417" width="9.140625" style="7"/>
    <col min="9418" max="9418" width="2.85546875" style="7" customWidth="1"/>
    <col min="9419" max="9419" width="3.7109375" style="7" customWidth="1"/>
    <col min="9420" max="9420" width="9.140625" style="7"/>
    <col min="9421" max="9421" width="2.85546875" style="7" customWidth="1"/>
    <col min="9422" max="9422" width="3.85546875" style="7" customWidth="1"/>
    <col min="9423" max="9423" width="9.140625" style="7"/>
    <col min="9424" max="9424" width="2.85546875" style="7" customWidth="1"/>
    <col min="9425" max="9425" width="3.85546875" style="7" customWidth="1"/>
    <col min="9426" max="9426" width="9.140625" style="7"/>
    <col min="9427" max="9427" width="2.85546875" style="7" customWidth="1"/>
    <col min="9428" max="9428" width="3.42578125" style="7" customWidth="1"/>
    <col min="9429" max="9429" width="9.140625" style="7"/>
    <col min="9430" max="9430" width="2.85546875" style="7" customWidth="1"/>
    <col min="9431" max="9431" width="3.28515625" style="7" customWidth="1"/>
    <col min="9432" max="9432" width="9.140625" style="7"/>
    <col min="9433" max="9433" width="2.85546875" style="7" customWidth="1"/>
    <col min="9434" max="9434" width="3.140625" style="7" customWidth="1"/>
    <col min="9435" max="9435" width="9.140625" style="7"/>
    <col min="9436" max="9436" width="2.85546875" style="7" customWidth="1"/>
    <col min="9437" max="9437" width="3.140625" style="7" customWidth="1"/>
    <col min="9438" max="9438" width="9.140625" style="7"/>
    <col min="9439" max="9439" width="2.85546875" style="7" customWidth="1"/>
    <col min="9440" max="9440" width="3.140625" style="7" customWidth="1"/>
    <col min="9441" max="9441" width="9.140625" style="7"/>
    <col min="9442" max="9442" width="2.85546875" style="7" customWidth="1"/>
    <col min="9443" max="9443" width="3.28515625" style="7" customWidth="1"/>
    <col min="9444" max="9444" width="9.140625" style="7"/>
    <col min="9445" max="9445" width="3.5703125" style="7" customWidth="1"/>
    <col min="9446" max="9446" width="3.7109375" style="7" customWidth="1"/>
    <col min="9447" max="9448" width="9.140625" style="7"/>
    <col min="9449" max="9449" width="35.140625" style="7" customWidth="1"/>
    <col min="9450" max="9667" width="9.140625" style="7"/>
    <col min="9668" max="9668" width="2.85546875" style="7" customWidth="1"/>
    <col min="9669" max="9669" width="3.7109375" style="7" customWidth="1"/>
    <col min="9670" max="9670" width="9.140625" style="7"/>
    <col min="9671" max="9671" width="2.85546875" style="7" customWidth="1"/>
    <col min="9672" max="9672" width="3.7109375" style="7" customWidth="1"/>
    <col min="9673" max="9673" width="9.140625" style="7"/>
    <col min="9674" max="9674" width="2.85546875" style="7" customWidth="1"/>
    <col min="9675" max="9675" width="3.7109375" style="7" customWidth="1"/>
    <col min="9676" max="9676" width="9.140625" style="7"/>
    <col min="9677" max="9677" width="2.85546875" style="7" customWidth="1"/>
    <col min="9678" max="9678" width="3.85546875" style="7" customWidth="1"/>
    <col min="9679" max="9679" width="9.140625" style="7"/>
    <col min="9680" max="9680" width="2.85546875" style="7" customWidth="1"/>
    <col min="9681" max="9681" width="3.85546875" style="7" customWidth="1"/>
    <col min="9682" max="9682" width="9.140625" style="7"/>
    <col min="9683" max="9683" width="2.85546875" style="7" customWidth="1"/>
    <col min="9684" max="9684" width="3.42578125" style="7" customWidth="1"/>
    <col min="9685" max="9685" width="9.140625" style="7"/>
    <col min="9686" max="9686" width="2.85546875" style="7" customWidth="1"/>
    <col min="9687" max="9687" width="3.28515625" style="7" customWidth="1"/>
    <col min="9688" max="9688" width="9.140625" style="7"/>
    <col min="9689" max="9689" width="2.85546875" style="7" customWidth="1"/>
    <col min="9690" max="9690" width="3.140625" style="7" customWidth="1"/>
    <col min="9691" max="9691" width="9.140625" style="7"/>
    <col min="9692" max="9692" width="2.85546875" style="7" customWidth="1"/>
    <col min="9693" max="9693" width="3.140625" style="7" customWidth="1"/>
    <col min="9694" max="9694" width="9.140625" style="7"/>
    <col min="9695" max="9695" width="2.85546875" style="7" customWidth="1"/>
    <col min="9696" max="9696" width="3.140625" style="7" customWidth="1"/>
    <col min="9697" max="9697" width="9.140625" style="7"/>
    <col min="9698" max="9698" width="2.85546875" style="7" customWidth="1"/>
    <col min="9699" max="9699" width="3.28515625" style="7" customWidth="1"/>
    <col min="9700" max="9700" width="9.140625" style="7"/>
    <col min="9701" max="9701" width="3.5703125" style="7" customWidth="1"/>
    <col min="9702" max="9702" width="3.7109375" style="7" customWidth="1"/>
    <col min="9703" max="9704" width="9.140625" style="7"/>
    <col min="9705" max="9705" width="35.140625" style="7" customWidth="1"/>
    <col min="9706" max="9923" width="9.140625" style="7"/>
    <col min="9924" max="9924" width="2.85546875" style="7" customWidth="1"/>
    <col min="9925" max="9925" width="3.7109375" style="7" customWidth="1"/>
    <col min="9926" max="9926" width="9.140625" style="7"/>
    <col min="9927" max="9927" width="2.85546875" style="7" customWidth="1"/>
    <col min="9928" max="9928" width="3.7109375" style="7" customWidth="1"/>
    <col min="9929" max="9929" width="9.140625" style="7"/>
    <col min="9930" max="9930" width="2.85546875" style="7" customWidth="1"/>
    <col min="9931" max="9931" width="3.7109375" style="7" customWidth="1"/>
    <col min="9932" max="9932" width="9.140625" style="7"/>
    <col min="9933" max="9933" width="2.85546875" style="7" customWidth="1"/>
    <col min="9934" max="9934" width="3.85546875" style="7" customWidth="1"/>
    <col min="9935" max="9935" width="9.140625" style="7"/>
    <col min="9936" max="9936" width="2.85546875" style="7" customWidth="1"/>
    <col min="9937" max="9937" width="3.85546875" style="7" customWidth="1"/>
    <col min="9938" max="9938" width="9.140625" style="7"/>
    <col min="9939" max="9939" width="2.85546875" style="7" customWidth="1"/>
    <col min="9940" max="9940" width="3.42578125" style="7" customWidth="1"/>
    <col min="9941" max="9941" width="9.140625" style="7"/>
    <col min="9942" max="9942" width="2.85546875" style="7" customWidth="1"/>
    <col min="9943" max="9943" width="3.28515625" style="7" customWidth="1"/>
    <col min="9944" max="9944" width="9.140625" style="7"/>
    <col min="9945" max="9945" width="2.85546875" style="7" customWidth="1"/>
    <col min="9946" max="9946" width="3.140625" style="7" customWidth="1"/>
    <col min="9947" max="9947" width="9.140625" style="7"/>
    <col min="9948" max="9948" width="2.85546875" style="7" customWidth="1"/>
    <col min="9949" max="9949" width="3.140625" style="7" customWidth="1"/>
    <col min="9950" max="9950" width="9.140625" style="7"/>
    <col min="9951" max="9951" width="2.85546875" style="7" customWidth="1"/>
    <col min="9952" max="9952" width="3.140625" style="7" customWidth="1"/>
    <col min="9953" max="9953" width="9.140625" style="7"/>
    <col min="9954" max="9954" width="2.85546875" style="7" customWidth="1"/>
    <col min="9955" max="9955" width="3.28515625" style="7" customWidth="1"/>
    <col min="9956" max="9956" width="9.140625" style="7"/>
    <col min="9957" max="9957" width="3.5703125" style="7" customWidth="1"/>
    <col min="9958" max="9958" width="3.7109375" style="7" customWidth="1"/>
    <col min="9959" max="9960" width="9.140625" style="7"/>
    <col min="9961" max="9961" width="35.140625" style="7" customWidth="1"/>
    <col min="9962" max="10179" width="9.140625" style="7"/>
    <col min="10180" max="10180" width="2.85546875" style="7" customWidth="1"/>
    <col min="10181" max="10181" width="3.7109375" style="7" customWidth="1"/>
    <col min="10182" max="10182" width="9.140625" style="7"/>
    <col min="10183" max="10183" width="2.85546875" style="7" customWidth="1"/>
    <col min="10184" max="10184" width="3.7109375" style="7" customWidth="1"/>
    <col min="10185" max="10185" width="9.140625" style="7"/>
    <col min="10186" max="10186" width="2.85546875" style="7" customWidth="1"/>
    <col min="10187" max="10187" width="3.7109375" style="7" customWidth="1"/>
    <col min="10188" max="10188" width="9.140625" style="7"/>
    <col min="10189" max="10189" width="2.85546875" style="7" customWidth="1"/>
    <col min="10190" max="10190" width="3.85546875" style="7" customWidth="1"/>
    <col min="10191" max="10191" width="9.140625" style="7"/>
    <col min="10192" max="10192" width="2.85546875" style="7" customWidth="1"/>
    <col min="10193" max="10193" width="3.85546875" style="7" customWidth="1"/>
    <col min="10194" max="10194" width="9.140625" style="7"/>
    <col min="10195" max="10195" width="2.85546875" style="7" customWidth="1"/>
    <col min="10196" max="10196" width="3.42578125" style="7" customWidth="1"/>
    <col min="10197" max="10197" width="9.140625" style="7"/>
    <col min="10198" max="10198" width="2.85546875" style="7" customWidth="1"/>
    <col min="10199" max="10199" width="3.28515625" style="7" customWidth="1"/>
    <col min="10200" max="10200" width="9.140625" style="7"/>
    <col min="10201" max="10201" width="2.85546875" style="7" customWidth="1"/>
    <col min="10202" max="10202" width="3.140625" style="7" customWidth="1"/>
    <col min="10203" max="10203" width="9.140625" style="7"/>
    <col min="10204" max="10204" width="2.85546875" style="7" customWidth="1"/>
    <col min="10205" max="10205" width="3.140625" style="7" customWidth="1"/>
    <col min="10206" max="10206" width="9.140625" style="7"/>
    <col min="10207" max="10207" width="2.85546875" style="7" customWidth="1"/>
    <col min="10208" max="10208" width="3.140625" style="7" customWidth="1"/>
    <col min="10209" max="10209" width="9.140625" style="7"/>
    <col min="10210" max="10210" width="2.85546875" style="7" customWidth="1"/>
    <col min="10211" max="10211" width="3.28515625" style="7" customWidth="1"/>
    <col min="10212" max="10212" width="9.140625" style="7"/>
    <col min="10213" max="10213" width="3.5703125" style="7" customWidth="1"/>
    <col min="10214" max="10214" width="3.7109375" style="7" customWidth="1"/>
    <col min="10215" max="10216" width="9.140625" style="7"/>
    <col min="10217" max="10217" width="35.140625" style="7" customWidth="1"/>
    <col min="10218" max="10435" width="9.140625" style="7"/>
    <col min="10436" max="10436" width="2.85546875" style="7" customWidth="1"/>
    <col min="10437" max="10437" width="3.7109375" style="7" customWidth="1"/>
    <col min="10438" max="10438" width="9.140625" style="7"/>
    <col min="10439" max="10439" width="2.85546875" style="7" customWidth="1"/>
    <col min="10440" max="10440" width="3.7109375" style="7" customWidth="1"/>
    <col min="10441" max="10441" width="9.140625" style="7"/>
    <col min="10442" max="10442" width="2.85546875" style="7" customWidth="1"/>
    <col min="10443" max="10443" width="3.7109375" style="7" customWidth="1"/>
    <col min="10444" max="10444" width="9.140625" style="7"/>
    <col min="10445" max="10445" width="2.85546875" style="7" customWidth="1"/>
    <col min="10446" max="10446" width="3.85546875" style="7" customWidth="1"/>
    <col min="10447" max="10447" width="9.140625" style="7"/>
    <col min="10448" max="10448" width="2.85546875" style="7" customWidth="1"/>
    <col min="10449" max="10449" width="3.85546875" style="7" customWidth="1"/>
    <col min="10450" max="10450" width="9.140625" style="7"/>
    <col min="10451" max="10451" width="2.85546875" style="7" customWidth="1"/>
    <col min="10452" max="10452" width="3.42578125" style="7" customWidth="1"/>
    <col min="10453" max="10453" width="9.140625" style="7"/>
    <col min="10454" max="10454" width="2.85546875" style="7" customWidth="1"/>
    <col min="10455" max="10455" width="3.28515625" style="7" customWidth="1"/>
    <col min="10456" max="10456" width="9.140625" style="7"/>
    <col min="10457" max="10457" width="2.85546875" style="7" customWidth="1"/>
    <col min="10458" max="10458" width="3.140625" style="7" customWidth="1"/>
    <col min="10459" max="10459" width="9.140625" style="7"/>
    <col min="10460" max="10460" width="2.85546875" style="7" customWidth="1"/>
    <col min="10461" max="10461" width="3.140625" style="7" customWidth="1"/>
    <col min="10462" max="10462" width="9.140625" style="7"/>
    <col min="10463" max="10463" width="2.85546875" style="7" customWidth="1"/>
    <col min="10464" max="10464" width="3.140625" style="7" customWidth="1"/>
    <col min="10465" max="10465" width="9.140625" style="7"/>
    <col min="10466" max="10466" width="2.85546875" style="7" customWidth="1"/>
    <col min="10467" max="10467" width="3.28515625" style="7" customWidth="1"/>
    <col min="10468" max="10468" width="9.140625" style="7"/>
    <col min="10469" max="10469" width="3.5703125" style="7" customWidth="1"/>
    <col min="10470" max="10470" width="3.7109375" style="7" customWidth="1"/>
    <col min="10471" max="10472" width="9.140625" style="7"/>
    <col min="10473" max="10473" width="35.140625" style="7" customWidth="1"/>
    <col min="10474" max="10691" width="9.140625" style="7"/>
    <col min="10692" max="10692" width="2.85546875" style="7" customWidth="1"/>
    <col min="10693" max="10693" width="3.7109375" style="7" customWidth="1"/>
    <col min="10694" max="10694" width="9.140625" style="7"/>
    <col min="10695" max="10695" width="2.85546875" style="7" customWidth="1"/>
    <col min="10696" max="10696" width="3.7109375" style="7" customWidth="1"/>
    <col min="10697" max="10697" width="9.140625" style="7"/>
    <col min="10698" max="10698" width="2.85546875" style="7" customWidth="1"/>
    <col min="10699" max="10699" width="3.7109375" style="7" customWidth="1"/>
    <col min="10700" max="10700" width="9.140625" style="7"/>
    <col min="10701" max="10701" width="2.85546875" style="7" customWidth="1"/>
    <col min="10702" max="10702" width="3.85546875" style="7" customWidth="1"/>
    <col min="10703" max="10703" width="9.140625" style="7"/>
    <col min="10704" max="10704" width="2.85546875" style="7" customWidth="1"/>
    <col min="10705" max="10705" width="3.85546875" style="7" customWidth="1"/>
    <col min="10706" max="10706" width="9.140625" style="7"/>
    <col min="10707" max="10707" width="2.85546875" style="7" customWidth="1"/>
    <col min="10708" max="10708" width="3.42578125" style="7" customWidth="1"/>
    <col min="10709" max="10709" width="9.140625" style="7"/>
    <col min="10710" max="10710" width="2.85546875" style="7" customWidth="1"/>
    <col min="10711" max="10711" width="3.28515625" style="7" customWidth="1"/>
    <col min="10712" max="10712" width="9.140625" style="7"/>
    <col min="10713" max="10713" width="2.85546875" style="7" customWidth="1"/>
    <col min="10714" max="10714" width="3.140625" style="7" customWidth="1"/>
    <col min="10715" max="10715" width="9.140625" style="7"/>
    <col min="10716" max="10716" width="2.85546875" style="7" customWidth="1"/>
    <col min="10717" max="10717" width="3.140625" style="7" customWidth="1"/>
    <col min="10718" max="10718" width="9.140625" style="7"/>
    <col min="10719" max="10719" width="2.85546875" style="7" customWidth="1"/>
    <col min="10720" max="10720" width="3.140625" style="7" customWidth="1"/>
    <col min="10721" max="10721" width="9.140625" style="7"/>
    <col min="10722" max="10722" width="2.85546875" style="7" customWidth="1"/>
    <col min="10723" max="10723" width="3.28515625" style="7" customWidth="1"/>
    <col min="10724" max="10724" width="9.140625" style="7"/>
    <col min="10725" max="10725" width="3.5703125" style="7" customWidth="1"/>
    <col min="10726" max="10726" width="3.7109375" style="7" customWidth="1"/>
    <col min="10727" max="10728" width="9.140625" style="7"/>
    <col min="10729" max="10729" width="35.140625" style="7" customWidth="1"/>
    <col min="10730" max="10947" width="9.140625" style="7"/>
    <col min="10948" max="10948" width="2.85546875" style="7" customWidth="1"/>
    <col min="10949" max="10949" width="3.7109375" style="7" customWidth="1"/>
    <col min="10950" max="10950" width="9.140625" style="7"/>
    <col min="10951" max="10951" width="2.85546875" style="7" customWidth="1"/>
    <col min="10952" max="10952" width="3.7109375" style="7" customWidth="1"/>
    <col min="10953" max="10953" width="9.140625" style="7"/>
    <col min="10954" max="10954" width="2.85546875" style="7" customWidth="1"/>
    <col min="10955" max="10955" width="3.7109375" style="7" customWidth="1"/>
    <col min="10956" max="10956" width="9.140625" style="7"/>
    <col min="10957" max="10957" width="2.85546875" style="7" customWidth="1"/>
    <col min="10958" max="10958" width="3.85546875" style="7" customWidth="1"/>
    <col min="10959" max="10959" width="9.140625" style="7"/>
    <col min="10960" max="10960" width="2.85546875" style="7" customWidth="1"/>
    <col min="10961" max="10961" width="3.85546875" style="7" customWidth="1"/>
    <col min="10962" max="10962" width="9.140625" style="7"/>
    <col min="10963" max="10963" width="2.85546875" style="7" customWidth="1"/>
    <col min="10964" max="10964" width="3.42578125" style="7" customWidth="1"/>
    <col min="10965" max="10965" width="9.140625" style="7"/>
    <col min="10966" max="10966" width="2.85546875" style="7" customWidth="1"/>
    <col min="10967" max="10967" width="3.28515625" style="7" customWidth="1"/>
    <col min="10968" max="10968" width="9.140625" style="7"/>
    <col min="10969" max="10969" width="2.85546875" style="7" customWidth="1"/>
    <col min="10970" max="10970" width="3.140625" style="7" customWidth="1"/>
    <col min="10971" max="10971" width="9.140625" style="7"/>
    <col min="10972" max="10972" width="2.85546875" style="7" customWidth="1"/>
    <col min="10973" max="10973" width="3.140625" style="7" customWidth="1"/>
    <col min="10974" max="10974" width="9.140625" style="7"/>
    <col min="10975" max="10975" width="2.85546875" style="7" customWidth="1"/>
    <col min="10976" max="10976" width="3.140625" style="7" customWidth="1"/>
    <col min="10977" max="10977" width="9.140625" style="7"/>
    <col min="10978" max="10978" width="2.85546875" style="7" customWidth="1"/>
    <col min="10979" max="10979" width="3.28515625" style="7" customWidth="1"/>
    <col min="10980" max="10980" width="9.140625" style="7"/>
    <col min="10981" max="10981" width="3.5703125" style="7" customWidth="1"/>
    <col min="10982" max="10982" width="3.7109375" style="7" customWidth="1"/>
    <col min="10983" max="10984" width="9.140625" style="7"/>
    <col min="10985" max="10985" width="35.140625" style="7" customWidth="1"/>
    <col min="10986" max="11203" width="9.140625" style="7"/>
    <col min="11204" max="11204" width="2.85546875" style="7" customWidth="1"/>
    <col min="11205" max="11205" width="3.7109375" style="7" customWidth="1"/>
    <col min="11206" max="11206" width="9.140625" style="7"/>
    <col min="11207" max="11207" width="2.85546875" style="7" customWidth="1"/>
    <col min="11208" max="11208" width="3.7109375" style="7" customWidth="1"/>
    <col min="11209" max="11209" width="9.140625" style="7"/>
    <col min="11210" max="11210" width="2.85546875" style="7" customWidth="1"/>
    <col min="11211" max="11211" width="3.7109375" style="7" customWidth="1"/>
    <col min="11212" max="11212" width="9.140625" style="7"/>
    <col min="11213" max="11213" width="2.85546875" style="7" customWidth="1"/>
    <col min="11214" max="11214" width="3.85546875" style="7" customWidth="1"/>
    <col min="11215" max="11215" width="9.140625" style="7"/>
    <col min="11216" max="11216" width="2.85546875" style="7" customWidth="1"/>
    <col min="11217" max="11217" width="3.85546875" style="7" customWidth="1"/>
    <col min="11218" max="11218" width="9.140625" style="7"/>
    <col min="11219" max="11219" width="2.85546875" style="7" customWidth="1"/>
    <col min="11220" max="11220" width="3.42578125" style="7" customWidth="1"/>
    <col min="11221" max="11221" width="9.140625" style="7"/>
    <col min="11222" max="11222" width="2.85546875" style="7" customWidth="1"/>
    <col min="11223" max="11223" width="3.28515625" style="7" customWidth="1"/>
    <col min="11224" max="11224" width="9.140625" style="7"/>
    <col min="11225" max="11225" width="2.85546875" style="7" customWidth="1"/>
    <col min="11226" max="11226" width="3.140625" style="7" customWidth="1"/>
    <col min="11227" max="11227" width="9.140625" style="7"/>
    <col min="11228" max="11228" width="2.85546875" style="7" customWidth="1"/>
    <col min="11229" max="11229" width="3.140625" style="7" customWidth="1"/>
    <col min="11230" max="11230" width="9.140625" style="7"/>
    <col min="11231" max="11231" width="2.85546875" style="7" customWidth="1"/>
    <col min="11232" max="11232" width="3.140625" style="7" customWidth="1"/>
    <col min="11233" max="11233" width="9.140625" style="7"/>
    <col min="11234" max="11234" width="2.85546875" style="7" customWidth="1"/>
    <col min="11235" max="11235" width="3.28515625" style="7" customWidth="1"/>
    <col min="11236" max="11236" width="9.140625" style="7"/>
    <col min="11237" max="11237" width="3.5703125" style="7" customWidth="1"/>
    <col min="11238" max="11238" width="3.7109375" style="7" customWidth="1"/>
    <col min="11239" max="11240" width="9.140625" style="7"/>
    <col min="11241" max="11241" width="35.140625" style="7" customWidth="1"/>
    <col min="11242" max="11459" width="9.140625" style="7"/>
    <col min="11460" max="11460" width="2.85546875" style="7" customWidth="1"/>
    <col min="11461" max="11461" width="3.7109375" style="7" customWidth="1"/>
    <col min="11462" max="11462" width="9.140625" style="7"/>
    <col min="11463" max="11463" width="2.85546875" style="7" customWidth="1"/>
    <col min="11464" max="11464" width="3.7109375" style="7" customWidth="1"/>
    <col min="11465" max="11465" width="9.140625" style="7"/>
    <col min="11466" max="11466" width="2.85546875" style="7" customWidth="1"/>
    <col min="11467" max="11467" width="3.7109375" style="7" customWidth="1"/>
    <col min="11468" max="11468" width="9.140625" style="7"/>
    <col min="11469" max="11469" width="2.85546875" style="7" customWidth="1"/>
    <col min="11470" max="11470" width="3.85546875" style="7" customWidth="1"/>
    <col min="11471" max="11471" width="9.140625" style="7"/>
    <col min="11472" max="11472" width="2.85546875" style="7" customWidth="1"/>
    <col min="11473" max="11473" width="3.85546875" style="7" customWidth="1"/>
    <col min="11474" max="11474" width="9.140625" style="7"/>
    <col min="11475" max="11475" width="2.85546875" style="7" customWidth="1"/>
    <col min="11476" max="11476" width="3.42578125" style="7" customWidth="1"/>
    <col min="11477" max="11477" width="9.140625" style="7"/>
    <col min="11478" max="11478" width="2.85546875" style="7" customWidth="1"/>
    <col min="11479" max="11479" width="3.28515625" style="7" customWidth="1"/>
    <col min="11480" max="11480" width="9.140625" style="7"/>
    <col min="11481" max="11481" width="2.85546875" style="7" customWidth="1"/>
    <col min="11482" max="11482" width="3.140625" style="7" customWidth="1"/>
    <col min="11483" max="11483" width="9.140625" style="7"/>
    <col min="11484" max="11484" width="2.85546875" style="7" customWidth="1"/>
    <col min="11485" max="11485" width="3.140625" style="7" customWidth="1"/>
    <col min="11486" max="11486" width="9.140625" style="7"/>
    <col min="11487" max="11487" width="2.85546875" style="7" customWidth="1"/>
    <col min="11488" max="11488" width="3.140625" style="7" customWidth="1"/>
    <col min="11489" max="11489" width="9.140625" style="7"/>
    <col min="11490" max="11490" width="2.85546875" style="7" customWidth="1"/>
    <col min="11491" max="11491" width="3.28515625" style="7" customWidth="1"/>
    <col min="11492" max="11492" width="9.140625" style="7"/>
    <col min="11493" max="11493" width="3.5703125" style="7" customWidth="1"/>
    <col min="11494" max="11494" width="3.7109375" style="7" customWidth="1"/>
    <col min="11495" max="11496" width="9.140625" style="7"/>
    <col min="11497" max="11497" width="35.140625" style="7" customWidth="1"/>
    <col min="11498" max="11715" width="9.140625" style="7"/>
    <col min="11716" max="11716" width="2.85546875" style="7" customWidth="1"/>
    <col min="11717" max="11717" width="3.7109375" style="7" customWidth="1"/>
    <col min="11718" max="11718" width="9.140625" style="7"/>
    <col min="11719" max="11719" width="2.85546875" style="7" customWidth="1"/>
    <col min="11720" max="11720" width="3.7109375" style="7" customWidth="1"/>
    <col min="11721" max="11721" width="9.140625" style="7"/>
    <col min="11722" max="11722" width="2.85546875" style="7" customWidth="1"/>
    <col min="11723" max="11723" width="3.7109375" style="7" customWidth="1"/>
    <col min="11724" max="11724" width="9.140625" style="7"/>
    <col min="11725" max="11725" width="2.85546875" style="7" customWidth="1"/>
    <col min="11726" max="11726" width="3.85546875" style="7" customWidth="1"/>
    <col min="11727" max="11727" width="9.140625" style="7"/>
    <col min="11728" max="11728" width="2.85546875" style="7" customWidth="1"/>
    <col min="11729" max="11729" width="3.85546875" style="7" customWidth="1"/>
    <col min="11730" max="11730" width="9.140625" style="7"/>
    <col min="11731" max="11731" width="2.85546875" style="7" customWidth="1"/>
    <col min="11732" max="11732" width="3.42578125" style="7" customWidth="1"/>
    <col min="11733" max="11733" width="9.140625" style="7"/>
    <col min="11734" max="11734" width="2.85546875" style="7" customWidth="1"/>
    <col min="11735" max="11735" width="3.28515625" style="7" customWidth="1"/>
    <col min="11736" max="11736" width="9.140625" style="7"/>
    <col min="11737" max="11737" width="2.85546875" style="7" customWidth="1"/>
    <col min="11738" max="11738" width="3.140625" style="7" customWidth="1"/>
    <col min="11739" max="11739" width="9.140625" style="7"/>
    <col min="11740" max="11740" width="2.85546875" style="7" customWidth="1"/>
    <col min="11741" max="11741" width="3.140625" style="7" customWidth="1"/>
    <col min="11742" max="11742" width="9.140625" style="7"/>
    <col min="11743" max="11743" width="2.85546875" style="7" customWidth="1"/>
    <col min="11744" max="11744" width="3.140625" style="7" customWidth="1"/>
    <col min="11745" max="11745" width="9.140625" style="7"/>
    <col min="11746" max="11746" width="2.85546875" style="7" customWidth="1"/>
    <col min="11747" max="11747" width="3.28515625" style="7" customWidth="1"/>
    <col min="11748" max="11748" width="9.140625" style="7"/>
    <col min="11749" max="11749" width="3.5703125" style="7" customWidth="1"/>
    <col min="11750" max="11750" width="3.7109375" style="7" customWidth="1"/>
    <col min="11751" max="11752" width="9.140625" style="7"/>
    <col min="11753" max="11753" width="35.140625" style="7" customWidth="1"/>
    <col min="11754" max="11971" width="9.140625" style="7"/>
    <col min="11972" max="11972" width="2.85546875" style="7" customWidth="1"/>
    <col min="11973" max="11973" width="3.7109375" style="7" customWidth="1"/>
    <col min="11974" max="11974" width="9.140625" style="7"/>
    <col min="11975" max="11975" width="2.85546875" style="7" customWidth="1"/>
    <col min="11976" max="11976" width="3.7109375" style="7" customWidth="1"/>
    <col min="11977" max="11977" width="9.140625" style="7"/>
    <col min="11978" max="11978" width="2.85546875" style="7" customWidth="1"/>
    <col min="11979" max="11979" width="3.7109375" style="7" customWidth="1"/>
    <col min="11980" max="11980" width="9.140625" style="7"/>
    <col min="11981" max="11981" width="2.85546875" style="7" customWidth="1"/>
    <col min="11982" max="11982" width="3.85546875" style="7" customWidth="1"/>
    <col min="11983" max="11983" width="9.140625" style="7"/>
    <col min="11984" max="11984" width="2.85546875" style="7" customWidth="1"/>
    <col min="11985" max="11985" width="3.85546875" style="7" customWidth="1"/>
    <col min="11986" max="11986" width="9.140625" style="7"/>
    <col min="11987" max="11987" width="2.85546875" style="7" customWidth="1"/>
    <col min="11988" max="11988" width="3.42578125" style="7" customWidth="1"/>
    <col min="11989" max="11989" width="9.140625" style="7"/>
    <col min="11990" max="11990" width="2.85546875" style="7" customWidth="1"/>
    <col min="11991" max="11991" width="3.28515625" style="7" customWidth="1"/>
    <col min="11992" max="11992" width="9.140625" style="7"/>
    <col min="11993" max="11993" width="2.85546875" style="7" customWidth="1"/>
    <col min="11994" max="11994" width="3.140625" style="7" customWidth="1"/>
    <col min="11995" max="11995" width="9.140625" style="7"/>
    <col min="11996" max="11996" width="2.85546875" style="7" customWidth="1"/>
    <col min="11997" max="11997" width="3.140625" style="7" customWidth="1"/>
    <col min="11998" max="11998" width="9.140625" style="7"/>
    <col min="11999" max="11999" width="2.85546875" style="7" customWidth="1"/>
    <col min="12000" max="12000" width="3.140625" style="7" customWidth="1"/>
    <col min="12001" max="12001" width="9.140625" style="7"/>
    <col min="12002" max="12002" width="2.85546875" style="7" customWidth="1"/>
    <col min="12003" max="12003" width="3.28515625" style="7" customWidth="1"/>
    <col min="12004" max="12004" width="9.140625" style="7"/>
    <col min="12005" max="12005" width="3.5703125" style="7" customWidth="1"/>
    <col min="12006" max="12006" width="3.7109375" style="7" customWidth="1"/>
    <col min="12007" max="12008" width="9.140625" style="7"/>
    <col min="12009" max="12009" width="35.140625" style="7" customWidth="1"/>
    <col min="12010" max="12227" width="9.140625" style="7"/>
    <col min="12228" max="12228" width="2.85546875" style="7" customWidth="1"/>
    <col min="12229" max="12229" width="3.7109375" style="7" customWidth="1"/>
    <col min="12230" max="12230" width="9.140625" style="7"/>
    <col min="12231" max="12231" width="2.85546875" style="7" customWidth="1"/>
    <col min="12232" max="12232" width="3.7109375" style="7" customWidth="1"/>
    <col min="12233" max="12233" width="9.140625" style="7"/>
    <col min="12234" max="12234" width="2.85546875" style="7" customWidth="1"/>
    <col min="12235" max="12235" width="3.7109375" style="7" customWidth="1"/>
    <col min="12236" max="12236" width="9.140625" style="7"/>
    <col min="12237" max="12237" width="2.85546875" style="7" customWidth="1"/>
    <col min="12238" max="12238" width="3.85546875" style="7" customWidth="1"/>
    <col min="12239" max="12239" width="9.140625" style="7"/>
    <col min="12240" max="12240" width="2.85546875" style="7" customWidth="1"/>
    <col min="12241" max="12241" width="3.85546875" style="7" customWidth="1"/>
    <col min="12242" max="12242" width="9.140625" style="7"/>
    <col min="12243" max="12243" width="2.85546875" style="7" customWidth="1"/>
    <col min="12244" max="12244" width="3.42578125" style="7" customWidth="1"/>
    <col min="12245" max="12245" width="9.140625" style="7"/>
    <col min="12246" max="12246" width="2.85546875" style="7" customWidth="1"/>
    <col min="12247" max="12247" width="3.28515625" style="7" customWidth="1"/>
    <col min="12248" max="12248" width="9.140625" style="7"/>
    <col min="12249" max="12249" width="2.85546875" style="7" customWidth="1"/>
    <col min="12250" max="12250" width="3.140625" style="7" customWidth="1"/>
    <col min="12251" max="12251" width="9.140625" style="7"/>
    <col min="12252" max="12252" width="2.85546875" style="7" customWidth="1"/>
    <col min="12253" max="12253" width="3.140625" style="7" customWidth="1"/>
    <col min="12254" max="12254" width="9.140625" style="7"/>
    <col min="12255" max="12255" width="2.85546875" style="7" customWidth="1"/>
    <col min="12256" max="12256" width="3.140625" style="7" customWidth="1"/>
    <col min="12257" max="12257" width="9.140625" style="7"/>
    <col min="12258" max="12258" width="2.85546875" style="7" customWidth="1"/>
    <col min="12259" max="12259" width="3.28515625" style="7" customWidth="1"/>
    <col min="12260" max="12260" width="9.140625" style="7"/>
    <col min="12261" max="12261" width="3.5703125" style="7" customWidth="1"/>
    <col min="12262" max="12262" width="3.7109375" style="7" customWidth="1"/>
    <col min="12263" max="12264" width="9.140625" style="7"/>
    <col min="12265" max="12265" width="35.140625" style="7" customWidth="1"/>
    <col min="12266" max="12483" width="9.140625" style="7"/>
    <col min="12484" max="12484" width="2.85546875" style="7" customWidth="1"/>
    <col min="12485" max="12485" width="3.7109375" style="7" customWidth="1"/>
    <col min="12486" max="12486" width="9.140625" style="7"/>
    <col min="12487" max="12487" width="2.85546875" style="7" customWidth="1"/>
    <col min="12488" max="12488" width="3.7109375" style="7" customWidth="1"/>
    <col min="12489" max="12489" width="9.140625" style="7"/>
    <col min="12490" max="12490" width="2.85546875" style="7" customWidth="1"/>
    <col min="12491" max="12491" width="3.7109375" style="7" customWidth="1"/>
    <col min="12492" max="12492" width="9.140625" style="7"/>
    <col min="12493" max="12493" width="2.85546875" style="7" customWidth="1"/>
    <col min="12494" max="12494" width="3.85546875" style="7" customWidth="1"/>
    <col min="12495" max="12495" width="9.140625" style="7"/>
    <col min="12496" max="12496" width="2.85546875" style="7" customWidth="1"/>
    <col min="12497" max="12497" width="3.85546875" style="7" customWidth="1"/>
    <col min="12498" max="12498" width="9.140625" style="7"/>
    <col min="12499" max="12499" width="2.85546875" style="7" customWidth="1"/>
    <col min="12500" max="12500" width="3.42578125" style="7" customWidth="1"/>
    <col min="12501" max="12501" width="9.140625" style="7"/>
    <col min="12502" max="12502" width="2.85546875" style="7" customWidth="1"/>
    <col min="12503" max="12503" width="3.28515625" style="7" customWidth="1"/>
    <col min="12504" max="12504" width="9.140625" style="7"/>
    <col min="12505" max="12505" width="2.85546875" style="7" customWidth="1"/>
    <col min="12506" max="12506" width="3.140625" style="7" customWidth="1"/>
    <col min="12507" max="12507" width="9.140625" style="7"/>
    <col min="12508" max="12508" width="2.85546875" style="7" customWidth="1"/>
    <col min="12509" max="12509" width="3.140625" style="7" customWidth="1"/>
    <col min="12510" max="12510" width="9.140625" style="7"/>
    <col min="12511" max="12511" width="2.85546875" style="7" customWidth="1"/>
    <col min="12512" max="12512" width="3.140625" style="7" customWidth="1"/>
    <col min="12513" max="12513" width="9.140625" style="7"/>
    <col min="12514" max="12514" width="2.85546875" style="7" customWidth="1"/>
    <col min="12515" max="12515" width="3.28515625" style="7" customWidth="1"/>
    <col min="12516" max="12516" width="9.140625" style="7"/>
    <col min="12517" max="12517" width="3.5703125" style="7" customWidth="1"/>
    <col min="12518" max="12518" width="3.7109375" style="7" customWidth="1"/>
    <col min="12519" max="12520" width="9.140625" style="7"/>
    <col min="12521" max="12521" width="35.140625" style="7" customWidth="1"/>
    <col min="12522" max="12739" width="9.140625" style="7"/>
    <col min="12740" max="12740" width="2.85546875" style="7" customWidth="1"/>
    <col min="12741" max="12741" width="3.7109375" style="7" customWidth="1"/>
    <col min="12742" max="12742" width="9.140625" style="7"/>
    <col min="12743" max="12743" width="2.85546875" style="7" customWidth="1"/>
    <col min="12744" max="12744" width="3.7109375" style="7" customWidth="1"/>
    <col min="12745" max="12745" width="9.140625" style="7"/>
    <col min="12746" max="12746" width="2.85546875" style="7" customWidth="1"/>
    <col min="12747" max="12747" width="3.7109375" style="7" customWidth="1"/>
    <col min="12748" max="12748" width="9.140625" style="7"/>
    <col min="12749" max="12749" width="2.85546875" style="7" customWidth="1"/>
    <col min="12750" max="12750" width="3.85546875" style="7" customWidth="1"/>
    <col min="12751" max="12751" width="9.140625" style="7"/>
    <col min="12752" max="12752" width="2.85546875" style="7" customWidth="1"/>
    <col min="12753" max="12753" width="3.85546875" style="7" customWidth="1"/>
    <col min="12754" max="12754" width="9.140625" style="7"/>
    <col min="12755" max="12755" width="2.85546875" style="7" customWidth="1"/>
    <col min="12756" max="12756" width="3.42578125" style="7" customWidth="1"/>
    <col min="12757" max="12757" width="9.140625" style="7"/>
    <col min="12758" max="12758" width="2.85546875" style="7" customWidth="1"/>
    <col min="12759" max="12759" width="3.28515625" style="7" customWidth="1"/>
    <col min="12760" max="12760" width="9.140625" style="7"/>
    <col min="12761" max="12761" width="2.85546875" style="7" customWidth="1"/>
    <col min="12762" max="12762" width="3.140625" style="7" customWidth="1"/>
    <col min="12763" max="12763" width="9.140625" style="7"/>
    <col min="12764" max="12764" width="2.85546875" style="7" customWidth="1"/>
    <col min="12765" max="12765" width="3.140625" style="7" customWidth="1"/>
    <col min="12766" max="12766" width="9.140625" style="7"/>
    <col min="12767" max="12767" width="2.85546875" style="7" customWidth="1"/>
    <col min="12768" max="12768" width="3.140625" style="7" customWidth="1"/>
    <col min="12769" max="12769" width="9.140625" style="7"/>
    <col min="12770" max="12770" width="2.85546875" style="7" customWidth="1"/>
    <col min="12771" max="12771" width="3.28515625" style="7" customWidth="1"/>
    <col min="12772" max="12772" width="9.140625" style="7"/>
    <col min="12773" max="12773" width="3.5703125" style="7" customWidth="1"/>
    <col min="12774" max="12774" width="3.7109375" style="7" customWidth="1"/>
    <col min="12775" max="12776" width="9.140625" style="7"/>
    <col min="12777" max="12777" width="35.140625" style="7" customWidth="1"/>
    <col min="12778" max="12995" width="9.140625" style="7"/>
    <col min="12996" max="12996" width="2.85546875" style="7" customWidth="1"/>
    <col min="12997" max="12997" width="3.7109375" style="7" customWidth="1"/>
    <col min="12998" max="12998" width="9.140625" style="7"/>
    <col min="12999" max="12999" width="2.85546875" style="7" customWidth="1"/>
    <col min="13000" max="13000" width="3.7109375" style="7" customWidth="1"/>
    <col min="13001" max="13001" width="9.140625" style="7"/>
    <col min="13002" max="13002" width="2.85546875" style="7" customWidth="1"/>
    <col min="13003" max="13003" width="3.7109375" style="7" customWidth="1"/>
    <col min="13004" max="13004" width="9.140625" style="7"/>
    <col min="13005" max="13005" width="2.85546875" style="7" customWidth="1"/>
    <col min="13006" max="13006" width="3.85546875" style="7" customWidth="1"/>
    <col min="13007" max="13007" width="9.140625" style="7"/>
    <col min="13008" max="13008" width="2.85546875" style="7" customWidth="1"/>
    <col min="13009" max="13009" width="3.85546875" style="7" customWidth="1"/>
    <col min="13010" max="13010" width="9.140625" style="7"/>
    <col min="13011" max="13011" width="2.85546875" style="7" customWidth="1"/>
    <col min="13012" max="13012" width="3.42578125" style="7" customWidth="1"/>
    <col min="13013" max="13013" width="9.140625" style="7"/>
    <col min="13014" max="13014" width="2.85546875" style="7" customWidth="1"/>
    <col min="13015" max="13015" width="3.28515625" style="7" customWidth="1"/>
    <col min="13016" max="13016" width="9.140625" style="7"/>
    <col min="13017" max="13017" width="2.85546875" style="7" customWidth="1"/>
    <col min="13018" max="13018" width="3.140625" style="7" customWidth="1"/>
    <col min="13019" max="13019" width="9.140625" style="7"/>
    <col min="13020" max="13020" width="2.85546875" style="7" customWidth="1"/>
    <col min="13021" max="13021" width="3.140625" style="7" customWidth="1"/>
    <col min="13022" max="13022" width="9.140625" style="7"/>
    <col min="13023" max="13023" width="2.85546875" style="7" customWidth="1"/>
    <col min="13024" max="13024" width="3.140625" style="7" customWidth="1"/>
    <col min="13025" max="13025" width="9.140625" style="7"/>
    <col min="13026" max="13026" width="2.85546875" style="7" customWidth="1"/>
    <col min="13027" max="13027" width="3.28515625" style="7" customWidth="1"/>
    <col min="13028" max="13028" width="9.140625" style="7"/>
    <col min="13029" max="13029" width="3.5703125" style="7" customWidth="1"/>
    <col min="13030" max="13030" width="3.7109375" style="7" customWidth="1"/>
    <col min="13031" max="13032" width="9.140625" style="7"/>
    <col min="13033" max="13033" width="35.140625" style="7" customWidth="1"/>
    <col min="13034" max="13251" width="9.140625" style="7"/>
    <col min="13252" max="13252" width="2.85546875" style="7" customWidth="1"/>
    <col min="13253" max="13253" width="3.7109375" style="7" customWidth="1"/>
    <col min="13254" max="13254" width="9.140625" style="7"/>
    <col min="13255" max="13255" width="2.85546875" style="7" customWidth="1"/>
    <col min="13256" max="13256" width="3.7109375" style="7" customWidth="1"/>
    <col min="13257" max="13257" width="9.140625" style="7"/>
    <col min="13258" max="13258" width="2.85546875" style="7" customWidth="1"/>
    <col min="13259" max="13259" width="3.7109375" style="7" customWidth="1"/>
    <col min="13260" max="13260" width="9.140625" style="7"/>
    <col min="13261" max="13261" width="2.85546875" style="7" customWidth="1"/>
    <col min="13262" max="13262" width="3.85546875" style="7" customWidth="1"/>
    <col min="13263" max="13263" width="9.140625" style="7"/>
    <col min="13264" max="13264" width="2.85546875" style="7" customWidth="1"/>
    <col min="13265" max="13265" width="3.85546875" style="7" customWidth="1"/>
    <col min="13266" max="13266" width="9.140625" style="7"/>
    <col min="13267" max="13267" width="2.85546875" style="7" customWidth="1"/>
    <col min="13268" max="13268" width="3.42578125" style="7" customWidth="1"/>
    <col min="13269" max="13269" width="9.140625" style="7"/>
    <col min="13270" max="13270" width="2.85546875" style="7" customWidth="1"/>
    <col min="13271" max="13271" width="3.28515625" style="7" customWidth="1"/>
    <col min="13272" max="13272" width="9.140625" style="7"/>
    <col min="13273" max="13273" width="2.85546875" style="7" customWidth="1"/>
    <col min="13274" max="13274" width="3.140625" style="7" customWidth="1"/>
    <col min="13275" max="13275" width="9.140625" style="7"/>
    <col min="13276" max="13276" width="2.85546875" style="7" customWidth="1"/>
    <col min="13277" max="13277" width="3.140625" style="7" customWidth="1"/>
    <col min="13278" max="13278" width="9.140625" style="7"/>
    <col min="13279" max="13279" width="2.85546875" style="7" customWidth="1"/>
    <col min="13280" max="13280" width="3.140625" style="7" customWidth="1"/>
    <col min="13281" max="13281" width="9.140625" style="7"/>
    <col min="13282" max="13282" width="2.85546875" style="7" customWidth="1"/>
    <col min="13283" max="13283" width="3.28515625" style="7" customWidth="1"/>
    <col min="13284" max="13284" width="9.140625" style="7"/>
    <col min="13285" max="13285" width="3.5703125" style="7" customWidth="1"/>
    <col min="13286" max="13286" width="3.7109375" style="7" customWidth="1"/>
    <col min="13287" max="13288" width="9.140625" style="7"/>
    <col min="13289" max="13289" width="35.140625" style="7" customWidth="1"/>
    <col min="13290" max="13507" width="9.140625" style="7"/>
    <col min="13508" max="13508" width="2.85546875" style="7" customWidth="1"/>
    <col min="13509" max="13509" width="3.7109375" style="7" customWidth="1"/>
    <col min="13510" max="13510" width="9.140625" style="7"/>
    <col min="13511" max="13511" width="2.85546875" style="7" customWidth="1"/>
    <col min="13512" max="13512" width="3.7109375" style="7" customWidth="1"/>
    <col min="13513" max="13513" width="9.140625" style="7"/>
    <col min="13514" max="13514" width="2.85546875" style="7" customWidth="1"/>
    <col min="13515" max="13515" width="3.7109375" style="7" customWidth="1"/>
    <col min="13516" max="13516" width="9.140625" style="7"/>
    <col min="13517" max="13517" width="2.85546875" style="7" customWidth="1"/>
    <col min="13518" max="13518" width="3.85546875" style="7" customWidth="1"/>
    <col min="13519" max="13519" width="9.140625" style="7"/>
    <col min="13520" max="13520" width="2.85546875" style="7" customWidth="1"/>
    <col min="13521" max="13521" width="3.85546875" style="7" customWidth="1"/>
    <col min="13522" max="13522" width="9.140625" style="7"/>
    <col min="13523" max="13523" width="2.85546875" style="7" customWidth="1"/>
    <col min="13524" max="13524" width="3.42578125" style="7" customWidth="1"/>
    <col min="13525" max="13525" width="9.140625" style="7"/>
    <col min="13526" max="13526" width="2.85546875" style="7" customWidth="1"/>
    <col min="13527" max="13527" width="3.28515625" style="7" customWidth="1"/>
    <col min="13528" max="13528" width="9.140625" style="7"/>
    <col min="13529" max="13529" width="2.85546875" style="7" customWidth="1"/>
    <col min="13530" max="13530" width="3.140625" style="7" customWidth="1"/>
    <col min="13531" max="13531" width="9.140625" style="7"/>
    <col min="13532" max="13532" width="2.85546875" style="7" customWidth="1"/>
    <col min="13533" max="13533" width="3.140625" style="7" customWidth="1"/>
    <col min="13534" max="13534" width="9.140625" style="7"/>
    <col min="13535" max="13535" width="2.85546875" style="7" customWidth="1"/>
    <col min="13536" max="13536" width="3.140625" style="7" customWidth="1"/>
    <col min="13537" max="13537" width="9.140625" style="7"/>
    <col min="13538" max="13538" width="2.85546875" style="7" customWidth="1"/>
    <col min="13539" max="13539" width="3.28515625" style="7" customWidth="1"/>
    <col min="13540" max="13540" width="9.140625" style="7"/>
    <col min="13541" max="13541" width="3.5703125" style="7" customWidth="1"/>
    <col min="13542" max="13542" width="3.7109375" style="7" customWidth="1"/>
    <col min="13543" max="13544" width="9.140625" style="7"/>
    <col min="13545" max="13545" width="35.140625" style="7" customWidth="1"/>
    <col min="13546" max="13763" width="9.140625" style="7"/>
    <col min="13764" max="13764" width="2.85546875" style="7" customWidth="1"/>
    <col min="13765" max="13765" width="3.7109375" style="7" customWidth="1"/>
    <col min="13766" max="13766" width="9.140625" style="7"/>
    <col min="13767" max="13767" width="2.85546875" style="7" customWidth="1"/>
    <col min="13768" max="13768" width="3.7109375" style="7" customWidth="1"/>
    <col min="13769" max="13769" width="9.140625" style="7"/>
    <col min="13770" max="13770" width="2.85546875" style="7" customWidth="1"/>
    <col min="13771" max="13771" width="3.7109375" style="7" customWidth="1"/>
    <col min="13772" max="13772" width="9.140625" style="7"/>
    <col min="13773" max="13773" width="2.85546875" style="7" customWidth="1"/>
    <col min="13774" max="13774" width="3.85546875" style="7" customWidth="1"/>
    <col min="13775" max="13775" width="9.140625" style="7"/>
    <col min="13776" max="13776" width="2.85546875" style="7" customWidth="1"/>
    <col min="13777" max="13777" width="3.85546875" style="7" customWidth="1"/>
    <col min="13778" max="13778" width="9.140625" style="7"/>
    <col min="13779" max="13779" width="2.85546875" style="7" customWidth="1"/>
    <col min="13780" max="13780" width="3.42578125" style="7" customWidth="1"/>
    <col min="13781" max="13781" width="9.140625" style="7"/>
    <col min="13782" max="13782" width="2.85546875" style="7" customWidth="1"/>
    <col min="13783" max="13783" width="3.28515625" style="7" customWidth="1"/>
    <col min="13784" max="13784" width="9.140625" style="7"/>
    <col min="13785" max="13785" width="2.85546875" style="7" customWidth="1"/>
    <col min="13786" max="13786" width="3.140625" style="7" customWidth="1"/>
    <col min="13787" max="13787" width="9.140625" style="7"/>
    <col min="13788" max="13788" width="2.85546875" style="7" customWidth="1"/>
    <col min="13789" max="13789" width="3.140625" style="7" customWidth="1"/>
    <col min="13790" max="13790" width="9.140625" style="7"/>
    <col min="13791" max="13791" width="2.85546875" style="7" customWidth="1"/>
    <col min="13792" max="13792" width="3.140625" style="7" customWidth="1"/>
    <col min="13793" max="13793" width="9.140625" style="7"/>
    <col min="13794" max="13794" width="2.85546875" style="7" customWidth="1"/>
    <col min="13795" max="13795" width="3.28515625" style="7" customWidth="1"/>
    <col min="13796" max="13796" width="9.140625" style="7"/>
    <col min="13797" max="13797" width="3.5703125" style="7" customWidth="1"/>
    <col min="13798" max="13798" width="3.7109375" style="7" customWidth="1"/>
    <col min="13799" max="13800" width="9.140625" style="7"/>
    <col min="13801" max="13801" width="35.140625" style="7" customWidth="1"/>
    <col min="13802" max="14019" width="9.140625" style="7"/>
    <col min="14020" max="14020" width="2.85546875" style="7" customWidth="1"/>
    <col min="14021" max="14021" width="3.7109375" style="7" customWidth="1"/>
    <col min="14022" max="14022" width="9.140625" style="7"/>
    <col min="14023" max="14023" width="2.85546875" style="7" customWidth="1"/>
    <col min="14024" max="14024" width="3.7109375" style="7" customWidth="1"/>
    <col min="14025" max="14025" width="9.140625" style="7"/>
    <col min="14026" max="14026" width="2.85546875" style="7" customWidth="1"/>
    <col min="14027" max="14027" width="3.7109375" style="7" customWidth="1"/>
    <col min="14028" max="14028" width="9.140625" style="7"/>
    <col min="14029" max="14029" width="2.85546875" style="7" customWidth="1"/>
    <col min="14030" max="14030" width="3.85546875" style="7" customWidth="1"/>
    <col min="14031" max="14031" width="9.140625" style="7"/>
    <col min="14032" max="14032" width="2.85546875" style="7" customWidth="1"/>
    <col min="14033" max="14033" width="3.85546875" style="7" customWidth="1"/>
    <col min="14034" max="14034" width="9.140625" style="7"/>
    <col min="14035" max="14035" width="2.85546875" style="7" customWidth="1"/>
    <col min="14036" max="14036" width="3.42578125" style="7" customWidth="1"/>
    <col min="14037" max="14037" width="9.140625" style="7"/>
    <col min="14038" max="14038" width="2.85546875" style="7" customWidth="1"/>
    <col min="14039" max="14039" width="3.28515625" style="7" customWidth="1"/>
    <col min="14040" max="14040" width="9.140625" style="7"/>
    <col min="14041" max="14041" width="2.85546875" style="7" customWidth="1"/>
    <col min="14042" max="14042" width="3.140625" style="7" customWidth="1"/>
    <col min="14043" max="14043" width="9.140625" style="7"/>
    <col min="14044" max="14044" width="2.85546875" style="7" customWidth="1"/>
    <col min="14045" max="14045" width="3.140625" style="7" customWidth="1"/>
    <col min="14046" max="14046" width="9.140625" style="7"/>
    <col min="14047" max="14047" width="2.85546875" style="7" customWidth="1"/>
    <col min="14048" max="14048" width="3.140625" style="7" customWidth="1"/>
    <col min="14049" max="14049" width="9.140625" style="7"/>
    <col min="14050" max="14050" width="2.85546875" style="7" customWidth="1"/>
    <col min="14051" max="14051" width="3.28515625" style="7" customWidth="1"/>
    <col min="14052" max="14052" width="9.140625" style="7"/>
    <col min="14053" max="14053" width="3.5703125" style="7" customWidth="1"/>
    <col min="14054" max="14054" width="3.7109375" style="7" customWidth="1"/>
    <col min="14055" max="14056" width="9.140625" style="7"/>
    <col min="14057" max="14057" width="35.140625" style="7" customWidth="1"/>
    <col min="14058" max="14275" width="9.140625" style="7"/>
    <col min="14276" max="14276" width="2.85546875" style="7" customWidth="1"/>
    <col min="14277" max="14277" width="3.7109375" style="7" customWidth="1"/>
    <col min="14278" max="14278" width="9.140625" style="7"/>
    <col min="14279" max="14279" width="2.85546875" style="7" customWidth="1"/>
    <col min="14280" max="14280" width="3.7109375" style="7" customWidth="1"/>
    <col min="14281" max="14281" width="9.140625" style="7"/>
    <col min="14282" max="14282" width="2.85546875" style="7" customWidth="1"/>
    <col min="14283" max="14283" width="3.7109375" style="7" customWidth="1"/>
    <col min="14284" max="14284" width="9.140625" style="7"/>
    <col min="14285" max="14285" width="2.85546875" style="7" customWidth="1"/>
    <col min="14286" max="14286" width="3.85546875" style="7" customWidth="1"/>
    <col min="14287" max="14287" width="9.140625" style="7"/>
    <col min="14288" max="14288" width="2.85546875" style="7" customWidth="1"/>
    <col min="14289" max="14289" width="3.85546875" style="7" customWidth="1"/>
    <col min="14290" max="14290" width="9.140625" style="7"/>
    <col min="14291" max="14291" width="2.85546875" style="7" customWidth="1"/>
    <col min="14292" max="14292" width="3.42578125" style="7" customWidth="1"/>
    <col min="14293" max="14293" width="9.140625" style="7"/>
    <col min="14294" max="14294" width="2.85546875" style="7" customWidth="1"/>
    <col min="14295" max="14295" width="3.28515625" style="7" customWidth="1"/>
    <col min="14296" max="14296" width="9.140625" style="7"/>
    <col min="14297" max="14297" width="2.85546875" style="7" customWidth="1"/>
    <col min="14298" max="14298" width="3.140625" style="7" customWidth="1"/>
    <col min="14299" max="14299" width="9.140625" style="7"/>
    <col min="14300" max="14300" width="2.85546875" style="7" customWidth="1"/>
    <col min="14301" max="14301" width="3.140625" style="7" customWidth="1"/>
    <col min="14302" max="14302" width="9.140625" style="7"/>
    <col min="14303" max="14303" width="2.85546875" style="7" customWidth="1"/>
    <col min="14304" max="14304" width="3.140625" style="7" customWidth="1"/>
    <col min="14305" max="14305" width="9.140625" style="7"/>
    <col min="14306" max="14306" width="2.85546875" style="7" customWidth="1"/>
    <col min="14307" max="14307" width="3.28515625" style="7" customWidth="1"/>
    <col min="14308" max="14308" width="9.140625" style="7"/>
    <col min="14309" max="14309" width="3.5703125" style="7" customWidth="1"/>
    <col min="14310" max="14310" width="3.7109375" style="7" customWidth="1"/>
    <col min="14311" max="14312" width="9.140625" style="7"/>
    <col min="14313" max="14313" width="35.140625" style="7" customWidth="1"/>
    <col min="14314" max="14531" width="9.140625" style="7"/>
    <col min="14532" max="14532" width="2.85546875" style="7" customWidth="1"/>
    <col min="14533" max="14533" width="3.7109375" style="7" customWidth="1"/>
    <col min="14534" max="14534" width="9.140625" style="7"/>
    <col min="14535" max="14535" width="2.85546875" style="7" customWidth="1"/>
    <col min="14536" max="14536" width="3.7109375" style="7" customWidth="1"/>
    <col min="14537" max="14537" width="9.140625" style="7"/>
    <col min="14538" max="14538" width="2.85546875" style="7" customWidth="1"/>
    <col min="14539" max="14539" width="3.7109375" style="7" customWidth="1"/>
    <col min="14540" max="14540" width="9.140625" style="7"/>
    <col min="14541" max="14541" width="2.85546875" style="7" customWidth="1"/>
    <col min="14542" max="14542" width="3.85546875" style="7" customWidth="1"/>
    <col min="14543" max="14543" width="9.140625" style="7"/>
    <col min="14544" max="14544" width="2.85546875" style="7" customWidth="1"/>
    <col min="14545" max="14545" width="3.85546875" style="7" customWidth="1"/>
    <col min="14546" max="14546" width="9.140625" style="7"/>
    <col min="14547" max="14547" width="2.85546875" style="7" customWidth="1"/>
    <col min="14548" max="14548" width="3.42578125" style="7" customWidth="1"/>
    <col min="14549" max="14549" width="9.140625" style="7"/>
    <col min="14550" max="14550" width="2.85546875" style="7" customWidth="1"/>
    <col min="14551" max="14551" width="3.28515625" style="7" customWidth="1"/>
    <col min="14552" max="14552" width="9.140625" style="7"/>
    <col min="14553" max="14553" width="2.85546875" style="7" customWidth="1"/>
    <col min="14554" max="14554" width="3.140625" style="7" customWidth="1"/>
    <col min="14555" max="14555" width="9.140625" style="7"/>
    <col min="14556" max="14556" width="2.85546875" style="7" customWidth="1"/>
    <col min="14557" max="14557" width="3.140625" style="7" customWidth="1"/>
    <col min="14558" max="14558" width="9.140625" style="7"/>
    <col min="14559" max="14559" width="2.85546875" style="7" customWidth="1"/>
    <col min="14560" max="14560" width="3.140625" style="7" customWidth="1"/>
    <col min="14561" max="14561" width="9.140625" style="7"/>
    <col min="14562" max="14562" width="2.85546875" style="7" customWidth="1"/>
    <col min="14563" max="14563" width="3.28515625" style="7" customWidth="1"/>
    <col min="14564" max="14564" width="9.140625" style="7"/>
    <col min="14565" max="14565" width="3.5703125" style="7" customWidth="1"/>
    <col min="14566" max="14566" width="3.7109375" style="7" customWidth="1"/>
    <col min="14567" max="14568" width="9.140625" style="7"/>
    <col min="14569" max="14569" width="35.140625" style="7" customWidth="1"/>
    <col min="14570" max="14787" width="9.140625" style="7"/>
    <col min="14788" max="14788" width="2.85546875" style="7" customWidth="1"/>
    <col min="14789" max="14789" width="3.7109375" style="7" customWidth="1"/>
    <col min="14790" max="14790" width="9.140625" style="7"/>
    <col min="14791" max="14791" width="2.85546875" style="7" customWidth="1"/>
    <col min="14792" max="14792" width="3.7109375" style="7" customWidth="1"/>
    <col min="14793" max="14793" width="9.140625" style="7"/>
    <col min="14794" max="14794" width="2.85546875" style="7" customWidth="1"/>
    <col min="14795" max="14795" width="3.7109375" style="7" customWidth="1"/>
    <col min="14796" max="14796" width="9.140625" style="7"/>
    <col min="14797" max="14797" width="2.85546875" style="7" customWidth="1"/>
    <col min="14798" max="14798" width="3.85546875" style="7" customWidth="1"/>
    <col min="14799" max="14799" width="9.140625" style="7"/>
    <col min="14800" max="14800" width="2.85546875" style="7" customWidth="1"/>
    <col min="14801" max="14801" width="3.85546875" style="7" customWidth="1"/>
    <col min="14802" max="14802" width="9.140625" style="7"/>
    <col min="14803" max="14803" width="2.85546875" style="7" customWidth="1"/>
    <col min="14804" max="14804" width="3.42578125" style="7" customWidth="1"/>
    <col min="14805" max="14805" width="9.140625" style="7"/>
    <col min="14806" max="14806" width="2.85546875" style="7" customWidth="1"/>
    <col min="14807" max="14807" width="3.28515625" style="7" customWidth="1"/>
    <col min="14808" max="14808" width="9.140625" style="7"/>
    <col min="14809" max="14809" width="2.85546875" style="7" customWidth="1"/>
    <col min="14810" max="14810" width="3.140625" style="7" customWidth="1"/>
    <col min="14811" max="14811" width="9.140625" style="7"/>
    <col min="14812" max="14812" width="2.85546875" style="7" customWidth="1"/>
    <col min="14813" max="14813" width="3.140625" style="7" customWidth="1"/>
    <col min="14814" max="14814" width="9.140625" style="7"/>
    <col min="14815" max="14815" width="2.85546875" style="7" customWidth="1"/>
    <col min="14816" max="14816" width="3.140625" style="7" customWidth="1"/>
    <col min="14817" max="14817" width="9.140625" style="7"/>
    <col min="14818" max="14818" width="2.85546875" style="7" customWidth="1"/>
    <col min="14819" max="14819" width="3.28515625" style="7" customWidth="1"/>
    <col min="14820" max="14820" width="9.140625" style="7"/>
    <col min="14821" max="14821" width="3.5703125" style="7" customWidth="1"/>
    <col min="14822" max="14822" width="3.7109375" style="7" customWidth="1"/>
    <col min="14823" max="14824" width="9.140625" style="7"/>
    <col min="14825" max="14825" width="35.140625" style="7" customWidth="1"/>
    <col min="14826" max="15043" width="9.140625" style="7"/>
    <col min="15044" max="15044" width="2.85546875" style="7" customWidth="1"/>
    <col min="15045" max="15045" width="3.7109375" style="7" customWidth="1"/>
    <col min="15046" max="15046" width="9.140625" style="7"/>
    <col min="15047" max="15047" width="2.85546875" style="7" customWidth="1"/>
    <col min="15048" max="15048" width="3.7109375" style="7" customWidth="1"/>
    <col min="15049" max="15049" width="9.140625" style="7"/>
    <col min="15050" max="15050" width="2.85546875" style="7" customWidth="1"/>
    <col min="15051" max="15051" width="3.7109375" style="7" customWidth="1"/>
    <col min="15052" max="15052" width="9.140625" style="7"/>
    <col min="15053" max="15053" width="2.85546875" style="7" customWidth="1"/>
    <col min="15054" max="15054" width="3.85546875" style="7" customWidth="1"/>
    <col min="15055" max="15055" width="9.140625" style="7"/>
    <col min="15056" max="15056" width="2.85546875" style="7" customWidth="1"/>
    <col min="15057" max="15057" width="3.85546875" style="7" customWidth="1"/>
    <col min="15058" max="15058" width="9.140625" style="7"/>
    <col min="15059" max="15059" width="2.85546875" style="7" customWidth="1"/>
    <col min="15060" max="15060" width="3.42578125" style="7" customWidth="1"/>
    <col min="15061" max="15061" width="9.140625" style="7"/>
    <col min="15062" max="15062" width="2.85546875" style="7" customWidth="1"/>
    <col min="15063" max="15063" width="3.28515625" style="7" customWidth="1"/>
    <col min="15064" max="15064" width="9.140625" style="7"/>
    <col min="15065" max="15065" width="2.85546875" style="7" customWidth="1"/>
    <col min="15066" max="15066" width="3.140625" style="7" customWidth="1"/>
    <col min="15067" max="15067" width="9.140625" style="7"/>
    <col min="15068" max="15068" width="2.85546875" style="7" customWidth="1"/>
    <col min="15069" max="15069" width="3.140625" style="7" customWidth="1"/>
    <col min="15070" max="15070" width="9.140625" style="7"/>
    <col min="15071" max="15071" width="2.85546875" style="7" customWidth="1"/>
    <col min="15072" max="15072" width="3.140625" style="7" customWidth="1"/>
    <col min="15073" max="15073" width="9.140625" style="7"/>
    <col min="15074" max="15074" width="2.85546875" style="7" customWidth="1"/>
    <col min="15075" max="15075" width="3.28515625" style="7" customWidth="1"/>
    <col min="15076" max="15076" width="9.140625" style="7"/>
    <col min="15077" max="15077" width="3.5703125" style="7" customWidth="1"/>
    <col min="15078" max="15078" width="3.7109375" style="7" customWidth="1"/>
    <col min="15079" max="15080" width="9.140625" style="7"/>
    <col min="15081" max="15081" width="35.140625" style="7" customWidth="1"/>
    <col min="15082" max="15299" width="9.140625" style="7"/>
    <col min="15300" max="15300" width="2.85546875" style="7" customWidth="1"/>
    <col min="15301" max="15301" width="3.7109375" style="7" customWidth="1"/>
    <col min="15302" max="15302" width="9.140625" style="7"/>
    <col min="15303" max="15303" width="2.85546875" style="7" customWidth="1"/>
    <col min="15304" max="15304" width="3.7109375" style="7" customWidth="1"/>
    <col min="15305" max="15305" width="9.140625" style="7"/>
    <col min="15306" max="15306" width="2.85546875" style="7" customWidth="1"/>
    <col min="15307" max="15307" width="3.7109375" style="7" customWidth="1"/>
    <col min="15308" max="15308" width="9.140625" style="7"/>
    <col min="15309" max="15309" width="2.85546875" style="7" customWidth="1"/>
    <col min="15310" max="15310" width="3.85546875" style="7" customWidth="1"/>
    <col min="15311" max="15311" width="9.140625" style="7"/>
    <col min="15312" max="15312" width="2.85546875" style="7" customWidth="1"/>
    <col min="15313" max="15313" width="3.85546875" style="7" customWidth="1"/>
    <col min="15314" max="15314" width="9.140625" style="7"/>
    <col min="15315" max="15315" width="2.85546875" style="7" customWidth="1"/>
    <col min="15316" max="15316" width="3.42578125" style="7" customWidth="1"/>
    <col min="15317" max="15317" width="9.140625" style="7"/>
    <col min="15318" max="15318" width="2.85546875" style="7" customWidth="1"/>
    <col min="15319" max="15319" width="3.28515625" style="7" customWidth="1"/>
    <col min="15320" max="15320" width="9.140625" style="7"/>
    <col min="15321" max="15321" width="2.85546875" style="7" customWidth="1"/>
    <col min="15322" max="15322" width="3.140625" style="7" customWidth="1"/>
    <col min="15323" max="15323" width="9.140625" style="7"/>
    <col min="15324" max="15324" width="2.85546875" style="7" customWidth="1"/>
    <col min="15325" max="15325" width="3.140625" style="7" customWidth="1"/>
    <col min="15326" max="15326" width="9.140625" style="7"/>
    <col min="15327" max="15327" width="2.85546875" style="7" customWidth="1"/>
    <col min="15328" max="15328" width="3.140625" style="7" customWidth="1"/>
    <col min="15329" max="15329" width="9.140625" style="7"/>
    <col min="15330" max="15330" width="2.85546875" style="7" customWidth="1"/>
    <col min="15331" max="15331" width="3.28515625" style="7" customWidth="1"/>
    <col min="15332" max="15332" width="9.140625" style="7"/>
    <col min="15333" max="15333" width="3.5703125" style="7" customWidth="1"/>
    <col min="15334" max="15334" width="3.7109375" style="7" customWidth="1"/>
    <col min="15335" max="15336" width="9.140625" style="7"/>
    <col min="15337" max="15337" width="35.140625" style="7" customWidth="1"/>
    <col min="15338" max="15555" width="9.140625" style="7"/>
    <col min="15556" max="15556" width="2.85546875" style="7" customWidth="1"/>
    <col min="15557" max="15557" width="3.7109375" style="7" customWidth="1"/>
    <col min="15558" max="15558" width="9.140625" style="7"/>
    <col min="15559" max="15559" width="2.85546875" style="7" customWidth="1"/>
    <col min="15560" max="15560" width="3.7109375" style="7" customWidth="1"/>
    <col min="15561" max="15561" width="9.140625" style="7"/>
    <col min="15562" max="15562" width="2.85546875" style="7" customWidth="1"/>
    <col min="15563" max="15563" width="3.7109375" style="7" customWidth="1"/>
    <col min="15564" max="15564" width="9.140625" style="7"/>
    <col min="15565" max="15565" width="2.85546875" style="7" customWidth="1"/>
    <col min="15566" max="15566" width="3.85546875" style="7" customWidth="1"/>
    <col min="15567" max="15567" width="9.140625" style="7"/>
    <col min="15568" max="15568" width="2.85546875" style="7" customWidth="1"/>
    <col min="15569" max="15569" width="3.85546875" style="7" customWidth="1"/>
    <col min="15570" max="15570" width="9.140625" style="7"/>
    <col min="15571" max="15571" width="2.85546875" style="7" customWidth="1"/>
    <col min="15572" max="15572" width="3.42578125" style="7" customWidth="1"/>
    <col min="15573" max="15573" width="9.140625" style="7"/>
    <col min="15574" max="15574" width="2.85546875" style="7" customWidth="1"/>
    <col min="15575" max="15575" width="3.28515625" style="7" customWidth="1"/>
    <col min="15576" max="15576" width="9.140625" style="7"/>
    <col min="15577" max="15577" width="2.85546875" style="7" customWidth="1"/>
    <col min="15578" max="15578" width="3.140625" style="7" customWidth="1"/>
    <col min="15579" max="15579" width="9.140625" style="7"/>
    <col min="15580" max="15580" width="2.85546875" style="7" customWidth="1"/>
    <col min="15581" max="15581" width="3.140625" style="7" customWidth="1"/>
    <col min="15582" max="15582" width="9.140625" style="7"/>
    <col min="15583" max="15583" width="2.85546875" style="7" customWidth="1"/>
    <col min="15584" max="15584" width="3.140625" style="7" customWidth="1"/>
    <col min="15585" max="15585" width="9.140625" style="7"/>
    <col min="15586" max="15586" width="2.85546875" style="7" customWidth="1"/>
    <col min="15587" max="15587" width="3.28515625" style="7" customWidth="1"/>
    <col min="15588" max="15588" width="9.140625" style="7"/>
    <col min="15589" max="15589" width="3.5703125" style="7" customWidth="1"/>
    <col min="15590" max="15590" width="3.7109375" style="7" customWidth="1"/>
    <col min="15591" max="15592" width="9.140625" style="7"/>
    <col min="15593" max="15593" width="35.140625" style="7" customWidth="1"/>
    <col min="15594" max="15811" width="9.140625" style="7"/>
    <col min="15812" max="15812" width="2.85546875" style="7" customWidth="1"/>
    <col min="15813" max="15813" width="3.7109375" style="7" customWidth="1"/>
    <col min="15814" max="15814" width="9.140625" style="7"/>
    <col min="15815" max="15815" width="2.85546875" style="7" customWidth="1"/>
    <col min="15816" max="15816" width="3.7109375" style="7" customWidth="1"/>
    <col min="15817" max="15817" width="9.140625" style="7"/>
    <col min="15818" max="15818" width="2.85546875" style="7" customWidth="1"/>
    <col min="15819" max="15819" width="3.7109375" style="7" customWidth="1"/>
    <col min="15820" max="15820" width="9.140625" style="7"/>
    <col min="15821" max="15821" width="2.85546875" style="7" customWidth="1"/>
    <col min="15822" max="15822" width="3.85546875" style="7" customWidth="1"/>
    <col min="15823" max="15823" width="9.140625" style="7"/>
    <col min="15824" max="15824" width="2.85546875" style="7" customWidth="1"/>
    <col min="15825" max="15825" width="3.85546875" style="7" customWidth="1"/>
    <col min="15826" max="15826" width="9.140625" style="7"/>
    <col min="15827" max="15827" width="2.85546875" style="7" customWidth="1"/>
    <col min="15828" max="15828" width="3.42578125" style="7" customWidth="1"/>
    <col min="15829" max="15829" width="9.140625" style="7"/>
    <col min="15830" max="15830" width="2.85546875" style="7" customWidth="1"/>
    <col min="15831" max="15831" width="3.28515625" style="7" customWidth="1"/>
    <col min="15832" max="15832" width="9.140625" style="7"/>
    <col min="15833" max="15833" width="2.85546875" style="7" customWidth="1"/>
    <col min="15834" max="15834" width="3.140625" style="7" customWidth="1"/>
    <col min="15835" max="15835" width="9.140625" style="7"/>
    <col min="15836" max="15836" width="2.85546875" style="7" customWidth="1"/>
    <col min="15837" max="15837" width="3.140625" style="7" customWidth="1"/>
    <col min="15838" max="15838" width="9.140625" style="7"/>
    <col min="15839" max="15839" width="2.85546875" style="7" customWidth="1"/>
    <col min="15840" max="15840" width="3.140625" style="7" customWidth="1"/>
    <col min="15841" max="15841" width="9.140625" style="7"/>
    <col min="15842" max="15842" width="2.85546875" style="7" customWidth="1"/>
    <col min="15843" max="15843" width="3.28515625" style="7" customWidth="1"/>
    <col min="15844" max="15844" width="9.140625" style="7"/>
    <col min="15845" max="15845" width="3.5703125" style="7" customWidth="1"/>
    <col min="15846" max="15846" width="3.7109375" style="7" customWidth="1"/>
    <col min="15847" max="15848" width="9.140625" style="7"/>
    <col min="15849" max="15849" width="35.140625" style="7" customWidth="1"/>
    <col min="15850" max="16067" width="9.140625" style="7"/>
    <col min="16068" max="16068" width="2.85546875" style="7" customWidth="1"/>
    <col min="16069" max="16069" width="3.7109375" style="7" customWidth="1"/>
    <col min="16070" max="16070" width="9.140625" style="7"/>
    <col min="16071" max="16071" width="2.85546875" style="7" customWidth="1"/>
    <col min="16072" max="16072" width="3.7109375" style="7" customWidth="1"/>
    <col min="16073" max="16073" width="9.140625" style="7"/>
    <col min="16074" max="16074" width="2.85546875" style="7" customWidth="1"/>
    <col min="16075" max="16075" width="3.7109375" style="7" customWidth="1"/>
    <col min="16076" max="16076" width="9.140625" style="7"/>
    <col min="16077" max="16077" width="2.85546875" style="7" customWidth="1"/>
    <col min="16078" max="16078" width="3.85546875" style="7" customWidth="1"/>
    <col min="16079" max="16079" width="9.140625" style="7"/>
    <col min="16080" max="16080" width="2.85546875" style="7" customWidth="1"/>
    <col min="16081" max="16081" width="3.85546875" style="7" customWidth="1"/>
    <col min="16082" max="16082" width="9.140625" style="7"/>
    <col min="16083" max="16083" width="2.85546875" style="7" customWidth="1"/>
    <col min="16084" max="16084" width="3.42578125" style="7" customWidth="1"/>
    <col min="16085" max="16085" width="9.140625" style="7"/>
    <col min="16086" max="16086" width="2.85546875" style="7" customWidth="1"/>
    <col min="16087" max="16087" width="3.28515625" style="7" customWidth="1"/>
    <col min="16088" max="16088" width="9.140625" style="7"/>
    <col min="16089" max="16089" width="2.85546875" style="7" customWidth="1"/>
    <col min="16090" max="16090" width="3.140625" style="7" customWidth="1"/>
    <col min="16091" max="16091" width="9.140625" style="7"/>
    <col min="16092" max="16092" width="2.85546875" style="7" customWidth="1"/>
    <col min="16093" max="16093" width="3.140625" style="7" customWidth="1"/>
    <col min="16094" max="16094" width="9.140625" style="7"/>
    <col min="16095" max="16095" width="2.85546875" style="7" customWidth="1"/>
    <col min="16096" max="16096" width="3.140625" style="7" customWidth="1"/>
    <col min="16097" max="16097" width="9.140625" style="7"/>
    <col min="16098" max="16098" width="2.85546875" style="7" customWidth="1"/>
    <col min="16099" max="16099" width="3.28515625" style="7" customWidth="1"/>
    <col min="16100" max="16100" width="9.140625" style="7"/>
    <col min="16101" max="16101" width="3.5703125" style="7" customWidth="1"/>
    <col min="16102" max="16102" width="3.7109375" style="7" customWidth="1"/>
    <col min="16103" max="16104" width="9.140625" style="7"/>
    <col min="16105" max="16105" width="35.140625" style="7" customWidth="1"/>
    <col min="16106" max="16384" width="9.140625" style="7"/>
  </cols>
  <sheetData>
    <row r="1" spans="1:40" ht="13.5" thickBot="1" x14ac:dyDescent="0.25">
      <c r="A1" s="48"/>
      <c r="B1" s="49"/>
      <c r="C1" s="50"/>
      <c r="D1" s="50"/>
      <c r="E1" s="50"/>
      <c r="F1" s="50"/>
      <c r="G1" s="51"/>
      <c r="H1" s="50"/>
      <c r="I1" s="50"/>
      <c r="J1" s="50"/>
      <c r="K1" s="51"/>
      <c r="L1" s="50"/>
      <c r="M1" s="50"/>
      <c r="N1" s="50"/>
      <c r="O1" s="50"/>
      <c r="P1" s="51"/>
      <c r="Q1" s="50"/>
      <c r="R1" s="50"/>
      <c r="S1" s="50"/>
      <c r="T1" s="50"/>
      <c r="U1" s="50"/>
      <c r="V1" s="50"/>
      <c r="W1" s="50"/>
      <c r="X1" s="50"/>
      <c r="Y1" s="50"/>
    </row>
    <row r="2" spans="1:40" ht="12.75" customHeight="1" x14ac:dyDescent="0.2">
      <c r="A2" s="52"/>
      <c r="B2" s="117" t="s">
        <v>49</v>
      </c>
      <c r="C2" s="117"/>
      <c r="D2" s="117"/>
      <c r="E2" s="117"/>
      <c r="F2" s="117"/>
      <c r="G2" s="53"/>
      <c r="H2" s="53"/>
      <c r="I2" s="118" t="s">
        <v>50</v>
      </c>
      <c r="J2" s="119"/>
      <c r="K2" s="119"/>
      <c r="L2" s="119"/>
      <c r="M2" s="119"/>
      <c r="N2" s="120"/>
      <c r="O2" s="53"/>
      <c r="P2" s="53"/>
      <c r="Q2" s="124" t="s">
        <v>52</v>
      </c>
      <c r="R2" s="124"/>
      <c r="S2" s="124"/>
      <c r="T2" s="124"/>
      <c r="U2" s="125" t="s">
        <v>54</v>
      </c>
      <c r="V2" s="126"/>
      <c r="W2" s="126"/>
      <c r="X2" s="126"/>
      <c r="Y2" s="127"/>
    </row>
    <row r="3" spans="1:40" ht="24" customHeight="1" thickBot="1" x14ac:dyDescent="0.25">
      <c r="A3" s="54"/>
      <c r="B3" s="117"/>
      <c r="C3" s="117"/>
      <c r="D3" s="117"/>
      <c r="E3" s="117"/>
      <c r="F3" s="117"/>
      <c r="G3" s="55"/>
      <c r="H3" s="55"/>
      <c r="I3" s="121"/>
      <c r="J3" s="122"/>
      <c r="K3" s="122"/>
      <c r="L3" s="122"/>
      <c r="M3" s="122"/>
      <c r="N3" s="123"/>
      <c r="O3" s="55"/>
      <c r="P3" s="55"/>
      <c r="Q3" s="124"/>
      <c r="R3" s="124"/>
      <c r="S3" s="124"/>
      <c r="T3" s="124"/>
      <c r="U3" s="128"/>
      <c r="V3" s="129"/>
      <c r="W3" s="129"/>
      <c r="X3" s="129"/>
      <c r="Y3" s="130"/>
    </row>
    <row r="4" spans="1:40" ht="18.75" x14ac:dyDescent="0.2">
      <c r="A4" s="54"/>
      <c r="B4" s="56"/>
      <c r="C4" s="56"/>
      <c r="D4" s="56"/>
      <c r="E4" s="56"/>
      <c r="F4" s="56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0"/>
    </row>
    <row r="5" spans="1:40" ht="12.75" hidden="1" customHeight="1" x14ac:dyDescent="0.2">
      <c r="A5" s="91" t="s">
        <v>106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50"/>
    </row>
    <row r="6" spans="1:40" ht="12.75" hidden="1" customHeight="1" x14ac:dyDescent="0.2">
      <c r="A6" s="92" t="s">
        <v>55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50"/>
    </row>
    <row r="7" spans="1:40" ht="66.75" hidden="1" customHeight="1" x14ac:dyDescent="0.2">
      <c r="A7" s="94" t="s">
        <v>39</v>
      </c>
      <c r="B7" s="95"/>
      <c r="C7" s="98" t="s">
        <v>85</v>
      </c>
      <c r="D7" s="99"/>
      <c r="E7" s="100" t="s">
        <v>86</v>
      </c>
      <c r="F7" s="101"/>
      <c r="G7" s="102" t="s">
        <v>83</v>
      </c>
      <c r="H7" s="103"/>
      <c r="I7" s="104" t="s">
        <v>87</v>
      </c>
      <c r="J7" s="105"/>
      <c r="K7" s="106" t="s">
        <v>88</v>
      </c>
      <c r="L7" s="106"/>
      <c r="M7" s="107" t="s">
        <v>89</v>
      </c>
      <c r="N7" s="108"/>
      <c r="O7" s="131" t="s">
        <v>94</v>
      </c>
      <c r="P7" s="131"/>
      <c r="Q7" s="111" t="s">
        <v>95</v>
      </c>
      <c r="R7" s="111"/>
      <c r="S7" s="112" t="s">
        <v>90</v>
      </c>
      <c r="T7" s="112"/>
      <c r="U7" s="113" t="s">
        <v>100</v>
      </c>
      <c r="V7" s="114"/>
      <c r="W7" s="115" t="s">
        <v>96</v>
      </c>
      <c r="X7" s="116"/>
      <c r="Y7" s="50"/>
      <c r="AJ7" s="32"/>
      <c r="AK7" s="32"/>
      <c r="AL7" s="32"/>
      <c r="AM7" s="32"/>
      <c r="AN7" s="32"/>
    </row>
    <row r="8" spans="1:40" ht="13.5" hidden="1" customHeight="1" x14ac:dyDescent="0.2">
      <c r="A8" s="96"/>
      <c r="B8" s="97"/>
      <c r="C8" s="57" t="s">
        <v>40</v>
      </c>
      <c r="D8" s="57" t="s">
        <v>41</v>
      </c>
      <c r="E8" s="57" t="s">
        <v>40</v>
      </c>
      <c r="F8" s="57" t="s">
        <v>41</v>
      </c>
      <c r="G8" s="57" t="s">
        <v>40</v>
      </c>
      <c r="H8" s="57" t="s">
        <v>41</v>
      </c>
      <c r="I8" s="57" t="s">
        <v>40</v>
      </c>
      <c r="J8" s="57" t="s">
        <v>41</v>
      </c>
      <c r="K8" s="57" t="s">
        <v>40</v>
      </c>
      <c r="L8" s="57" t="s">
        <v>41</v>
      </c>
      <c r="M8" s="57" t="s">
        <v>40</v>
      </c>
      <c r="N8" s="57" t="s">
        <v>41</v>
      </c>
      <c r="O8" s="57" t="s">
        <v>40</v>
      </c>
      <c r="P8" s="57" t="s">
        <v>41</v>
      </c>
      <c r="Q8" s="57" t="s">
        <v>40</v>
      </c>
      <c r="R8" s="57" t="s">
        <v>41</v>
      </c>
      <c r="S8" s="57" t="s">
        <v>40</v>
      </c>
      <c r="T8" s="57" t="s">
        <v>41</v>
      </c>
      <c r="U8" s="57" t="s">
        <v>40</v>
      </c>
      <c r="V8" s="57" t="s">
        <v>41</v>
      </c>
      <c r="W8" s="57" t="s">
        <v>40</v>
      </c>
      <c r="X8" s="57" t="s">
        <v>41</v>
      </c>
      <c r="Y8" s="50"/>
      <c r="AJ8" s="32"/>
      <c r="AK8" s="32"/>
      <c r="AL8" s="32"/>
      <c r="AM8" s="32"/>
      <c r="AN8" s="32"/>
    </row>
    <row r="9" spans="1:40" ht="12.75" hidden="1" customHeight="1" x14ac:dyDescent="0.2">
      <c r="A9" s="58" t="s">
        <v>47</v>
      </c>
      <c r="B9" s="58">
        <v>20</v>
      </c>
      <c r="C9" s="59" cm="1">
        <f t="array" ref="C9">IF($I$2="Открытый тариф",
INDEX(GRID!$B$4:$BI$14,MATCH(C$7,GRID!$A$4:$A$14,0),MATCH(1,($U$2=GRID!$B$1:$BI$1)*(КАЛЕНДАРЬ!$I23=GRID!$B$3:$BI$3), 0)),
ROUNDUP(INDEX(GRID!$B$4:$BI$14,MATCH(C$7,GRID!$A$4:$A$14,0),MATCH(1,($U$2=GRID!$B$1:$BI$1)*(КАЛЕНДАРЬ!$I23=GRID!$B$3:$BI$3),0))*(1-GRID!$B$35),0))</f>
        <v>14500</v>
      </c>
      <c r="D9" s="60" cm="1">
        <f t="array" ref="D9">IF($I$2="Открытый тариф",
INDEX(GRID!$B$17:$BI$27,MATCH(C$7,GRID!$A$17:$A$27,0),MATCH(1,($U$2=GRID!$B$1:$BI$1)*(КАЛЕНДАРЬ!$I23=GRID!$B$3:$BI$3), 0)),
ROUNDUP(INDEX(GRID!$B$17:$BI$27,MATCH(C$7,GRID!$A$17:$A$27,0),MATCH(1,($U$2=GRID!$B$1:$BI$1)*(КАЛЕНДАРЬ!$I23=GRID!$B$3:$BI$3), 0))*(1-GRID!$B$35),0))</f>
        <v>14500</v>
      </c>
      <c r="E9" s="59" cm="1">
        <f t="array" ref="E9">IF($I$2="Открытый тариф",
INDEX(GRID!$B$4:$BI$14,MATCH(E$7,GRID!$A$4:$A$14,0),MATCH(1,($U$2=GRID!$B$1:$BI$1)*(КАЛЕНДАРЬ!$I23=GRID!$B$3:$BI$3), 0)),
ROUNDUP(INDEX(GRID!$B$4:$BI$14,MATCH(E$7,GRID!$A$4:$A$14,0),MATCH(1,($U$2=GRID!$B$1:$BI$1)*(КАЛЕНДАРЬ!$I23=GRID!$B$3:$BI$3),0))*(1-GRID!$B$35),0))</f>
        <v>15900</v>
      </c>
      <c r="F9" s="60" cm="1">
        <f t="array" ref="F9">IF($I$2="Открытый тариф",
INDEX(GRID!$B$17:$BI$27,MATCH(E$7,GRID!$A$17:$A$27,0),MATCH(1,($U$2=GRID!$B$1:$BI$1)*(КАЛЕНДАРЬ!$I23=GRID!$B$3:$BI$3), 0)),
ROUNDUP(INDEX(GRID!$B$17:$BI$27,MATCH(E$7,GRID!$A$17:$A$27,0),MATCH(1,($U$2=GRID!$B$1:$BI$1)*(КАЛЕНДАРЬ!$I23=GRID!$B$3:$BI$3), 0))*(1-GRID!$B$35),0))</f>
        <v>15900</v>
      </c>
      <c r="G9" s="59" cm="1">
        <f t="array" ref="G9">IF($I$2="Открытый тариф",
INDEX(GRID!$B$4:$BI$14,MATCH(G$7,GRID!$A$4:$A$14,0),MATCH(1,($U$2=GRID!$B$1:$BI$1)*(КАЛЕНДАРЬ!$I23=GRID!$B$3:$BI$3), 0)),
ROUNDUP(INDEX(GRID!$B$4:$BI$14,MATCH(G$7,GRID!$A$4:$A$14,0),MATCH(1,($U$2=GRID!$B$1:$BI$1)*(КАЛЕНДАРЬ!$I23=GRID!$B$3:$BI$3),0))*(1-GRID!$B$35),0))</f>
        <v>17400</v>
      </c>
      <c r="H9" s="60" cm="1">
        <f t="array" ref="H9">IF($I$2="Открытый тариф",
INDEX(GRID!$B$17:$BI$27,MATCH(G$7,GRID!$A$17:$A$27,0),MATCH(1,($U$2=GRID!$B$1:$BI$1)*(КАЛЕНДАРЬ!$I23=GRID!$B$3:$BI$3), 0)),
ROUNDUP(INDEX(GRID!$B$17:$BI$27,MATCH(G$7,GRID!$A$17:$A$27,0),MATCH(1,($U$2=GRID!$B$1:$BI$1)*(КАЛЕНДАРЬ!$I23=GRID!$B$3:$BI$3), 0))*(1-GRID!$B$35),0))</f>
        <v>17400</v>
      </c>
      <c r="I9" s="59" cm="1">
        <f t="array" ref="I9">IF($I$2="Открытый тариф",
INDEX(GRID!$B$4:$BI$14,MATCH(I$7,GRID!$A$4:$A$14,0),MATCH(1,($U$2=GRID!$B$1:$BI$1)*(КАЛЕНДАРЬ!$I23=GRID!$B$3:$BI$3), 0)),
ROUNDUP(INDEX(GRID!$B$4:$BI$14,MATCH(I$7,GRID!$A$4:$A$14,0),MATCH(1,($U$2=GRID!$B$1:$BI$1)*(КАЛЕНДАРЬ!$I23=GRID!$B$3:$BI$3),0))*(1-GRID!$B$35),0))</f>
        <v>19100</v>
      </c>
      <c r="J9" s="60" cm="1">
        <f t="array" ref="J9">IF($I$2="Открытый тариф",
INDEX(GRID!$B$17:$BI$27,MATCH(I$7,GRID!$A$17:$A$27,0),MATCH(1,($U$2=GRID!$B$1:$BI$1)*(КАЛЕНДАРЬ!$I23=GRID!$B$3:$BI$3), 0)),
ROUNDUP(INDEX(GRID!$B$17:$BI$27,MATCH(I$7,GRID!$A$17:$A$27,0),MATCH(1,($U$2=GRID!$B$1:$BI$1)*(КАЛЕНДАРЬ!$I23=GRID!$B$3:$BI$3), 0))*(1-GRID!$B$35),0))</f>
        <v>19100</v>
      </c>
      <c r="K9" s="59" cm="1">
        <f t="array" ref="K9">IF($I$2="Открытый тариф",
INDEX(GRID!$B$4:$BI$14,MATCH(K$7,GRID!$A$4:$A$14,0),MATCH(1,($U$2=GRID!$B$1:$BI$1)*(КАЛЕНДАРЬ!$I23=GRID!$B$3:$BI$3), 0)),
ROUNDUP(INDEX(GRID!$B$4:$BI$14,MATCH(K$7,GRID!$A$4:$A$14,0),MATCH(1,($U$2=GRID!$B$1:$BI$1)*(КАЛЕНДАРЬ!$I23=GRID!$B$3:$BI$3),0))*(1-GRID!$B$35),0))</f>
        <v>20900</v>
      </c>
      <c r="L9" s="60" cm="1">
        <f t="array" ref="L9">IF($I$2="Открытый тариф",
INDEX(GRID!$B$17:$BI$27,MATCH(K$7,GRID!$A$17:$A$27,0),MATCH(1,($U$2=GRID!$B$1:$BI$1)*(КАЛЕНДАРЬ!$I23=GRID!$B$3:$BI$3), 0)),
ROUNDUP(INDEX(GRID!$B$17:$BI$27,MATCH(K$7,GRID!$A$17:$A$27,0),MATCH(1,($U$2=GRID!$B$1:$BI$1)*(КАЛЕНДАРЬ!$I23=GRID!$B$3:$BI$3), 0))*(1-GRID!$B$35),0))</f>
        <v>20900</v>
      </c>
      <c r="M9" s="59" cm="1">
        <f t="array" ref="M9">IF($I$2="Открытый тариф",
INDEX(GRID!$B$4:$BI$14,MATCH(M$7,GRID!$A$4:$A$14,0),MATCH(1,($U$2=GRID!$B$1:$BI$1)*(КАЛЕНДАРЬ!$I23=GRID!$B$3:$BI$3), 0)),
ROUNDUP(INDEX(GRID!$B$4:$BI$14,MATCH(M$7,GRID!$A$4:$A$14,0),MATCH(1,($U$2=GRID!$B$1:$BI$1)*(КАЛЕНДАРЬ!$I23=GRID!$B$3:$BI$3),0))*(1-GRID!$B$35),0))</f>
        <v>22900</v>
      </c>
      <c r="N9" s="60" cm="1">
        <f t="array" ref="N9">IF($I$2="Открытый тариф",
INDEX(GRID!$B$17:$BI$27,MATCH(M$7,GRID!$A$17:$A$27,0),MATCH(1,($U$2=GRID!$B$1:$BI$1)*(КАЛЕНДАРЬ!$I23=GRID!$B$3:$BI$3), 0)),
ROUNDUP(INDEX(GRID!$B$17:$BI$27,MATCH(M$7,GRID!$A$17:$A$27,0),MATCH(1,($U$2=GRID!$B$1:$BI$1)*(КАЛЕНДАРЬ!$I23=GRID!$B$3:$BI$3), 0))*(1-GRID!$B$35),0))</f>
        <v>22900</v>
      </c>
      <c r="O9" s="61" t="s">
        <v>102</v>
      </c>
      <c r="P9" s="61" t="s">
        <v>102</v>
      </c>
      <c r="Q9" s="61" t="s">
        <v>102</v>
      </c>
      <c r="R9" s="61" t="s">
        <v>102</v>
      </c>
      <c r="S9" s="61" t="s">
        <v>102</v>
      </c>
      <c r="T9" s="61" t="s">
        <v>102</v>
      </c>
      <c r="U9" s="61" t="s">
        <v>102</v>
      </c>
      <c r="V9" s="61" t="s">
        <v>102</v>
      </c>
      <c r="W9" s="61" t="s">
        <v>102</v>
      </c>
      <c r="X9" s="61" t="s">
        <v>102</v>
      </c>
      <c r="Y9" s="50"/>
    </row>
    <row r="10" spans="1:40" ht="12.75" hidden="1" customHeight="1" x14ac:dyDescent="0.2">
      <c r="A10" s="58" t="s">
        <v>48</v>
      </c>
      <c r="B10" s="58">
        <v>21</v>
      </c>
      <c r="C10" s="59" cm="1">
        <f t="array" ref="C10">IF($I$2="Открытый тариф",
INDEX(GRID!$B$4:$BI$14,MATCH(C$7,GRID!$A$4:$A$14,0),MATCH(1,($U$2=GRID!$B$1:$BI$1)*(КАЛЕНДАРЬ!$I24=GRID!$B$3:$BI$3), 0)),
ROUNDUP(INDEX(GRID!$B$4:$BI$14,MATCH(C$7,GRID!$A$4:$A$14,0),MATCH(1,($U$2=GRID!$B$1:$BI$1)*(КАЛЕНДАРЬ!$I24=GRID!$B$3:$BI$3),0))*(1-GRID!$B$35),0))</f>
        <v>16500</v>
      </c>
      <c r="D10" s="60" cm="1">
        <f t="array" ref="D10">IF($I$2="Открытый тариф",
INDEX(GRID!$B$17:$BI$27,MATCH(C$7,GRID!$A$17:$A$27,0),MATCH(1,($U$2=GRID!$B$1:$BI$1)*(КАЛЕНДАРЬ!$I24=GRID!$B$3:$BI$3), 0)),
ROUNDUP(INDEX(GRID!$B$17:$BI$27,MATCH(C$7,GRID!$A$17:$A$27,0),MATCH(1,($U$2=GRID!$B$1:$BI$1)*(КАЛЕНДАРЬ!$I24=GRID!$B$3:$BI$3), 0))*(1-GRID!$B$35),0))</f>
        <v>16500</v>
      </c>
      <c r="E10" s="59" cm="1">
        <f t="array" ref="E10">IF($I$2="Открытый тариф",
INDEX(GRID!$B$4:$BI$14,MATCH(E$7,GRID!$A$4:$A$14,0),MATCH(1,($U$2=GRID!$B$1:$BI$1)*(КАЛЕНДАРЬ!$I24=GRID!$B$3:$BI$3), 0)),
ROUNDUP(INDEX(GRID!$B$4:$BI$14,MATCH(E$7,GRID!$A$4:$A$14,0),MATCH(1,($U$2=GRID!$B$1:$BI$1)*(КАЛЕНДАРЬ!$I24=GRID!$B$3:$BI$3),0))*(1-GRID!$B$35),0))</f>
        <v>18200</v>
      </c>
      <c r="F10" s="60" cm="1">
        <f t="array" ref="F10">IF($I$2="Открытый тариф",
INDEX(GRID!$B$17:$BI$27,MATCH(E$7,GRID!$A$17:$A$27,0),MATCH(1,($U$2=GRID!$B$1:$BI$1)*(КАЛЕНДАРЬ!$I24=GRID!$B$3:$BI$3), 0)),
ROUNDUP(INDEX(GRID!$B$17:$BI$27,MATCH(E$7,GRID!$A$17:$A$27,0),MATCH(1,($U$2=GRID!$B$1:$BI$1)*(КАЛЕНДАРЬ!$I24=GRID!$B$3:$BI$3), 0))*(1-GRID!$B$35),0))</f>
        <v>18200</v>
      </c>
      <c r="G10" s="59" cm="1">
        <f t="array" ref="G10">IF($I$2="Открытый тариф",
INDEX(GRID!$B$4:$BI$14,MATCH(G$7,GRID!$A$4:$A$14,0),MATCH(1,($U$2=GRID!$B$1:$BI$1)*(КАЛЕНДАРЬ!$I24=GRID!$B$3:$BI$3), 0)),
ROUNDUP(INDEX(GRID!$B$4:$BI$14,MATCH(G$7,GRID!$A$4:$A$14,0),MATCH(1,($U$2=GRID!$B$1:$BI$1)*(КАЛЕНДАРЬ!$I24=GRID!$B$3:$BI$3),0))*(1-GRID!$B$35),0))</f>
        <v>20100</v>
      </c>
      <c r="H10" s="60" cm="1">
        <f t="array" ref="H10">IF($I$2="Открытый тариф",
INDEX(GRID!$B$17:$BI$27,MATCH(G$7,GRID!$A$17:$A$27,0),MATCH(1,($U$2=GRID!$B$1:$BI$1)*(КАЛЕНДАРЬ!$I24=GRID!$B$3:$BI$3), 0)),
ROUNDUP(INDEX(GRID!$B$17:$BI$27,MATCH(G$7,GRID!$A$17:$A$27,0),MATCH(1,($U$2=GRID!$B$1:$BI$1)*(КАЛЕНДАРЬ!$I24=GRID!$B$3:$BI$3), 0))*(1-GRID!$B$35),0))</f>
        <v>20100</v>
      </c>
      <c r="I10" s="59" cm="1">
        <f t="array" ref="I10">IF($I$2="Открытый тариф",
INDEX(GRID!$B$4:$BI$14,MATCH(I$7,GRID!$A$4:$A$14,0),MATCH(1,($U$2=GRID!$B$1:$BI$1)*(КАЛЕНДАРЬ!$I24=GRID!$B$3:$BI$3), 0)),
ROUNDUP(INDEX(GRID!$B$4:$BI$14,MATCH(I$7,GRID!$A$4:$A$14,0),MATCH(1,($U$2=GRID!$B$1:$BI$1)*(КАЛЕНДАРЬ!$I24=GRID!$B$3:$BI$3),0))*(1-GRID!$B$35),0))</f>
        <v>22200</v>
      </c>
      <c r="J10" s="60" cm="1">
        <f t="array" ref="J10">IF($I$2="Открытый тариф",
INDEX(GRID!$B$17:$BI$27,MATCH(I$7,GRID!$A$17:$A$27,0),MATCH(1,($U$2=GRID!$B$1:$BI$1)*(КАЛЕНДАРЬ!$I24=GRID!$B$3:$BI$3), 0)),
ROUNDUP(INDEX(GRID!$B$17:$BI$27,MATCH(I$7,GRID!$A$17:$A$27,0),MATCH(1,($U$2=GRID!$B$1:$BI$1)*(КАЛЕНДАРЬ!$I24=GRID!$B$3:$BI$3), 0))*(1-GRID!$B$35),0))</f>
        <v>22200</v>
      </c>
      <c r="K10" s="59" cm="1">
        <f t="array" ref="K10">IF($I$2="Открытый тариф",
INDEX(GRID!$B$4:$BI$14,MATCH(K$7,GRID!$A$4:$A$14,0),MATCH(1,($U$2=GRID!$B$1:$BI$1)*(КАЛЕНДАРЬ!$I24=GRID!$B$3:$BI$3), 0)),
ROUNDUP(INDEX(GRID!$B$4:$BI$14,MATCH(K$7,GRID!$A$4:$A$14,0),MATCH(1,($U$2=GRID!$B$1:$BI$1)*(КАЛЕНДАРЬ!$I24=GRID!$B$3:$BI$3),0))*(1-GRID!$B$35),0))</f>
        <v>24500</v>
      </c>
      <c r="L10" s="60" cm="1">
        <f t="array" ref="L10">IF($I$2="Открытый тариф",
INDEX(GRID!$B$17:$BI$27,MATCH(K$7,GRID!$A$17:$A$27,0),MATCH(1,($U$2=GRID!$B$1:$BI$1)*(КАЛЕНДАРЬ!$I24=GRID!$B$3:$BI$3), 0)),
ROUNDUP(INDEX(GRID!$B$17:$BI$27,MATCH(K$7,GRID!$A$17:$A$27,0),MATCH(1,($U$2=GRID!$B$1:$BI$1)*(КАЛЕНДАРЬ!$I24=GRID!$B$3:$BI$3), 0))*(1-GRID!$B$35),0))</f>
        <v>24500</v>
      </c>
      <c r="M10" s="59" cm="1">
        <f t="array" ref="M10">IF($I$2="Открытый тариф",
INDEX(GRID!$B$4:$BI$14,MATCH(M$7,GRID!$A$4:$A$14,0),MATCH(1,($U$2=GRID!$B$1:$BI$1)*(КАЛЕНДАРЬ!$I24=GRID!$B$3:$BI$3), 0)),
ROUNDUP(INDEX(GRID!$B$4:$BI$14,MATCH(M$7,GRID!$A$4:$A$14,0),MATCH(1,($U$2=GRID!$B$1:$BI$1)*(КАЛЕНДАРЬ!$I24=GRID!$B$3:$BI$3),0))*(1-GRID!$B$35),0))</f>
        <v>27000</v>
      </c>
      <c r="N10" s="60" cm="1">
        <f t="array" ref="N10">IF($I$2="Открытый тариф",
INDEX(GRID!$B$17:$BI$27,MATCH(M$7,GRID!$A$17:$A$27,0),MATCH(1,($U$2=GRID!$B$1:$BI$1)*(КАЛЕНДАРЬ!$I24=GRID!$B$3:$BI$3), 0)),
ROUNDUP(INDEX(GRID!$B$17:$BI$27,MATCH(M$7,GRID!$A$17:$A$27,0),MATCH(1,($U$2=GRID!$B$1:$BI$1)*(КАЛЕНДАРЬ!$I24=GRID!$B$3:$BI$3), 0))*(1-GRID!$B$35),0))</f>
        <v>27000</v>
      </c>
      <c r="O10" s="61" t="s">
        <v>102</v>
      </c>
      <c r="P10" s="61" t="s">
        <v>102</v>
      </c>
      <c r="Q10" s="61" t="s">
        <v>102</v>
      </c>
      <c r="R10" s="61" t="s">
        <v>102</v>
      </c>
      <c r="S10" s="61" t="s">
        <v>102</v>
      </c>
      <c r="T10" s="61" t="s">
        <v>102</v>
      </c>
      <c r="U10" s="61" t="s">
        <v>102</v>
      </c>
      <c r="V10" s="61" t="s">
        <v>102</v>
      </c>
      <c r="W10" s="61" t="s">
        <v>102</v>
      </c>
      <c r="X10" s="61" t="s">
        <v>102</v>
      </c>
      <c r="Y10" s="50"/>
    </row>
    <row r="11" spans="1:40" ht="12.75" hidden="1" customHeight="1" x14ac:dyDescent="0.2">
      <c r="A11" s="58" t="s">
        <v>42</v>
      </c>
      <c r="B11" s="58">
        <v>22</v>
      </c>
      <c r="C11" s="59" cm="1">
        <f t="array" ref="C11">IF($I$2="Открытый тариф",
INDEX(GRID!$B$4:$BI$14,MATCH(C$7,GRID!$A$4:$A$14,0),MATCH(1,($U$2=GRID!$B$1:$BI$1)*(КАЛЕНДАРЬ!$I25=GRID!$B$3:$BI$3), 0)),
ROUNDUP(INDEX(GRID!$B$4:$BI$14,MATCH(C$7,GRID!$A$4:$A$14,0),MATCH(1,($U$2=GRID!$B$1:$BI$1)*(КАЛЕНДАРЬ!$I25=GRID!$B$3:$BI$3),0))*(1-GRID!$B$35),0))</f>
        <v>16500</v>
      </c>
      <c r="D11" s="60" cm="1">
        <f t="array" ref="D11">IF($I$2="Открытый тариф",
INDEX(GRID!$B$17:$BI$27,MATCH(C$7,GRID!$A$17:$A$27,0),MATCH(1,($U$2=GRID!$B$1:$BI$1)*(КАЛЕНДАРЬ!$I25=GRID!$B$3:$BI$3), 0)),
ROUNDUP(INDEX(GRID!$B$17:$BI$27,MATCH(C$7,GRID!$A$17:$A$27,0),MATCH(1,($U$2=GRID!$B$1:$BI$1)*(КАЛЕНДАРЬ!$I25=GRID!$B$3:$BI$3), 0))*(1-GRID!$B$35),0))</f>
        <v>16500</v>
      </c>
      <c r="E11" s="59" cm="1">
        <f t="array" ref="E11">IF($I$2="Открытый тариф",
INDEX(GRID!$B$4:$BI$14,MATCH(E$7,GRID!$A$4:$A$14,0),MATCH(1,($U$2=GRID!$B$1:$BI$1)*(КАЛЕНДАРЬ!$I25=GRID!$B$3:$BI$3), 0)),
ROUNDUP(INDEX(GRID!$B$4:$BI$14,MATCH(E$7,GRID!$A$4:$A$14,0),MATCH(1,($U$2=GRID!$B$1:$BI$1)*(КАЛЕНДАРЬ!$I25=GRID!$B$3:$BI$3),0))*(1-GRID!$B$35),0))</f>
        <v>18200</v>
      </c>
      <c r="F11" s="60" cm="1">
        <f t="array" ref="F11">IF($I$2="Открытый тариф",
INDEX(GRID!$B$17:$BI$27,MATCH(E$7,GRID!$A$17:$A$27,0),MATCH(1,($U$2=GRID!$B$1:$BI$1)*(КАЛЕНДАРЬ!$I25=GRID!$B$3:$BI$3), 0)),
ROUNDUP(INDEX(GRID!$B$17:$BI$27,MATCH(E$7,GRID!$A$17:$A$27,0),MATCH(1,($U$2=GRID!$B$1:$BI$1)*(КАЛЕНДАРЬ!$I25=GRID!$B$3:$BI$3), 0))*(1-GRID!$B$35),0))</f>
        <v>18200</v>
      </c>
      <c r="G11" s="59" cm="1">
        <f t="array" ref="G11">IF($I$2="Открытый тариф",
INDEX(GRID!$B$4:$BI$14,MATCH(G$7,GRID!$A$4:$A$14,0),MATCH(1,($U$2=GRID!$B$1:$BI$1)*(КАЛЕНДАРЬ!$I25=GRID!$B$3:$BI$3), 0)),
ROUNDUP(INDEX(GRID!$B$4:$BI$14,MATCH(G$7,GRID!$A$4:$A$14,0),MATCH(1,($U$2=GRID!$B$1:$BI$1)*(КАЛЕНДАРЬ!$I25=GRID!$B$3:$BI$3),0))*(1-GRID!$B$35),0))</f>
        <v>20100</v>
      </c>
      <c r="H11" s="60" cm="1">
        <f t="array" ref="H11">IF($I$2="Открытый тариф",
INDEX(GRID!$B$17:$BI$27,MATCH(G$7,GRID!$A$17:$A$27,0),MATCH(1,($U$2=GRID!$B$1:$BI$1)*(КАЛЕНДАРЬ!$I25=GRID!$B$3:$BI$3), 0)),
ROUNDUP(INDEX(GRID!$B$17:$BI$27,MATCH(G$7,GRID!$A$17:$A$27,0),MATCH(1,($U$2=GRID!$B$1:$BI$1)*(КАЛЕНДАРЬ!$I25=GRID!$B$3:$BI$3), 0))*(1-GRID!$B$35),0))</f>
        <v>20100</v>
      </c>
      <c r="I11" s="59" cm="1">
        <f t="array" ref="I11">IF($I$2="Открытый тариф",
INDEX(GRID!$B$4:$BI$14,MATCH(I$7,GRID!$A$4:$A$14,0),MATCH(1,($U$2=GRID!$B$1:$BI$1)*(КАЛЕНДАРЬ!$I25=GRID!$B$3:$BI$3), 0)),
ROUNDUP(INDEX(GRID!$B$4:$BI$14,MATCH(I$7,GRID!$A$4:$A$14,0),MATCH(1,($U$2=GRID!$B$1:$BI$1)*(КАЛЕНДАРЬ!$I25=GRID!$B$3:$BI$3),0))*(1-GRID!$B$35),0))</f>
        <v>22200</v>
      </c>
      <c r="J11" s="60" cm="1">
        <f t="array" ref="J11">IF($I$2="Открытый тариф",
INDEX(GRID!$B$17:$BI$27,MATCH(I$7,GRID!$A$17:$A$27,0),MATCH(1,($U$2=GRID!$B$1:$BI$1)*(КАЛЕНДАРЬ!$I25=GRID!$B$3:$BI$3), 0)),
ROUNDUP(INDEX(GRID!$B$17:$BI$27,MATCH(I$7,GRID!$A$17:$A$27,0),MATCH(1,($U$2=GRID!$B$1:$BI$1)*(КАЛЕНДАРЬ!$I25=GRID!$B$3:$BI$3), 0))*(1-GRID!$B$35),0))</f>
        <v>22200</v>
      </c>
      <c r="K11" s="59" cm="1">
        <f t="array" ref="K11">IF($I$2="Открытый тариф",
INDEX(GRID!$B$4:$BI$14,MATCH(K$7,GRID!$A$4:$A$14,0),MATCH(1,($U$2=GRID!$B$1:$BI$1)*(КАЛЕНДАРЬ!$I25=GRID!$B$3:$BI$3), 0)),
ROUNDUP(INDEX(GRID!$B$4:$BI$14,MATCH(K$7,GRID!$A$4:$A$14,0),MATCH(1,($U$2=GRID!$B$1:$BI$1)*(КАЛЕНДАРЬ!$I25=GRID!$B$3:$BI$3),0))*(1-GRID!$B$35),0))</f>
        <v>24500</v>
      </c>
      <c r="L11" s="60" cm="1">
        <f t="array" ref="L11">IF($I$2="Открытый тариф",
INDEX(GRID!$B$17:$BI$27,MATCH(K$7,GRID!$A$17:$A$27,0),MATCH(1,($U$2=GRID!$B$1:$BI$1)*(КАЛЕНДАРЬ!$I25=GRID!$B$3:$BI$3), 0)),
ROUNDUP(INDEX(GRID!$B$17:$BI$27,MATCH(K$7,GRID!$A$17:$A$27,0),MATCH(1,($U$2=GRID!$B$1:$BI$1)*(КАЛЕНДАРЬ!$I25=GRID!$B$3:$BI$3), 0))*(1-GRID!$B$35),0))</f>
        <v>24500</v>
      </c>
      <c r="M11" s="59" cm="1">
        <f t="array" ref="M11">IF($I$2="Открытый тариф",
INDEX(GRID!$B$4:$BI$14,MATCH(M$7,GRID!$A$4:$A$14,0),MATCH(1,($U$2=GRID!$B$1:$BI$1)*(КАЛЕНДАРЬ!$I25=GRID!$B$3:$BI$3), 0)),
ROUNDUP(INDEX(GRID!$B$4:$BI$14,MATCH(M$7,GRID!$A$4:$A$14,0),MATCH(1,($U$2=GRID!$B$1:$BI$1)*(КАЛЕНДАРЬ!$I25=GRID!$B$3:$BI$3),0))*(1-GRID!$B$35),0))</f>
        <v>27000</v>
      </c>
      <c r="N11" s="60" cm="1">
        <f t="array" ref="N11">IF($I$2="Открытый тариф",
INDEX(GRID!$B$17:$BI$27,MATCH(M$7,GRID!$A$17:$A$27,0),MATCH(1,($U$2=GRID!$B$1:$BI$1)*(КАЛЕНДАРЬ!$I25=GRID!$B$3:$BI$3), 0)),
ROUNDUP(INDEX(GRID!$B$17:$BI$27,MATCH(M$7,GRID!$A$17:$A$27,0),MATCH(1,($U$2=GRID!$B$1:$BI$1)*(КАЛЕНДАРЬ!$I25=GRID!$B$3:$BI$3), 0))*(1-GRID!$B$35),0))</f>
        <v>27000</v>
      </c>
      <c r="O11" s="61" t="s">
        <v>102</v>
      </c>
      <c r="P11" s="61" t="s">
        <v>102</v>
      </c>
      <c r="Q11" s="61" t="s">
        <v>102</v>
      </c>
      <c r="R11" s="61" t="s">
        <v>102</v>
      </c>
      <c r="S11" s="61" t="s">
        <v>102</v>
      </c>
      <c r="T11" s="61" t="s">
        <v>102</v>
      </c>
      <c r="U11" s="61" t="s">
        <v>102</v>
      </c>
      <c r="V11" s="61" t="s">
        <v>102</v>
      </c>
      <c r="W11" s="61" t="s">
        <v>102</v>
      </c>
      <c r="X11" s="61" t="s">
        <v>102</v>
      </c>
      <c r="Y11" s="50"/>
    </row>
    <row r="12" spans="1:40" ht="12.75" hidden="1" customHeight="1" x14ac:dyDescent="0.2">
      <c r="A12" s="58" t="s">
        <v>43</v>
      </c>
      <c r="B12" s="58">
        <v>23</v>
      </c>
      <c r="C12" s="59" cm="1">
        <f t="array" ref="C12">IF($I$2="Открытый тариф",
INDEX(GRID!$B$4:$BI$14,MATCH(C$7,GRID!$A$4:$A$14,0),MATCH(1,($U$2=GRID!$B$1:$BI$1)*(КАЛЕНДАРЬ!$I26=GRID!$B$3:$BI$3), 0)),
ROUNDUP(INDEX(GRID!$B$4:$BI$14,MATCH(C$7,GRID!$A$4:$A$14,0),MATCH(1,($U$2=GRID!$B$1:$BI$1)*(КАЛЕНДАРЬ!$I26=GRID!$B$3:$BI$3),0))*(1-GRID!$B$35),0))</f>
        <v>17500</v>
      </c>
      <c r="D12" s="60" cm="1">
        <f t="array" ref="D12">IF($I$2="Открытый тариф",
INDEX(GRID!$B$17:$BI$27,MATCH(C$7,GRID!$A$17:$A$27,0),MATCH(1,($U$2=GRID!$B$1:$BI$1)*(КАЛЕНДАРЬ!$I26=GRID!$B$3:$BI$3), 0)),
ROUNDUP(INDEX(GRID!$B$17:$BI$27,MATCH(C$7,GRID!$A$17:$A$27,0),MATCH(1,($U$2=GRID!$B$1:$BI$1)*(КАЛЕНДАРЬ!$I26=GRID!$B$3:$BI$3), 0))*(1-GRID!$B$35),0))</f>
        <v>17500</v>
      </c>
      <c r="E12" s="59" cm="1">
        <f t="array" ref="E12">IF($I$2="Открытый тариф",
INDEX(GRID!$B$4:$BI$14,MATCH(E$7,GRID!$A$4:$A$14,0),MATCH(1,($U$2=GRID!$B$1:$BI$1)*(КАЛЕНДАРЬ!$I26=GRID!$B$3:$BI$3), 0)),
ROUNDUP(INDEX(GRID!$B$4:$BI$14,MATCH(E$7,GRID!$A$4:$A$14,0),MATCH(1,($U$2=GRID!$B$1:$BI$1)*(КАЛЕНДАРЬ!$I26=GRID!$B$3:$BI$3),0))*(1-GRID!$B$35),0))</f>
        <v>19400</v>
      </c>
      <c r="F12" s="60" cm="1">
        <f t="array" ref="F12">IF($I$2="Открытый тариф",
INDEX(GRID!$B$17:$BI$27,MATCH(E$7,GRID!$A$17:$A$27,0),MATCH(1,($U$2=GRID!$B$1:$BI$1)*(КАЛЕНДАРЬ!$I26=GRID!$B$3:$BI$3), 0)),
ROUNDUP(INDEX(GRID!$B$17:$BI$27,MATCH(E$7,GRID!$A$17:$A$27,0),MATCH(1,($U$2=GRID!$B$1:$BI$1)*(КАЛЕНДАРЬ!$I26=GRID!$B$3:$BI$3), 0))*(1-GRID!$B$35),0))</f>
        <v>19400</v>
      </c>
      <c r="G12" s="59" cm="1">
        <f t="array" ref="G12">IF($I$2="Открытый тариф",
INDEX(GRID!$B$4:$BI$14,MATCH(G$7,GRID!$A$4:$A$14,0),MATCH(1,($U$2=GRID!$B$1:$BI$1)*(КАЛЕНДАРЬ!$I26=GRID!$B$3:$BI$3), 0)),
ROUNDUP(INDEX(GRID!$B$4:$BI$14,MATCH(G$7,GRID!$A$4:$A$14,0),MATCH(1,($U$2=GRID!$B$1:$BI$1)*(КАЛЕНДАРЬ!$I26=GRID!$B$3:$BI$3),0))*(1-GRID!$B$35),0))</f>
        <v>21400</v>
      </c>
      <c r="H12" s="60" cm="1">
        <f t="array" ref="H12">IF($I$2="Открытый тариф",
INDEX(GRID!$B$17:$BI$27,MATCH(G$7,GRID!$A$17:$A$27,0),MATCH(1,($U$2=GRID!$B$1:$BI$1)*(КАЛЕНДАРЬ!$I26=GRID!$B$3:$BI$3), 0)),
ROUNDUP(INDEX(GRID!$B$17:$BI$27,MATCH(G$7,GRID!$A$17:$A$27,0),MATCH(1,($U$2=GRID!$B$1:$BI$1)*(КАЛЕНДАРЬ!$I26=GRID!$B$3:$BI$3), 0))*(1-GRID!$B$35),0))</f>
        <v>21400</v>
      </c>
      <c r="I12" s="59" cm="1">
        <f t="array" ref="I12">IF($I$2="Открытый тариф",
INDEX(GRID!$B$4:$BI$14,MATCH(I$7,GRID!$A$4:$A$14,0),MATCH(1,($U$2=GRID!$B$1:$BI$1)*(КАЛЕНДАРЬ!$I26=GRID!$B$3:$BI$3), 0)),
ROUNDUP(INDEX(GRID!$B$4:$BI$14,MATCH(I$7,GRID!$A$4:$A$14,0),MATCH(1,($U$2=GRID!$B$1:$BI$1)*(КАЛЕНДАРЬ!$I26=GRID!$B$3:$BI$3),0))*(1-GRID!$B$35),0))</f>
        <v>23600</v>
      </c>
      <c r="J12" s="60" cm="1">
        <f t="array" ref="J12">IF($I$2="Открытый тариф",
INDEX(GRID!$B$17:$BI$27,MATCH(I$7,GRID!$A$17:$A$27,0),MATCH(1,($U$2=GRID!$B$1:$BI$1)*(КАЛЕНДАРЬ!$I26=GRID!$B$3:$BI$3), 0)),
ROUNDUP(INDEX(GRID!$B$17:$BI$27,MATCH(I$7,GRID!$A$17:$A$27,0),MATCH(1,($U$2=GRID!$B$1:$BI$1)*(КАЛЕНДАРЬ!$I26=GRID!$B$3:$BI$3), 0))*(1-GRID!$B$35),0))</f>
        <v>23600</v>
      </c>
      <c r="K12" s="59" cm="1">
        <f t="array" ref="K12">IF($I$2="Открытый тариф",
INDEX(GRID!$B$4:$BI$14,MATCH(K$7,GRID!$A$4:$A$14,0),MATCH(1,($U$2=GRID!$B$1:$BI$1)*(КАЛЕНДАРЬ!$I26=GRID!$B$3:$BI$3), 0)),
ROUNDUP(INDEX(GRID!$B$4:$BI$14,MATCH(K$7,GRID!$A$4:$A$14,0),MATCH(1,($U$2=GRID!$B$1:$BI$1)*(КАЛЕНДАРЬ!$I26=GRID!$B$3:$BI$3),0))*(1-GRID!$B$35),0))</f>
        <v>26100</v>
      </c>
      <c r="L12" s="60" cm="1">
        <f t="array" ref="L12">IF($I$2="Открытый тариф",
INDEX(GRID!$B$17:$BI$27,MATCH(K$7,GRID!$A$17:$A$27,0),MATCH(1,($U$2=GRID!$B$1:$BI$1)*(КАЛЕНДАРЬ!$I26=GRID!$B$3:$BI$3), 0)),
ROUNDUP(INDEX(GRID!$B$17:$BI$27,MATCH(K$7,GRID!$A$17:$A$27,0),MATCH(1,($U$2=GRID!$B$1:$BI$1)*(КАЛЕНДАРЬ!$I26=GRID!$B$3:$BI$3), 0))*(1-GRID!$B$35),0))</f>
        <v>26100</v>
      </c>
      <c r="M12" s="59" cm="1">
        <f t="array" ref="M12">IF($I$2="Открытый тариф",
INDEX(GRID!$B$4:$BI$14,MATCH(M$7,GRID!$A$4:$A$14,0),MATCH(1,($U$2=GRID!$B$1:$BI$1)*(КАЛЕНДАРЬ!$I26=GRID!$B$3:$BI$3), 0)),
ROUNDUP(INDEX(GRID!$B$4:$BI$14,MATCH(M$7,GRID!$A$4:$A$14,0),MATCH(1,($U$2=GRID!$B$1:$BI$1)*(КАЛЕНДАРЬ!$I26=GRID!$B$3:$BI$3),0))*(1-GRID!$B$35),0))</f>
        <v>28800</v>
      </c>
      <c r="N12" s="60" cm="1">
        <f t="array" ref="N12">IF($I$2="Открытый тариф",
INDEX(GRID!$B$17:$BI$27,MATCH(M$7,GRID!$A$17:$A$27,0),MATCH(1,($U$2=GRID!$B$1:$BI$1)*(КАЛЕНДАРЬ!$I26=GRID!$B$3:$BI$3), 0)),
ROUNDUP(INDEX(GRID!$B$17:$BI$27,MATCH(M$7,GRID!$A$17:$A$27,0),MATCH(1,($U$2=GRID!$B$1:$BI$1)*(КАЛЕНДАРЬ!$I26=GRID!$B$3:$BI$3), 0))*(1-GRID!$B$35),0))</f>
        <v>28800</v>
      </c>
      <c r="O12" s="61" t="s">
        <v>102</v>
      </c>
      <c r="P12" s="61" t="s">
        <v>102</v>
      </c>
      <c r="Q12" s="61" t="s">
        <v>102</v>
      </c>
      <c r="R12" s="61" t="s">
        <v>102</v>
      </c>
      <c r="S12" s="61" t="s">
        <v>102</v>
      </c>
      <c r="T12" s="61" t="s">
        <v>102</v>
      </c>
      <c r="U12" s="61" t="s">
        <v>102</v>
      </c>
      <c r="V12" s="61" t="s">
        <v>102</v>
      </c>
      <c r="W12" s="61" t="s">
        <v>102</v>
      </c>
      <c r="X12" s="61" t="s">
        <v>102</v>
      </c>
      <c r="Y12" s="50"/>
    </row>
    <row r="13" spans="1:40" ht="12.75" hidden="1" customHeight="1" x14ac:dyDescent="0.2">
      <c r="A13" s="58" t="s">
        <v>44</v>
      </c>
      <c r="B13" s="58">
        <v>24</v>
      </c>
      <c r="C13" s="59" cm="1">
        <f t="array" ref="C13">IF($I$2="Открытый тариф",
INDEX(GRID!$B$4:$BI$14,MATCH(C$7,GRID!$A$4:$A$14,0),MATCH(1,($U$2=GRID!$B$1:$BI$1)*(КАЛЕНДАРЬ!$I27=GRID!$B$3:$BI$3), 0)),
ROUNDUP(INDEX(GRID!$B$4:$BI$14,MATCH(C$7,GRID!$A$4:$A$14,0),MATCH(1,($U$2=GRID!$B$1:$BI$1)*(КАЛЕНДАРЬ!$I27=GRID!$B$3:$BI$3),0))*(1-GRID!$B$35),0))</f>
        <v>17500</v>
      </c>
      <c r="D13" s="60" cm="1">
        <f t="array" ref="D13">IF($I$2="Открытый тариф",
INDEX(GRID!$B$17:$BI$27,MATCH(C$7,GRID!$A$17:$A$27,0),MATCH(1,($U$2=GRID!$B$1:$BI$1)*(КАЛЕНДАРЬ!$I27=GRID!$B$3:$BI$3), 0)),
ROUNDUP(INDEX(GRID!$B$17:$BI$27,MATCH(C$7,GRID!$A$17:$A$27,0),MATCH(1,($U$2=GRID!$B$1:$BI$1)*(КАЛЕНДАРЬ!$I27=GRID!$B$3:$BI$3), 0))*(1-GRID!$B$35),0))</f>
        <v>17500</v>
      </c>
      <c r="E13" s="59" cm="1">
        <f t="array" ref="E13">IF($I$2="Открытый тариф",
INDEX(GRID!$B$4:$BI$14,MATCH(E$7,GRID!$A$4:$A$14,0),MATCH(1,($U$2=GRID!$B$1:$BI$1)*(КАЛЕНДАРЬ!$I27=GRID!$B$3:$BI$3), 0)),
ROUNDUP(INDEX(GRID!$B$4:$BI$14,MATCH(E$7,GRID!$A$4:$A$14,0),MATCH(1,($U$2=GRID!$B$1:$BI$1)*(КАЛЕНДАРЬ!$I27=GRID!$B$3:$BI$3),0))*(1-GRID!$B$35),0))</f>
        <v>19400</v>
      </c>
      <c r="F13" s="60" cm="1">
        <f t="array" ref="F13">IF($I$2="Открытый тариф",
INDEX(GRID!$B$17:$BI$27,MATCH(E$7,GRID!$A$17:$A$27,0),MATCH(1,($U$2=GRID!$B$1:$BI$1)*(КАЛЕНДАРЬ!$I27=GRID!$B$3:$BI$3), 0)),
ROUNDUP(INDEX(GRID!$B$17:$BI$27,MATCH(E$7,GRID!$A$17:$A$27,0),MATCH(1,($U$2=GRID!$B$1:$BI$1)*(КАЛЕНДАРЬ!$I27=GRID!$B$3:$BI$3), 0))*(1-GRID!$B$35),0))</f>
        <v>19400</v>
      </c>
      <c r="G13" s="59" cm="1">
        <f t="array" ref="G13">IF($I$2="Открытый тариф",
INDEX(GRID!$B$4:$BI$14,MATCH(G$7,GRID!$A$4:$A$14,0),MATCH(1,($U$2=GRID!$B$1:$BI$1)*(КАЛЕНДАРЬ!$I27=GRID!$B$3:$BI$3), 0)),
ROUNDUP(INDEX(GRID!$B$4:$BI$14,MATCH(G$7,GRID!$A$4:$A$14,0),MATCH(1,($U$2=GRID!$B$1:$BI$1)*(КАЛЕНДАРЬ!$I27=GRID!$B$3:$BI$3),0))*(1-GRID!$B$35),0))</f>
        <v>21400</v>
      </c>
      <c r="H13" s="60" cm="1">
        <f t="array" ref="H13">IF($I$2="Открытый тариф",
INDEX(GRID!$B$17:$BI$27,MATCH(G$7,GRID!$A$17:$A$27,0),MATCH(1,($U$2=GRID!$B$1:$BI$1)*(КАЛЕНДАРЬ!$I27=GRID!$B$3:$BI$3), 0)),
ROUNDUP(INDEX(GRID!$B$17:$BI$27,MATCH(G$7,GRID!$A$17:$A$27,0),MATCH(1,($U$2=GRID!$B$1:$BI$1)*(КАЛЕНДАРЬ!$I27=GRID!$B$3:$BI$3), 0))*(1-GRID!$B$35),0))</f>
        <v>21400</v>
      </c>
      <c r="I13" s="59" cm="1">
        <f t="array" ref="I13">IF($I$2="Открытый тариф",
INDEX(GRID!$B$4:$BI$14,MATCH(I$7,GRID!$A$4:$A$14,0),MATCH(1,($U$2=GRID!$B$1:$BI$1)*(КАЛЕНДАРЬ!$I27=GRID!$B$3:$BI$3), 0)),
ROUNDUP(INDEX(GRID!$B$4:$BI$14,MATCH(I$7,GRID!$A$4:$A$14,0),MATCH(1,($U$2=GRID!$B$1:$BI$1)*(КАЛЕНДАРЬ!$I27=GRID!$B$3:$BI$3),0))*(1-GRID!$B$35),0))</f>
        <v>23600</v>
      </c>
      <c r="J13" s="60" cm="1">
        <f t="array" ref="J13">IF($I$2="Открытый тариф",
INDEX(GRID!$B$17:$BI$27,MATCH(I$7,GRID!$A$17:$A$27,0),MATCH(1,($U$2=GRID!$B$1:$BI$1)*(КАЛЕНДАРЬ!$I27=GRID!$B$3:$BI$3), 0)),
ROUNDUP(INDEX(GRID!$B$17:$BI$27,MATCH(I$7,GRID!$A$17:$A$27,0),MATCH(1,($U$2=GRID!$B$1:$BI$1)*(КАЛЕНДАРЬ!$I27=GRID!$B$3:$BI$3), 0))*(1-GRID!$B$35),0))</f>
        <v>23600</v>
      </c>
      <c r="K13" s="59" cm="1">
        <f t="array" ref="K13">IF($I$2="Открытый тариф",
INDEX(GRID!$B$4:$BI$14,MATCH(K$7,GRID!$A$4:$A$14,0),MATCH(1,($U$2=GRID!$B$1:$BI$1)*(КАЛЕНДАРЬ!$I27=GRID!$B$3:$BI$3), 0)),
ROUNDUP(INDEX(GRID!$B$4:$BI$14,MATCH(K$7,GRID!$A$4:$A$14,0),MATCH(1,($U$2=GRID!$B$1:$BI$1)*(КАЛЕНДАРЬ!$I27=GRID!$B$3:$BI$3),0))*(1-GRID!$B$35),0))</f>
        <v>26100</v>
      </c>
      <c r="L13" s="60" cm="1">
        <f t="array" ref="L13">IF($I$2="Открытый тариф",
INDEX(GRID!$B$17:$BI$27,MATCH(K$7,GRID!$A$17:$A$27,0),MATCH(1,($U$2=GRID!$B$1:$BI$1)*(КАЛЕНДАРЬ!$I27=GRID!$B$3:$BI$3), 0)),
ROUNDUP(INDEX(GRID!$B$17:$BI$27,MATCH(K$7,GRID!$A$17:$A$27,0),MATCH(1,($U$2=GRID!$B$1:$BI$1)*(КАЛЕНДАРЬ!$I27=GRID!$B$3:$BI$3), 0))*(1-GRID!$B$35),0))</f>
        <v>26100</v>
      </c>
      <c r="M13" s="59" cm="1">
        <f t="array" ref="M13">IF($I$2="Открытый тариф",
INDEX(GRID!$B$4:$BI$14,MATCH(M$7,GRID!$A$4:$A$14,0),MATCH(1,($U$2=GRID!$B$1:$BI$1)*(КАЛЕНДАРЬ!$I27=GRID!$B$3:$BI$3), 0)),
ROUNDUP(INDEX(GRID!$B$4:$BI$14,MATCH(M$7,GRID!$A$4:$A$14,0),MATCH(1,($U$2=GRID!$B$1:$BI$1)*(КАЛЕНДАРЬ!$I27=GRID!$B$3:$BI$3),0))*(1-GRID!$B$35),0))</f>
        <v>28800</v>
      </c>
      <c r="N13" s="60" cm="1">
        <f t="array" ref="N13">IF($I$2="Открытый тариф",
INDEX(GRID!$B$17:$BI$27,MATCH(M$7,GRID!$A$17:$A$27,0),MATCH(1,($U$2=GRID!$B$1:$BI$1)*(КАЛЕНДАРЬ!$I27=GRID!$B$3:$BI$3), 0)),
ROUNDUP(INDEX(GRID!$B$17:$BI$27,MATCH(M$7,GRID!$A$17:$A$27,0),MATCH(1,($U$2=GRID!$B$1:$BI$1)*(КАЛЕНДАРЬ!$I27=GRID!$B$3:$BI$3), 0))*(1-GRID!$B$35),0))</f>
        <v>28800</v>
      </c>
      <c r="O13" s="61" t="s">
        <v>102</v>
      </c>
      <c r="P13" s="61" t="s">
        <v>102</v>
      </c>
      <c r="Q13" s="61" t="s">
        <v>102</v>
      </c>
      <c r="R13" s="61" t="s">
        <v>102</v>
      </c>
      <c r="S13" s="61" t="s">
        <v>102</v>
      </c>
      <c r="T13" s="61" t="s">
        <v>102</v>
      </c>
      <c r="U13" s="61" t="s">
        <v>102</v>
      </c>
      <c r="V13" s="61" t="s">
        <v>102</v>
      </c>
      <c r="W13" s="61" t="s">
        <v>102</v>
      </c>
      <c r="X13" s="61" t="s">
        <v>102</v>
      </c>
      <c r="Y13" s="50"/>
    </row>
    <row r="14" spans="1:40" ht="12.75" hidden="1" customHeight="1" x14ac:dyDescent="0.2">
      <c r="A14" s="58" t="s">
        <v>45</v>
      </c>
      <c r="B14" s="58">
        <v>25</v>
      </c>
      <c r="C14" s="59" cm="1">
        <f t="array" ref="C14">IF($I$2="Открытый тариф",
INDEX(GRID!$B$4:$BI$14,MATCH(C$7,GRID!$A$4:$A$14,0),MATCH(1,($U$2=GRID!$B$1:$BI$1)*(КАЛЕНДАРЬ!$I28=GRID!$B$3:$BI$3), 0)),
ROUNDUP(INDEX(GRID!$B$4:$BI$14,MATCH(C$7,GRID!$A$4:$A$14,0),MATCH(1,($U$2=GRID!$B$1:$BI$1)*(КАЛЕНДАРЬ!$I28=GRID!$B$3:$BI$3),0))*(1-GRID!$B$35),0))</f>
        <v>17500</v>
      </c>
      <c r="D14" s="60" cm="1">
        <f t="array" ref="D14">IF($I$2="Открытый тариф",
INDEX(GRID!$B$17:$BI$27,MATCH(C$7,GRID!$A$17:$A$27,0),MATCH(1,($U$2=GRID!$B$1:$BI$1)*(КАЛЕНДАРЬ!$I28=GRID!$B$3:$BI$3), 0)),
ROUNDUP(INDEX(GRID!$B$17:$BI$27,MATCH(C$7,GRID!$A$17:$A$27,0),MATCH(1,($U$2=GRID!$B$1:$BI$1)*(КАЛЕНДАРЬ!$I28=GRID!$B$3:$BI$3), 0))*(1-GRID!$B$35),0))</f>
        <v>17500</v>
      </c>
      <c r="E14" s="59" cm="1">
        <f t="array" ref="E14">IF($I$2="Открытый тариф",
INDEX(GRID!$B$4:$BI$14,MATCH(E$7,GRID!$A$4:$A$14,0),MATCH(1,($U$2=GRID!$B$1:$BI$1)*(КАЛЕНДАРЬ!$I28=GRID!$B$3:$BI$3), 0)),
ROUNDUP(INDEX(GRID!$B$4:$BI$14,MATCH(E$7,GRID!$A$4:$A$14,0),MATCH(1,($U$2=GRID!$B$1:$BI$1)*(КАЛЕНДАРЬ!$I28=GRID!$B$3:$BI$3),0))*(1-GRID!$B$35),0))</f>
        <v>19400</v>
      </c>
      <c r="F14" s="60" cm="1">
        <f t="array" ref="F14">IF($I$2="Открытый тариф",
INDEX(GRID!$B$17:$BI$27,MATCH(E$7,GRID!$A$17:$A$27,0),MATCH(1,($U$2=GRID!$B$1:$BI$1)*(КАЛЕНДАРЬ!$I28=GRID!$B$3:$BI$3), 0)),
ROUNDUP(INDEX(GRID!$B$17:$BI$27,MATCH(E$7,GRID!$A$17:$A$27,0),MATCH(1,($U$2=GRID!$B$1:$BI$1)*(КАЛЕНДАРЬ!$I28=GRID!$B$3:$BI$3), 0))*(1-GRID!$B$35),0))</f>
        <v>19400</v>
      </c>
      <c r="G14" s="59" cm="1">
        <f t="array" ref="G14">IF($I$2="Открытый тариф",
INDEX(GRID!$B$4:$BI$14,MATCH(G$7,GRID!$A$4:$A$14,0),MATCH(1,($U$2=GRID!$B$1:$BI$1)*(КАЛЕНДАРЬ!$I28=GRID!$B$3:$BI$3), 0)),
ROUNDUP(INDEX(GRID!$B$4:$BI$14,MATCH(G$7,GRID!$A$4:$A$14,0),MATCH(1,($U$2=GRID!$B$1:$BI$1)*(КАЛЕНДАРЬ!$I28=GRID!$B$3:$BI$3),0))*(1-GRID!$B$35),0))</f>
        <v>21400</v>
      </c>
      <c r="H14" s="60" cm="1">
        <f t="array" ref="H14">IF($I$2="Открытый тариф",
INDEX(GRID!$B$17:$BI$27,MATCH(G$7,GRID!$A$17:$A$27,0),MATCH(1,($U$2=GRID!$B$1:$BI$1)*(КАЛЕНДАРЬ!$I28=GRID!$B$3:$BI$3), 0)),
ROUNDUP(INDEX(GRID!$B$17:$BI$27,MATCH(G$7,GRID!$A$17:$A$27,0),MATCH(1,($U$2=GRID!$B$1:$BI$1)*(КАЛЕНДАРЬ!$I28=GRID!$B$3:$BI$3), 0))*(1-GRID!$B$35),0))</f>
        <v>21400</v>
      </c>
      <c r="I14" s="59" cm="1">
        <f t="array" ref="I14">IF($I$2="Открытый тариф",
INDEX(GRID!$B$4:$BI$14,MATCH(I$7,GRID!$A$4:$A$14,0),MATCH(1,($U$2=GRID!$B$1:$BI$1)*(КАЛЕНДАРЬ!$I28=GRID!$B$3:$BI$3), 0)),
ROUNDUP(INDEX(GRID!$B$4:$BI$14,MATCH(I$7,GRID!$A$4:$A$14,0),MATCH(1,($U$2=GRID!$B$1:$BI$1)*(КАЛЕНДАРЬ!$I28=GRID!$B$3:$BI$3),0))*(1-GRID!$B$35),0))</f>
        <v>23600</v>
      </c>
      <c r="J14" s="60" cm="1">
        <f t="array" ref="J14">IF($I$2="Открытый тариф",
INDEX(GRID!$B$17:$BI$27,MATCH(I$7,GRID!$A$17:$A$27,0),MATCH(1,($U$2=GRID!$B$1:$BI$1)*(КАЛЕНДАРЬ!$I28=GRID!$B$3:$BI$3), 0)),
ROUNDUP(INDEX(GRID!$B$17:$BI$27,MATCH(I$7,GRID!$A$17:$A$27,0),MATCH(1,($U$2=GRID!$B$1:$BI$1)*(КАЛЕНДАРЬ!$I28=GRID!$B$3:$BI$3), 0))*(1-GRID!$B$35),0))</f>
        <v>23600</v>
      </c>
      <c r="K14" s="59" cm="1">
        <f t="array" ref="K14">IF($I$2="Открытый тариф",
INDEX(GRID!$B$4:$BI$14,MATCH(K$7,GRID!$A$4:$A$14,0),MATCH(1,($U$2=GRID!$B$1:$BI$1)*(КАЛЕНДАРЬ!$I28=GRID!$B$3:$BI$3), 0)),
ROUNDUP(INDEX(GRID!$B$4:$BI$14,MATCH(K$7,GRID!$A$4:$A$14,0),MATCH(1,($U$2=GRID!$B$1:$BI$1)*(КАЛЕНДАРЬ!$I28=GRID!$B$3:$BI$3),0))*(1-GRID!$B$35),0))</f>
        <v>26100</v>
      </c>
      <c r="L14" s="60" cm="1">
        <f t="array" ref="L14">IF($I$2="Открытый тариф",
INDEX(GRID!$B$17:$BI$27,MATCH(K$7,GRID!$A$17:$A$27,0),MATCH(1,($U$2=GRID!$B$1:$BI$1)*(КАЛЕНДАРЬ!$I28=GRID!$B$3:$BI$3), 0)),
ROUNDUP(INDEX(GRID!$B$17:$BI$27,MATCH(K$7,GRID!$A$17:$A$27,0),MATCH(1,($U$2=GRID!$B$1:$BI$1)*(КАЛЕНДАРЬ!$I28=GRID!$B$3:$BI$3), 0))*(1-GRID!$B$35),0))</f>
        <v>26100</v>
      </c>
      <c r="M14" s="59" cm="1">
        <f t="array" ref="M14">IF($I$2="Открытый тариф",
INDEX(GRID!$B$4:$BI$14,MATCH(M$7,GRID!$A$4:$A$14,0),MATCH(1,($U$2=GRID!$B$1:$BI$1)*(КАЛЕНДАРЬ!$I28=GRID!$B$3:$BI$3), 0)),
ROUNDUP(INDEX(GRID!$B$4:$BI$14,MATCH(M$7,GRID!$A$4:$A$14,0),MATCH(1,($U$2=GRID!$B$1:$BI$1)*(КАЛЕНДАРЬ!$I28=GRID!$B$3:$BI$3),0))*(1-GRID!$B$35),0))</f>
        <v>28800</v>
      </c>
      <c r="N14" s="60" cm="1">
        <f t="array" ref="N14">IF($I$2="Открытый тариф",
INDEX(GRID!$B$17:$BI$27,MATCH(M$7,GRID!$A$17:$A$27,0),MATCH(1,($U$2=GRID!$B$1:$BI$1)*(КАЛЕНДАРЬ!$I28=GRID!$B$3:$BI$3), 0)),
ROUNDUP(INDEX(GRID!$B$17:$BI$27,MATCH(M$7,GRID!$A$17:$A$27,0),MATCH(1,($U$2=GRID!$B$1:$BI$1)*(КАЛЕНДАРЬ!$I28=GRID!$B$3:$BI$3), 0))*(1-GRID!$B$35),0))</f>
        <v>28800</v>
      </c>
      <c r="O14" s="61" t="s">
        <v>102</v>
      </c>
      <c r="P14" s="61" t="s">
        <v>102</v>
      </c>
      <c r="Q14" s="61" t="s">
        <v>102</v>
      </c>
      <c r="R14" s="61" t="s">
        <v>102</v>
      </c>
      <c r="S14" s="61" t="s">
        <v>102</v>
      </c>
      <c r="T14" s="61" t="s">
        <v>102</v>
      </c>
      <c r="U14" s="61" t="s">
        <v>102</v>
      </c>
      <c r="V14" s="61" t="s">
        <v>102</v>
      </c>
      <c r="W14" s="61" t="s">
        <v>102</v>
      </c>
      <c r="X14" s="61" t="s">
        <v>102</v>
      </c>
      <c r="Y14" s="50"/>
    </row>
    <row r="15" spans="1:40" ht="12.75" hidden="1" customHeight="1" x14ac:dyDescent="0.2">
      <c r="A15" s="58" t="s">
        <v>46</v>
      </c>
      <c r="B15" s="58">
        <v>26</v>
      </c>
      <c r="C15" s="59" cm="1">
        <f t="array" ref="C15">IF($I$2="Открытый тариф",
INDEX(GRID!$B$4:$BI$14,MATCH(C$7,GRID!$A$4:$A$14,0),MATCH(1,($U$2=GRID!$B$1:$BI$1)*(КАЛЕНДАРЬ!$I29=GRID!$B$3:$BI$3), 0)),
ROUNDUP(INDEX(GRID!$B$4:$BI$14,MATCH(C$7,GRID!$A$4:$A$14,0),MATCH(1,($U$2=GRID!$B$1:$BI$1)*(КАЛЕНДАРЬ!$I29=GRID!$B$3:$BI$3),0))*(1-GRID!$B$35),0))</f>
        <v>17500</v>
      </c>
      <c r="D15" s="60" cm="1">
        <f t="array" ref="D15">IF($I$2="Открытый тариф",
INDEX(GRID!$B$17:$BI$27,MATCH(C$7,GRID!$A$17:$A$27,0),MATCH(1,($U$2=GRID!$B$1:$BI$1)*(КАЛЕНДАРЬ!$I29=GRID!$B$3:$BI$3), 0)),
ROUNDUP(INDEX(GRID!$B$17:$BI$27,MATCH(C$7,GRID!$A$17:$A$27,0),MATCH(1,($U$2=GRID!$B$1:$BI$1)*(КАЛЕНДАРЬ!$I29=GRID!$B$3:$BI$3), 0))*(1-GRID!$B$35),0))</f>
        <v>17500</v>
      </c>
      <c r="E15" s="59" cm="1">
        <f t="array" ref="E15">IF($I$2="Открытый тариф",
INDEX(GRID!$B$4:$BI$14,MATCH(E$7,GRID!$A$4:$A$14,0),MATCH(1,($U$2=GRID!$B$1:$BI$1)*(КАЛЕНДАРЬ!$I29=GRID!$B$3:$BI$3), 0)),
ROUNDUP(INDEX(GRID!$B$4:$BI$14,MATCH(E$7,GRID!$A$4:$A$14,0),MATCH(1,($U$2=GRID!$B$1:$BI$1)*(КАЛЕНДАРЬ!$I29=GRID!$B$3:$BI$3),0))*(1-GRID!$B$35),0))</f>
        <v>19400</v>
      </c>
      <c r="F15" s="60" cm="1">
        <f t="array" ref="F15">IF($I$2="Открытый тариф",
INDEX(GRID!$B$17:$BI$27,MATCH(E$7,GRID!$A$17:$A$27,0),MATCH(1,($U$2=GRID!$B$1:$BI$1)*(КАЛЕНДАРЬ!$I29=GRID!$B$3:$BI$3), 0)),
ROUNDUP(INDEX(GRID!$B$17:$BI$27,MATCH(E$7,GRID!$A$17:$A$27,0),MATCH(1,($U$2=GRID!$B$1:$BI$1)*(КАЛЕНДАРЬ!$I29=GRID!$B$3:$BI$3), 0))*(1-GRID!$B$35),0))</f>
        <v>19400</v>
      </c>
      <c r="G15" s="59" cm="1">
        <f t="array" ref="G15">IF($I$2="Открытый тариф",
INDEX(GRID!$B$4:$BI$14,MATCH(G$7,GRID!$A$4:$A$14,0),MATCH(1,($U$2=GRID!$B$1:$BI$1)*(КАЛЕНДАРЬ!$I29=GRID!$B$3:$BI$3), 0)),
ROUNDUP(INDEX(GRID!$B$4:$BI$14,MATCH(G$7,GRID!$A$4:$A$14,0),MATCH(1,($U$2=GRID!$B$1:$BI$1)*(КАЛЕНДАРЬ!$I29=GRID!$B$3:$BI$3),0))*(1-GRID!$B$35),0))</f>
        <v>21400</v>
      </c>
      <c r="H15" s="60" cm="1">
        <f t="array" ref="H15">IF($I$2="Открытый тариф",
INDEX(GRID!$B$17:$BI$27,MATCH(G$7,GRID!$A$17:$A$27,0),MATCH(1,($U$2=GRID!$B$1:$BI$1)*(КАЛЕНДАРЬ!$I29=GRID!$B$3:$BI$3), 0)),
ROUNDUP(INDEX(GRID!$B$17:$BI$27,MATCH(G$7,GRID!$A$17:$A$27,0),MATCH(1,($U$2=GRID!$B$1:$BI$1)*(КАЛЕНДАРЬ!$I29=GRID!$B$3:$BI$3), 0))*(1-GRID!$B$35),0))</f>
        <v>21400</v>
      </c>
      <c r="I15" s="59" cm="1">
        <f t="array" ref="I15">IF($I$2="Открытый тариф",
INDEX(GRID!$B$4:$BI$14,MATCH(I$7,GRID!$A$4:$A$14,0),MATCH(1,($U$2=GRID!$B$1:$BI$1)*(КАЛЕНДАРЬ!$I29=GRID!$B$3:$BI$3), 0)),
ROUNDUP(INDEX(GRID!$B$4:$BI$14,MATCH(I$7,GRID!$A$4:$A$14,0),MATCH(1,($U$2=GRID!$B$1:$BI$1)*(КАЛЕНДАРЬ!$I29=GRID!$B$3:$BI$3),0))*(1-GRID!$B$35),0))</f>
        <v>23600</v>
      </c>
      <c r="J15" s="60" cm="1">
        <f t="array" ref="J15">IF($I$2="Открытый тариф",
INDEX(GRID!$B$17:$BI$27,MATCH(I$7,GRID!$A$17:$A$27,0),MATCH(1,($U$2=GRID!$B$1:$BI$1)*(КАЛЕНДАРЬ!$I29=GRID!$B$3:$BI$3), 0)),
ROUNDUP(INDEX(GRID!$B$17:$BI$27,MATCH(I$7,GRID!$A$17:$A$27,0),MATCH(1,($U$2=GRID!$B$1:$BI$1)*(КАЛЕНДАРЬ!$I29=GRID!$B$3:$BI$3), 0))*(1-GRID!$B$35),0))</f>
        <v>23600</v>
      </c>
      <c r="K15" s="59" cm="1">
        <f t="array" ref="K15">IF($I$2="Открытый тариф",
INDEX(GRID!$B$4:$BI$14,MATCH(K$7,GRID!$A$4:$A$14,0),MATCH(1,($U$2=GRID!$B$1:$BI$1)*(КАЛЕНДАРЬ!$I29=GRID!$B$3:$BI$3), 0)),
ROUNDUP(INDEX(GRID!$B$4:$BI$14,MATCH(K$7,GRID!$A$4:$A$14,0),MATCH(1,($U$2=GRID!$B$1:$BI$1)*(КАЛЕНДАРЬ!$I29=GRID!$B$3:$BI$3),0))*(1-GRID!$B$35),0))</f>
        <v>26100</v>
      </c>
      <c r="L15" s="60" cm="1">
        <f t="array" ref="L15">IF($I$2="Открытый тариф",
INDEX(GRID!$B$17:$BI$27,MATCH(K$7,GRID!$A$17:$A$27,0),MATCH(1,($U$2=GRID!$B$1:$BI$1)*(КАЛЕНДАРЬ!$I29=GRID!$B$3:$BI$3), 0)),
ROUNDUP(INDEX(GRID!$B$17:$BI$27,MATCH(K$7,GRID!$A$17:$A$27,0),MATCH(1,($U$2=GRID!$B$1:$BI$1)*(КАЛЕНДАРЬ!$I29=GRID!$B$3:$BI$3), 0))*(1-GRID!$B$35),0))</f>
        <v>26100</v>
      </c>
      <c r="M15" s="59" cm="1">
        <f t="array" ref="M15">IF($I$2="Открытый тариф",
INDEX(GRID!$B$4:$BI$14,MATCH(M$7,GRID!$A$4:$A$14,0),MATCH(1,($U$2=GRID!$B$1:$BI$1)*(КАЛЕНДАРЬ!$I29=GRID!$B$3:$BI$3), 0)),
ROUNDUP(INDEX(GRID!$B$4:$BI$14,MATCH(M$7,GRID!$A$4:$A$14,0),MATCH(1,($U$2=GRID!$B$1:$BI$1)*(КАЛЕНДАРЬ!$I29=GRID!$B$3:$BI$3),0))*(1-GRID!$B$35),0))</f>
        <v>28800</v>
      </c>
      <c r="N15" s="60" cm="1">
        <f t="array" ref="N15">IF($I$2="Открытый тариф",
INDEX(GRID!$B$17:$BI$27,MATCH(M$7,GRID!$A$17:$A$27,0),MATCH(1,($U$2=GRID!$B$1:$BI$1)*(КАЛЕНДАРЬ!$I29=GRID!$B$3:$BI$3), 0)),
ROUNDUP(INDEX(GRID!$B$17:$BI$27,MATCH(M$7,GRID!$A$17:$A$27,0),MATCH(1,($U$2=GRID!$B$1:$BI$1)*(КАЛЕНДАРЬ!$I29=GRID!$B$3:$BI$3), 0))*(1-GRID!$B$35),0))</f>
        <v>28800</v>
      </c>
      <c r="O15" s="61" t="s">
        <v>102</v>
      </c>
      <c r="P15" s="61" t="s">
        <v>102</v>
      </c>
      <c r="Q15" s="61" t="s">
        <v>102</v>
      </c>
      <c r="R15" s="61" t="s">
        <v>102</v>
      </c>
      <c r="S15" s="61" t="s">
        <v>102</v>
      </c>
      <c r="T15" s="61" t="s">
        <v>102</v>
      </c>
      <c r="U15" s="61" t="s">
        <v>102</v>
      </c>
      <c r="V15" s="61" t="s">
        <v>102</v>
      </c>
      <c r="W15" s="61" t="s">
        <v>102</v>
      </c>
      <c r="X15" s="61" t="s">
        <v>102</v>
      </c>
      <c r="Y15" s="50"/>
    </row>
    <row r="16" spans="1:40" ht="12.75" hidden="1" customHeight="1" x14ac:dyDescent="0.2">
      <c r="A16" s="58" t="s">
        <v>47</v>
      </c>
      <c r="B16" s="58">
        <v>27</v>
      </c>
      <c r="C16" s="59" cm="1">
        <f t="array" ref="C16">IF($I$2="Открытый тариф",
INDEX(GRID!$B$4:$BI$14,MATCH(C$7,GRID!$A$4:$A$14,0),MATCH(1,($U$2=GRID!$B$1:$BI$1)*(КАЛЕНДАРЬ!$I30=GRID!$B$3:$BI$3), 0)),
ROUNDUP(INDEX(GRID!$B$4:$BI$14,MATCH(C$7,GRID!$A$4:$A$14,0),MATCH(1,($U$2=GRID!$B$1:$BI$1)*(КАЛЕНДАРЬ!$I30=GRID!$B$3:$BI$3),0))*(1-GRID!$B$35),0))</f>
        <v>17500</v>
      </c>
      <c r="D16" s="60" cm="1">
        <f t="array" ref="D16">IF($I$2="Открытый тариф",
INDEX(GRID!$B$17:$BI$27,MATCH(C$7,GRID!$A$17:$A$27,0),MATCH(1,($U$2=GRID!$B$1:$BI$1)*(КАЛЕНДАРЬ!$I30=GRID!$B$3:$BI$3), 0)),
ROUNDUP(INDEX(GRID!$B$17:$BI$27,MATCH(C$7,GRID!$A$17:$A$27,0),MATCH(1,($U$2=GRID!$B$1:$BI$1)*(КАЛЕНДАРЬ!$I30=GRID!$B$3:$BI$3), 0))*(1-GRID!$B$35),0))</f>
        <v>17500</v>
      </c>
      <c r="E16" s="59" cm="1">
        <f t="array" ref="E16">IF($I$2="Открытый тариф",
INDEX(GRID!$B$4:$BI$14,MATCH(E$7,GRID!$A$4:$A$14,0),MATCH(1,($U$2=GRID!$B$1:$BI$1)*(КАЛЕНДАРЬ!$I30=GRID!$B$3:$BI$3), 0)),
ROUNDUP(INDEX(GRID!$B$4:$BI$14,MATCH(E$7,GRID!$A$4:$A$14,0),MATCH(1,($U$2=GRID!$B$1:$BI$1)*(КАЛЕНДАРЬ!$I30=GRID!$B$3:$BI$3),0))*(1-GRID!$B$35),0))</f>
        <v>19400</v>
      </c>
      <c r="F16" s="60" cm="1">
        <f t="array" ref="F16">IF($I$2="Открытый тариф",
INDEX(GRID!$B$17:$BI$27,MATCH(E$7,GRID!$A$17:$A$27,0),MATCH(1,($U$2=GRID!$B$1:$BI$1)*(КАЛЕНДАРЬ!$I30=GRID!$B$3:$BI$3), 0)),
ROUNDUP(INDEX(GRID!$B$17:$BI$27,MATCH(E$7,GRID!$A$17:$A$27,0),MATCH(1,($U$2=GRID!$B$1:$BI$1)*(КАЛЕНДАРЬ!$I30=GRID!$B$3:$BI$3), 0))*(1-GRID!$B$35),0))</f>
        <v>19400</v>
      </c>
      <c r="G16" s="59" cm="1">
        <f t="array" ref="G16">IF($I$2="Открытый тариф",
INDEX(GRID!$B$4:$BI$14,MATCH(G$7,GRID!$A$4:$A$14,0),MATCH(1,($U$2=GRID!$B$1:$BI$1)*(КАЛЕНДАРЬ!$I30=GRID!$B$3:$BI$3), 0)),
ROUNDUP(INDEX(GRID!$B$4:$BI$14,MATCH(G$7,GRID!$A$4:$A$14,0),MATCH(1,($U$2=GRID!$B$1:$BI$1)*(КАЛЕНДАРЬ!$I30=GRID!$B$3:$BI$3),0))*(1-GRID!$B$35),0))</f>
        <v>21400</v>
      </c>
      <c r="H16" s="60" cm="1">
        <f t="array" ref="H16">IF($I$2="Открытый тариф",
INDEX(GRID!$B$17:$BI$27,MATCH(G$7,GRID!$A$17:$A$27,0),MATCH(1,($U$2=GRID!$B$1:$BI$1)*(КАЛЕНДАРЬ!$I30=GRID!$B$3:$BI$3), 0)),
ROUNDUP(INDEX(GRID!$B$17:$BI$27,MATCH(G$7,GRID!$A$17:$A$27,0),MATCH(1,($U$2=GRID!$B$1:$BI$1)*(КАЛЕНДАРЬ!$I30=GRID!$B$3:$BI$3), 0))*(1-GRID!$B$35),0))</f>
        <v>21400</v>
      </c>
      <c r="I16" s="59" cm="1">
        <f t="array" ref="I16">IF($I$2="Открытый тариф",
INDEX(GRID!$B$4:$BI$14,MATCH(I$7,GRID!$A$4:$A$14,0),MATCH(1,($U$2=GRID!$B$1:$BI$1)*(КАЛЕНДАРЬ!$I30=GRID!$B$3:$BI$3), 0)),
ROUNDUP(INDEX(GRID!$B$4:$BI$14,MATCH(I$7,GRID!$A$4:$A$14,0),MATCH(1,($U$2=GRID!$B$1:$BI$1)*(КАЛЕНДАРЬ!$I30=GRID!$B$3:$BI$3),0))*(1-GRID!$B$35),0))</f>
        <v>23600</v>
      </c>
      <c r="J16" s="60" cm="1">
        <f t="array" ref="J16">IF($I$2="Открытый тариф",
INDEX(GRID!$B$17:$BI$27,MATCH(I$7,GRID!$A$17:$A$27,0),MATCH(1,($U$2=GRID!$B$1:$BI$1)*(КАЛЕНДАРЬ!$I30=GRID!$B$3:$BI$3), 0)),
ROUNDUP(INDEX(GRID!$B$17:$BI$27,MATCH(I$7,GRID!$A$17:$A$27,0),MATCH(1,($U$2=GRID!$B$1:$BI$1)*(КАЛЕНДАРЬ!$I30=GRID!$B$3:$BI$3), 0))*(1-GRID!$B$35),0))</f>
        <v>23600</v>
      </c>
      <c r="K16" s="59" cm="1">
        <f t="array" ref="K16">IF($I$2="Открытый тариф",
INDEX(GRID!$B$4:$BI$14,MATCH(K$7,GRID!$A$4:$A$14,0),MATCH(1,($U$2=GRID!$B$1:$BI$1)*(КАЛЕНДАРЬ!$I30=GRID!$B$3:$BI$3), 0)),
ROUNDUP(INDEX(GRID!$B$4:$BI$14,MATCH(K$7,GRID!$A$4:$A$14,0),MATCH(1,($U$2=GRID!$B$1:$BI$1)*(КАЛЕНДАРЬ!$I30=GRID!$B$3:$BI$3),0))*(1-GRID!$B$35),0))</f>
        <v>26100</v>
      </c>
      <c r="L16" s="60" cm="1">
        <f t="array" ref="L16">IF($I$2="Открытый тариф",
INDEX(GRID!$B$17:$BI$27,MATCH(K$7,GRID!$A$17:$A$27,0),MATCH(1,($U$2=GRID!$B$1:$BI$1)*(КАЛЕНДАРЬ!$I30=GRID!$B$3:$BI$3), 0)),
ROUNDUP(INDEX(GRID!$B$17:$BI$27,MATCH(K$7,GRID!$A$17:$A$27,0),MATCH(1,($U$2=GRID!$B$1:$BI$1)*(КАЛЕНДАРЬ!$I30=GRID!$B$3:$BI$3), 0))*(1-GRID!$B$35),0))</f>
        <v>26100</v>
      </c>
      <c r="M16" s="59" cm="1">
        <f t="array" ref="M16">IF($I$2="Открытый тариф",
INDEX(GRID!$B$4:$BI$14,MATCH(M$7,GRID!$A$4:$A$14,0),MATCH(1,($U$2=GRID!$B$1:$BI$1)*(КАЛЕНДАРЬ!$I30=GRID!$B$3:$BI$3), 0)),
ROUNDUP(INDEX(GRID!$B$4:$BI$14,MATCH(M$7,GRID!$A$4:$A$14,0),MATCH(1,($U$2=GRID!$B$1:$BI$1)*(КАЛЕНДАРЬ!$I30=GRID!$B$3:$BI$3),0))*(1-GRID!$B$35),0))</f>
        <v>28800</v>
      </c>
      <c r="N16" s="60" cm="1">
        <f t="array" ref="N16">IF($I$2="Открытый тариф",
INDEX(GRID!$B$17:$BI$27,MATCH(M$7,GRID!$A$17:$A$27,0),MATCH(1,($U$2=GRID!$B$1:$BI$1)*(КАЛЕНДАРЬ!$I30=GRID!$B$3:$BI$3), 0)),
ROUNDUP(INDEX(GRID!$B$17:$BI$27,MATCH(M$7,GRID!$A$17:$A$27,0),MATCH(1,($U$2=GRID!$B$1:$BI$1)*(КАЛЕНДАРЬ!$I30=GRID!$B$3:$BI$3), 0))*(1-GRID!$B$35),0))</f>
        <v>28800</v>
      </c>
      <c r="O16" s="61" t="s">
        <v>102</v>
      </c>
      <c r="P16" s="61" t="s">
        <v>102</v>
      </c>
      <c r="Q16" s="61" t="s">
        <v>102</v>
      </c>
      <c r="R16" s="61" t="s">
        <v>102</v>
      </c>
      <c r="S16" s="61" t="s">
        <v>102</v>
      </c>
      <c r="T16" s="61" t="s">
        <v>102</v>
      </c>
      <c r="U16" s="61" t="s">
        <v>102</v>
      </c>
      <c r="V16" s="61" t="s">
        <v>102</v>
      </c>
      <c r="W16" s="61" t="s">
        <v>102</v>
      </c>
      <c r="X16" s="61" t="s">
        <v>102</v>
      </c>
      <c r="Y16" s="50"/>
    </row>
    <row r="17" spans="1:25" ht="12.75" hidden="1" customHeight="1" x14ac:dyDescent="0.2">
      <c r="A17" s="58" t="s">
        <v>48</v>
      </c>
      <c r="B17" s="58">
        <v>28</v>
      </c>
      <c r="C17" s="59" cm="1">
        <f t="array" ref="C17">IF($I$2="Открытый тариф",
INDEX(GRID!$B$4:$BI$14,MATCH(C$7,GRID!$A$4:$A$14,0),MATCH(1,($U$2=GRID!$B$1:$BI$1)*(КАЛЕНДАРЬ!$I31=GRID!$B$3:$BI$3), 0)),
ROUNDUP(INDEX(GRID!$B$4:$BI$14,MATCH(C$7,GRID!$A$4:$A$14,0),MATCH(1,($U$2=GRID!$B$1:$BI$1)*(КАЛЕНДАРЬ!$I31=GRID!$B$3:$BI$3),0))*(1-GRID!$B$35),0))</f>
        <v>17500</v>
      </c>
      <c r="D17" s="60" cm="1">
        <f t="array" ref="D17">IF($I$2="Открытый тариф",
INDEX(GRID!$B$17:$BI$27,MATCH(C$7,GRID!$A$17:$A$27,0),MATCH(1,($U$2=GRID!$B$1:$BI$1)*(КАЛЕНДАРЬ!$I31=GRID!$B$3:$BI$3), 0)),
ROUNDUP(INDEX(GRID!$B$17:$BI$27,MATCH(C$7,GRID!$A$17:$A$27,0),MATCH(1,($U$2=GRID!$B$1:$BI$1)*(КАЛЕНДАРЬ!$I31=GRID!$B$3:$BI$3), 0))*(1-GRID!$B$35),0))</f>
        <v>17500</v>
      </c>
      <c r="E17" s="59" cm="1">
        <f t="array" ref="E17">IF($I$2="Открытый тариф",
INDEX(GRID!$B$4:$BI$14,MATCH(E$7,GRID!$A$4:$A$14,0),MATCH(1,($U$2=GRID!$B$1:$BI$1)*(КАЛЕНДАРЬ!$I31=GRID!$B$3:$BI$3), 0)),
ROUNDUP(INDEX(GRID!$B$4:$BI$14,MATCH(E$7,GRID!$A$4:$A$14,0),MATCH(1,($U$2=GRID!$B$1:$BI$1)*(КАЛЕНДАРЬ!$I31=GRID!$B$3:$BI$3),0))*(1-GRID!$B$35),0))</f>
        <v>19400</v>
      </c>
      <c r="F17" s="60" cm="1">
        <f t="array" ref="F17">IF($I$2="Открытый тариф",
INDEX(GRID!$B$17:$BI$27,MATCH(E$7,GRID!$A$17:$A$27,0),MATCH(1,($U$2=GRID!$B$1:$BI$1)*(КАЛЕНДАРЬ!$I31=GRID!$B$3:$BI$3), 0)),
ROUNDUP(INDEX(GRID!$B$17:$BI$27,MATCH(E$7,GRID!$A$17:$A$27,0),MATCH(1,($U$2=GRID!$B$1:$BI$1)*(КАЛЕНДАРЬ!$I31=GRID!$B$3:$BI$3), 0))*(1-GRID!$B$35),0))</f>
        <v>19400</v>
      </c>
      <c r="G17" s="59" cm="1">
        <f t="array" ref="G17">IF($I$2="Открытый тариф",
INDEX(GRID!$B$4:$BI$14,MATCH(G$7,GRID!$A$4:$A$14,0),MATCH(1,($U$2=GRID!$B$1:$BI$1)*(КАЛЕНДАРЬ!$I31=GRID!$B$3:$BI$3), 0)),
ROUNDUP(INDEX(GRID!$B$4:$BI$14,MATCH(G$7,GRID!$A$4:$A$14,0),MATCH(1,($U$2=GRID!$B$1:$BI$1)*(КАЛЕНДАРЬ!$I31=GRID!$B$3:$BI$3),0))*(1-GRID!$B$35),0))</f>
        <v>21400</v>
      </c>
      <c r="H17" s="60" cm="1">
        <f t="array" ref="H17">IF($I$2="Открытый тариф",
INDEX(GRID!$B$17:$BI$27,MATCH(G$7,GRID!$A$17:$A$27,0),MATCH(1,($U$2=GRID!$B$1:$BI$1)*(КАЛЕНДАРЬ!$I31=GRID!$B$3:$BI$3), 0)),
ROUNDUP(INDEX(GRID!$B$17:$BI$27,MATCH(G$7,GRID!$A$17:$A$27,0),MATCH(1,($U$2=GRID!$B$1:$BI$1)*(КАЛЕНДАРЬ!$I31=GRID!$B$3:$BI$3), 0))*(1-GRID!$B$35),0))</f>
        <v>21400</v>
      </c>
      <c r="I17" s="59" cm="1">
        <f t="array" ref="I17">IF($I$2="Открытый тариф",
INDEX(GRID!$B$4:$BI$14,MATCH(I$7,GRID!$A$4:$A$14,0),MATCH(1,($U$2=GRID!$B$1:$BI$1)*(КАЛЕНДАРЬ!$I31=GRID!$B$3:$BI$3), 0)),
ROUNDUP(INDEX(GRID!$B$4:$BI$14,MATCH(I$7,GRID!$A$4:$A$14,0),MATCH(1,($U$2=GRID!$B$1:$BI$1)*(КАЛЕНДАРЬ!$I31=GRID!$B$3:$BI$3),0))*(1-GRID!$B$35),0))</f>
        <v>23600</v>
      </c>
      <c r="J17" s="60" cm="1">
        <f t="array" ref="J17">IF($I$2="Открытый тариф",
INDEX(GRID!$B$17:$BI$27,MATCH(I$7,GRID!$A$17:$A$27,0),MATCH(1,($U$2=GRID!$B$1:$BI$1)*(КАЛЕНДАРЬ!$I31=GRID!$B$3:$BI$3), 0)),
ROUNDUP(INDEX(GRID!$B$17:$BI$27,MATCH(I$7,GRID!$A$17:$A$27,0),MATCH(1,($U$2=GRID!$B$1:$BI$1)*(КАЛЕНДАРЬ!$I31=GRID!$B$3:$BI$3), 0))*(1-GRID!$B$35),0))</f>
        <v>23600</v>
      </c>
      <c r="K17" s="59" cm="1">
        <f t="array" ref="K17">IF($I$2="Открытый тариф",
INDEX(GRID!$B$4:$BI$14,MATCH(K$7,GRID!$A$4:$A$14,0),MATCH(1,($U$2=GRID!$B$1:$BI$1)*(КАЛЕНДАРЬ!$I31=GRID!$B$3:$BI$3), 0)),
ROUNDUP(INDEX(GRID!$B$4:$BI$14,MATCH(K$7,GRID!$A$4:$A$14,0),MATCH(1,($U$2=GRID!$B$1:$BI$1)*(КАЛЕНДАРЬ!$I31=GRID!$B$3:$BI$3),0))*(1-GRID!$B$35),0))</f>
        <v>26100</v>
      </c>
      <c r="L17" s="60" cm="1">
        <f t="array" ref="L17">IF($I$2="Открытый тариф",
INDEX(GRID!$B$17:$BI$27,MATCH(K$7,GRID!$A$17:$A$27,0),MATCH(1,($U$2=GRID!$B$1:$BI$1)*(КАЛЕНДАРЬ!$I31=GRID!$B$3:$BI$3), 0)),
ROUNDUP(INDEX(GRID!$B$17:$BI$27,MATCH(K$7,GRID!$A$17:$A$27,0),MATCH(1,($U$2=GRID!$B$1:$BI$1)*(КАЛЕНДАРЬ!$I31=GRID!$B$3:$BI$3), 0))*(1-GRID!$B$35),0))</f>
        <v>26100</v>
      </c>
      <c r="M17" s="59" cm="1">
        <f t="array" ref="M17">IF($I$2="Открытый тариф",
INDEX(GRID!$B$4:$BI$14,MATCH(M$7,GRID!$A$4:$A$14,0),MATCH(1,($U$2=GRID!$B$1:$BI$1)*(КАЛЕНДАРЬ!$I31=GRID!$B$3:$BI$3), 0)),
ROUNDUP(INDEX(GRID!$B$4:$BI$14,MATCH(M$7,GRID!$A$4:$A$14,0),MATCH(1,($U$2=GRID!$B$1:$BI$1)*(КАЛЕНДАРЬ!$I31=GRID!$B$3:$BI$3),0))*(1-GRID!$B$35),0))</f>
        <v>28800</v>
      </c>
      <c r="N17" s="60" cm="1">
        <f t="array" ref="N17">IF($I$2="Открытый тариф",
INDEX(GRID!$B$17:$BI$27,MATCH(M$7,GRID!$A$17:$A$27,0),MATCH(1,($U$2=GRID!$B$1:$BI$1)*(КАЛЕНДАРЬ!$I31=GRID!$B$3:$BI$3), 0)),
ROUNDUP(INDEX(GRID!$B$17:$BI$27,MATCH(M$7,GRID!$A$17:$A$27,0),MATCH(1,($U$2=GRID!$B$1:$BI$1)*(КАЛЕНДАРЬ!$I31=GRID!$B$3:$BI$3), 0))*(1-GRID!$B$35),0))</f>
        <v>28800</v>
      </c>
      <c r="O17" s="61" t="s">
        <v>102</v>
      </c>
      <c r="P17" s="61" t="s">
        <v>102</v>
      </c>
      <c r="Q17" s="61" t="s">
        <v>102</v>
      </c>
      <c r="R17" s="61" t="s">
        <v>102</v>
      </c>
      <c r="S17" s="61" t="s">
        <v>102</v>
      </c>
      <c r="T17" s="61" t="s">
        <v>102</v>
      </c>
      <c r="U17" s="61" t="s">
        <v>102</v>
      </c>
      <c r="V17" s="61" t="s">
        <v>102</v>
      </c>
      <c r="W17" s="61" t="s">
        <v>102</v>
      </c>
      <c r="X17" s="61" t="s">
        <v>102</v>
      </c>
      <c r="Y17" s="50"/>
    </row>
    <row r="18" spans="1:25" ht="12.75" hidden="1" customHeight="1" x14ac:dyDescent="0.2">
      <c r="A18" s="58" t="s">
        <v>42</v>
      </c>
      <c r="B18" s="58">
        <v>29</v>
      </c>
      <c r="C18" s="59" cm="1">
        <f t="array" ref="C18">IF($I$2="Открытый тариф",
INDEX(GRID!$B$4:$BI$14,MATCH(C$7,GRID!$A$4:$A$14,0),MATCH(1,($U$2=GRID!$B$1:$BI$1)*(КАЛЕНДАРЬ!$I32=GRID!$B$3:$BI$3), 0)),
ROUNDUP(INDEX(GRID!$B$4:$BI$14,MATCH(C$7,GRID!$A$4:$A$14,0),MATCH(1,($U$2=GRID!$B$1:$BI$1)*(КАЛЕНДАРЬ!$I32=GRID!$B$3:$BI$3),0))*(1-GRID!$B$35),0))</f>
        <v>17500</v>
      </c>
      <c r="D18" s="60" cm="1">
        <f t="array" ref="D18">IF($I$2="Открытый тариф",
INDEX(GRID!$B$17:$BI$27,MATCH(C$7,GRID!$A$17:$A$27,0),MATCH(1,($U$2=GRID!$B$1:$BI$1)*(КАЛЕНДАРЬ!$I32=GRID!$B$3:$BI$3), 0)),
ROUNDUP(INDEX(GRID!$B$17:$BI$27,MATCH(C$7,GRID!$A$17:$A$27,0),MATCH(1,($U$2=GRID!$B$1:$BI$1)*(КАЛЕНДАРЬ!$I32=GRID!$B$3:$BI$3), 0))*(1-GRID!$B$35),0))</f>
        <v>17500</v>
      </c>
      <c r="E18" s="59" cm="1">
        <f t="array" ref="E18">IF($I$2="Открытый тариф",
INDEX(GRID!$B$4:$BI$14,MATCH(E$7,GRID!$A$4:$A$14,0),MATCH(1,($U$2=GRID!$B$1:$BI$1)*(КАЛЕНДАРЬ!$I32=GRID!$B$3:$BI$3), 0)),
ROUNDUP(INDEX(GRID!$B$4:$BI$14,MATCH(E$7,GRID!$A$4:$A$14,0),MATCH(1,($U$2=GRID!$B$1:$BI$1)*(КАЛЕНДАРЬ!$I32=GRID!$B$3:$BI$3),0))*(1-GRID!$B$35),0))</f>
        <v>19400</v>
      </c>
      <c r="F18" s="60" cm="1">
        <f t="array" ref="F18">IF($I$2="Открытый тариф",
INDEX(GRID!$B$17:$BI$27,MATCH(E$7,GRID!$A$17:$A$27,0),MATCH(1,($U$2=GRID!$B$1:$BI$1)*(КАЛЕНДАРЬ!$I32=GRID!$B$3:$BI$3), 0)),
ROUNDUP(INDEX(GRID!$B$17:$BI$27,MATCH(E$7,GRID!$A$17:$A$27,0),MATCH(1,($U$2=GRID!$B$1:$BI$1)*(КАЛЕНДАРЬ!$I32=GRID!$B$3:$BI$3), 0))*(1-GRID!$B$35),0))</f>
        <v>19400</v>
      </c>
      <c r="G18" s="59" cm="1">
        <f t="array" ref="G18">IF($I$2="Открытый тариф",
INDEX(GRID!$B$4:$BI$14,MATCH(G$7,GRID!$A$4:$A$14,0),MATCH(1,($U$2=GRID!$B$1:$BI$1)*(КАЛЕНДАРЬ!$I32=GRID!$B$3:$BI$3), 0)),
ROUNDUP(INDEX(GRID!$B$4:$BI$14,MATCH(G$7,GRID!$A$4:$A$14,0),MATCH(1,($U$2=GRID!$B$1:$BI$1)*(КАЛЕНДАРЬ!$I32=GRID!$B$3:$BI$3),0))*(1-GRID!$B$35),0))</f>
        <v>21400</v>
      </c>
      <c r="H18" s="60" cm="1">
        <f t="array" ref="H18">IF($I$2="Открытый тариф",
INDEX(GRID!$B$17:$BI$27,MATCH(G$7,GRID!$A$17:$A$27,0),MATCH(1,($U$2=GRID!$B$1:$BI$1)*(КАЛЕНДАРЬ!$I32=GRID!$B$3:$BI$3), 0)),
ROUNDUP(INDEX(GRID!$B$17:$BI$27,MATCH(G$7,GRID!$A$17:$A$27,0),MATCH(1,($U$2=GRID!$B$1:$BI$1)*(КАЛЕНДАРЬ!$I32=GRID!$B$3:$BI$3), 0))*(1-GRID!$B$35),0))</f>
        <v>21400</v>
      </c>
      <c r="I18" s="59" cm="1">
        <f t="array" ref="I18">IF($I$2="Открытый тариф",
INDEX(GRID!$B$4:$BI$14,MATCH(I$7,GRID!$A$4:$A$14,0),MATCH(1,($U$2=GRID!$B$1:$BI$1)*(КАЛЕНДАРЬ!$I32=GRID!$B$3:$BI$3), 0)),
ROUNDUP(INDEX(GRID!$B$4:$BI$14,MATCH(I$7,GRID!$A$4:$A$14,0),MATCH(1,($U$2=GRID!$B$1:$BI$1)*(КАЛЕНДАРЬ!$I32=GRID!$B$3:$BI$3),0))*(1-GRID!$B$35),0))</f>
        <v>23600</v>
      </c>
      <c r="J18" s="60" cm="1">
        <f t="array" ref="J18">IF($I$2="Открытый тариф",
INDEX(GRID!$B$17:$BI$27,MATCH(I$7,GRID!$A$17:$A$27,0),MATCH(1,($U$2=GRID!$B$1:$BI$1)*(КАЛЕНДАРЬ!$I32=GRID!$B$3:$BI$3), 0)),
ROUNDUP(INDEX(GRID!$B$17:$BI$27,MATCH(I$7,GRID!$A$17:$A$27,0),MATCH(1,($U$2=GRID!$B$1:$BI$1)*(КАЛЕНДАРЬ!$I32=GRID!$B$3:$BI$3), 0))*(1-GRID!$B$35),0))</f>
        <v>23600</v>
      </c>
      <c r="K18" s="59" cm="1">
        <f t="array" ref="K18">IF($I$2="Открытый тариф",
INDEX(GRID!$B$4:$BI$14,MATCH(K$7,GRID!$A$4:$A$14,0),MATCH(1,($U$2=GRID!$B$1:$BI$1)*(КАЛЕНДАРЬ!$I32=GRID!$B$3:$BI$3), 0)),
ROUNDUP(INDEX(GRID!$B$4:$BI$14,MATCH(K$7,GRID!$A$4:$A$14,0),MATCH(1,($U$2=GRID!$B$1:$BI$1)*(КАЛЕНДАРЬ!$I32=GRID!$B$3:$BI$3),0))*(1-GRID!$B$35),0))</f>
        <v>26100</v>
      </c>
      <c r="L18" s="60" cm="1">
        <f t="array" ref="L18">IF($I$2="Открытый тариф",
INDEX(GRID!$B$17:$BI$27,MATCH(K$7,GRID!$A$17:$A$27,0),MATCH(1,($U$2=GRID!$B$1:$BI$1)*(КАЛЕНДАРЬ!$I32=GRID!$B$3:$BI$3), 0)),
ROUNDUP(INDEX(GRID!$B$17:$BI$27,MATCH(K$7,GRID!$A$17:$A$27,0),MATCH(1,($U$2=GRID!$B$1:$BI$1)*(КАЛЕНДАРЬ!$I32=GRID!$B$3:$BI$3), 0))*(1-GRID!$B$35),0))</f>
        <v>26100</v>
      </c>
      <c r="M18" s="59" cm="1">
        <f t="array" ref="M18">IF($I$2="Открытый тариф",
INDEX(GRID!$B$4:$BI$14,MATCH(M$7,GRID!$A$4:$A$14,0),MATCH(1,($U$2=GRID!$B$1:$BI$1)*(КАЛЕНДАРЬ!$I32=GRID!$B$3:$BI$3), 0)),
ROUNDUP(INDEX(GRID!$B$4:$BI$14,MATCH(M$7,GRID!$A$4:$A$14,0),MATCH(1,($U$2=GRID!$B$1:$BI$1)*(КАЛЕНДАРЬ!$I32=GRID!$B$3:$BI$3),0))*(1-GRID!$B$35),0))</f>
        <v>28800</v>
      </c>
      <c r="N18" s="60" cm="1">
        <f t="array" ref="N18">IF($I$2="Открытый тариф",
INDEX(GRID!$B$17:$BI$27,MATCH(M$7,GRID!$A$17:$A$27,0),MATCH(1,($U$2=GRID!$B$1:$BI$1)*(КАЛЕНДАРЬ!$I32=GRID!$B$3:$BI$3), 0)),
ROUNDUP(INDEX(GRID!$B$17:$BI$27,MATCH(M$7,GRID!$A$17:$A$27,0),MATCH(1,($U$2=GRID!$B$1:$BI$1)*(КАЛЕНДАРЬ!$I32=GRID!$B$3:$BI$3), 0))*(1-GRID!$B$35),0))</f>
        <v>28800</v>
      </c>
      <c r="O18" s="61" t="s">
        <v>102</v>
      </c>
      <c r="P18" s="61" t="s">
        <v>102</v>
      </c>
      <c r="Q18" s="61" t="s">
        <v>102</v>
      </c>
      <c r="R18" s="61" t="s">
        <v>102</v>
      </c>
      <c r="S18" s="61" t="s">
        <v>102</v>
      </c>
      <c r="T18" s="61" t="s">
        <v>102</v>
      </c>
      <c r="U18" s="61" t="s">
        <v>102</v>
      </c>
      <c r="V18" s="61" t="s">
        <v>102</v>
      </c>
      <c r="W18" s="61" t="s">
        <v>102</v>
      </c>
      <c r="X18" s="61" t="s">
        <v>102</v>
      </c>
      <c r="Y18" s="50"/>
    </row>
    <row r="19" spans="1:25" ht="12.75" hidden="1" customHeight="1" x14ac:dyDescent="0.2">
      <c r="A19" s="58" t="s">
        <v>43</v>
      </c>
      <c r="B19" s="58">
        <v>30</v>
      </c>
      <c r="C19" s="59" cm="1">
        <f t="array" ref="C19">IF($I$2="Открытый тариф",
INDEX(GRID!$B$4:$BI$14,MATCH(C$7,GRID!$A$4:$A$14,0),MATCH(1,($U$2=GRID!$B$1:$BI$1)*(КАЛЕНДАРЬ!$I33=GRID!$B$3:$BI$3), 0)),
ROUNDUP(INDEX(GRID!$B$4:$BI$14,MATCH(C$7,GRID!$A$4:$A$14,0),MATCH(1,($U$2=GRID!$B$1:$BI$1)*(КАЛЕНДАРЬ!$I33=GRID!$B$3:$BI$3),0))*(1-GRID!$B$35),0))</f>
        <v>14500</v>
      </c>
      <c r="D19" s="60" cm="1">
        <f t="array" ref="D19">IF($I$2="Открытый тариф",
INDEX(GRID!$B$17:$BI$27,MATCH(C$7,GRID!$A$17:$A$27,0),MATCH(1,($U$2=GRID!$B$1:$BI$1)*(КАЛЕНДАРЬ!$I33=GRID!$B$3:$BI$3), 0)),
ROUNDUP(INDEX(GRID!$B$17:$BI$27,MATCH(C$7,GRID!$A$17:$A$27,0),MATCH(1,($U$2=GRID!$B$1:$BI$1)*(КАЛЕНДАРЬ!$I33=GRID!$B$3:$BI$3), 0))*(1-GRID!$B$35),0))</f>
        <v>14500</v>
      </c>
      <c r="E19" s="59" cm="1">
        <f t="array" ref="E19">IF($I$2="Открытый тариф",
INDEX(GRID!$B$4:$BI$14,MATCH(E$7,GRID!$A$4:$A$14,0),MATCH(1,($U$2=GRID!$B$1:$BI$1)*(КАЛЕНДАРЬ!$I33=GRID!$B$3:$BI$3), 0)),
ROUNDUP(INDEX(GRID!$B$4:$BI$14,MATCH(E$7,GRID!$A$4:$A$14,0),MATCH(1,($U$2=GRID!$B$1:$BI$1)*(КАЛЕНДАРЬ!$I33=GRID!$B$3:$BI$3),0))*(1-GRID!$B$35),0))</f>
        <v>15900</v>
      </c>
      <c r="F19" s="60" cm="1">
        <f t="array" ref="F19">IF($I$2="Открытый тариф",
INDEX(GRID!$B$17:$BI$27,MATCH(E$7,GRID!$A$17:$A$27,0),MATCH(1,($U$2=GRID!$B$1:$BI$1)*(КАЛЕНДАРЬ!$I33=GRID!$B$3:$BI$3), 0)),
ROUNDUP(INDEX(GRID!$B$17:$BI$27,MATCH(E$7,GRID!$A$17:$A$27,0),MATCH(1,($U$2=GRID!$B$1:$BI$1)*(КАЛЕНДАРЬ!$I33=GRID!$B$3:$BI$3), 0))*(1-GRID!$B$35),0))</f>
        <v>15900</v>
      </c>
      <c r="G19" s="59" cm="1">
        <f t="array" ref="G19">IF($I$2="Открытый тариф",
INDEX(GRID!$B$4:$BI$14,MATCH(G$7,GRID!$A$4:$A$14,0),MATCH(1,($U$2=GRID!$B$1:$BI$1)*(КАЛЕНДАРЬ!$I33=GRID!$B$3:$BI$3), 0)),
ROUNDUP(INDEX(GRID!$B$4:$BI$14,MATCH(G$7,GRID!$A$4:$A$14,0),MATCH(1,($U$2=GRID!$B$1:$BI$1)*(КАЛЕНДАРЬ!$I33=GRID!$B$3:$BI$3),0))*(1-GRID!$B$35),0))</f>
        <v>17400</v>
      </c>
      <c r="H19" s="60" cm="1">
        <f t="array" ref="H19">IF($I$2="Открытый тариф",
INDEX(GRID!$B$17:$BI$27,MATCH(G$7,GRID!$A$17:$A$27,0),MATCH(1,($U$2=GRID!$B$1:$BI$1)*(КАЛЕНДАРЬ!$I33=GRID!$B$3:$BI$3), 0)),
ROUNDUP(INDEX(GRID!$B$17:$BI$27,MATCH(G$7,GRID!$A$17:$A$27,0),MATCH(1,($U$2=GRID!$B$1:$BI$1)*(КАЛЕНДАРЬ!$I33=GRID!$B$3:$BI$3), 0))*(1-GRID!$B$35),0))</f>
        <v>17400</v>
      </c>
      <c r="I19" s="59" cm="1">
        <f t="array" ref="I19">IF($I$2="Открытый тариф",
INDEX(GRID!$B$4:$BI$14,MATCH(I$7,GRID!$A$4:$A$14,0),MATCH(1,($U$2=GRID!$B$1:$BI$1)*(КАЛЕНДАРЬ!$I33=GRID!$B$3:$BI$3), 0)),
ROUNDUP(INDEX(GRID!$B$4:$BI$14,MATCH(I$7,GRID!$A$4:$A$14,0),MATCH(1,($U$2=GRID!$B$1:$BI$1)*(КАЛЕНДАРЬ!$I33=GRID!$B$3:$BI$3),0))*(1-GRID!$B$35),0))</f>
        <v>19100</v>
      </c>
      <c r="J19" s="60" cm="1">
        <f t="array" ref="J19">IF($I$2="Открытый тариф",
INDEX(GRID!$B$17:$BI$27,MATCH(I$7,GRID!$A$17:$A$27,0),MATCH(1,($U$2=GRID!$B$1:$BI$1)*(КАЛЕНДАРЬ!$I33=GRID!$B$3:$BI$3), 0)),
ROUNDUP(INDEX(GRID!$B$17:$BI$27,MATCH(I$7,GRID!$A$17:$A$27,0),MATCH(1,($U$2=GRID!$B$1:$BI$1)*(КАЛЕНДАРЬ!$I33=GRID!$B$3:$BI$3), 0))*(1-GRID!$B$35),0))</f>
        <v>19100</v>
      </c>
      <c r="K19" s="59" cm="1">
        <f t="array" ref="K19">IF($I$2="Открытый тариф",
INDEX(GRID!$B$4:$BI$14,MATCH(K$7,GRID!$A$4:$A$14,0),MATCH(1,($U$2=GRID!$B$1:$BI$1)*(КАЛЕНДАРЬ!$I33=GRID!$B$3:$BI$3), 0)),
ROUNDUP(INDEX(GRID!$B$4:$BI$14,MATCH(K$7,GRID!$A$4:$A$14,0),MATCH(1,($U$2=GRID!$B$1:$BI$1)*(КАЛЕНДАРЬ!$I33=GRID!$B$3:$BI$3),0))*(1-GRID!$B$35),0))</f>
        <v>20900</v>
      </c>
      <c r="L19" s="60" cm="1">
        <f t="array" ref="L19">IF($I$2="Открытый тариф",
INDEX(GRID!$B$17:$BI$27,MATCH(K$7,GRID!$A$17:$A$27,0),MATCH(1,($U$2=GRID!$B$1:$BI$1)*(КАЛЕНДАРЬ!$I33=GRID!$B$3:$BI$3), 0)),
ROUNDUP(INDEX(GRID!$B$17:$BI$27,MATCH(K$7,GRID!$A$17:$A$27,0),MATCH(1,($U$2=GRID!$B$1:$BI$1)*(КАЛЕНДАРЬ!$I33=GRID!$B$3:$BI$3), 0))*(1-GRID!$B$35),0))</f>
        <v>20900</v>
      </c>
      <c r="M19" s="59" cm="1">
        <f t="array" ref="M19">IF($I$2="Открытый тариф",
INDEX(GRID!$B$4:$BI$14,MATCH(M$7,GRID!$A$4:$A$14,0),MATCH(1,($U$2=GRID!$B$1:$BI$1)*(КАЛЕНДАРЬ!$I33=GRID!$B$3:$BI$3), 0)),
ROUNDUP(INDEX(GRID!$B$4:$BI$14,MATCH(M$7,GRID!$A$4:$A$14,0),MATCH(1,($U$2=GRID!$B$1:$BI$1)*(КАЛЕНДАРЬ!$I33=GRID!$B$3:$BI$3),0))*(1-GRID!$B$35),0))</f>
        <v>22900</v>
      </c>
      <c r="N19" s="60" cm="1">
        <f t="array" ref="N19">IF($I$2="Открытый тариф",
INDEX(GRID!$B$17:$BI$27,MATCH(M$7,GRID!$A$17:$A$27,0),MATCH(1,($U$2=GRID!$B$1:$BI$1)*(КАЛЕНДАРЬ!$I33=GRID!$B$3:$BI$3), 0)),
ROUNDUP(INDEX(GRID!$B$17:$BI$27,MATCH(M$7,GRID!$A$17:$A$27,0),MATCH(1,($U$2=GRID!$B$1:$BI$1)*(КАЛЕНДАРЬ!$I33=GRID!$B$3:$BI$3), 0))*(1-GRID!$B$35),0))</f>
        <v>22900</v>
      </c>
      <c r="O19" s="61" t="s">
        <v>102</v>
      </c>
      <c r="P19" s="61" t="s">
        <v>102</v>
      </c>
      <c r="Q19" s="61" t="s">
        <v>102</v>
      </c>
      <c r="R19" s="61" t="s">
        <v>102</v>
      </c>
      <c r="S19" s="61" t="s">
        <v>102</v>
      </c>
      <c r="T19" s="61" t="s">
        <v>102</v>
      </c>
      <c r="U19" s="61" t="s">
        <v>102</v>
      </c>
      <c r="V19" s="61" t="s">
        <v>102</v>
      </c>
      <c r="W19" s="61" t="s">
        <v>102</v>
      </c>
      <c r="X19" s="61" t="s">
        <v>102</v>
      </c>
      <c r="Y19" s="50"/>
    </row>
    <row r="20" spans="1:25" ht="12.75" hidden="1" customHeight="1" x14ac:dyDescent="0.2">
      <c r="A20" s="58" t="s">
        <v>44</v>
      </c>
      <c r="B20" s="58">
        <v>31</v>
      </c>
      <c r="C20" s="59" cm="1">
        <f t="array" ref="C20">IF($I$2="Открытый тариф",
INDEX(GRID!$B$4:$BI$14,MATCH(C$7,GRID!$A$4:$A$14,0),MATCH(1,($U$2=GRID!$B$1:$BI$1)*(КАЛЕНДАРЬ!$I34=GRID!$B$3:$BI$3), 0)),
ROUNDUP(INDEX(GRID!$B$4:$BI$14,MATCH(C$7,GRID!$A$4:$A$14,0),MATCH(1,($U$2=GRID!$B$1:$BI$1)*(КАЛЕНДАРЬ!$I34=GRID!$B$3:$BI$3),0))*(1-GRID!$B$35),0))</f>
        <v>14500</v>
      </c>
      <c r="D20" s="60" cm="1">
        <f t="array" ref="D20">IF($I$2="Открытый тариф",
INDEX(GRID!$B$17:$BI$27,MATCH(C$7,GRID!$A$17:$A$27,0),MATCH(1,($U$2=GRID!$B$1:$BI$1)*(КАЛЕНДАРЬ!$I34=GRID!$B$3:$BI$3), 0)),
ROUNDUP(INDEX(GRID!$B$17:$BI$27,MATCH(C$7,GRID!$A$17:$A$27,0),MATCH(1,($U$2=GRID!$B$1:$BI$1)*(КАЛЕНДАРЬ!$I34=GRID!$B$3:$BI$3), 0))*(1-GRID!$B$35),0))</f>
        <v>14500</v>
      </c>
      <c r="E20" s="59" cm="1">
        <f t="array" ref="E20">IF($I$2="Открытый тариф",
INDEX(GRID!$B$4:$BI$14,MATCH(E$7,GRID!$A$4:$A$14,0),MATCH(1,($U$2=GRID!$B$1:$BI$1)*(КАЛЕНДАРЬ!$I34=GRID!$B$3:$BI$3), 0)),
ROUNDUP(INDEX(GRID!$B$4:$BI$14,MATCH(E$7,GRID!$A$4:$A$14,0),MATCH(1,($U$2=GRID!$B$1:$BI$1)*(КАЛЕНДАРЬ!$I34=GRID!$B$3:$BI$3),0))*(1-GRID!$B$35),0))</f>
        <v>15900</v>
      </c>
      <c r="F20" s="60" cm="1">
        <f t="array" ref="F20">IF($I$2="Открытый тариф",
INDEX(GRID!$B$17:$BI$27,MATCH(E$7,GRID!$A$17:$A$27,0),MATCH(1,($U$2=GRID!$B$1:$BI$1)*(КАЛЕНДАРЬ!$I34=GRID!$B$3:$BI$3), 0)),
ROUNDUP(INDEX(GRID!$B$17:$BI$27,MATCH(E$7,GRID!$A$17:$A$27,0),MATCH(1,($U$2=GRID!$B$1:$BI$1)*(КАЛЕНДАРЬ!$I34=GRID!$B$3:$BI$3), 0))*(1-GRID!$B$35),0))</f>
        <v>15900</v>
      </c>
      <c r="G20" s="59" cm="1">
        <f t="array" ref="G20">IF($I$2="Открытый тариф",
INDEX(GRID!$B$4:$BI$14,MATCH(G$7,GRID!$A$4:$A$14,0),MATCH(1,($U$2=GRID!$B$1:$BI$1)*(КАЛЕНДАРЬ!$I34=GRID!$B$3:$BI$3), 0)),
ROUNDUP(INDEX(GRID!$B$4:$BI$14,MATCH(G$7,GRID!$A$4:$A$14,0),MATCH(1,($U$2=GRID!$B$1:$BI$1)*(КАЛЕНДАРЬ!$I34=GRID!$B$3:$BI$3),0))*(1-GRID!$B$35),0))</f>
        <v>17400</v>
      </c>
      <c r="H20" s="60" cm="1">
        <f t="array" ref="H20">IF($I$2="Открытый тариф",
INDEX(GRID!$B$17:$BI$27,MATCH(G$7,GRID!$A$17:$A$27,0),MATCH(1,($U$2=GRID!$B$1:$BI$1)*(КАЛЕНДАРЬ!$I34=GRID!$B$3:$BI$3), 0)),
ROUNDUP(INDEX(GRID!$B$17:$BI$27,MATCH(G$7,GRID!$A$17:$A$27,0),MATCH(1,($U$2=GRID!$B$1:$BI$1)*(КАЛЕНДАРЬ!$I34=GRID!$B$3:$BI$3), 0))*(1-GRID!$B$35),0))</f>
        <v>17400</v>
      </c>
      <c r="I20" s="59" cm="1">
        <f t="array" ref="I20">IF($I$2="Открытый тариф",
INDEX(GRID!$B$4:$BI$14,MATCH(I$7,GRID!$A$4:$A$14,0),MATCH(1,($U$2=GRID!$B$1:$BI$1)*(КАЛЕНДАРЬ!$I34=GRID!$B$3:$BI$3), 0)),
ROUNDUP(INDEX(GRID!$B$4:$BI$14,MATCH(I$7,GRID!$A$4:$A$14,0),MATCH(1,($U$2=GRID!$B$1:$BI$1)*(КАЛЕНДАРЬ!$I34=GRID!$B$3:$BI$3),0))*(1-GRID!$B$35),0))</f>
        <v>19100</v>
      </c>
      <c r="J20" s="60" cm="1">
        <f t="array" ref="J20">IF($I$2="Открытый тариф",
INDEX(GRID!$B$17:$BI$27,MATCH(I$7,GRID!$A$17:$A$27,0),MATCH(1,($U$2=GRID!$B$1:$BI$1)*(КАЛЕНДАРЬ!$I34=GRID!$B$3:$BI$3), 0)),
ROUNDUP(INDEX(GRID!$B$17:$BI$27,MATCH(I$7,GRID!$A$17:$A$27,0),MATCH(1,($U$2=GRID!$B$1:$BI$1)*(КАЛЕНДАРЬ!$I34=GRID!$B$3:$BI$3), 0))*(1-GRID!$B$35),0))</f>
        <v>19100</v>
      </c>
      <c r="K20" s="59" cm="1">
        <f t="array" ref="K20">IF($I$2="Открытый тариф",
INDEX(GRID!$B$4:$BI$14,MATCH(K$7,GRID!$A$4:$A$14,0),MATCH(1,($U$2=GRID!$B$1:$BI$1)*(КАЛЕНДАРЬ!$I34=GRID!$B$3:$BI$3), 0)),
ROUNDUP(INDEX(GRID!$B$4:$BI$14,MATCH(K$7,GRID!$A$4:$A$14,0),MATCH(1,($U$2=GRID!$B$1:$BI$1)*(КАЛЕНДАРЬ!$I34=GRID!$B$3:$BI$3),0))*(1-GRID!$B$35),0))</f>
        <v>20900</v>
      </c>
      <c r="L20" s="60" cm="1">
        <f t="array" ref="L20">IF($I$2="Открытый тариф",
INDEX(GRID!$B$17:$BI$27,MATCH(K$7,GRID!$A$17:$A$27,0),MATCH(1,($U$2=GRID!$B$1:$BI$1)*(КАЛЕНДАРЬ!$I34=GRID!$B$3:$BI$3), 0)),
ROUNDUP(INDEX(GRID!$B$17:$BI$27,MATCH(K$7,GRID!$A$17:$A$27,0),MATCH(1,($U$2=GRID!$B$1:$BI$1)*(КАЛЕНДАРЬ!$I34=GRID!$B$3:$BI$3), 0))*(1-GRID!$B$35),0))</f>
        <v>20900</v>
      </c>
      <c r="M20" s="59" cm="1">
        <f t="array" ref="M20">IF($I$2="Открытый тариф",
INDEX(GRID!$B$4:$BI$14,MATCH(M$7,GRID!$A$4:$A$14,0),MATCH(1,($U$2=GRID!$B$1:$BI$1)*(КАЛЕНДАРЬ!$I34=GRID!$B$3:$BI$3), 0)),
ROUNDUP(INDEX(GRID!$B$4:$BI$14,MATCH(M$7,GRID!$A$4:$A$14,0),MATCH(1,($U$2=GRID!$B$1:$BI$1)*(КАЛЕНДАРЬ!$I34=GRID!$B$3:$BI$3),0))*(1-GRID!$B$35),0))</f>
        <v>22900</v>
      </c>
      <c r="N20" s="60" cm="1">
        <f t="array" ref="N20">IF($I$2="Открытый тариф",
INDEX(GRID!$B$17:$BI$27,MATCH(M$7,GRID!$A$17:$A$27,0),MATCH(1,($U$2=GRID!$B$1:$BI$1)*(КАЛЕНДАРЬ!$I34=GRID!$B$3:$BI$3), 0)),
ROUNDUP(INDEX(GRID!$B$17:$BI$27,MATCH(M$7,GRID!$A$17:$A$27,0),MATCH(1,($U$2=GRID!$B$1:$BI$1)*(КАЛЕНДАРЬ!$I34=GRID!$B$3:$BI$3), 0))*(1-GRID!$B$35),0))</f>
        <v>22900</v>
      </c>
      <c r="O20" s="61" t="s">
        <v>102</v>
      </c>
      <c r="P20" s="61" t="s">
        <v>102</v>
      </c>
      <c r="Q20" s="61" t="s">
        <v>102</v>
      </c>
      <c r="R20" s="61" t="s">
        <v>102</v>
      </c>
      <c r="S20" s="61" t="s">
        <v>102</v>
      </c>
      <c r="T20" s="61" t="s">
        <v>102</v>
      </c>
      <c r="U20" s="61" t="s">
        <v>102</v>
      </c>
      <c r="V20" s="61" t="s">
        <v>102</v>
      </c>
      <c r="W20" s="61" t="s">
        <v>102</v>
      </c>
      <c r="X20" s="61" t="s">
        <v>102</v>
      </c>
      <c r="Y20" s="50"/>
    </row>
    <row r="21" spans="1:25" ht="13.5" hidden="1" customHeight="1" x14ac:dyDescent="0.2">
      <c r="A21" s="48"/>
      <c r="B21" s="49"/>
      <c r="C21" s="50"/>
      <c r="D21" s="50"/>
      <c r="E21" s="50"/>
      <c r="F21" s="50"/>
      <c r="G21" s="51"/>
      <c r="H21" s="50"/>
      <c r="I21" s="50"/>
      <c r="J21" s="50"/>
      <c r="K21" s="51"/>
      <c r="L21" s="50"/>
      <c r="M21" s="50"/>
      <c r="N21" s="50"/>
      <c r="O21" s="50"/>
      <c r="P21" s="51"/>
      <c r="Q21" s="50"/>
      <c r="R21" s="50"/>
      <c r="S21" s="50"/>
      <c r="T21" s="50"/>
      <c r="U21" s="50"/>
      <c r="V21" s="50"/>
      <c r="W21" s="50"/>
      <c r="X21" s="50"/>
      <c r="Y21" s="50"/>
    </row>
    <row r="22" spans="1:25" ht="12.75" hidden="1" customHeight="1" x14ac:dyDescent="0.2">
      <c r="A22" s="91" t="s">
        <v>106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50"/>
    </row>
    <row r="23" spans="1:25" ht="12.75" hidden="1" customHeight="1" x14ac:dyDescent="0.2">
      <c r="A23" s="92" t="s">
        <v>56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50"/>
    </row>
    <row r="24" spans="1:25" ht="58.5" hidden="1" customHeight="1" x14ac:dyDescent="0.2">
      <c r="A24" s="94" t="s">
        <v>39</v>
      </c>
      <c r="B24" s="95"/>
      <c r="C24" s="98" t="s">
        <v>85</v>
      </c>
      <c r="D24" s="99"/>
      <c r="E24" s="100" t="s">
        <v>86</v>
      </c>
      <c r="F24" s="101"/>
      <c r="G24" s="102" t="s">
        <v>83</v>
      </c>
      <c r="H24" s="103"/>
      <c r="I24" s="104" t="s">
        <v>87</v>
      </c>
      <c r="J24" s="105"/>
      <c r="K24" s="106" t="s">
        <v>88</v>
      </c>
      <c r="L24" s="106"/>
      <c r="M24" s="107" t="s">
        <v>89</v>
      </c>
      <c r="N24" s="108"/>
      <c r="O24" s="131" t="s">
        <v>94</v>
      </c>
      <c r="P24" s="131"/>
      <c r="Q24" s="111" t="s">
        <v>95</v>
      </c>
      <c r="R24" s="111"/>
      <c r="S24" s="112" t="s">
        <v>90</v>
      </c>
      <c r="T24" s="112"/>
      <c r="U24" s="113" t="s">
        <v>91</v>
      </c>
      <c r="V24" s="114"/>
      <c r="W24" s="115" t="s">
        <v>96</v>
      </c>
      <c r="X24" s="116"/>
      <c r="Y24" s="50"/>
    </row>
    <row r="25" spans="1:25" ht="12.75" hidden="1" customHeight="1" x14ac:dyDescent="0.2">
      <c r="A25" s="96"/>
      <c r="B25" s="97"/>
      <c r="C25" s="57" t="s">
        <v>40</v>
      </c>
      <c r="D25" s="57" t="s">
        <v>41</v>
      </c>
      <c r="E25" s="57" t="s">
        <v>40</v>
      </c>
      <c r="F25" s="57" t="s">
        <v>41</v>
      </c>
      <c r="G25" s="57" t="s">
        <v>40</v>
      </c>
      <c r="H25" s="57" t="s">
        <v>41</v>
      </c>
      <c r="I25" s="57" t="s">
        <v>40</v>
      </c>
      <c r="J25" s="57" t="s">
        <v>41</v>
      </c>
      <c r="K25" s="57" t="s">
        <v>40</v>
      </c>
      <c r="L25" s="57" t="s">
        <v>41</v>
      </c>
      <c r="M25" s="57" t="s">
        <v>40</v>
      </c>
      <c r="N25" s="57" t="s">
        <v>41</v>
      </c>
      <c r="O25" s="57" t="s">
        <v>40</v>
      </c>
      <c r="P25" s="57" t="s">
        <v>41</v>
      </c>
      <c r="Q25" s="57" t="s">
        <v>40</v>
      </c>
      <c r="R25" s="57" t="s">
        <v>41</v>
      </c>
      <c r="S25" s="57" t="s">
        <v>40</v>
      </c>
      <c r="T25" s="57" t="s">
        <v>41</v>
      </c>
      <c r="U25" s="57" t="s">
        <v>40</v>
      </c>
      <c r="V25" s="57" t="s">
        <v>41</v>
      </c>
      <c r="W25" s="57" t="s">
        <v>40</v>
      </c>
      <c r="X25" s="57" t="s">
        <v>41</v>
      </c>
      <c r="Y25" s="50"/>
    </row>
    <row r="26" spans="1:25" ht="12.75" hidden="1" customHeight="1" x14ac:dyDescent="0.2">
      <c r="A26" s="62" t="s">
        <v>45</v>
      </c>
      <c r="B26" s="62">
        <v>25</v>
      </c>
      <c r="C26" s="59" cm="1">
        <f t="array" ref="C26">IF($I$2="Открытый тариф",
INDEX(GRID!$B$4:$BI$14,MATCH(C$7,GRID!$A$4:$A$14,0),MATCH(1,($U$2=GRID!$B$1:$BI$1)*(КАЛЕНДАРЬ!$L28=GRID!$B$3:$BI$3), 0)),
ROUNDUP(INDEX(GRID!$B$4:$BI$14,MATCH(C$7,GRID!$A$4:$A$14,0),MATCH(1,($U$2=GRID!$B$1:$BI$1)*(КАЛЕНДАРЬ!$L28=GRID!$B$3:$BI$3),0))*(1-GRID!$B$35),0))</f>
        <v>17500</v>
      </c>
      <c r="D26" s="60" cm="1">
        <f t="array" ref="D26">IF($I$2="Открытый тариф",
INDEX(GRID!$B$17:$BI$27,MATCH(C$7,GRID!$A$17:$A$27,0),MATCH(1,($U$2=GRID!$B$1:$BI$1)*(КАЛЕНДАРЬ!$L28=GRID!$B$3:$BI$3), 0)),
ROUNDUP(INDEX(GRID!$B$17:$BI$27,MATCH(C$7,GRID!$A$17:$A$27,0),MATCH(1,($U$2=GRID!$B$1:$BI$1)*(КАЛЕНДАРЬ!$L28=GRID!$B$3:$BI$3), 0))*(1-GRID!$B$35),0))</f>
        <v>17500</v>
      </c>
      <c r="E26" s="59" cm="1">
        <f t="array" ref="E26">IF($I$2="Открытый тариф",
INDEX(GRID!$B$4:$BI$14,MATCH(E$7,GRID!$A$4:$A$14,0),MATCH(1,($U$2=GRID!$B$1:$BI$1)*(КАЛЕНДАРЬ!$L28=GRID!$B$3:$BI$3), 0)),
ROUNDUP(INDEX(GRID!$B$4:$BI$14,MATCH(E$7,GRID!$A$4:$A$14,0),MATCH(1,($U$2=GRID!$B$1:$BI$1)*(КАЛЕНДАРЬ!$L28=GRID!$B$3:$BI$3),0))*(1-GRID!$B$35),0))</f>
        <v>19400</v>
      </c>
      <c r="F26" s="60" cm="1">
        <f t="array" ref="F26">IF($I$2="Открытый тариф",
INDEX(GRID!$B$17:$BI$27,MATCH(E$7,GRID!$A$17:$A$27,0),MATCH(1,($U$2=GRID!$B$1:$BI$1)*(КАЛЕНДАРЬ!$L28=GRID!$B$3:$BI$3), 0)),
ROUNDUP(INDEX(GRID!$B$17:$BI$27,MATCH(E$7,GRID!$A$17:$A$27,0),MATCH(1,($U$2=GRID!$B$1:$BI$1)*(КАЛЕНДАРЬ!$L28=GRID!$B$3:$BI$3), 0))*(1-GRID!$B$35),0))</f>
        <v>19400</v>
      </c>
      <c r="G26" s="59" cm="1">
        <f t="array" ref="G26">IF($I$2="Открытый тариф",
INDEX(GRID!$B$4:$BI$14,MATCH(G$7,GRID!$A$4:$A$14,0),MATCH(1,($U$2=GRID!$B$1:$BI$1)*(КАЛЕНДАРЬ!$L28=GRID!$B$3:$BI$3), 0)),
ROUNDUP(INDEX(GRID!$B$4:$BI$14,MATCH(G$7,GRID!$A$4:$A$14,0),MATCH(1,($U$2=GRID!$B$1:$BI$1)*(КАЛЕНДАРЬ!$L28=GRID!$B$3:$BI$3),0))*(1-GRID!$B$35),0))</f>
        <v>21400</v>
      </c>
      <c r="H26" s="60" cm="1">
        <f t="array" ref="H26">IF($I$2="Открытый тариф",
INDEX(GRID!$B$17:$BI$27,MATCH(G$7,GRID!$A$17:$A$27,0),MATCH(1,($U$2=GRID!$B$1:$BI$1)*(КАЛЕНДАРЬ!$L28=GRID!$B$3:$BI$3), 0)),
ROUNDUP(INDEX(GRID!$B$17:$BI$27,MATCH(G$7,GRID!$A$17:$A$27,0),MATCH(1,($U$2=GRID!$B$1:$BI$1)*(КАЛЕНДАРЬ!$L28=GRID!$B$3:$BI$3), 0))*(1-GRID!$B$35),0))</f>
        <v>21400</v>
      </c>
      <c r="I26" s="59" cm="1">
        <f t="array" ref="I26">IF($I$2="Открытый тариф",
INDEX(GRID!$B$4:$BI$14,MATCH(I$7,GRID!$A$4:$A$14,0),MATCH(1,($U$2=GRID!$B$1:$BI$1)*(КАЛЕНДАРЬ!$L28=GRID!$B$3:$BI$3), 0)),
ROUNDUP(INDEX(GRID!$B$4:$BI$14,MATCH(I$7,GRID!$A$4:$A$14,0),MATCH(1,($U$2=GRID!$B$1:$BI$1)*(КАЛЕНДАРЬ!$L28=GRID!$B$3:$BI$3),0))*(1-GRID!$B$35),0))</f>
        <v>23600</v>
      </c>
      <c r="J26" s="60" cm="1">
        <f t="array" ref="J26">IF($I$2="Открытый тариф",
INDEX(GRID!$B$17:$BI$27,MATCH(I$7,GRID!$A$17:$A$27,0),MATCH(1,($U$2=GRID!$B$1:$BI$1)*(КАЛЕНДАРЬ!$L28=GRID!$B$3:$BI$3), 0)),
ROUNDUP(INDEX(GRID!$B$17:$BI$27,MATCH(I$7,GRID!$A$17:$A$27,0),MATCH(1,($U$2=GRID!$B$1:$BI$1)*(КАЛЕНДАРЬ!$L28=GRID!$B$3:$BI$3), 0))*(1-GRID!$B$35),0))</f>
        <v>23600</v>
      </c>
      <c r="K26" s="59" cm="1">
        <f t="array" ref="K26">IF($I$2="Открытый тариф",
INDEX(GRID!$B$4:$BI$14,MATCH(K$7,GRID!$A$4:$A$14,0),MATCH(1,($U$2=GRID!$B$1:$BI$1)*(КАЛЕНДАРЬ!$L28=GRID!$B$3:$BI$3), 0)),
ROUNDUP(INDEX(GRID!$B$4:$BI$14,MATCH(K$7,GRID!$A$4:$A$14,0),MATCH(1,($U$2=GRID!$B$1:$BI$1)*(КАЛЕНДАРЬ!$L28=GRID!$B$3:$BI$3),0))*(1-GRID!$B$35),0))</f>
        <v>26100</v>
      </c>
      <c r="L26" s="60" cm="1">
        <f t="array" ref="L26">IF($I$2="Открытый тариф",
INDEX(GRID!$B$17:$BI$27,MATCH(K$7,GRID!$A$17:$A$27,0),MATCH(1,($U$2=GRID!$B$1:$BI$1)*(КАЛЕНДАРЬ!$L28=GRID!$B$3:$BI$3), 0)),
ROUNDUP(INDEX(GRID!$B$17:$BI$27,MATCH(K$7,GRID!$A$17:$A$27,0),MATCH(1,($U$2=GRID!$B$1:$BI$1)*(КАЛЕНДАРЬ!$L28=GRID!$B$3:$BI$3), 0))*(1-GRID!$B$35),0))</f>
        <v>26100</v>
      </c>
      <c r="M26" s="59" cm="1">
        <f t="array" ref="M26">IF($I$2="Открытый тариф",
INDEX(GRID!$B$4:$BI$14,MATCH(M$7,GRID!$A$4:$A$14,0),MATCH(1,($U$2=GRID!$B$1:$BI$1)*(КАЛЕНДАРЬ!$L28=GRID!$B$3:$BI$3), 0)),
ROUNDUP(INDEX(GRID!$B$4:$BI$14,MATCH(M$7,GRID!$A$4:$A$14,0),MATCH(1,($U$2=GRID!$B$1:$BI$1)*(КАЛЕНДАРЬ!$L28=GRID!$B$3:$BI$3),0))*(1-GRID!$B$35),0))</f>
        <v>28800</v>
      </c>
      <c r="N26" s="60" cm="1">
        <f t="array" ref="N26">IF($I$2="Открытый тариф",
INDEX(GRID!$B$17:$BI$27,MATCH(M$7,GRID!$A$17:$A$27,0),MATCH(1,($U$2=GRID!$B$1:$BI$1)*(КАЛЕНДАРЬ!$L28=GRID!$B$3:$BI$3), 0)),
ROUNDUP(INDEX(GRID!$B$17:$BI$27,MATCH(M$7,GRID!$A$17:$A$27,0),MATCH(1,($U$2=GRID!$B$1:$BI$1)*(КАЛЕНДАРЬ!$L28=GRID!$B$3:$BI$3), 0))*(1-GRID!$B$35),0))</f>
        <v>28800</v>
      </c>
      <c r="O26" s="61" t="s">
        <v>102</v>
      </c>
      <c r="P26" s="61" t="s">
        <v>102</v>
      </c>
      <c r="Q26" s="61" t="s">
        <v>102</v>
      </c>
      <c r="R26" s="61" t="s">
        <v>102</v>
      </c>
      <c r="S26" s="61" t="s">
        <v>102</v>
      </c>
      <c r="T26" s="61" t="s">
        <v>102</v>
      </c>
      <c r="U26" s="61" t="s">
        <v>102</v>
      </c>
      <c r="V26" s="61" t="s">
        <v>102</v>
      </c>
      <c r="W26" s="61" t="s">
        <v>102</v>
      </c>
      <c r="X26" s="61" t="s">
        <v>102</v>
      </c>
      <c r="Y26" s="50"/>
    </row>
    <row r="27" spans="1:25" ht="12.75" hidden="1" customHeight="1" x14ac:dyDescent="0.2">
      <c r="A27" s="62" t="s">
        <v>46</v>
      </c>
      <c r="B27" s="62">
        <v>26</v>
      </c>
      <c r="C27" s="59" cm="1">
        <f t="array" ref="C27">IF($I$2="Открытый тариф",
INDEX(GRID!$B$4:$BI$14,MATCH(C$7,GRID!$A$4:$A$14,0),MATCH(1,($U$2=GRID!$B$1:$BI$1)*(КАЛЕНДАРЬ!$L29=GRID!$B$3:$BI$3), 0)),
ROUNDUP(INDEX(GRID!$B$4:$BI$14,MATCH(C$7,GRID!$A$4:$A$14,0),MATCH(1,($U$2=GRID!$B$1:$BI$1)*(КАЛЕНДАРЬ!$L29=GRID!$B$3:$BI$3),0))*(1-GRID!$B$35),0))</f>
        <v>17500</v>
      </c>
      <c r="D27" s="60" cm="1">
        <f t="array" ref="D27">IF($I$2="Открытый тариф",
INDEX(GRID!$B$17:$BI$27,MATCH(C$7,GRID!$A$17:$A$27,0),MATCH(1,($U$2=GRID!$B$1:$BI$1)*(КАЛЕНДАРЬ!$L29=GRID!$B$3:$BI$3), 0)),
ROUNDUP(INDEX(GRID!$B$17:$BI$27,MATCH(C$7,GRID!$A$17:$A$27,0),MATCH(1,($U$2=GRID!$B$1:$BI$1)*(КАЛЕНДАРЬ!$L29=GRID!$B$3:$BI$3), 0))*(1-GRID!$B$35),0))</f>
        <v>17500</v>
      </c>
      <c r="E27" s="59" cm="1">
        <f t="array" ref="E27">IF($I$2="Открытый тариф",
INDEX(GRID!$B$4:$BI$14,MATCH(E$7,GRID!$A$4:$A$14,0),MATCH(1,($U$2=GRID!$B$1:$BI$1)*(КАЛЕНДАРЬ!$L29=GRID!$B$3:$BI$3), 0)),
ROUNDUP(INDEX(GRID!$B$4:$BI$14,MATCH(E$7,GRID!$A$4:$A$14,0),MATCH(1,($U$2=GRID!$B$1:$BI$1)*(КАЛЕНДАРЬ!$L29=GRID!$B$3:$BI$3),0))*(1-GRID!$B$35),0))</f>
        <v>19400</v>
      </c>
      <c r="F27" s="60" cm="1">
        <f t="array" ref="F27">IF($I$2="Открытый тариф",
INDEX(GRID!$B$17:$BI$27,MATCH(E$7,GRID!$A$17:$A$27,0),MATCH(1,($U$2=GRID!$B$1:$BI$1)*(КАЛЕНДАРЬ!$L29=GRID!$B$3:$BI$3), 0)),
ROUNDUP(INDEX(GRID!$B$17:$BI$27,MATCH(E$7,GRID!$A$17:$A$27,0),MATCH(1,($U$2=GRID!$B$1:$BI$1)*(КАЛЕНДАРЬ!$L29=GRID!$B$3:$BI$3), 0))*(1-GRID!$B$35),0))</f>
        <v>19400</v>
      </c>
      <c r="G27" s="59" cm="1">
        <f t="array" ref="G27">IF($I$2="Открытый тариф",
INDEX(GRID!$B$4:$BI$14,MATCH(G$7,GRID!$A$4:$A$14,0),MATCH(1,($U$2=GRID!$B$1:$BI$1)*(КАЛЕНДАРЬ!$L29=GRID!$B$3:$BI$3), 0)),
ROUNDUP(INDEX(GRID!$B$4:$BI$14,MATCH(G$7,GRID!$A$4:$A$14,0),MATCH(1,($U$2=GRID!$B$1:$BI$1)*(КАЛЕНДАРЬ!$L29=GRID!$B$3:$BI$3),0))*(1-GRID!$B$35),0))</f>
        <v>21400</v>
      </c>
      <c r="H27" s="60" cm="1">
        <f t="array" ref="H27">IF($I$2="Открытый тариф",
INDEX(GRID!$B$17:$BI$27,MATCH(G$7,GRID!$A$17:$A$27,0),MATCH(1,($U$2=GRID!$B$1:$BI$1)*(КАЛЕНДАРЬ!$L29=GRID!$B$3:$BI$3), 0)),
ROUNDUP(INDEX(GRID!$B$17:$BI$27,MATCH(G$7,GRID!$A$17:$A$27,0),MATCH(1,($U$2=GRID!$B$1:$BI$1)*(КАЛЕНДАРЬ!$L29=GRID!$B$3:$BI$3), 0))*(1-GRID!$B$35),0))</f>
        <v>21400</v>
      </c>
      <c r="I27" s="59" cm="1">
        <f t="array" ref="I27">IF($I$2="Открытый тариф",
INDEX(GRID!$B$4:$BI$14,MATCH(I$7,GRID!$A$4:$A$14,0),MATCH(1,($U$2=GRID!$B$1:$BI$1)*(КАЛЕНДАРЬ!$L29=GRID!$B$3:$BI$3), 0)),
ROUNDUP(INDEX(GRID!$B$4:$BI$14,MATCH(I$7,GRID!$A$4:$A$14,0),MATCH(1,($U$2=GRID!$B$1:$BI$1)*(КАЛЕНДАРЬ!$L29=GRID!$B$3:$BI$3),0))*(1-GRID!$B$35),0))</f>
        <v>23600</v>
      </c>
      <c r="J27" s="60" cm="1">
        <f t="array" ref="J27">IF($I$2="Открытый тариф",
INDEX(GRID!$B$17:$BI$27,MATCH(I$7,GRID!$A$17:$A$27,0),MATCH(1,($U$2=GRID!$B$1:$BI$1)*(КАЛЕНДАРЬ!$L29=GRID!$B$3:$BI$3), 0)),
ROUNDUP(INDEX(GRID!$B$17:$BI$27,MATCH(I$7,GRID!$A$17:$A$27,0),MATCH(1,($U$2=GRID!$B$1:$BI$1)*(КАЛЕНДАРЬ!$L29=GRID!$B$3:$BI$3), 0))*(1-GRID!$B$35),0))</f>
        <v>23600</v>
      </c>
      <c r="K27" s="59" cm="1">
        <f t="array" ref="K27">IF($I$2="Открытый тариф",
INDEX(GRID!$B$4:$BI$14,MATCH(K$7,GRID!$A$4:$A$14,0),MATCH(1,($U$2=GRID!$B$1:$BI$1)*(КАЛЕНДАРЬ!$L29=GRID!$B$3:$BI$3), 0)),
ROUNDUP(INDEX(GRID!$B$4:$BI$14,MATCH(K$7,GRID!$A$4:$A$14,0),MATCH(1,($U$2=GRID!$B$1:$BI$1)*(КАЛЕНДАРЬ!$L29=GRID!$B$3:$BI$3),0))*(1-GRID!$B$35),0))</f>
        <v>26100</v>
      </c>
      <c r="L27" s="60" cm="1">
        <f t="array" ref="L27">IF($I$2="Открытый тариф",
INDEX(GRID!$B$17:$BI$27,MATCH(K$7,GRID!$A$17:$A$27,0),MATCH(1,($U$2=GRID!$B$1:$BI$1)*(КАЛЕНДАРЬ!$L29=GRID!$B$3:$BI$3), 0)),
ROUNDUP(INDEX(GRID!$B$17:$BI$27,MATCH(K$7,GRID!$A$17:$A$27,0),MATCH(1,($U$2=GRID!$B$1:$BI$1)*(КАЛЕНДАРЬ!$L29=GRID!$B$3:$BI$3), 0))*(1-GRID!$B$35),0))</f>
        <v>26100</v>
      </c>
      <c r="M27" s="59" cm="1">
        <f t="array" ref="M27">IF($I$2="Открытый тариф",
INDEX(GRID!$B$4:$BI$14,MATCH(M$7,GRID!$A$4:$A$14,0),MATCH(1,($U$2=GRID!$B$1:$BI$1)*(КАЛЕНДАРЬ!$L29=GRID!$B$3:$BI$3), 0)),
ROUNDUP(INDEX(GRID!$B$4:$BI$14,MATCH(M$7,GRID!$A$4:$A$14,0),MATCH(1,($U$2=GRID!$B$1:$BI$1)*(КАЛЕНДАРЬ!$L29=GRID!$B$3:$BI$3),0))*(1-GRID!$B$35),0))</f>
        <v>28800</v>
      </c>
      <c r="N27" s="60" cm="1">
        <f t="array" ref="N27">IF($I$2="Открытый тариф",
INDEX(GRID!$B$17:$BI$27,MATCH(M$7,GRID!$A$17:$A$27,0),MATCH(1,($U$2=GRID!$B$1:$BI$1)*(КАЛЕНДАРЬ!$L29=GRID!$B$3:$BI$3), 0)),
ROUNDUP(INDEX(GRID!$B$17:$BI$27,MATCH(M$7,GRID!$A$17:$A$27,0),MATCH(1,($U$2=GRID!$B$1:$BI$1)*(КАЛЕНДАРЬ!$L29=GRID!$B$3:$BI$3), 0))*(1-GRID!$B$35),0))</f>
        <v>28800</v>
      </c>
      <c r="O27" s="61" t="s">
        <v>102</v>
      </c>
      <c r="P27" s="61" t="s">
        <v>102</v>
      </c>
      <c r="Q27" s="61" t="s">
        <v>102</v>
      </c>
      <c r="R27" s="61" t="s">
        <v>102</v>
      </c>
      <c r="S27" s="61" t="s">
        <v>102</v>
      </c>
      <c r="T27" s="61" t="s">
        <v>102</v>
      </c>
      <c r="U27" s="61" t="s">
        <v>102</v>
      </c>
      <c r="V27" s="61" t="s">
        <v>102</v>
      </c>
      <c r="W27" s="61" t="s">
        <v>102</v>
      </c>
      <c r="X27" s="61" t="s">
        <v>102</v>
      </c>
      <c r="Y27" s="50"/>
    </row>
    <row r="28" spans="1:25" ht="12.75" hidden="1" customHeight="1" x14ac:dyDescent="0.2">
      <c r="A28" s="62" t="s">
        <v>47</v>
      </c>
      <c r="B28" s="62">
        <v>27</v>
      </c>
      <c r="C28" s="59" cm="1">
        <f t="array" ref="C28">IF($I$2="Открытый тариф",
INDEX(GRID!$B$4:$BI$14,MATCH(C$7,GRID!$A$4:$A$14,0),MATCH(1,($U$2=GRID!$B$1:$BI$1)*(КАЛЕНДАРЬ!$L30=GRID!$B$3:$BI$3), 0)),
ROUNDUP(INDEX(GRID!$B$4:$BI$14,MATCH(C$7,GRID!$A$4:$A$14,0),MATCH(1,($U$2=GRID!$B$1:$BI$1)*(КАЛЕНДАРЬ!$L30=GRID!$B$3:$BI$3),0))*(1-GRID!$B$35),0))</f>
        <v>20500</v>
      </c>
      <c r="D28" s="60" cm="1">
        <f t="array" ref="D28">IF($I$2="Открытый тариф",
INDEX(GRID!$B$17:$BI$27,MATCH(C$7,GRID!$A$17:$A$27,0),MATCH(1,($U$2=GRID!$B$1:$BI$1)*(КАЛЕНДАРЬ!$L30=GRID!$B$3:$BI$3), 0)),
ROUNDUP(INDEX(GRID!$B$17:$BI$27,MATCH(C$7,GRID!$A$17:$A$27,0),MATCH(1,($U$2=GRID!$B$1:$BI$1)*(КАЛЕНДАРЬ!$L30=GRID!$B$3:$BI$3), 0))*(1-GRID!$B$35),0))</f>
        <v>20500</v>
      </c>
      <c r="E28" s="59" cm="1">
        <f t="array" ref="E28">IF($I$2="Открытый тариф",
INDEX(GRID!$B$4:$BI$14,MATCH(E$7,GRID!$A$4:$A$14,0),MATCH(1,($U$2=GRID!$B$1:$BI$1)*(КАЛЕНДАРЬ!$L30=GRID!$B$3:$BI$3), 0)),
ROUNDUP(INDEX(GRID!$B$4:$BI$14,MATCH(E$7,GRID!$A$4:$A$14,0),MATCH(1,($U$2=GRID!$B$1:$BI$1)*(КАЛЕНДАРЬ!$L30=GRID!$B$3:$BI$3),0))*(1-GRID!$B$35),0))</f>
        <v>22800</v>
      </c>
      <c r="F28" s="60" cm="1">
        <f t="array" ref="F28">IF($I$2="Открытый тариф",
INDEX(GRID!$B$17:$BI$27,MATCH(E$7,GRID!$A$17:$A$27,0),MATCH(1,($U$2=GRID!$B$1:$BI$1)*(КАЛЕНДАРЬ!$L30=GRID!$B$3:$BI$3), 0)),
ROUNDUP(INDEX(GRID!$B$17:$BI$27,MATCH(E$7,GRID!$A$17:$A$27,0),MATCH(1,($U$2=GRID!$B$1:$BI$1)*(КАЛЕНДАРЬ!$L30=GRID!$B$3:$BI$3), 0))*(1-GRID!$B$35),0))</f>
        <v>22800</v>
      </c>
      <c r="G28" s="59" cm="1">
        <f t="array" ref="G28">IF($I$2="Открытый тариф",
INDEX(GRID!$B$4:$BI$14,MATCH(G$7,GRID!$A$4:$A$14,0),MATCH(1,($U$2=GRID!$B$1:$BI$1)*(КАЛЕНДАРЬ!$L30=GRID!$B$3:$BI$3), 0)),
ROUNDUP(INDEX(GRID!$B$4:$BI$14,MATCH(G$7,GRID!$A$4:$A$14,0),MATCH(1,($U$2=GRID!$B$1:$BI$1)*(КАЛЕНДАРЬ!$L30=GRID!$B$3:$BI$3),0))*(1-GRID!$B$35),0))</f>
        <v>25400</v>
      </c>
      <c r="H28" s="60" cm="1">
        <f t="array" ref="H28">IF($I$2="Открытый тариф",
INDEX(GRID!$B$17:$BI$27,MATCH(G$7,GRID!$A$17:$A$27,0),MATCH(1,($U$2=GRID!$B$1:$BI$1)*(КАЛЕНДАРЬ!$L30=GRID!$B$3:$BI$3), 0)),
ROUNDUP(INDEX(GRID!$B$17:$BI$27,MATCH(G$7,GRID!$A$17:$A$27,0),MATCH(1,($U$2=GRID!$B$1:$BI$1)*(КАЛЕНДАРЬ!$L30=GRID!$B$3:$BI$3), 0))*(1-GRID!$B$35),0))</f>
        <v>25400</v>
      </c>
      <c r="I28" s="59" cm="1">
        <f t="array" ref="I28">IF($I$2="Открытый тариф",
INDEX(GRID!$B$4:$BI$14,MATCH(I$7,GRID!$A$4:$A$14,0),MATCH(1,($U$2=GRID!$B$1:$BI$1)*(КАЛЕНДАРЬ!$L30=GRID!$B$3:$BI$3), 0)),
ROUNDUP(INDEX(GRID!$B$4:$BI$14,MATCH(I$7,GRID!$A$4:$A$14,0),MATCH(1,($U$2=GRID!$B$1:$BI$1)*(КАЛЕНДАРЬ!$L30=GRID!$B$3:$BI$3),0))*(1-GRID!$B$35),0))</f>
        <v>28200</v>
      </c>
      <c r="J28" s="60" cm="1">
        <f t="array" ref="J28">IF($I$2="Открытый тариф",
INDEX(GRID!$B$17:$BI$27,MATCH(I$7,GRID!$A$17:$A$27,0),MATCH(1,($U$2=GRID!$B$1:$BI$1)*(КАЛЕНДАРЬ!$L30=GRID!$B$3:$BI$3), 0)),
ROUNDUP(INDEX(GRID!$B$17:$BI$27,MATCH(I$7,GRID!$A$17:$A$27,0),MATCH(1,($U$2=GRID!$B$1:$BI$1)*(КАЛЕНДАРЬ!$L30=GRID!$B$3:$BI$3), 0))*(1-GRID!$B$35),0))</f>
        <v>28200</v>
      </c>
      <c r="K28" s="59" cm="1">
        <f t="array" ref="K28">IF($I$2="Открытый тариф",
INDEX(GRID!$B$4:$BI$14,MATCH(K$7,GRID!$A$4:$A$14,0),MATCH(1,($U$2=GRID!$B$1:$BI$1)*(КАЛЕНДАРЬ!$L30=GRID!$B$3:$BI$3), 0)),
ROUNDUP(INDEX(GRID!$B$4:$BI$14,MATCH(K$7,GRID!$A$4:$A$14,0),MATCH(1,($U$2=GRID!$B$1:$BI$1)*(КАЛЕНДАРЬ!$L30=GRID!$B$3:$BI$3),0))*(1-GRID!$B$35),0))</f>
        <v>31300</v>
      </c>
      <c r="L28" s="60" cm="1">
        <f t="array" ref="L28">IF($I$2="Открытый тариф",
INDEX(GRID!$B$17:$BI$27,MATCH(K$7,GRID!$A$17:$A$27,0),MATCH(1,($U$2=GRID!$B$1:$BI$1)*(КАЛЕНДАРЬ!$L30=GRID!$B$3:$BI$3), 0)),
ROUNDUP(INDEX(GRID!$B$17:$BI$27,MATCH(K$7,GRID!$A$17:$A$27,0),MATCH(1,($U$2=GRID!$B$1:$BI$1)*(КАЛЕНДАРЬ!$L30=GRID!$B$3:$BI$3), 0))*(1-GRID!$B$35),0))</f>
        <v>31300</v>
      </c>
      <c r="M28" s="59" cm="1">
        <f t="array" ref="M28">IF($I$2="Открытый тариф",
INDEX(GRID!$B$4:$BI$14,MATCH(M$7,GRID!$A$4:$A$14,0),MATCH(1,($U$2=GRID!$B$1:$BI$1)*(КАЛЕНДАРЬ!$L30=GRID!$B$3:$BI$3), 0)),
ROUNDUP(INDEX(GRID!$B$4:$BI$14,MATCH(M$7,GRID!$A$4:$A$14,0),MATCH(1,($U$2=GRID!$B$1:$BI$1)*(КАЛЕНДАРЬ!$L30=GRID!$B$3:$BI$3),0))*(1-GRID!$B$35),0))</f>
        <v>34800</v>
      </c>
      <c r="N28" s="60" cm="1">
        <f t="array" ref="N28">IF($I$2="Открытый тариф",
INDEX(GRID!$B$17:$BI$27,MATCH(M$7,GRID!$A$17:$A$27,0),MATCH(1,($U$2=GRID!$B$1:$BI$1)*(КАЛЕНДАРЬ!$L30=GRID!$B$3:$BI$3), 0)),
ROUNDUP(INDEX(GRID!$B$17:$BI$27,MATCH(M$7,GRID!$A$17:$A$27,0),MATCH(1,($U$2=GRID!$B$1:$BI$1)*(КАЛЕНДАРЬ!$L30=GRID!$B$3:$BI$3), 0))*(1-GRID!$B$35),0))</f>
        <v>34800</v>
      </c>
      <c r="O28" s="61" t="s">
        <v>102</v>
      </c>
      <c r="P28" s="61" t="s">
        <v>102</v>
      </c>
      <c r="Q28" s="61" t="s">
        <v>102</v>
      </c>
      <c r="R28" s="61" t="s">
        <v>102</v>
      </c>
      <c r="S28" s="61" t="s">
        <v>102</v>
      </c>
      <c r="T28" s="61" t="s">
        <v>102</v>
      </c>
      <c r="U28" s="61" t="s">
        <v>102</v>
      </c>
      <c r="V28" s="61" t="s">
        <v>102</v>
      </c>
      <c r="W28" s="61" t="s">
        <v>102</v>
      </c>
      <c r="X28" s="61" t="s">
        <v>102</v>
      </c>
      <c r="Y28" s="50"/>
    </row>
    <row r="29" spans="1:25" ht="12.75" hidden="1" customHeight="1" x14ac:dyDescent="0.2">
      <c r="A29" s="62" t="s">
        <v>48</v>
      </c>
      <c r="B29" s="62">
        <v>28</v>
      </c>
      <c r="C29" s="59" cm="1">
        <f t="array" ref="C29">IF($I$2="Открытый тариф",
INDEX(GRID!$B$4:$BI$14,MATCH(C$7,GRID!$A$4:$A$14,0),MATCH(1,($U$2=GRID!$B$1:$BI$1)*(КАЛЕНДАРЬ!$L31=GRID!$B$3:$BI$3), 0)),
ROUNDUP(INDEX(GRID!$B$4:$BI$14,MATCH(C$7,GRID!$A$4:$A$14,0),MATCH(1,($U$2=GRID!$B$1:$BI$1)*(КАЛЕНДАРЬ!$L31=GRID!$B$3:$BI$3),0))*(1-GRID!$B$35),0))</f>
        <v>21500</v>
      </c>
      <c r="D29" s="60" cm="1">
        <f t="array" ref="D29">IF($I$2="Открытый тариф",
INDEX(GRID!$B$17:$BI$27,MATCH(C$7,GRID!$A$17:$A$27,0),MATCH(1,($U$2=GRID!$B$1:$BI$1)*(КАЛЕНДАРЬ!$L31=GRID!$B$3:$BI$3), 0)),
ROUNDUP(INDEX(GRID!$B$17:$BI$27,MATCH(C$7,GRID!$A$17:$A$27,0),MATCH(1,($U$2=GRID!$B$1:$BI$1)*(КАЛЕНДАРЬ!$L31=GRID!$B$3:$BI$3), 0))*(1-GRID!$B$35),0))</f>
        <v>21500</v>
      </c>
      <c r="E29" s="59" cm="1">
        <f t="array" ref="E29">IF($I$2="Открытый тариф",
INDEX(GRID!$B$4:$BI$14,MATCH(E$7,GRID!$A$4:$A$14,0),MATCH(1,($U$2=GRID!$B$1:$BI$1)*(КАЛЕНДАРЬ!$L31=GRID!$B$3:$BI$3), 0)),
ROUNDUP(INDEX(GRID!$B$4:$BI$14,MATCH(E$7,GRID!$A$4:$A$14,0),MATCH(1,($U$2=GRID!$B$1:$BI$1)*(КАЛЕНДАРЬ!$L31=GRID!$B$3:$BI$3),0))*(1-GRID!$B$35),0))</f>
        <v>24000</v>
      </c>
      <c r="F29" s="60" cm="1">
        <f t="array" ref="F29">IF($I$2="Открытый тариф",
INDEX(GRID!$B$17:$BI$27,MATCH(E$7,GRID!$A$17:$A$27,0),MATCH(1,($U$2=GRID!$B$1:$BI$1)*(КАЛЕНДАРЬ!$L31=GRID!$B$3:$BI$3), 0)),
ROUNDUP(INDEX(GRID!$B$17:$BI$27,MATCH(E$7,GRID!$A$17:$A$27,0),MATCH(1,($U$2=GRID!$B$1:$BI$1)*(КАЛЕНДАРЬ!$L31=GRID!$B$3:$BI$3), 0))*(1-GRID!$B$35),0))</f>
        <v>24000</v>
      </c>
      <c r="G29" s="59" cm="1">
        <f t="array" ref="G29">IF($I$2="Открытый тариф",
INDEX(GRID!$B$4:$BI$14,MATCH(G$7,GRID!$A$4:$A$14,0),MATCH(1,($U$2=GRID!$B$1:$BI$1)*(КАЛЕНДАРЬ!$L31=GRID!$B$3:$BI$3), 0)),
ROUNDUP(INDEX(GRID!$B$4:$BI$14,MATCH(G$7,GRID!$A$4:$A$14,0),MATCH(1,($U$2=GRID!$B$1:$BI$1)*(КАЛЕНДАРЬ!$L31=GRID!$B$3:$BI$3),0))*(1-GRID!$B$35),0))</f>
        <v>26700</v>
      </c>
      <c r="H29" s="60" cm="1">
        <f t="array" ref="H29">IF($I$2="Открытый тариф",
INDEX(GRID!$B$17:$BI$27,MATCH(G$7,GRID!$A$17:$A$27,0),MATCH(1,($U$2=GRID!$B$1:$BI$1)*(КАЛЕНДАРЬ!$L31=GRID!$B$3:$BI$3), 0)),
ROUNDUP(INDEX(GRID!$B$17:$BI$27,MATCH(G$7,GRID!$A$17:$A$27,0),MATCH(1,($U$2=GRID!$B$1:$BI$1)*(КАЛЕНДАРЬ!$L31=GRID!$B$3:$BI$3), 0))*(1-GRID!$B$35),0))</f>
        <v>26700</v>
      </c>
      <c r="I29" s="59" cm="1">
        <f t="array" ref="I29">IF($I$2="Открытый тариф",
INDEX(GRID!$B$4:$BI$14,MATCH(I$7,GRID!$A$4:$A$14,0),MATCH(1,($U$2=GRID!$B$1:$BI$1)*(КАЛЕНДАРЬ!$L31=GRID!$B$3:$BI$3), 0)),
ROUNDUP(INDEX(GRID!$B$4:$BI$14,MATCH(I$7,GRID!$A$4:$A$14,0),MATCH(1,($U$2=GRID!$B$1:$BI$1)*(КАЛЕНДАРЬ!$L31=GRID!$B$3:$BI$3),0))*(1-GRID!$B$35),0))</f>
        <v>29700</v>
      </c>
      <c r="J29" s="60" cm="1">
        <f t="array" ref="J29">IF($I$2="Открытый тариф",
INDEX(GRID!$B$17:$BI$27,MATCH(I$7,GRID!$A$17:$A$27,0),MATCH(1,($U$2=GRID!$B$1:$BI$1)*(КАЛЕНДАРЬ!$L31=GRID!$B$3:$BI$3), 0)),
ROUNDUP(INDEX(GRID!$B$17:$BI$27,MATCH(I$7,GRID!$A$17:$A$27,0),MATCH(1,($U$2=GRID!$B$1:$BI$1)*(КАЛЕНДАРЬ!$L31=GRID!$B$3:$BI$3), 0))*(1-GRID!$B$35),0))</f>
        <v>29700</v>
      </c>
      <c r="K29" s="59" cm="1">
        <f t="array" ref="K29">IF($I$2="Открытый тариф",
INDEX(GRID!$B$4:$BI$14,MATCH(K$7,GRID!$A$4:$A$14,0),MATCH(1,($U$2=GRID!$B$1:$BI$1)*(КАЛЕНДАРЬ!$L31=GRID!$B$3:$BI$3), 0)),
ROUNDUP(INDEX(GRID!$B$4:$BI$14,MATCH(K$7,GRID!$A$4:$A$14,0),MATCH(1,($U$2=GRID!$B$1:$BI$1)*(КАЛЕНДАРЬ!$L31=GRID!$B$3:$BI$3),0))*(1-GRID!$B$35),0))</f>
        <v>33100</v>
      </c>
      <c r="L29" s="60" cm="1">
        <f t="array" ref="L29">IF($I$2="Открытый тариф",
INDEX(GRID!$B$17:$BI$27,MATCH(K$7,GRID!$A$17:$A$27,0),MATCH(1,($U$2=GRID!$B$1:$BI$1)*(КАЛЕНДАРЬ!$L31=GRID!$B$3:$BI$3), 0)),
ROUNDUP(INDEX(GRID!$B$17:$BI$27,MATCH(K$7,GRID!$A$17:$A$27,0),MATCH(1,($U$2=GRID!$B$1:$BI$1)*(КАЛЕНДАРЬ!$L31=GRID!$B$3:$BI$3), 0))*(1-GRID!$B$35),0))</f>
        <v>33100</v>
      </c>
      <c r="M29" s="59" cm="1">
        <f t="array" ref="M29">IF($I$2="Открытый тариф",
INDEX(GRID!$B$4:$BI$14,MATCH(M$7,GRID!$A$4:$A$14,0),MATCH(1,($U$2=GRID!$B$1:$BI$1)*(КАЛЕНДАРЬ!$L31=GRID!$B$3:$BI$3), 0)),
ROUNDUP(INDEX(GRID!$B$4:$BI$14,MATCH(M$7,GRID!$A$4:$A$14,0),MATCH(1,($U$2=GRID!$B$1:$BI$1)*(КАЛЕНДАРЬ!$L31=GRID!$B$3:$BI$3),0))*(1-GRID!$B$35),0))</f>
        <v>36800</v>
      </c>
      <c r="N29" s="60" cm="1">
        <f t="array" ref="N29">IF($I$2="Открытый тариф",
INDEX(GRID!$B$17:$BI$27,MATCH(M$7,GRID!$A$17:$A$27,0),MATCH(1,($U$2=GRID!$B$1:$BI$1)*(КАЛЕНДАРЬ!$L31=GRID!$B$3:$BI$3), 0)),
ROUNDUP(INDEX(GRID!$B$17:$BI$27,MATCH(M$7,GRID!$A$17:$A$27,0),MATCH(1,($U$2=GRID!$B$1:$BI$1)*(КАЛЕНДАРЬ!$L31=GRID!$B$3:$BI$3), 0))*(1-GRID!$B$35),0))</f>
        <v>36800</v>
      </c>
      <c r="O29" s="61" t="s">
        <v>102</v>
      </c>
      <c r="P29" s="61" t="s">
        <v>102</v>
      </c>
      <c r="Q29" s="61" t="s">
        <v>102</v>
      </c>
      <c r="R29" s="61" t="s">
        <v>102</v>
      </c>
      <c r="S29" s="61" t="s">
        <v>102</v>
      </c>
      <c r="T29" s="61" t="s">
        <v>102</v>
      </c>
      <c r="U29" s="61" t="s">
        <v>102</v>
      </c>
      <c r="V29" s="61" t="s">
        <v>102</v>
      </c>
      <c r="W29" s="61" t="s">
        <v>102</v>
      </c>
      <c r="X29" s="61" t="s">
        <v>102</v>
      </c>
      <c r="Y29" s="50"/>
    </row>
    <row r="30" spans="1:25" ht="12.75" hidden="1" customHeight="1" x14ac:dyDescent="0.2">
      <c r="A30" s="62" t="s">
        <v>42</v>
      </c>
      <c r="B30" s="62">
        <v>29</v>
      </c>
      <c r="C30" s="59" cm="1">
        <f t="array" ref="C30">IF($I$2="Открытый тариф",
INDEX(GRID!$B$4:$BI$14,MATCH(C$7,GRID!$A$4:$A$14,0),MATCH(1,($U$2=GRID!$B$1:$BI$1)*(КАЛЕНДАРЬ!$L32=GRID!$B$3:$BI$3), 0)),
ROUNDUP(INDEX(GRID!$B$4:$BI$14,MATCH(C$7,GRID!$A$4:$A$14,0),MATCH(1,($U$2=GRID!$B$1:$BI$1)*(КАЛЕНДАРЬ!$L32=GRID!$B$3:$BI$3),0))*(1-GRID!$B$35),0))</f>
        <v>21500</v>
      </c>
      <c r="D30" s="60" cm="1">
        <f t="array" ref="D30">IF($I$2="Открытый тариф",
INDEX(GRID!$B$17:$BI$27,MATCH(C$7,GRID!$A$17:$A$27,0),MATCH(1,($U$2=GRID!$B$1:$BI$1)*(КАЛЕНДАРЬ!$L32=GRID!$B$3:$BI$3), 0)),
ROUNDUP(INDEX(GRID!$B$17:$BI$27,MATCH(C$7,GRID!$A$17:$A$27,0),MATCH(1,($U$2=GRID!$B$1:$BI$1)*(КАЛЕНДАРЬ!$L32=GRID!$B$3:$BI$3), 0))*(1-GRID!$B$35),0))</f>
        <v>21500</v>
      </c>
      <c r="E30" s="59" cm="1">
        <f t="array" ref="E30">IF($I$2="Открытый тариф",
INDEX(GRID!$B$4:$BI$14,MATCH(E$7,GRID!$A$4:$A$14,0),MATCH(1,($U$2=GRID!$B$1:$BI$1)*(КАЛЕНДАРЬ!$L32=GRID!$B$3:$BI$3), 0)),
ROUNDUP(INDEX(GRID!$B$4:$BI$14,MATCH(E$7,GRID!$A$4:$A$14,0),MATCH(1,($U$2=GRID!$B$1:$BI$1)*(КАЛЕНДАРЬ!$L32=GRID!$B$3:$BI$3),0))*(1-GRID!$B$35),0))</f>
        <v>24000</v>
      </c>
      <c r="F30" s="60" cm="1">
        <f t="array" ref="F30">IF($I$2="Открытый тариф",
INDEX(GRID!$B$17:$BI$27,MATCH(E$7,GRID!$A$17:$A$27,0),MATCH(1,($U$2=GRID!$B$1:$BI$1)*(КАЛЕНДАРЬ!$L32=GRID!$B$3:$BI$3), 0)),
ROUNDUP(INDEX(GRID!$B$17:$BI$27,MATCH(E$7,GRID!$A$17:$A$27,0),MATCH(1,($U$2=GRID!$B$1:$BI$1)*(КАЛЕНДАРЬ!$L32=GRID!$B$3:$BI$3), 0))*(1-GRID!$B$35),0))</f>
        <v>24000</v>
      </c>
      <c r="G30" s="59" cm="1">
        <f t="array" ref="G30">IF($I$2="Открытый тариф",
INDEX(GRID!$B$4:$BI$14,MATCH(G$7,GRID!$A$4:$A$14,0),MATCH(1,($U$2=GRID!$B$1:$BI$1)*(КАЛЕНДАРЬ!$L32=GRID!$B$3:$BI$3), 0)),
ROUNDUP(INDEX(GRID!$B$4:$BI$14,MATCH(G$7,GRID!$A$4:$A$14,0),MATCH(1,($U$2=GRID!$B$1:$BI$1)*(КАЛЕНДАРЬ!$L32=GRID!$B$3:$BI$3),0))*(1-GRID!$B$35),0))</f>
        <v>26700</v>
      </c>
      <c r="H30" s="60" cm="1">
        <f t="array" ref="H30">IF($I$2="Открытый тариф",
INDEX(GRID!$B$17:$BI$27,MATCH(G$7,GRID!$A$17:$A$27,0),MATCH(1,($U$2=GRID!$B$1:$BI$1)*(КАЛЕНДАРЬ!$L32=GRID!$B$3:$BI$3), 0)),
ROUNDUP(INDEX(GRID!$B$17:$BI$27,MATCH(G$7,GRID!$A$17:$A$27,0),MATCH(1,($U$2=GRID!$B$1:$BI$1)*(КАЛЕНДАРЬ!$L32=GRID!$B$3:$BI$3), 0))*(1-GRID!$B$35),0))</f>
        <v>26700</v>
      </c>
      <c r="I30" s="59" cm="1">
        <f t="array" ref="I30">IF($I$2="Открытый тариф",
INDEX(GRID!$B$4:$BI$14,MATCH(I$7,GRID!$A$4:$A$14,0),MATCH(1,($U$2=GRID!$B$1:$BI$1)*(КАЛЕНДАРЬ!$L32=GRID!$B$3:$BI$3), 0)),
ROUNDUP(INDEX(GRID!$B$4:$BI$14,MATCH(I$7,GRID!$A$4:$A$14,0),MATCH(1,($U$2=GRID!$B$1:$BI$1)*(КАЛЕНДАРЬ!$L32=GRID!$B$3:$BI$3),0))*(1-GRID!$B$35),0))</f>
        <v>29700</v>
      </c>
      <c r="J30" s="60" cm="1">
        <f t="array" ref="J30">IF($I$2="Открытый тариф",
INDEX(GRID!$B$17:$BI$27,MATCH(I$7,GRID!$A$17:$A$27,0),MATCH(1,($U$2=GRID!$B$1:$BI$1)*(КАЛЕНДАРЬ!$L32=GRID!$B$3:$BI$3), 0)),
ROUNDUP(INDEX(GRID!$B$17:$BI$27,MATCH(I$7,GRID!$A$17:$A$27,0),MATCH(1,($U$2=GRID!$B$1:$BI$1)*(КАЛЕНДАРЬ!$L32=GRID!$B$3:$BI$3), 0))*(1-GRID!$B$35),0))</f>
        <v>29700</v>
      </c>
      <c r="K30" s="59" cm="1">
        <f t="array" ref="K30">IF($I$2="Открытый тариф",
INDEX(GRID!$B$4:$BI$14,MATCH(K$7,GRID!$A$4:$A$14,0),MATCH(1,($U$2=GRID!$B$1:$BI$1)*(КАЛЕНДАРЬ!$L32=GRID!$B$3:$BI$3), 0)),
ROUNDUP(INDEX(GRID!$B$4:$BI$14,MATCH(K$7,GRID!$A$4:$A$14,0),MATCH(1,($U$2=GRID!$B$1:$BI$1)*(КАЛЕНДАРЬ!$L32=GRID!$B$3:$BI$3),0))*(1-GRID!$B$35),0))</f>
        <v>33100</v>
      </c>
      <c r="L30" s="60" cm="1">
        <f t="array" ref="L30">IF($I$2="Открытый тариф",
INDEX(GRID!$B$17:$BI$27,MATCH(K$7,GRID!$A$17:$A$27,0),MATCH(1,($U$2=GRID!$B$1:$BI$1)*(КАЛЕНДАРЬ!$L32=GRID!$B$3:$BI$3), 0)),
ROUNDUP(INDEX(GRID!$B$17:$BI$27,MATCH(K$7,GRID!$A$17:$A$27,0),MATCH(1,($U$2=GRID!$B$1:$BI$1)*(КАЛЕНДАРЬ!$L32=GRID!$B$3:$BI$3), 0))*(1-GRID!$B$35),0))</f>
        <v>33100</v>
      </c>
      <c r="M30" s="59" cm="1">
        <f t="array" ref="M30">IF($I$2="Открытый тариф",
INDEX(GRID!$B$4:$BI$14,MATCH(M$7,GRID!$A$4:$A$14,0),MATCH(1,($U$2=GRID!$B$1:$BI$1)*(КАЛЕНДАРЬ!$L32=GRID!$B$3:$BI$3), 0)),
ROUNDUP(INDEX(GRID!$B$4:$BI$14,MATCH(M$7,GRID!$A$4:$A$14,0),MATCH(1,($U$2=GRID!$B$1:$BI$1)*(КАЛЕНДАРЬ!$L32=GRID!$B$3:$BI$3),0))*(1-GRID!$B$35),0))</f>
        <v>36800</v>
      </c>
      <c r="N30" s="60" cm="1">
        <f t="array" ref="N30">IF($I$2="Открытый тариф",
INDEX(GRID!$B$17:$BI$27,MATCH(M$7,GRID!$A$17:$A$27,0),MATCH(1,($U$2=GRID!$B$1:$BI$1)*(КАЛЕНДАРЬ!$L32=GRID!$B$3:$BI$3), 0)),
ROUNDUP(INDEX(GRID!$B$17:$BI$27,MATCH(M$7,GRID!$A$17:$A$27,0),MATCH(1,($U$2=GRID!$B$1:$BI$1)*(КАЛЕНДАРЬ!$L32=GRID!$B$3:$BI$3), 0))*(1-GRID!$B$35),0))</f>
        <v>36800</v>
      </c>
      <c r="O30" s="61" t="s">
        <v>102</v>
      </c>
      <c r="P30" s="61" t="s">
        <v>102</v>
      </c>
      <c r="Q30" s="61" t="s">
        <v>102</v>
      </c>
      <c r="R30" s="61" t="s">
        <v>102</v>
      </c>
      <c r="S30" s="61" t="s">
        <v>102</v>
      </c>
      <c r="T30" s="61" t="s">
        <v>102</v>
      </c>
      <c r="U30" s="61" t="s">
        <v>102</v>
      </c>
      <c r="V30" s="61" t="s">
        <v>102</v>
      </c>
      <c r="W30" s="61" t="s">
        <v>102</v>
      </c>
      <c r="X30" s="61" t="s">
        <v>102</v>
      </c>
      <c r="Y30" s="50"/>
    </row>
    <row r="31" spans="1:25" ht="12.75" hidden="1" customHeight="1" x14ac:dyDescent="0.2">
      <c r="A31" s="62" t="s">
        <v>43</v>
      </c>
      <c r="B31" s="62">
        <v>30</v>
      </c>
      <c r="C31" s="59" cm="1">
        <f t="array" ref="C31">IF($I$2="Открытый тариф",
INDEX(GRID!$B$4:$BI$14,MATCH(C$7,GRID!$A$4:$A$14,0),MATCH(1,($U$2=GRID!$B$1:$BI$1)*(КАЛЕНДАРЬ!$L33=GRID!$B$3:$BI$3), 0)),
ROUNDUP(INDEX(GRID!$B$4:$BI$14,MATCH(C$7,GRID!$A$4:$A$14,0),MATCH(1,($U$2=GRID!$B$1:$BI$1)*(КАЛЕНДАРЬ!$L33=GRID!$B$3:$BI$3),0))*(1-GRID!$B$35),0))</f>
        <v>21500</v>
      </c>
      <c r="D31" s="60" cm="1">
        <f t="array" ref="D31">IF($I$2="Открытый тариф",
INDEX(GRID!$B$17:$BI$27,MATCH(C$7,GRID!$A$17:$A$27,0),MATCH(1,($U$2=GRID!$B$1:$BI$1)*(КАЛЕНДАРЬ!$L33=GRID!$B$3:$BI$3), 0)),
ROUNDUP(INDEX(GRID!$B$17:$BI$27,MATCH(C$7,GRID!$A$17:$A$27,0),MATCH(1,($U$2=GRID!$B$1:$BI$1)*(КАЛЕНДАРЬ!$L33=GRID!$B$3:$BI$3), 0))*(1-GRID!$B$35),0))</f>
        <v>21500</v>
      </c>
      <c r="E31" s="59" cm="1">
        <f t="array" ref="E31">IF($I$2="Открытый тариф",
INDEX(GRID!$B$4:$BI$14,MATCH(E$7,GRID!$A$4:$A$14,0),MATCH(1,($U$2=GRID!$B$1:$BI$1)*(КАЛЕНДАРЬ!$L33=GRID!$B$3:$BI$3), 0)),
ROUNDUP(INDEX(GRID!$B$4:$BI$14,MATCH(E$7,GRID!$A$4:$A$14,0),MATCH(1,($U$2=GRID!$B$1:$BI$1)*(КАЛЕНДАРЬ!$L33=GRID!$B$3:$BI$3),0))*(1-GRID!$B$35),0))</f>
        <v>24000</v>
      </c>
      <c r="F31" s="60" cm="1">
        <f t="array" ref="F31">IF($I$2="Открытый тариф",
INDEX(GRID!$B$17:$BI$27,MATCH(E$7,GRID!$A$17:$A$27,0),MATCH(1,($U$2=GRID!$B$1:$BI$1)*(КАЛЕНДАРЬ!$L33=GRID!$B$3:$BI$3), 0)),
ROUNDUP(INDEX(GRID!$B$17:$BI$27,MATCH(E$7,GRID!$A$17:$A$27,0),MATCH(1,($U$2=GRID!$B$1:$BI$1)*(КАЛЕНДАРЬ!$L33=GRID!$B$3:$BI$3), 0))*(1-GRID!$B$35),0))</f>
        <v>24000</v>
      </c>
      <c r="G31" s="59" cm="1">
        <f t="array" ref="G31">IF($I$2="Открытый тариф",
INDEX(GRID!$B$4:$BI$14,MATCH(G$7,GRID!$A$4:$A$14,0),MATCH(1,($U$2=GRID!$B$1:$BI$1)*(КАЛЕНДАРЬ!$L33=GRID!$B$3:$BI$3), 0)),
ROUNDUP(INDEX(GRID!$B$4:$BI$14,MATCH(G$7,GRID!$A$4:$A$14,0),MATCH(1,($U$2=GRID!$B$1:$BI$1)*(КАЛЕНДАРЬ!$L33=GRID!$B$3:$BI$3),0))*(1-GRID!$B$35),0))</f>
        <v>26700</v>
      </c>
      <c r="H31" s="60" cm="1">
        <f t="array" ref="H31">IF($I$2="Открытый тариф",
INDEX(GRID!$B$17:$BI$27,MATCH(G$7,GRID!$A$17:$A$27,0),MATCH(1,($U$2=GRID!$B$1:$BI$1)*(КАЛЕНДАРЬ!$L33=GRID!$B$3:$BI$3), 0)),
ROUNDUP(INDEX(GRID!$B$17:$BI$27,MATCH(G$7,GRID!$A$17:$A$27,0),MATCH(1,($U$2=GRID!$B$1:$BI$1)*(КАЛЕНДАРЬ!$L33=GRID!$B$3:$BI$3), 0))*(1-GRID!$B$35),0))</f>
        <v>26700</v>
      </c>
      <c r="I31" s="59" cm="1">
        <f t="array" ref="I31">IF($I$2="Открытый тариф",
INDEX(GRID!$B$4:$BI$14,MATCH(I$7,GRID!$A$4:$A$14,0),MATCH(1,($U$2=GRID!$B$1:$BI$1)*(КАЛЕНДАРЬ!$L33=GRID!$B$3:$BI$3), 0)),
ROUNDUP(INDEX(GRID!$B$4:$BI$14,MATCH(I$7,GRID!$A$4:$A$14,0),MATCH(1,($U$2=GRID!$B$1:$BI$1)*(КАЛЕНДАРЬ!$L33=GRID!$B$3:$BI$3),0))*(1-GRID!$B$35),0))</f>
        <v>29700</v>
      </c>
      <c r="J31" s="60" cm="1">
        <f t="array" ref="J31">IF($I$2="Открытый тариф",
INDEX(GRID!$B$17:$BI$27,MATCH(I$7,GRID!$A$17:$A$27,0),MATCH(1,($U$2=GRID!$B$1:$BI$1)*(КАЛЕНДАРЬ!$L33=GRID!$B$3:$BI$3), 0)),
ROUNDUP(INDEX(GRID!$B$17:$BI$27,MATCH(I$7,GRID!$A$17:$A$27,0),MATCH(1,($U$2=GRID!$B$1:$BI$1)*(КАЛЕНДАРЬ!$L33=GRID!$B$3:$BI$3), 0))*(1-GRID!$B$35),0))</f>
        <v>29700</v>
      </c>
      <c r="K31" s="59" cm="1">
        <f t="array" ref="K31">IF($I$2="Открытый тариф",
INDEX(GRID!$B$4:$BI$14,MATCH(K$7,GRID!$A$4:$A$14,0),MATCH(1,($U$2=GRID!$B$1:$BI$1)*(КАЛЕНДАРЬ!$L33=GRID!$B$3:$BI$3), 0)),
ROUNDUP(INDEX(GRID!$B$4:$BI$14,MATCH(K$7,GRID!$A$4:$A$14,0),MATCH(1,($U$2=GRID!$B$1:$BI$1)*(КАЛЕНДАРЬ!$L33=GRID!$B$3:$BI$3),0))*(1-GRID!$B$35),0))</f>
        <v>33100</v>
      </c>
      <c r="L31" s="60" cm="1">
        <f t="array" ref="L31">IF($I$2="Открытый тариф",
INDEX(GRID!$B$17:$BI$27,MATCH(K$7,GRID!$A$17:$A$27,0),MATCH(1,($U$2=GRID!$B$1:$BI$1)*(КАЛЕНДАРЬ!$L33=GRID!$B$3:$BI$3), 0)),
ROUNDUP(INDEX(GRID!$B$17:$BI$27,MATCH(K$7,GRID!$A$17:$A$27,0),MATCH(1,($U$2=GRID!$B$1:$BI$1)*(КАЛЕНДАРЬ!$L33=GRID!$B$3:$BI$3), 0))*(1-GRID!$B$35),0))</f>
        <v>33100</v>
      </c>
      <c r="M31" s="59" cm="1">
        <f t="array" ref="M31">IF($I$2="Открытый тариф",
INDEX(GRID!$B$4:$BI$14,MATCH(M$7,GRID!$A$4:$A$14,0),MATCH(1,($U$2=GRID!$B$1:$BI$1)*(КАЛЕНДАРЬ!$L33=GRID!$B$3:$BI$3), 0)),
ROUNDUP(INDEX(GRID!$B$4:$BI$14,MATCH(M$7,GRID!$A$4:$A$14,0),MATCH(1,($U$2=GRID!$B$1:$BI$1)*(КАЛЕНДАРЬ!$L33=GRID!$B$3:$BI$3),0))*(1-GRID!$B$35),0))</f>
        <v>36800</v>
      </c>
      <c r="N31" s="60" cm="1">
        <f t="array" ref="N31">IF($I$2="Открытый тариф",
INDEX(GRID!$B$17:$BI$27,MATCH(M$7,GRID!$A$17:$A$27,0),MATCH(1,($U$2=GRID!$B$1:$BI$1)*(КАЛЕНДАРЬ!$L33=GRID!$B$3:$BI$3), 0)),
ROUNDUP(INDEX(GRID!$B$17:$BI$27,MATCH(M$7,GRID!$A$17:$A$27,0),MATCH(1,($U$2=GRID!$B$1:$BI$1)*(КАЛЕНДАРЬ!$L33=GRID!$B$3:$BI$3), 0))*(1-GRID!$B$35),0))</f>
        <v>36800</v>
      </c>
      <c r="O31" s="61" t="s">
        <v>102</v>
      </c>
      <c r="P31" s="61" t="s">
        <v>102</v>
      </c>
      <c r="Q31" s="61" t="s">
        <v>102</v>
      </c>
      <c r="R31" s="61" t="s">
        <v>102</v>
      </c>
      <c r="S31" s="61" t="s">
        <v>102</v>
      </c>
      <c r="T31" s="61" t="s">
        <v>102</v>
      </c>
      <c r="U31" s="61" t="s">
        <v>102</v>
      </c>
      <c r="V31" s="61" t="s">
        <v>102</v>
      </c>
      <c r="W31" s="61" t="s">
        <v>102</v>
      </c>
      <c r="X31" s="61" t="s">
        <v>102</v>
      </c>
      <c r="Y31" s="50"/>
    </row>
    <row r="32" spans="1:25" ht="13.5" hidden="1" customHeight="1" x14ac:dyDescent="0.2">
      <c r="A32" s="48"/>
      <c r="B32" s="49"/>
      <c r="C32" s="50"/>
      <c r="D32" s="50"/>
      <c r="E32" s="50"/>
      <c r="F32" s="50"/>
      <c r="G32" s="51"/>
      <c r="H32" s="50"/>
      <c r="I32" s="50"/>
      <c r="J32" s="50"/>
      <c r="K32" s="51"/>
      <c r="L32" s="50"/>
      <c r="M32" s="50"/>
      <c r="N32" s="50"/>
      <c r="O32" s="50"/>
      <c r="P32" s="51"/>
      <c r="Q32" s="50"/>
      <c r="R32" s="50"/>
      <c r="S32" s="50"/>
      <c r="T32" s="50"/>
      <c r="U32" s="50"/>
      <c r="V32" s="50"/>
      <c r="W32" s="50"/>
      <c r="X32" s="50"/>
      <c r="Y32" s="50"/>
    </row>
    <row r="33" spans="1:25" hidden="1" x14ac:dyDescent="0.2">
      <c r="A33" s="91" t="s">
        <v>106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50"/>
    </row>
    <row r="34" spans="1:25" hidden="1" x14ac:dyDescent="0.2">
      <c r="A34" s="92" t="s">
        <v>57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50"/>
    </row>
    <row r="35" spans="1:25" ht="58.5" hidden="1" customHeight="1" x14ac:dyDescent="0.2">
      <c r="A35" s="94" t="s">
        <v>39</v>
      </c>
      <c r="B35" s="95"/>
      <c r="C35" s="98" t="s">
        <v>85</v>
      </c>
      <c r="D35" s="99"/>
      <c r="E35" s="100" t="s">
        <v>86</v>
      </c>
      <c r="F35" s="101"/>
      <c r="G35" s="102" t="s">
        <v>83</v>
      </c>
      <c r="H35" s="103"/>
      <c r="I35" s="104" t="s">
        <v>87</v>
      </c>
      <c r="J35" s="105"/>
      <c r="K35" s="106" t="s">
        <v>88</v>
      </c>
      <c r="L35" s="106"/>
      <c r="M35" s="107" t="s">
        <v>89</v>
      </c>
      <c r="N35" s="108"/>
      <c r="O35" s="109" t="s">
        <v>94</v>
      </c>
      <c r="P35" s="110"/>
      <c r="Q35" s="111" t="s">
        <v>95</v>
      </c>
      <c r="R35" s="111"/>
      <c r="S35" s="112" t="s">
        <v>90</v>
      </c>
      <c r="T35" s="112"/>
      <c r="U35" s="113" t="s">
        <v>91</v>
      </c>
      <c r="V35" s="114"/>
      <c r="W35" s="115" t="s">
        <v>96</v>
      </c>
      <c r="X35" s="116"/>
      <c r="Y35" s="50"/>
    </row>
    <row r="36" spans="1:25" ht="12" hidden="1" customHeight="1" x14ac:dyDescent="0.2">
      <c r="A36" s="96"/>
      <c r="B36" s="97"/>
      <c r="C36" s="57" t="s">
        <v>40</v>
      </c>
      <c r="D36" s="57" t="s">
        <v>41</v>
      </c>
      <c r="E36" s="57" t="s">
        <v>40</v>
      </c>
      <c r="F36" s="57" t="s">
        <v>41</v>
      </c>
      <c r="G36" s="57" t="s">
        <v>40</v>
      </c>
      <c r="H36" s="57" t="s">
        <v>41</v>
      </c>
      <c r="I36" s="57" t="s">
        <v>40</v>
      </c>
      <c r="J36" s="57" t="s">
        <v>41</v>
      </c>
      <c r="K36" s="57" t="s">
        <v>40</v>
      </c>
      <c r="L36" s="57" t="s">
        <v>41</v>
      </c>
      <c r="M36" s="57" t="s">
        <v>40</v>
      </c>
      <c r="N36" s="57" t="s">
        <v>41</v>
      </c>
      <c r="O36" s="57" t="s">
        <v>40</v>
      </c>
      <c r="P36" s="57" t="s">
        <v>41</v>
      </c>
      <c r="Q36" s="57" t="s">
        <v>40</v>
      </c>
      <c r="R36" s="57" t="s">
        <v>41</v>
      </c>
      <c r="S36" s="57" t="s">
        <v>40</v>
      </c>
      <c r="T36" s="57" t="s">
        <v>41</v>
      </c>
      <c r="U36" s="57" t="s">
        <v>40</v>
      </c>
      <c r="V36" s="57" t="s">
        <v>41</v>
      </c>
      <c r="W36" s="57" t="s">
        <v>40</v>
      </c>
      <c r="X36" s="57" t="s">
        <v>41</v>
      </c>
      <c r="Y36" s="50"/>
    </row>
    <row r="37" spans="1:25" ht="12.75" hidden="1" customHeight="1" x14ac:dyDescent="0.2">
      <c r="A37" s="62" t="s">
        <v>42</v>
      </c>
      <c r="B37" s="62">
        <v>1</v>
      </c>
      <c r="C37" s="59" cm="1">
        <f t="array" ref="C37">IF($I$2="Открытый тариф",
INDEX(GRID!$B$4:$BI$14,MATCH(C$7,GRID!$A$4:$A$14,0),MATCH(1,($U$2=GRID!$B$1:$BI$1)*(КАЛЕНДАРЬ!$O4=GRID!$B$3:$BI$3), 0)),
ROUNDUP(INDEX(GRID!$B$4:$BI$14,MATCH(C$7,GRID!$A$4:$A$14,0),MATCH(1,($U$2=GRID!$B$1:$BI$1)*(КАЛЕНДАРЬ!$O4=GRID!$B$3:$BI$3),0))*(1-GRID!$B$35),0))</f>
        <v>24500</v>
      </c>
      <c r="D37" s="60" cm="1">
        <f t="array" ref="D37">IF($I$2="Открытый тариф",
INDEX(GRID!$B$17:$BI$27,MATCH(C$7,GRID!$A$17:$A$27,0),MATCH(1,($U$2=GRID!$B$1:$BI$1)*(КАЛЕНДАРЬ!$O4=GRID!$B$3:$BI$3), 0)),
ROUNDUP(INDEX(GRID!$B$17:$BI$27,MATCH(C$7,GRID!$A$17:$A$27,0),MATCH(1,($U$2=GRID!$B$1:$BI$1)*(КАЛЕНДАРЬ!$O4=GRID!$B$3:$BI$3), 0))*(1-GRID!$B$35),0))</f>
        <v>24500</v>
      </c>
      <c r="E37" s="59" cm="1">
        <f t="array" ref="E37">IF($I$2="Открытый тариф",
INDEX(GRID!$B$4:$BI$14,MATCH(E$7,GRID!$A$4:$A$14,0),MATCH(1,($U$2=GRID!$B$1:$BI$1)*(КАЛЕНДАРЬ!$O4=GRID!$B$3:$BI$3), 0)),
ROUNDUP(INDEX(GRID!$B$4:$BI$14,MATCH(E$7,GRID!$A$4:$A$14,0),MATCH(1,($U$2=GRID!$B$1:$BI$1)*(КАЛЕНДАРЬ!$O4=GRID!$B$3:$BI$3),0))*(1-GRID!$B$35),0))</f>
        <v>27400</v>
      </c>
      <c r="F37" s="60" cm="1">
        <f t="array" ref="F37">IF($I$2="Открытый тариф",
INDEX(GRID!$B$17:$BI$27,MATCH(E$7,GRID!$A$17:$A$27,0),MATCH(1,($U$2=GRID!$B$1:$BI$1)*(КАЛЕНДАРЬ!$O4=GRID!$B$3:$BI$3), 0)),
ROUNDUP(INDEX(GRID!$B$17:$BI$27,MATCH(E$7,GRID!$A$17:$A$27,0),MATCH(1,($U$2=GRID!$B$1:$BI$1)*(КАЛЕНДАРЬ!$O4=GRID!$B$3:$BI$3), 0))*(1-GRID!$B$35),0))</f>
        <v>27400</v>
      </c>
      <c r="G37" s="59" cm="1">
        <f t="array" ref="G37">IF($I$2="Открытый тариф",
INDEX(GRID!$B$4:$BI$14,MATCH(G$7,GRID!$A$4:$A$14,0),MATCH(1,($U$2=GRID!$B$1:$BI$1)*(КАЛЕНДАРЬ!$O4=GRID!$B$3:$BI$3), 0)),
ROUNDUP(INDEX(GRID!$B$4:$BI$14,MATCH(G$7,GRID!$A$4:$A$14,0),MATCH(1,($U$2=GRID!$B$1:$BI$1)*(КАЛЕНДАРЬ!$O4=GRID!$B$3:$BI$3),0))*(1-GRID!$B$35),0))</f>
        <v>30600</v>
      </c>
      <c r="H37" s="60" cm="1">
        <f t="array" ref="H37">IF($I$2="Открытый тариф",
INDEX(GRID!$B$17:$BI$27,MATCH(G$7,GRID!$A$17:$A$27,0),MATCH(1,($U$2=GRID!$B$1:$BI$1)*(КАЛЕНДАРЬ!$O4=GRID!$B$3:$BI$3), 0)),
ROUNDUP(INDEX(GRID!$B$17:$BI$27,MATCH(G$7,GRID!$A$17:$A$27,0),MATCH(1,($U$2=GRID!$B$1:$BI$1)*(КАЛЕНДАРЬ!$O4=GRID!$B$3:$BI$3), 0))*(1-GRID!$B$35),0))</f>
        <v>30600</v>
      </c>
      <c r="I37" s="59" cm="1">
        <f t="array" ref="I37">IF($I$2="Открытый тариф",
INDEX(GRID!$B$4:$BI$14,MATCH(I$7,GRID!$A$4:$A$14,0),MATCH(1,($U$2=GRID!$B$1:$BI$1)*(КАЛЕНДАРЬ!$O4=GRID!$B$3:$BI$3), 0)),
ROUNDUP(INDEX(GRID!$B$4:$BI$14,MATCH(I$7,GRID!$A$4:$A$14,0),MATCH(1,($U$2=GRID!$B$1:$BI$1)*(КАЛЕНДАРЬ!$O4=GRID!$B$3:$BI$3),0))*(1-GRID!$B$35),0))</f>
        <v>34200</v>
      </c>
      <c r="J37" s="60" cm="1">
        <f t="array" ref="J37">IF($I$2="Открытый тариф",
INDEX(GRID!$B$17:$BI$27,MATCH(I$7,GRID!$A$17:$A$27,0),MATCH(1,($U$2=GRID!$B$1:$BI$1)*(КАЛЕНДАРЬ!$O4=GRID!$B$3:$BI$3), 0)),
ROUNDUP(INDEX(GRID!$B$17:$BI$27,MATCH(I$7,GRID!$A$17:$A$27,0),MATCH(1,($U$2=GRID!$B$1:$BI$1)*(КАЛЕНДАРЬ!$O4=GRID!$B$3:$BI$3), 0))*(1-GRID!$B$35),0))</f>
        <v>34200</v>
      </c>
      <c r="K37" s="59" cm="1">
        <f t="array" ref="K37">IF($I$2="Открытый тариф",
INDEX(GRID!$B$4:$BI$14,MATCH(K$7,GRID!$A$4:$A$14,0),MATCH(1,($U$2=GRID!$B$1:$BI$1)*(КАЛЕНДАРЬ!$O4=GRID!$B$3:$BI$3), 0)),
ROUNDUP(INDEX(GRID!$B$4:$BI$14,MATCH(K$7,GRID!$A$4:$A$14,0),MATCH(1,($U$2=GRID!$B$1:$BI$1)*(КАЛЕНДАРЬ!$O4=GRID!$B$3:$BI$3),0))*(1-GRID!$B$35),0))</f>
        <v>38200</v>
      </c>
      <c r="L37" s="60" cm="1">
        <f t="array" ref="L37">IF($I$2="Открытый тариф",
INDEX(GRID!$B$17:$BI$27,MATCH(K$7,GRID!$A$17:$A$27,0),MATCH(1,($U$2=GRID!$B$1:$BI$1)*(КАЛЕНДАРЬ!$O4=GRID!$B$3:$BI$3), 0)),
ROUNDUP(INDEX(GRID!$B$17:$BI$27,MATCH(K$7,GRID!$A$17:$A$27,0),MATCH(1,($U$2=GRID!$B$1:$BI$1)*(КАЛЕНДАРЬ!$O4=GRID!$B$3:$BI$3), 0))*(1-GRID!$B$35),0))</f>
        <v>38200</v>
      </c>
      <c r="M37" s="59" cm="1">
        <f t="array" ref="M37">IF($I$2="Открытый тариф",
INDEX(GRID!$B$4:$BI$14,MATCH(M$7,GRID!$A$4:$A$14,0),MATCH(1,($U$2=GRID!$B$1:$BI$1)*(КАЛЕНДАРЬ!$O4=GRID!$B$3:$BI$3), 0)),
ROUNDUP(INDEX(GRID!$B$4:$BI$14,MATCH(M$7,GRID!$A$4:$A$14,0),MATCH(1,($U$2=GRID!$B$1:$BI$1)*(КАЛЕНДАРЬ!$O4=GRID!$B$3:$BI$3),0))*(1-GRID!$B$35),0))</f>
        <v>42600</v>
      </c>
      <c r="N37" s="60" cm="1">
        <f t="array" ref="N37">IF($I$2="Открытый тариф",
INDEX(GRID!$B$17:$BI$27,MATCH(M$7,GRID!$A$17:$A$27,0),MATCH(1,($U$2=GRID!$B$1:$BI$1)*(КАЛЕНДАРЬ!$O4=GRID!$B$3:$BI$3), 0)),
ROUNDUP(INDEX(GRID!$B$17:$BI$27,MATCH(M$7,GRID!$A$17:$A$27,0),MATCH(1,($U$2=GRID!$B$1:$BI$1)*(КАЛЕНДАРЬ!$O4=GRID!$B$3:$BI$3), 0))*(1-GRID!$B$35),0))</f>
        <v>42600</v>
      </c>
      <c r="O37" s="61" t="s">
        <v>102</v>
      </c>
      <c r="P37" s="61" t="s">
        <v>102</v>
      </c>
      <c r="Q37" s="61" t="s">
        <v>102</v>
      </c>
      <c r="R37" s="61" t="s">
        <v>102</v>
      </c>
      <c r="S37" s="61" t="s">
        <v>102</v>
      </c>
      <c r="T37" s="61" t="s">
        <v>102</v>
      </c>
      <c r="U37" s="61" t="s">
        <v>102</v>
      </c>
      <c r="V37" s="61" t="s">
        <v>102</v>
      </c>
      <c r="W37" s="61" t="s">
        <v>102</v>
      </c>
      <c r="X37" s="61" t="s">
        <v>102</v>
      </c>
      <c r="Y37" s="50"/>
    </row>
    <row r="38" spans="1:25" ht="12.75" hidden="1" customHeight="1" x14ac:dyDescent="0.2">
      <c r="A38" s="62" t="s">
        <v>43</v>
      </c>
      <c r="B38" s="62">
        <v>2</v>
      </c>
      <c r="C38" s="59" cm="1">
        <f t="array" ref="C38">IF($I$2="Открытый тариф",
INDEX(GRID!$B$4:$BI$14,MATCH(C$7,GRID!$A$4:$A$14,0),MATCH(1,($U$2=GRID!$B$1:$BI$1)*(КАЛЕНДАРЬ!$O5=GRID!$B$3:$BI$3), 0)),
ROUNDUP(INDEX(GRID!$B$4:$BI$14,MATCH(C$7,GRID!$A$4:$A$14,0),MATCH(1,($U$2=GRID!$B$1:$BI$1)*(КАЛЕНДАРЬ!$O5=GRID!$B$3:$BI$3),0))*(1-GRID!$B$35),0))</f>
        <v>26000</v>
      </c>
      <c r="D38" s="60" cm="1">
        <f t="array" ref="D38">IF($I$2="Открытый тариф",
INDEX(GRID!$B$17:$BI$27,MATCH(C$7,GRID!$A$17:$A$27,0),MATCH(1,($U$2=GRID!$B$1:$BI$1)*(КАЛЕНДАРЬ!$O5=GRID!$B$3:$BI$3), 0)),
ROUNDUP(INDEX(GRID!$B$17:$BI$27,MATCH(C$7,GRID!$A$17:$A$27,0),MATCH(1,($U$2=GRID!$B$1:$BI$1)*(КАЛЕНДАРЬ!$O5=GRID!$B$3:$BI$3), 0))*(1-GRID!$B$35),0))</f>
        <v>26000</v>
      </c>
      <c r="E38" s="59" cm="1">
        <f t="array" ref="E38">IF($I$2="Открытый тариф",
INDEX(GRID!$B$4:$BI$14,MATCH(E$7,GRID!$A$4:$A$14,0),MATCH(1,($U$2=GRID!$B$1:$BI$1)*(КАЛЕНДАРЬ!$O5=GRID!$B$3:$BI$3), 0)),
ROUNDUP(INDEX(GRID!$B$4:$BI$14,MATCH(E$7,GRID!$A$4:$A$14,0),MATCH(1,($U$2=GRID!$B$1:$BI$1)*(КАЛЕНДАРЬ!$O5=GRID!$B$3:$BI$3),0))*(1-GRID!$B$35),0))</f>
        <v>29100</v>
      </c>
      <c r="F38" s="60" cm="1">
        <f t="array" ref="F38">IF($I$2="Открытый тариф",
INDEX(GRID!$B$17:$BI$27,MATCH(E$7,GRID!$A$17:$A$27,0),MATCH(1,($U$2=GRID!$B$1:$BI$1)*(КАЛЕНДАРЬ!$O5=GRID!$B$3:$BI$3), 0)),
ROUNDUP(INDEX(GRID!$B$17:$BI$27,MATCH(E$7,GRID!$A$17:$A$27,0),MATCH(1,($U$2=GRID!$B$1:$BI$1)*(КАЛЕНДАРЬ!$O5=GRID!$B$3:$BI$3), 0))*(1-GRID!$B$35),0))</f>
        <v>29100</v>
      </c>
      <c r="G38" s="59" cm="1">
        <f t="array" ref="G38">IF($I$2="Открытый тариф",
INDEX(GRID!$B$4:$BI$14,MATCH(G$7,GRID!$A$4:$A$14,0),MATCH(1,($U$2=GRID!$B$1:$BI$1)*(КАЛЕНДАРЬ!$O5=GRID!$B$3:$BI$3), 0)),
ROUNDUP(INDEX(GRID!$B$4:$BI$14,MATCH(G$7,GRID!$A$4:$A$14,0),MATCH(1,($U$2=GRID!$B$1:$BI$1)*(КАЛЕНДАРЬ!$O5=GRID!$B$3:$BI$3),0))*(1-GRID!$B$35),0))</f>
        <v>32600</v>
      </c>
      <c r="H38" s="60" cm="1">
        <f t="array" ref="H38">IF($I$2="Открытый тариф",
INDEX(GRID!$B$17:$BI$27,MATCH(G$7,GRID!$A$17:$A$27,0),MATCH(1,($U$2=GRID!$B$1:$BI$1)*(КАЛЕНДАРЬ!$O5=GRID!$B$3:$BI$3), 0)),
ROUNDUP(INDEX(GRID!$B$17:$BI$27,MATCH(G$7,GRID!$A$17:$A$27,0),MATCH(1,($U$2=GRID!$B$1:$BI$1)*(КАЛЕНДАРЬ!$O5=GRID!$B$3:$BI$3), 0))*(1-GRID!$B$35),0))</f>
        <v>32600</v>
      </c>
      <c r="I38" s="59" cm="1">
        <f t="array" ref="I38">IF($I$2="Открытый тариф",
INDEX(GRID!$B$4:$BI$14,MATCH(I$7,GRID!$A$4:$A$14,0),MATCH(1,($U$2=GRID!$B$1:$BI$1)*(КАЛЕНДАРЬ!$O5=GRID!$B$3:$BI$3), 0)),
ROUNDUP(INDEX(GRID!$B$4:$BI$14,MATCH(I$7,GRID!$A$4:$A$14,0),MATCH(1,($U$2=GRID!$B$1:$BI$1)*(КАЛЕНДАРЬ!$O5=GRID!$B$3:$BI$3),0))*(1-GRID!$B$35),0))</f>
        <v>36500</v>
      </c>
      <c r="J38" s="60" cm="1">
        <f t="array" ref="J38">IF($I$2="Открытый тариф",
INDEX(GRID!$B$17:$BI$27,MATCH(I$7,GRID!$A$17:$A$27,0),MATCH(1,($U$2=GRID!$B$1:$BI$1)*(КАЛЕНДАРЬ!$O5=GRID!$B$3:$BI$3), 0)),
ROUNDUP(INDEX(GRID!$B$17:$BI$27,MATCH(I$7,GRID!$A$17:$A$27,0),MATCH(1,($U$2=GRID!$B$1:$BI$1)*(КАЛЕНДАРЬ!$O5=GRID!$B$3:$BI$3), 0))*(1-GRID!$B$35),0))</f>
        <v>36500</v>
      </c>
      <c r="K38" s="59" cm="1">
        <f t="array" ref="K38">IF($I$2="Открытый тариф",
INDEX(GRID!$B$4:$BI$14,MATCH(K$7,GRID!$A$4:$A$14,0),MATCH(1,($U$2=GRID!$B$1:$BI$1)*(КАЛЕНДАРЬ!$O5=GRID!$B$3:$BI$3), 0)),
ROUNDUP(INDEX(GRID!$B$4:$BI$14,MATCH(K$7,GRID!$A$4:$A$14,0),MATCH(1,($U$2=GRID!$B$1:$BI$1)*(КАЛЕНДАРЬ!$O5=GRID!$B$3:$BI$3),0))*(1-GRID!$B$35),0))</f>
        <v>40800</v>
      </c>
      <c r="L38" s="60" cm="1">
        <f t="array" ref="L38">IF($I$2="Открытый тариф",
INDEX(GRID!$B$17:$BI$27,MATCH(K$7,GRID!$A$17:$A$27,0),MATCH(1,($U$2=GRID!$B$1:$BI$1)*(КАЛЕНДАРЬ!$O5=GRID!$B$3:$BI$3), 0)),
ROUNDUP(INDEX(GRID!$B$17:$BI$27,MATCH(K$7,GRID!$A$17:$A$27,0),MATCH(1,($U$2=GRID!$B$1:$BI$1)*(КАЛЕНДАРЬ!$O5=GRID!$B$3:$BI$3), 0))*(1-GRID!$B$35),0))</f>
        <v>40800</v>
      </c>
      <c r="M38" s="59" cm="1">
        <f t="array" ref="M38">IF($I$2="Открытый тариф",
INDEX(GRID!$B$4:$BI$14,MATCH(M$7,GRID!$A$4:$A$14,0),MATCH(1,($U$2=GRID!$B$1:$BI$1)*(КАЛЕНДАРЬ!$O5=GRID!$B$3:$BI$3), 0)),
ROUNDUP(INDEX(GRID!$B$4:$BI$14,MATCH(M$7,GRID!$A$4:$A$14,0),MATCH(1,($U$2=GRID!$B$1:$BI$1)*(КАЛЕНДАРЬ!$O5=GRID!$B$3:$BI$3),0))*(1-GRID!$B$35),0))</f>
        <v>45600</v>
      </c>
      <c r="N38" s="60" cm="1">
        <f t="array" ref="N38">IF($I$2="Открытый тариф",
INDEX(GRID!$B$17:$BI$27,MATCH(M$7,GRID!$A$17:$A$27,0),MATCH(1,($U$2=GRID!$B$1:$BI$1)*(КАЛЕНДАРЬ!$O5=GRID!$B$3:$BI$3), 0)),
ROUNDUP(INDEX(GRID!$B$17:$BI$27,MATCH(M$7,GRID!$A$17:$A$27,0),MATCH(1,($U$2=GRID!$B$1:$BI$1)*(КАЛЕНДАРЬ!$O5=GRID!$B$3:$BI$3), 0))*(1-GRID!$B$35),0))</f>
        <v>45600</v>
      </c>
      <c r="O38" s="61" t="s">
        <v>102</v>
      </c>
      <c r="P38" s="61" t="s">
        <v>102</v>
      </c>
      <c r="Q38" s="61" t="s">
        <v>102</v>
      </c>
      <c r="R38" s="61" t="s">
        <v>102</v>
      </c>
      <c r="S38" s="61" t="s">
        <v>102</v>
      </c>
      <c r="T38" s="61" t="s">
        <v>102</v>
      </c>
      <c r="U38" s="61" t="s">
        <v>102</v>
      </c>
      <c r="V38" s="61" t="s">
        <v>102</v>
      </c>
      <c r="W38" s="61" t="s">
        <v>102</v>
      </c>
      <c r="X38" s="61" t="s">
        <v>102</v>
      </c>
      <c r="Y38" s="50"/>
    </row>
    <row r="39" spans="1:25" ht="12.75" hidden="1" customHeight="1" x14ac:dyDescent="0.2">
      <c r="A39" s="62" t="s">
        <v>44</v>
      </c>
      <c r="B39" s="62">
        <v>3</v>
      </c>
      <c r="C39" s="59" cm="1">
        <f t="array" ref="C39">IF($I$2="Открытый тариф",
INDEX(GRID!$B$4:$BI$14,MATCH(C$7,GRID!$A$4:$A$14,0),MATCH(1,($U$2=GRID!$B$1:$BI$1)*(КАЛЕНДАРЬ!$O6=GRID!$B$3:$BI$3), 0)),
ROUNDUP(INDEX(GRID!$B$4:$BI$14,MATCH(C$7,GRID!$A$4:$A$14,0),MATCH(1,($U$2=GRID!$B$1:$BI$1)*(КАЛЕНДАРЬ!$O6=GRID!$B$3:$BI$3),0))*(1-GRID!$B$35),0))</f>
        <v>26000</v>
      </c>
      <c r="D39" s="60" cm="1">
        <f t="array" ref="D39">IF($I$2="Открытый тариф",
INDEX(GRID!$B$17:$BI$27,MATCH(C$7,GRID!$A$17:$A$27,0),MATCH(1,($U$2=GRID!$B$1:$BI$1)*(КАЛЕНДАРЬ!$O6=GRID!$B$3:$BI$3), 0)),
ROUNDUP(INDEX(GRID!$B$17:$BI$27,MATCH(C$7,GRID!$A$17:$A$27,0),MATCH(1,($U$2=GRID!$B$1:$BI$1)*(КАЛЕНДАРЬ!$O6=GRID!$B$3:$BI$3), 0))*(1-GRID!$B$35),0))</f>
        <v>26000</v>
      </c>
      <c r="E39" s="59" cm="1">
        <f t="array" ref="E39">IF($I$2="Открытый тариф",
INDEX(GRID!$B$4:$BI$14,MATCH(E$7,GRID!$A$4:$A$14,0),MATCH(1,($U$2=GRID!$B$1:$BI$1)*(КАЛЕНДАРЬ!$O6=GRID!$B$3:$BI$3), 0)),
ROUNDUP(INDEX(GRID!$B$4:$BI$14,MATCH(E$7,GRID!$A$4:$A$14,0),MATCH(1,($U$2=GRID!$B$1:$BI$1)*(КАЛЕНДАРЬ!$O6=GRID!$B$3:$BI$3),0))*(1-GRID!$B$35),0))</f>
        <v>29100</v>
      </c>
      <c r="F39" s="60" cm="1">
        <f t="array" ref="F39">IF($I$2="Открытый тариф",
INDEX(GRID!$B$17:$BI$27,MATCH(E$7,GRID!$A$17:$A$27,0),MATCH(1,($U$2=GRID!$B$1:$BI$1)*(КАЛЕНДАРЬ!$O6=GRID!$B$3:$BI$3), 0)),
ROUNDUP(INDEX(GRID!$B$17:$BI$27,MATCH(E$7,GRID!$A$17:$A$27,0),MATCH(1,($U$2=GRID!$B$1:$BI$1)*(КАЛЕНДАРЬ!$O6=GRID!$B$3:$BI$3), 0))*(1-GRID!$B$35),0))</f>
        <v>29100</v>
      </c>
      <c r="G39" s="59" cm="1">
        <f t="array" ref="G39">IF($I$2="Открытый тариф",
INDEX(GRID!$B$4:$BI$14,MATCH(G$7,GRID!$A$4:$A$14,0),MATCH(1,($U$2=GRID!$B$1:$BI$1)*(КАЛЕНДАРЬ!$O6=GRID!$B$3:$BI$3), 0)),
ROUNDUP(INDEX(GRID!$B$4:$BI$14,MATCH(G$7,GRID!$A$4:$A$14,0),MATCH(1,($U$2=GRID!$B$1:$BI$1)*(КАЛЕНДАРЬ!$O6=GRID!$B$3:$BI$3),0))*(1-GRID!$B$35),0))</f>
        <v>32600</v>
      </c>
      <c r="H39" s="60" cm="1">
        <f t="array" ref="H39">IF($I$2="Открытый тариф",
INDEX(GRID!$B$17:$BI$27,MATCH(G$7,GRID!$A$17:$A$27,0),MATCH(1,($U$2=GRID!$B$1:$BI$1)*(КАЛЕНДАРЬ!$O6=GRID!$B$3:$BI$3), 0)),
ROUNDUP(INDEX(GRID!$B$17:$BI$27,MATCH(G$7,GRID!$A$17:$A$27,0),MATCH(1,($U$2=GRID!$B$1:$BI$1)*(КАЛЕНДАРЬ!$O6=GRID!$B$3:$BI$3), 0))*(1-GRID!$B$35),0))</f>
        <v>32600</v>
      </c>
      <c r="I39" s="59" cm="1">
        <f t="array" ref="I39">IF($I$2="Открытый тариф",
INDEX(GRID!$B$4:$BI$14,MATCH(I$7,GRID!$A$4:$A$14,0),MATCH(1,($U$2=GRID!$B$1:$BI$1)*(КАЛЕНДАРЬ!$O6=GRID!$B$3:$BI$3), 0)),
ROUNDUP(INDEX(GRID!$B$4:$BI$14,MATCH(I$7,GRID!$A$4:$A$14,0),MATCH(1,($U$2=GRID!$B$1:$BI$1)*(КАЛЕНДАРЬ!$O6=GRID!$B$3:$BI$3),0))*(1-GRID!$B$35),0))</f>
        <v>36500</v>
      </c>
      <c r="J39" s="60" cm="1">
        <f t="array" ref="J39">IF($I$2="Открытый тариф",
INDEX(GRID!$B$17:$BI$27,MATCH(I$7,GRID!$A$17:$A$27,0),MATCH(1,($U$2=GRID!$B$1:$BI$1)*(КАЛЕНДАРЬ!$O6=GRID!$B$3:$BI$3), 0)),
ROUNDUP(INDEX(GRID!$B$17:$BI$27,MATCH(I$7,GRID!$A$17:$A$27,0),MATCH(1,($U$2=GRID!$B$1:$BI$1)*(КАЛЕНДАРЬ!$O6=GRID!$B$3:$BI$3), 0))*(1-GRID!$B$35),0))</f>
        <v>36500</v>
      </c>
      <c r="K39" s="59" cm="1">
        <f t="array" ref="K39">IF($I$2="Открытый тариф",
INDEX(GRID!$B$4:$BI$14,MATCH(K$7,GRID!$A$4:$A$14,0),MATCH(1,($U$2=GRID!$B$1:$BI$1)*(КАЛЕНДАРЬ!$O6=GRID!$B$3:$BI$3), 0)),
ROUNDUP(INDEX(GRID!$B$4:$BI$14,MATCH(K$7,GRID!$A$4:$A$14,0),MATCH(1,($U$2=GRID!$B$1:$BI$1)*(КАЛЕНДАРЬ!$O6=GRID!$B$3:$BI$3),0))*(1-GRID!$B$35),0))</f>
        <v>40800</v>
      </c>
      <c r="L39" s="60" cm="1">
        <f t="array" ref="L39">IF($I$2="Открытый тариф",
INDEX(GRID!$B$17:$BI$27,MATCH(K$7,GRID!$A$17:$A$27,0),MATCH(1,($U$2=GRID!$B$1:$BI$1)*(КАЛЕНДАРЬ!$O6=GRID!$B$3:$BI$3), 0)),
ROUNDUP(INDEX(GRID!$B$17:$BI$27,MATCH(K$7,GRID!$A$17:$A$27,0),MATCH(1,($U$2=GRID!$B$1:$BI$1)*(КАЛЕНДАРЬ!$O6=GRID!$B$3:$BI$3), 0))*(1-GRID!$B$35),0))</f>
        <v>40800</v>
      </c>
      <c r="M39" s="59" cm="1">
        <f t="array" ref="M39">IF($I$2="Открытый тариф",
INDEX(GRID!$B$4:$BI$14,MATCH(M$7,GRID!$A$4:$A$14,0),MATCH(1,($U$2=GRID!$B$1:$BI$1)*(КАЛЕНДАРЬ!$O6=GRID!$B$3:$BI$3), 0)),
ROUNDUP(INDEX(GRID!$B$4:$BI$14,MATCH(M$7,GRID!$A$4:$A$14,0),MATCH(1,($U$2=GRID!$B$1:$BI$1)*(КАЛЕНДАРЬ!$O6=GRID!$B$3:$BI$3),0))*(1-GRID!$B$35),0))</f>
        <v>45600</v>
      </c>
      <c r="N39" s="60" cm="1">
        <f t="array" ref="N39">IF($I$2="Открытый тариф",
INDEX(GRID!$B$17:$BI$27,MATCH(M$7,GRID!$A$17:$A$27,0),MATCH(1,($U$2=GRID!$B$1:$BI$1)*(КАЛЕНДАРЬ!$O6=GRID!$B$3:$BI$3), 0)),
ROUNDUP(INDEX(GRID!$B$17:$BI$27,MATCH(M$7,GRID!$A$17:$A$27,0),MATCH(1,($U$2=GRID!$B$1:$BI$1)*(КАЛЕНДАРЬ!$O6=GRID!$B$3:$BI$3), 0))*(1-GRID!$B$35),0))</f>
        <v>45600</v>
      </c>
      <c r="O39" s="61" t="s">
        <v>102</v>
      </c>
      <c r="P39" s="61" t="s">
        <v>102</v>
      </c>
      <c r="Q39" s="61" t="s">
        <v>102</v>
      </c>
      <c r="R39" s="61" t="s">
        <v>102</v>
      </c>
      <c r="S39" s="61" t="s">
        <v>102</v>
      </c>
      <c r="T39" s="61" t="s">
        <v>102</v>
      </c>
      <c r="U39" s="61" t="s">
        <v>102</v>
      </c>
      <c r="V39" s="61" t="s">
        <v>102</v>
      </c>
      <c r="W39" s="61" t="s">
        <v>102</v>
      </c>
      <c r="X39" s="61" t="s">
        <v>102</v>
      </c>
      <c r="Y39" s="50"/>
    </row>
    <row r="40" spans="1:25" ht="12.75" hidden="1" customHeight="1" x14ac:dyDescent="0.2">
      <c r="A40" s="62" t="s">
        <v>45</v>
      </c>
      <c r="B40" s="62">
        <v>4</v>
      </c>
      <c r="C40" s="59" cm="1">
        <f t="array" ref="C40">IF($I$2="Открытый тариф",
INDEX(GRID!$B$4:$BI$14,MATCH(C$7,GRID!$A$4:$A$14,0),MATCH(1,($U$2=GRID!$B$1:$BI$1)*(КАЛЕНДАРЬ!$O7=GRID!$B$3:$BI$3), 0)),
ROUNDUP(INDEX(GRID!$B$4:$BI$14,MATCH(C$7,GRID!$A$4:$A$14,0),MATCH(1,($U$2=GRID!$B$1:$BI$1)*(КАЛЕНДАРЬ!$O7=GRID!$B$3:$BI$3),0))*(1-GRID!$B$35),0))</f>
        <v>23000</v>
      </c>
      <c r="D40" s="60" cm="1">
        <f t="array" ref="D40">IF($I$2="Открытый тариф",
INDEX(GRID!$B$17:$BI$27,MATCH(C$7,GRID!$A$17:$A$27,0),MATCH(1,($U$2=GRID!$B$1:$BI$1)*(КАЛЕНДАРЬ!$O7=GRID!$B$3:$BI$3), 0)),
ROUNDUP(INDEX(GRID!$B$17:$BI$27,MATCH(C$7,GRID!$A$17:$A$27,0),MATCH(1,($U$2=GRID!$B$1:$BI$1)*(КАЛЕНДАРЬ!$O7=GRID!$B$3:$BI$3), 0))*(1-GRID!$B$35),0))</f>
        <v>23000</v>
      </c>
      <c r="E40" s="59" cm="1">
        <f t="array" ref="E40">IF($I$2="Открытый тариф",
INDEX(GRID!$B$4:$BI$14,MATCH(E$7,GRID!$A$4:$A$14,0),MATCH(1,($U$2=GRID!$B$1:$BI$1)*(КАЛЕНДАРЬ!$O7=GRID!$B$3:$BI$3), 0)),
ROUNDUP(INDEX(GRID!$B$4:$BI$14,MATCH(E$7,GRID!$A$4:$A$14,0),MATCH(1,($U$2=GRID!$B$1:$BI$1)*(КАЛЕНДАРЬ!$O7=GRID!$B$3:$BI$3),0))*(1-GRID!$B$35),0))</f>
        <v>25700</v>
      </c>
      <c r="F40" s="60" cm="1">
        <f t="array" ref="F40">IF($I$2="Открытый тариф",
INDEX(GRID!$B$17:$BI$27,MATCH(E$7,GRID!$A$17:$A$27,0),MATCH(1,($U$2=GRID!$B$1:$BI$1)*(КАЛЕНДАРЬ!$O7=GRID!$B$3:$BI$3), 0)),
ROUNDUP(INDEX(GRID!$B$17:$BI$27,MATCH(E$7,GRID!$A$17:$A$27,0),MATCH(1,($U$2=GRID!$B$1:$BI$1)*(КАЛЕНДАРЬ!$O7=GRID!$B$3:$BI$3), 0))*(1-GRID!$B$35),0))</f>
        <v>25700</v>
      </c>
      <c r="G40" s="59" cm="1">
        <f t="array" ref="G40">IF($I$2="Открытый тариф",
INDEX(GRID!$B$4:$BI$14,MATCH(G$7,GRID!$A$4:$A$14,0),MATCH(1,($U$2=GRID!$B$1:$BI$1)*(КАЛЕНДАРЬ!$O7=GRID!$B$3:$BI$3), 0)),
ROUNDUP(INDEX(GRID!$B$4:$BI$14,MATCH(G$7,GRID!$A$4:$A$14,0),MATCH(1,($U$2=GRID!$B$1:$BI$1)*(КАЛЕНДАРЬ!$O7=GRID!$B$3:$BI$3),0))*(1-GRID!$B$35),0))</f>
        <v>28600</v>
      </c>
      <c r="H40" s="60" cm="1">
        <f t="array" ref="H40">IF($I$2="Открытый тариф",
INDEX(GRID!$B$17:$BI$27,MATCH(G$7,GRID!$A$17:$A$27,0),MATCH(1,($U$2=GRID!$B$1:$BI$1)*(КАЛЕНДАРЬ!$O7=GRID!$B$3:$BI$3), 0)),
ROUNDUP(INDEX(GRID!$B$17:$BI$27,MATCH(G$7,GRID!$A$17:$A$27,0),MATCH(1,($U$2=GRID!$B$1:$BI$1)*(КАЛЕНДАРЬ!$O7=GRID!$B$3:$BI$3), 0))*(1-GRID!$B$35),0))</f>
        <v>28600</v>
      </c>
      <c r="I40" s="59" cm="1">
        <f t="array" ref="I40">IF($I$2="Открытый тариф",
INDEX(GRID!$B$4:$BI$14,MATCH(I$7,GRID!$A$4:$A$14,0),MATCH(1,($U$2=GRID!$B$1:$BI$1)*(КАЛЕНДАРЬ!$O7=GRID!$B$3:$BI$3), 0)),
ROUNDUP(INDEX(GRID!$B$4:$BI$14,MATCH(I$7,GRID!$A$4:$A$14,0),MATCH(1,($U$2=GRID!$B$1:$BI$1)*(КАЛЕНДАРЬ!$O7=GRID!$B$3:$BI$3),0))*(1-GRID!$B$35),0))</f>
        <v>31900</v>
      </c>
      <c r="J40" s="60" cm="1">
        <f t="array" ref="J40">IF($I$2="Открытый тариф",
INDEX(GRID!$B$17:$BI$27,MATCH(I$7,GRID!$A$17:$A$27,0),MATCH(1,($U$2=GRID!$B$1:$BI$1)*(КАЛЕНДАРЬ!$O7=GRID!$B$3:$BI$3), 0)),
ROUNDUP(INDEX(GRID!$B$17:$BI$27,MATCH(I$7,GRID!$A$17:$A$27,0),MATCH(1,($U$2=GRID!$B$1:$BI$1)*(КАЛЕНДАРЬ!$O7=GRID!$B$3:$BI$3), 0))*(1-GRID!$B$35),0))</f>
        <v>31900</v>
      </c>
      <c r="K40" s="59" cm="1">
        <f t="array" ref="K40">IF($I$2="Открытый тариф",
INDEX(GRID!$B$4:$BI$14,MATCH(K$7,GRID!$A$4:$A$14,0),MATCH(1,($U$2=GRID!$B$1:$BI$1)*(КАЛЕНДАРЬ!$O7=GRID!$B$3:$BI$3), 0)),
ROUNDUP(INDEX(GRID!$B$4:$BI$14,MATCH(K$7,GRID!$A$4:$A$14,0),MATCH(1,($U$2=GRID!$B$1:$BI$1)*(КАЛЕНДАРЬ!$O7=GRID!$B$3:$BI$3),0))*(1-GRID!$B$35),0))</f>
        <v>35600</v>
      </c>
      <c r="L40" s="60" cm="1">
        <f t="array" ref="L40">IF($I$2="Открытый тариф",
INDEX(GRID!$B$17:$BI$27,MATCH(K$7,GRID!$A$17:$A$27,0),MATCH(1,($U$2=GRID!$B$1:$BI$1)*(КАЛЕНДАРЬ!$O7=GRID!$B$3:$BI$3), 0)),
ROUNDUP(INDEX(GRID!$B$17:$BI$27,MATCH(K$7,GRID!$A$17:$A$27,0),MATCH(1,($U$2=GRID!$B$1:$BI$1)*(КАЛЕНДАРЬ!$O7=GRID!$B$3:$BI$3), 0))*(1-GRID!$B$35),0))</f>
        <v>35600</v>
      </c>
      <c r="M40" s="59" cm="1">
        <f t="array" ref="M40">IF($I$2="Открытый тариф",
INDEX(GRID!$B$4:$BI$14,MATCH(M$7,GRID!$A$4:$A$14,0),MATCH(1,($U$2=GRID!$B$1:$BI$1)*(КАЛЕНДАРЬ!$O7=GRID!$B$3:$BI$3), 0)),
ROUNDUP(INDEX(GRID!$B$4:$BI$14,MATCH(M$7,GRID!$A$4:$A$14,0),MATCH(1,($U$2=GRID!$B$1:$BI$1)*(КАЛЕНДАРЬ!$O7=GRID!$B$3:$BI$3),0))*(1-GRID!$B$35),0))</f>
        <v>39700</v>
      </c>
      <c r="N40" s="60" cm="1">
        <f t="array" ref="N40">IF($I$2="Открытый тариф",
INDEX(GRID!$B$17:$BI$27,MATCH(M$7,GRID!$A$17:$A$27,0),MATCH(1,($U$2=GRID!$B$1:$BI$1)*(КАЛЕНДАРЬ!$O7=GRID!$B$3:$BI$3), 0)),
ROUNDUP(INDEX(GRID!$B$17:$BI$27,MATCH(M$7,GRID!$A$17:$A$27,0),MATCH(1,($U$2=GRID!$B$1:$BI$1)*(КАЛЕНДАРЬ!$O7=GRID!$B$3:$BI$3), 0))*(1-GRID!$B$35),0))</f>
        <v>39700</v>
      </c>
      <c r="O40" s="61" t="s">
        <v>102</v>
      </c>
      <c r="P40" s="61" t="s">
        <v>102</v>
      </c>
      <c r="Q40" s="61" t="s">
        <v>102</v>
      </c>
      <c r="R40" s="61" t="s">
        <v>102</v>
      </c>
      <c r="S40" s="61" t="s">
        <v>102</v>
      </c>
      <c r="T40" s="61" t="s">
        <v>102</v>
      </c>
      <c r="U40" s="61" t="s">
        <v>102</v>
      </c>
      <c r="V40" s="61" t="s">
        <v>102</v>
      </c>
      <c r="W40" s="61" t="s">
        <v>102</v>
      </c>
      <c r="X40" s="61" t="s">
        <v>102</v>
      </c>
      <c r="Y40" s="50"/>
    </row>
    <row r="41" spans="1:25" ht="12.75" hidden="1" customHeight="1" x14ac:dyDescent="0.2">
      <c r="A41" s="62" t="s">
        <v>46</v>
      </c>
      <c r="B41" s="62">
        <v>5</v>
      </c>
      <c r="C41" s="59" cm="1">
        <f t="array" ref="C41">IF($I$2="Открытый тариф",
INDEX(GRID!$B$4:$BI$14,MATCH(C$7,GRID!$A$4:$A$14,0),MATCH(1,($U$2=GRID!$B$1:$BI$1)*(КАЛЕНДАРЬ!$O8=GRID!$B$3:$BI$3), 0)),
ROUNDUP(INDEX(GRID!$B$4:$BI$14,MATCH(C$7,GRID!$A$4:$A$14,0),MATCH(1,($U$2=GRID!$B$1:$BI$1)*(КАЛЕНДАРЬ!$O8=GRID!$B$3:$BI$3),0))*(1-GRID!$B$35),0))</f>
        <v>23000</v>
      </c>
      <c r="D41" s="60" cm="1">
        <f t="array" ref="D41">IF($I$2="Открытый тариф",
INDEX(GRID!$B$17:$BI$27,MATCH(C$7,GRID!$A$17:$A$27,0),MATCH(1,($U$2=GRID!$B$1:$BI$1)*(КАЛЕНДАРЬ!$O8=GRID!$B$3:$BI$3), 0)),
ROUNDUP(INDEX(GRID!$B$17:$BI$27,MATCH(C$7,GRID!$A$17:$A$27,0),MATCH(1,($U$2=GRID!$B$1:$BI$1)*(КАЛЕНДАРЬ!$O8=GRID!$B$3:$BI$3), 0))*(1-GRID!$B$35),0))</f>
        <v>23000</v>
      </c>
      <c r="E41" s="59" cm="1">
        <f t="array" ref="E41">IF($I$2="Открытый тариф",
INDEX(GRID!$B$4:$BI$14,MATCH(E$7,GRID!$A$4:$A$14,0),MATCH(1,($U$2=GRID!$B$1:$BI$1)*(КАЛЕНДАРЬ!$O8=GRID!$B$3:$BI$3), 0)),
ROUNDUP(INDEX(GRID!$B$4:$BI$14,MATCH(E$7,GRID!$A$4:$A$14,0),MATCH(1,($U$2=GRID!$B$1:$BI$1)*(КАЛЕНДАРЬ!$O8=GRID!$B$3:$BI$3),0))*(1-GRID!$B$35),0))</f>
        <v>25700</v>
      </c>
      <c r="F41" s="60" cm="1">
        <f t="array" ref="F41">IF($I$2="Открытый тариф",
INDEX(GRID!$B$17:$BI$27,MATCH(E$7,GRID!$A$17:$A$27,0),MATCH(1,($U$2=GRID!$B$1:$BI$1)*(КАЛЕНДАРЬ!$O8=GRID!$B$3:$BI$3), 0)),
ROUNDUP(INDEX(GRID!$B$17:$BI$27,MATCH(E$7,GRID!$A$17:$A$27,0),MATCH(1,($U$2=GRID!$B$1:$BI$1)*(КАЛЕНДАРЬ!$O8=GRID!$B$3:$BI$3), 0))*(1-GRID!$B$35),0))</f>
        <v>25700</v>
      </c>
      <c r="G41" s="59" cm="1">
        <f t="array" ref="G41">IF($I$2="Открытый тариф",
INDEX(GRID!$B$4:$BI$14,MATCH(G$7,GRID!$A$4:$A$14,0),MATCH(1,($U$2=GRID!$B$1:$BI$1)*(КАЛЕНДАРЬ!$O8=GRID!$B$3:$BI$3), 0)),
ROUNDUP(INDEX(GRID!$B$4:$BI$14,MATCH(G$7,GRID!$A$4:$A$14,0),MATCH(1,($U$2=GRID!$B$1:$BI$1)*(КАЛЕНДАРЬ!$O8=GRID!$B$3:$BI$3),0))*(1-GRID!$B$35),0))</f>
        <v>28600</v>
      </c>
      <c r="H41" s="60" cm="1">
        <f t="array" ref="H41">IF($I$2="Открытый тариф",
INDEX(GRID!$B$17:$BI$27,MATCH(G$7,GRID!$A$17:$A$27,0),MATCH(1,($U$2=GRID!$B$1:$BI$1)*(КАЛЕНДАРЬ!$O8=GRID!$B$3:$BI$3), 0)),
ROUNDUP(INDEX(GRID!$B$17:$BI$27,MATCH(G$7,GRID!$A$17:$A$27,0),MATCH(1,($U$2=GRID!$B$1:$BI$1)*(КАЛЕНДАРЬ!$O8=GRID!$B$3:$BI$3), 0))*(1-GRID!$B$35),0))</f>
        <v>28600</v>
      </c>
      <c r="I41" s="59" cm="1">
        <f t="array" ref="I41">IF($I$2="Открытый тариф",
INDEX(GRID!$B$4:$BI$14,MATCH(I$7,GRID!$A$4:$A$14,0),MATCH(1,($U$2=GRID!$B$1:$BI$1)*(КАЛЕНДАРЬ!$O8=GRID!$B$3:$BI$3), 0)),
ROUNDUP(INDEX(GRID!$B$4:$BI$14,MATCH(I$7,GRID!$A$4:$A$14,0),MATCH(1,($U$2=GRID!$B$1:$BI$1)*(КАЛЕНДАРЬ!$O8=GRID!$B$3:$BI$3),0))*(1-GRID!$B$35),0))</f>
        <v>31900</v>
      </c>
      <c r="J41" s="60" cm="1">
        <f t="array" ref="J41">IF($I$2="Открытый тариф",
INDEX(GRID!$B$17:$BI$27,MATCH(I$7,GRID!$A$17:$A$27,0),MATCH(1,($U$2=GRID!$B$1:$BI$1)*(КАЛЕНДАРЬ!$O8=GRID!$B$3:$BI$3), 0)),
ROUNDUP(INDEX(GRID!$B$17:$BI$27,MATCH(I$7,GRID!$A$17:$A$27,0),MATCH(1,($U$2=GRID!$B$1:$BI$1)*(КАЛЕНДАРЬ!$O8=GRID!$B$3:$BI$3), 0))*(1-GRID!$B$35),0))</f>
        <v>31900</v>
      </c>
      <c r="K41" s="59" cm="1">
        <f t="array" ref="K41">IF($I$2="Открытый тариф",
INDEX(GRID!$B$4:$BI$14,MATCH(K$7,GRID!$A$4:$A$14,0),MATCH(1,($U$2=GRID!$B$1:$BI$1)*(КАЛЕНДАРЬ!$O8=GRID!$B$3:$BI$3), 0)),
ROUNDUP(INDEX(GRID!$B$4:$BI$14,MATCH(K$7,GRID!$A$4:$A$14,0),MATCH(1,($U$2=GRID!$B$1:$BI$1)*(КАЛЕНДАРЬ!$O8=GRID!$B$3:$BI$3),0))*(1-GRID!$B$35),0))</f>
        <v>35600</v>
      </c>
      <c r="L41" s="60" cm="1">
        <f t="array" ref="L41">IF($I$2="Открытый тариф",
INDEX(GRID!$B$17:$BI$27,MATCH(K$7,GRID!$A$17:$A$27,0),MATCH(1,($U$2=GRID!$B$1:$BI$1)*(КАЛЕНДАРЬ!$O8=GRID!$B$3:$BI$3), 0)),
ROUNDUP(INDEX(GRID!$B$17:$BI$27,MATCH(K$7,GRID!$A$17:$A$27,0),MATCH(1,($U$2=GRID!$B$1:$BI$1)*(КАЛЕНДАРЬ!$O8=GRID!$B$3:$BI$3), 0))*(1-GRID!$B$35),0))</f>
        <v>35600</v>
      </c>
      <c r="M41" s="59" cm="1">
        <f t="array" ref="M41">IF($I$2="Открытый тариф",
INDEX(GRID!$B$4:$BI$14,MATCH(M$7,GRID!$A$4:$A$14,0),MATCH(1,($U$2=GRID!$B$1:$BI$1)*(КАЛЕНДАРЬ!$O8=GRID!$B$3:$BI$3), 0)),
ROUNDUP(INDEX(GRID!$B$4:$BI$14,MATCH(M$7,GRID!$A$4:$A$14,0),MATCH(1,($U$2=GRID!$B$1:$BI$1)*(КАЛЕНДАРЬ!$O8=GRID!$B$3:$BI$3),0))*(1-GRID!$B$35),0))</f>
        <v>39700</v>
      </c>
      <c r="N41" s="60" cm="1">
        <f t="array" ref="N41">IF($I$2="Открытый тариф",
INDEX(GRID!$B$17:$BI$27,MATCH(M$7,GRID!$A$17:$A$27,0),MATCH(1,($U$2=GRID!$B$1:$BI$1)*(КАЛЕНДАРЬ!$O8=GRID!$B$3:$BI$3), 0)),
ROUNDUP(INDEX(GRID!$B$17:$BI$27,MATCH(M$7,GRID!$A$17:$A$27,0),MATCH(1,($U$2=GRID!$B$1:$BI$1)*(КАЛЕНДАРЬ!$O8=GRID!$B$3:$BI$3), 0))*(1-GRID!$B$35),0))</f>
        <v>39700</v>
      </c>
      <c r="O41" s="61" t="s">
        <v>102</v>
      </c>
      <c r="P41" s="61" t="s">
        <v>102</v>
      </c>
      <c r="Q41" s="61" t="s">
        <v>102</v>
      </c>
      <c r="R41" s="61" t="s">
        <v>102</v>
      </c>
      <c r="S41" s="61" t="s">
        <v>102</v>
      </c>
      <c r="T41" s="61" t="s">
        <v>102</v>
      </c>
      <c r="U41" s="61" t="s">
        <v>102</v>
      </c>
      <c r="V41" s="61" t="s">
        <v>102</v>
      </c>
      <c r="W41" s="61" t="s">
        <v>102</v>
      </c>
      <c r="X41" s="61" t="s">
        <v>102</v>
      </c>
      <c r="Y41" s="50"/>
    </row>
    <row r="42" spans="1:25" ht="12.75" hidden="1" customHeight="1" x14ac:dyDescent="0.2">
      <c r="A42" s="62" t="s">
        <v>47</v>
      </c>
      <c r="B42" s="62">
        <v>6</v>
      </c>
      <c r="C42" s="59" cm="1">
        <f t="array" ref="C42">IF($I$2="Открытый тариф",
INDEX(GRID!$B$4:$BI$14,MATCH(C$7,GRID!$A$4:$A$14,0),MATCH(1,($U$2=GRID!$B$1:$BI$1)*(КАЛЕНДАРЬ!$O9=GRID!$B$3:$BI$3), 0)),
ROUNDUP(INDEX(GRID!$B$4:$BI$14,MATCH(C$7,GRID!$A$4:$A$14,0),MATCH(1,($U$2=GRID!$B$1:$BI$1)*(КАЛЕНДАРЬ!$O9=GRID!$B$3:$BI$3),0))*(1-GRID!$B$35),0))</f>
        <v>23000</v>
      </c>
      <c r="D42" s="60" cm="1">
        <f t="array" ref="D42">IF($I$2="Открытый тариф",
INDEX(GRID!$B$17:$BI$27,MATCH(C$7,GRID!$A$17:$A$27,0),MATCH(1,($U$2=GRID!$B$1:$BI$1)*(КАЛЕНДАРЬ!$O9=GRID!$B$3:$BI$3), 0)),
ROUNDUP(INDEX(GRID!$B$17:$BI$27,MATCH(C$7,GRID!$A$17:$A$27,0),MATCH(1,($U$2=GRID!$B$1:$BI$1)*(КАЛЕНДАРЬ!$O9=GRID!$B$3:$BI$3), 0))*(1-GRID!$B$35),0))</f>
        <v>23000</v>
      </c>
      <c r="E42" s="59" cm="1">
        <f t="array" ref="E42">IF($I$2="Открытый тариф",
INDEX(GRID!$B$4:$BI$14,MATCH(E$7,GRID!$A$4:$A$14,0),MATCH(1,($U$2=GRID!$B$1:$BI$1)*(КАЛЕНДАРЬ!$O9=GRID!$B$3:$BI$3), 0)),
ROUNDUP(INDEX(GRID!$B$4:$BI$14,MATCH(E$7,GRID!$A$4:$A$14,0),MATCH(1,($U$2=GRID!$B$1:$BI$1)*(КАЛЕНДАРЬ!$O9=GRID!$B$3:$BI$3),0))*(1-GRID!$B$35),0))</f>
        <v>25700</v>
      </c>
      <c r="F42" s="60" cm="1">
        <f t="array" ref="F42">IF($I$2="Открытый тариф",
INDEX(GRID!$B$17:$BI$27,MATCH(E$7,GRID!$A$17:$A$27,0),MATCH(1,($U$2=GRID!$B$1:$BI$1)*(КАЛЕНДАРЬ!$O9=GRID!$B$3:$BI$3), 0)),
ROUNDUP(INDEX(GRID!$B$17:$BI$27,MATCH(E$7,GRID!$A$17:$A$27,0),MATCH(1,($U$2=GRID!$B$1:$BI$1)*(КАЛЕНДАРЬ!$O9=GRID!$B$3:$BI$3), 0))*(1-GRID!$B$35),0))</f>
        <v>25700</v>
      </c>
      <c r="G42" s="59" cm="1">
        <f t="array" ref="G42">IF($I$2="Открытый тариф",
INDEX(GRID!$B$4:$BI$14,MATCH(G$7,GRID!$A$4:$A$14,0),MATCH(1,($U$2=GRID!$B$1:$BI$1)*(КАЛЕНДАРЬ!$O9=GRID!$B$3:$BI$3), 0)),
ROUNDUP(INDEX(GRID!$B$4:$BI$14,MATCH(G$7,GRID!$A$4:$A$14,0),MATCH(1,($U$2=GRID!$B$1:$BI$1)*(КАЛЕНДАРЬ!$O9=GRID!$B$3:$BI$3),0))*(1-GRID!$B$35),0))</f>
        <v>28600</v>
      </c>
      <c r="H42" s="60" cm="1">
        <f t="array" ref="H42">IF($I$2="Открытый тариф",
INDEX(GRID!$B$17:$BI$27,MATCH(G$7,GRID!$A$17:$A$27,0),MATCH(1,($U$2=GRID!$B$1:$BI$1)*(КАЛЕНДАРЬ!$O9=GRID!$B$3:$BI$3), 0)),
ROUNDUP(INDEX(GRID!$B$17:$BI$27,MATCH(G$7,GRID!$A$17:$A$27,0),MATCH(1,($U$2=GRID!$B$1:$BI$1)*(КАЛЕНДАРЬ!$O9=GRID!$B$3:$BI$3), 0))*(1-GRID!$B$35),0))</f>
        <v>28600</v>
      </c>
      <c r="I42" s="59" cm="1">
        <f t="array" ref="I42">IF($I$2="Открытый тариф",
INDEX(GRID!$B$4:$BI$14,MATCH(I$7,GRID!$A$4:$A$14,0),MATCH(1,($U$2=GRID!$B$1:$BI$1)*(КАЛЕНДАРЬ!$O9=GRID!$B$3:$BI$3), 0)),
ROUNDUP(INDEX(GRID!$B$4:$BI$14,MATCH(I$7,GRID!$A$4:$A$14,0),MATCH(1,($U$2=GRID!$B$1:$BI$1)*(КАЛЕНДАРЬ!$O9=GRID!$B$3:$BI$3),0))*(1-GRID!$B$35),0))</f>
        <v>31900</v>
      </c>
      <c r="J42" s="60" cm="1">
        <f t="array" ref="J42">IF($I$2="Открытый тариф",
INDEX(GRID!$B$17:$BI$27,MATCH(I$7,GRID!$A$17:$A$27,0),MATCH(1,($U$2=GRID!$B$1:$BI$1)*(КАЛЕНДАРЬ!$O9=GRID!$B$3:$BI$3), 0)),
ROUNDUP(INDEX(GRID!$B$17:$BI$27,MATCH(I$7,GRID!$A$17:$A$27,0),MATCH(1,($U$2=GRID!$B$1:$BI$1)*(КАЛЕНДАРЬ!$O9=GRID!$B$3:$BI$3), 0))*(1-GRID!$B$35),0))</f>
        <v>31900</v>
      </c>
      <c r="K42" s="59" cm="1">
        <f t="array" ref="K42">IF($I$2="Открытый тариф",
INDEX(GRID!$B$4:$BI$14,MATCH(K$7,GRID!$A$4:$A$14,0),MATCH(1,($U$2=GRID!$B$1:$BI$1)*(КАЛЕНДАРЬ!$O9=GRID!$B$3:$BI$3), 0)),
ROUNDUP(INDEX(GRID!$B$4:$BI$14,MATCH(K$7,GRID!$A$4:$A$14,0),MATCH(1,($U$2=GRID!$B$1:$BI$1)*(КАЛЕНДАРЬ!$O9=GRID!$B$3:$BI$3),0))*(1-GRID!$B$35),0))</f>
        <v>35600</v>
      </c>
      <c r="L42" s="60" cm="1">
        <f t="array" ref="L42">IF($I$2="Открытый тариф",
INDEX(GRID!$B$17:$BI$27,MATCH(K$7,GRID!$A$17:$A$27,0),MATCH(1,($U$2=GRID!$B$1:$BI$1)*(КАЛЕНДАРЬ!$O9=GRID!$B$3:$BI$3), 0)),
ROUNDUP(INDEX(GRID!$B$17:$BI$27,MATCH(K$7,GRID!$A$17:$A$27,0),MATCH(1,($U$2=GRID!$B$1:$BI$1)*(КАЛЕНДАРЬ!$O9=GRID!$B$3:$BI$3), 0))*(1-GRID!$B$35),0))</f>
        <v>35600</v>
      </c>
      <c r="M42" s="59" cm="1">
        <f t="array" ref="M42">IF($I$2="Открытый тариф",
INDEX(GRID!$B$4:$BI$14,MATCH(M$7,GRID!$A$4:$A$14,0),MATCH(1,($U$2=GRID!$B$1:$BI$1)*(КАЛЕНДАРЬ!$O9=GRID!$B$3:$BI$3), 0)),
ROUNDUP(INDEX(GRID!$B$4:$BI$14,MATCH(M$7,GRID!$A$4:$A$14,0),MATCH(1,($U$2=GRID!$B$1:$BI$1)*(КАЛЕНДАРЬ!$O9=GRID!$B$3:$BI$3),0))*(1-GRID!$B$35),0))</f>
        <v>39700</v>
      </c>
      <c r="N42" s="60" cm="1">
        <f t="array" ref="N42">IF($I$2="Открытый тариф",
INDEX(GRID!$B$17:$BI$27,MATCH(M$7,GRID!$A$17:$A$27,0),MATCH(1,($U$2=GRID!$B$1:$BI$1)*(КАЛЕНДАРЬ!$O9=GRID!$B$3:$BI$3), 0)),
ROUNDUP(INDEX(GRID!$B$17:$BI$27,MATCH(M$7,GRID!$A$17:$A$27,0),MATCH(1,($U$2=GRID!$B$1:$BI$1)*(КАЛЕНДАРЬ!$O9=GRID!$B$3:$BI$3), 0))*(1-GRID!$B$35),0))</f>
        <v>39700</v>
      </c>
      <c r="O42" s="61" t="s">
        <v>102</v>
      </c>
      <c r="P42" s="61" t="s">
        <v>102</v>
      </c>
      <c r="Q42" s="61" t="s">
        <v>102</v>
      </c>
      <c r="R42" s="61" t="s">
        <v>102</v>
      </c>
      <c r="S42" s="61" t="s">
        <v>102</v>
      </c>
      <c r="T42" s="61" t="s">
        <v>102</v>
      </c>
      <c r="U42" s="61" t="s">
        <v>102</v>
      </c>
      <c r="V42" s="61" t="s">
        <v>102</v>
      </c>
      <c r="W42" s="61" t="s">
        <v>102</v>
      </c>
      <c r="X42" s="61" t="s">
        <v>102</v>
      </c>
      <c r="Y42" s="50"/>
    </row>
    <row r="43" spans="1:25" ht="12.75" hidden="1" customHeight="1" x14ac:dyDescent="0.2">
      <c r="A43" s="62" t="s">
        <v>48</v>
      </c>
      <c r="B43" s="62">
        <v>7</v>
      </c>
      <c r="C43" s="59" cm="1">
        <f t="array" ref="C43">IF($I$2="Открытый тариф",
INDEX(GRID!$B$4:$BI$14,MATCH(C$7,GRID!$A$4:$A$14,0),MATCH(1,($U$2=GRID!$B$1:$BI$1)*(КАЛЕНДАРЬ!$O10=GRID!$B$3:$BI$3), 0)),
ROUNDUP(INDEX(GRID!$B$4:$BI$14,MATCH(C$7,GRID!$A$4:$A$14,0),MATCH(1,($U$2=GRID!$B$1:$BI$1)*(КАЛЕНДАРЬ!$O10=GRID!$B$3:$BI$3),0))*(1-GRID!$B$35),0))</f>
        <v>23000</v>
      </c>
      <c r="D43" s="60" cm="1">
        <f t="array" ref="D43">IF($I$2="Открытый тариф",
INDEX(GRID!$B$17:$BI$27,MATCH(C$7,GRID!$A$17:$A$27,0),MATCH(1,($U$2=GRID!$B$1:$BI$1)*(КАЛЕНДАРЬ!$O10=GRID!$B$3:$BI$3), 0)),
ROUNDUP(INDEX(GRID!$B$17:$BI$27,MATCH(C$7,GRID!$A$17:$A$27,0),MATCH(1,($U$2=GRID!$B$1:$BI$1)*(КАЛЕНДАРЬ!$O10=GRID!$B$3:$BI$3), 0))*(1-GRID!$B$35),0))</f>
        <v>23000</v>
      </c>
      <c r="E43" s="59" cm="1">
        <f t="array" ref="E43">IF($I$2="Открытый тариф",
INDEX(GRID!$B$4:$BI$14,MATCH(E$7,GRID!$A$4:$A$14,0),MATCH(1,($U$2=GRID!$B$1:$BI$1)*(КАЛЕНДАРЬ!$O10=GRID!$B$3:$BI$3), 0)),
ROUNDUP(INDEX(GRID!$B$4:$BI$14,MATCH(E$7,GRID!$A$4:$A$14,0),MATCH(1,($U$2=GRID!$B$1:$BI$1)*(КАЛЕНДАРЬ!$O10=GRID!$B$3:$BI$3),0))*(1-GRID!$B$35),0))</f>
        <v>25700</v>
      </c>
      <c r="F43" s="60" cm="1">
        <f t="array" ref="F43">IF($I$2="Открытый тариф",
INDEX(GRID!$B$17:$BI$27,MATCH(E$7,GRID!$A$17:$A$27,0),MATCH(1,($U$2=GRID!$B$1:$BI$1)*(КАЛЕНДАРЬ!$O10=GRID!$B$3:$BI$3), 0)),
ROUNDUP(INDEX(GRID!$B$17:$BI$27,MATCH(E$7,GRID!$A$17:$A$27,0),MATCH(1,($U$2=GRID!$B$1:$BI$1)*(КАЛЕНДАРЬ!$O10=GRID!$B$3:$BI$3), 0))*(1-GRID!$B$35),0))</f>
        <v>25700</v>
      </c>
      <c r="G43" s="59" cm="1">
        <f t="array" ref="G43">IF($I$2="Открытый тариф",
INDEX(GRID!$B$4:$BI$14,MATCH(G$7,GRID!$A$4:$A$14,0),MATCH(1,($U$2=GRID!$B$1:$BI$1)*(КАЛЕНДАРЬ!$O10=GRID!$B$3:$BI$3), 0)),
ROUNDUP(INDEX(GRID!$B$4:$BI$14,MATCH(G$7,GRID!$A$4:$A$14,0),MATCH(1,($U$2=GRID!$B$1:$BI$1)*(КАЛЕНДАРЬ!$O10=GRID!$B$3:$BI$3),0))*(1-GRID!$B$35),0))</f>
        <v>28600</v>
      </c>
      <c r="H43" s="60" cm="1">
        <f t="array" ref="H43">IF($I$2="Открытый тариф",
INDEX(GRID!$B$17:$BI$27,MATCH(G$7,GRID!$A$17:$A$27,0),MATCH(1,($U$2=GRID!$B$1:$BI$1)*(КАЛЕНДАРЬ!$O10=GRID!$B$3:$BI$3), 0)),
ROUNDUP(INDEX(GRID!$B$17:$BI$27,MATCH(G$7,GRID!$A$17:$A$27,0),MATCH(1,($U$2=GRID!$B$1:$BI$1)*(КАЛЕНДАРЬ!$O10=GRID!$B$3:$BI$3), 0))*(1-GRID!$B$35),0))</f>
        <v>28600</v>
      </c>
      <c r="I43" s="59" cm="1">
        <f t="array" ref="I43">IF($I$2="Открытый тариф",
INDEX(GRID!$B$4:$BI$14,MATCH(I$7,GRID!$A$4:$A$14,0),MATCH(1,($U$2=GRID!$B$1:$BI$1)*(КАЛЕНДАРЬ!$O10=GRID!$B$3:$BI$3), 0)),
ROUNDUP(INDEX(GRID!$B$4:$BI$14,MATCH(I$7,GRID!$A$4:$A$14,0),MATCH(1,($U$2=GRID!$B$1:$BI$1)*(КАЛЕНДАРЬ!$O10=GRID!$B$3:$BI$3),0))*(1-GRID!$B$35),0))</f>
        <v>31900</v>
      </c>
      <c r="J43" s="60" cm="1">
        <f t="array" ref="J43">IF($I$2="Открытый тариф",
INDEX(GRID!$B$17:$BI$27,MATCH(I$7,GRID!$A$17:$A$27,0),MATCH(1,($U$2=GRID!$B$1:$BI$1)*(КАЛЕНДАРЬ!$O10=GRID!$B$3:$BI$3), 0)),
ROUNDUP(INDEX(GRID!$B$17:$BI$27,MATCH(I$7,GRID!$A$17:$A$27,0),MATCH(1,($U$2=GRID!$B$1:$BI$1)*(КАЛЕНДАРЬ!$O10=GRID!$B$3:$BI$3), 0))*(1-GRID!$B$35),0))</f>
        <v>31900</v>
      </c>
      <c r="K43" s="59" cm="1">
        <f t="array" ref="K43">IF($I$2="Открытый тариф",
INDEX(GRID!$B$4:$BI$14,MATCH(K$7,GRID!$A$4:$A$14,0),MATCH(1,($U$2=GRID!$B$1:$BI$1)*(КАЛЕНДАРЬ!$O10=GRID!$B$3:$BI$3), 0)),
ROUNDUP(INDEX(GRID!$B$4:$BI$14,MATCH(K$7,GRID!$A$4:$A$14,0),MATCH(1,($U$2=GRID!$B$1:$BI$1)*(КАЛЕНДАРЬ!$O10=GRID!$B$3:$BI$3),0))*(1-GRID!$B$35),0))</f>
        <v>35600</v>
      </c>
      <c r="L43" s="60" cm="1">
        <f t="array" ref="L43">IF($I$2="Открытый тариф",
INDEX(GRID!$B$17:$BI$27,MATCH(K$7,GRID!$A$17:$A$27,0),MATCH(1,($U$2=GRID!$B$1:$BI$1)*(КАЛЕНДАРЬ!$O10=GRID!$B$3:$BI$3), 0)),
ROUNDUP(INDEX(GRID!$B$17:$BI$27,MATCH(K$7,GRID!$A$17:$A$27,0),MATCH(1,($U$2=GRID!$B$1:$BI$1)*(КАЛЕНДАРЬ!$O10=GRID!$B$3:$BI$3), 0))*(1-GRID!$B$35),0))</f>
        <v>35600</v>
      </c>
      <c r="M43" s="59" cm="1">
        <f t="array" ref="M43">IF($I$2="Открытый тариф",
INDEX(GRID!$B$4:$BI$14,MATCH(M$7,GRID!$A$4:$A$14,0),MATCH(1,($U$2=GRID!$B$1:$BI$1)*(КАЛЕНДАРЬ!$O10=GRID!$B$3:$BI$3), 0)),
ROUNDUP(INDEX(GRID!$B$4:$BI$14,MATCH(M$7,GRID!$A$4:$A$14,0),MATCH(1,($U$2=GRID!$B$1:$BI$1)*(КАЛЕНДАРЬ!$O10=GRID!$B$3:$BI$3),0))*(1-GRID!$B$35),0))</f>
        <v>39700</v>
      </c>
      <c r="N43" s="60" cm="1">
        <f t="array" ref="N43">IF($I$2="Открытый тариф",
INDEX(GRID!$B$17:$BI$27,MATCH(M$7,GRID!$A$17:$A$27,0),MATCH(1,($U$2=GRID!$B$1:$BI$1)*(КАЛЕНДАРЬ!$O10=GRID!$B$3:$BI$3), 0)),
ROUNDUP(INDEX(GRID!$B$17:$BI$27,MATCH(M$7,GRID!$A$17:$A$27,0),MATCH(1,($U$2=GRID!$B$1:$BI$1)*(КАЛЕНДАРЬ!$O10=GRID!$B$3:$BI$3), 0))*(1-GRID!$B$35),0))</f>
        <v>39700</v>
      </c>
      <c r="O43" s="61" t="s">
        <v>102</v>
      </c>
      <c r="P43" s="61" t="s">
        <v>102</v>
      </c>
      <c r="Q43" s="61" t="s">
        <v>102</v>
      </c>
      <c r="R43" s="61" t="s">
        <v>102</v>
      </c>
      <c r="S43" s="61" t="s">
        <v>102</v>
      </c>
      <c r="T43" s="61" t="s">
        <v>102</v>
      </c>
      <c r="U43" s="61" t="s">
        <v>102</v>
      </c>
      <c r="V43" s="61" t="s">
        <v>102</v>
      </c>
      <c r="W43" s="61" t="s">
        <v>102</v>
      </c>
      <c r="X43" s="61" t="s">
        <v>102</v>
      </c>
      <c r="Y43" s="50"/>
    </row>
    <row r="44" spans="1:25" ht="12.75" hidden="1" customHeight="1" x14ac:dyDescent="0.2">
      <c r="A44" s="62" t="s">
        <v>42</v>
      </c>
      <c r="B44" s="62">
        <v>8</v>
      </c>
      <c r="C44" s="59" cm="1">
        <f t="array" ref="C44">IF($I$2="Открытый тариф",
INDEX(GRID!$B$4:$BI$14,MATCH(C$7,GRID!$A$4:$A$14,0),MATCH(1,($U$2=GRID!$B$1:$BI$1)*(КАЛЕНДАРЬ!$O11=GRID!$B$3:$BI$3), 0)),
ROUNDUP(INDEX(GRID!$B$4:$BI$14,MATCH(C$7,GRID!$A$4:$A$14,0),MATCH(1,($U$2=GRID!$B$1:$BI$1)*(КАЛЕНДАРЬ!$O11=GRID!$B$3:$BI$3),0))*(1-GRID!$B$35),0))</f>
        <v>26000</v>
      </c>
      <c r="D44" s="60" cm="1">
        <f t="array" ref="D44">IF($I$2="Открытый тариф",
INDEX(GRID!$B$17:$BI$27,MATCH(C$7,GRID!$A$17:$A$27,0),MATCH(1,($U$2=GRID!$B$1:$BI$1)*(КАЛЕНДАРЬ!$O11=GRID!$B$3:$BI$3), 0)),
ROUNDUP(INDEX(GRID!$B$17:$BI$27,MATCH(C$7,GRID!$A$17:$A$27,0),MATCH(1,($U$2=GRID!$B$1:$BI$1)*(КАЛЕНДАРЬ!$O11=GRID!$B$3:$BI$3), 0))*(1-GRID!$B$35),0))</f>
        <v>26000</v>
      </c>
      <c r="E44" s="59" cm="1">
        <f t="array" ref="E44">IF($I$2="Открытый тариф",
INDEX(GRID!$B$4:$BI$14,MATCH(E$7,GRID!$A$4:$A$14,0),MATCH(1,($U$2=GRID!$B$1:$BI$1)*(КАЛЕНДАРЬ!$O11=GRID!$B$3:$BI$3), 0)),
ROUNDUP(INDEX(GRID!$B$4:$BI$14,MATCH(E$7,GRID!$A$4:$A$14,0),MATCH(1,($U$2=GRID!$B$1:$BI$1)*(КАЛЕНДАРЬ!$O11=GRID!$B$3:$BI$3),0))*(1-GRID!$B$35),0))</f>
        <v>29100</v>
      </c>
      <c r="F44" s="60" cm="1">
        <f t="array" ref="F44">IF($I$2="Открытый тариф",
INDEX(GRID!$B$17:$BI$27,MATCH(E$7,GRID!$A$17:$A$27,0),MATCH(1,($U$2=GRID!$B$1:$BI$1)*(КАЛЕНДАРЬ!$O11=GRID!$B$3:$BI$3), 0)),
ROUNDUP(INDEX(GRID!$B$17:$BI$27,MATCH(E$7,GRID!$A$17:$A$27,0),MATCH(1,($U$2=GRID!$B$1:$BI$1)*(КАЛЕНДАРЬ!$O11=GRID!$B$3:$BI$3), 0))*(1-GRID!$B$35),0))</f>
        <v>29100</v>
      </c>
      <c r="G44" s="59" cm="1">
        <f t="array" ref="G44">IF($I$2="Открытый тариф",
INDEX(GRID!$B$4:$BI$14,MATCH(G$7,GRID!$A$4:$A$14,0),MATCH(1,($U$2=GRID!$B$1:$BI$1)*(КАЛЕНДАРЬ!$O11=GRID!$B$3:$BI$3), 0)),
ROUNDUP(INDEX(GRID!$B$4:$BI$14,MATCH(G$7,GRID!$A$4:$A$14,0),MATCH(1,($U$2=GRID!$B$1:$BI$1)*(КАЛЕНДАРЬ!$O11=GRID!$B$3:$BI$3),0))*(1-GRID!$B$35),0))</f>
        <v>32600</v>
      </c>
      <c r="H44" s="60" cm="1">
        <f t="array" ref="H44">IF($I$2="Открытый тариф",
INDEX(GRID!$B$17:$BI$27,MATCH(G$7,GRID!$A$17:$A$27,0),MATCH(1,($U$2=GRID!$B$1:$BI$1)*(КАЛЕНДАРЬ!$O11=GRID!$B$3:$BI$3), 0)),
ROUNDUP(INDEX(GRID!$B$17:$BI$27,MATCH(G$7,GRID!$A$17:$A$27,0),MATCH(1,($U$2=GRID!$B$1:$BI$1)*(КАЛЕНДАРЬ!$O11=GRID!$B$3:$BI$3), 0))*(1-GRID!$B$35),0))</f>
        <v>32600</v>
      </c>
      <c r="I44" s="59" cm="1">
        <f t="array" ref="I44">IF($I$2="Открытый тариф",
INDEX(GRID!$B$4:$BI$14,MATCH(I$7,GRID!$A$4:$A$14,0),MATCH(1,($U$2=GRID!$B$1:$BI$1)*(КАЛЕНДАРЬ!$O11=GRID!$B$3:$BI$3), 0)),
ROUNDUP(INDEX(GRID!$B$4:$BI$14,MATCH(I$7,GRID!$A$4:$A$14,0),MATCH(1,($U$2=GRID!$B$1:$BI$1)*(КАЛЕНДАРЬ!$O11=GRID!$B$3:$BI$3),0))*(1-GRID!$B$35),0))</f>
        <v>36500</v>
      </c>
      <c r="J44" s="60" cm="1">
        <f t="array" ref="J44">IF($I$2="Открытый тариф",
INDEX(GRID!$B$17:$BI$27,MATCH(I$7,GRID!$A$17:$A$27,0),MATCH(1,($U$2=GRID!$B$1:$BI$1)*(КАЛЕНДАРЬ!$O11=GRID!$B$3:$BI$3), 0)),
ROUNDUP(INDEX(GRID!$B$17:$BI$27,MATCH(I$7,GRID!$A$17:$A$27,0),MATCH(1,($U$2=GRID!$B$1:$BI$1)*(КАЛЕНДАРЬ!$O11=GRID!$B$3:$BI$3), 0))*(1-GRID!$B$35),0))</f>
        <v>36500</v>
      </c>
      <c r="K44" s="59" cm="1">
        <f t="array" ref="K44">IF($I$2="Открытый тариф",
INDEX(GRID!$B$4:$BI$14,MATCH(K$7,GRID!$A$4:$A$14,0),MATCH(1,($U$2=GRID!$B$1:$BI$1)*(КАЛЕНДАРЬ!$O11=GRID!$B$3:$BI$3), 0)),
ROUNDUP(INDEX(GRID!$B$4:$BI$14,MATCH(K$7,GRID!$A$4:$A$14,0),MATCH(1,($U$2=GRID!$B$1:$BI$1)*(КАЛЕНДАРЬ!$O11=GRID!$B$3:$BI$3),0))*(1-GRID!$B$35),0))</f>
        <v>40800</v>
      </c>
      <c r="L44" s="60" cm="1">
        <f t="array" ref="L44">IF($I$2="Открытый тариф",
INDEX(GRID!$B$17:$BI$27,MATCH(K$7,GRID!$A$17:$A$27,0),MATCH(1,($U$2=GRID!$B$1:$BI$1)*(КАЛЕНДАРЬ!$O11=GRID!$B$3:$BI$3), 0)),
ROUNDUP(INDEX(GRID!$B$17:$BI$27,MATCH(K$7,GRID!$A$17:$A$27,0),MATCH(1,($U$2=GRID!$B$1:$BI$1)*(КАЛЕНДАРЬ!$O11=GRID!$B$3:$BI$3), 0))*(1-GRID!$B$35),0))</f>
        <v>40800</v>
      </c>
      <c r="M44" s="59" cm="1">
        <f t="array" ref="M44">IF($I$2="Открытый тариф",
INDEX(GRID!$B$4:$BI$14,MATCH(M$7,GRID!$A$4:$A$14,0),MATCH(1,($U$2=GRID!$B$1:$BI$1)*(КАЛЕНДАРЬ!$O11=GRID!$B$3:$BI$3), 0)),
ROUNDUP(INDEX(GRID!$B$4:$BI$14,MATCH(M$7,GRID!$A$4:$A$14,0),MATCH(1,($U$2=GRID!$B$1:$BI$1)*(КАЛЕНДАРЬ!$O11=GRID!$B$3:$BI$3),0))*(1-GRID!$B$35),0))</f>
        <v>45600</v>
      </c>
      <c r="N44" s="60" cm="1">
        <f t="array" ref="N44">IF($I$2="Открытый тариф",
INDEX(GRID!$B$17:$BI$27,MATCH(M$7,GRID!$A$17:$A$27,0),MATCH(1,($U$2=GRID!$B$1:$BI$1)*(КАЛЕНДАРЬ!$O11=GRID!$B$3:$BI$3), 0)),
ROUNDUP(INDEX(GRID!$B$17:$BI$27,MATCH(M$7,GRID!$A$17:$A$27,0),MATCH(1,($U$2=GRID!$B$1:$BI$1)*(КАЛЕНДАРЬ!$O11=GRID!$B$3:$BI$3), 0))*(1-GRID!$B$35),0))</f>
        <v>45600</v>
      </c>
      <c r="O44" s="61" t="s">
        <v>102</v>
      </c>
      <c r="P44" s="61" t="s">
        <v>102</v>
      </c>
      <c r="Q44" s="61" t="s">
        <v>102</v>
      </c>
      <c r="R44" s="61" t="s">
        <v>102</v>
      </c>
      <c r="S44" s="61" t="s">
        <v>102</v>
      </c>
      <c r="T44" s="61" t="s">
        <v>102</v>
      </c>
      <c r="U44" s="61" t="s">
        <v>102</v>
      </c>
      <c r="V44" s="61" t="s">
        <v>102</v>
      </c>
      <c r="W44" s="61" t="s">
        <v>102</v>
      </c>
      <c r="X44" s="61" t="s">
        <v>102</v>
      </c>
      <c r="Y44" s="50"/>
    </row>
    <row r="45" spans="1:25" ht="12.75" hidden="1" customHeight="1" x14ac:dyDescent="0.2">
      <c r="A45" s="62" t="s">
        <v>43</v>
      </c>
      <c r="B45" s="62">
        <v>9</v>
      </c>
      <c r="C45" s="59" cm="1">
        <f t="array" ref="C45">IF($I$2="Открытый тариф",
INDEX(GRID!$B$4:$BI$14,MATCH(C$7,GRID!$A$4:$A$14,0),MATCH(1,($U$2=GRID!$B$1:$BI$1)*(КАЛЕНДАРЬ!$O12=GRID!$B$3:$BI$3), 0)),
ROUNDUP(INDEX(GRID!$B$4:$BI$14,MATCH(C$7,GRID!$A$4:$A$14,0),MATCH(1,($U$2=GRID!$B$1:$BI$1)*(КАЛЕНДАРЬ!$O12=GRID!$B$3:$BI$3),0))*(1-GRID!$B$35),0))</f>
        <v>26000</v>
      </c>
      <c r="D45" s="60" cm="1">
        <f t="array" ref="D45">IF($I$2="Открытый тариф",
INDEX(GRID!$B$17:$BI$27,MATCH(C$7,GRID!$A$17:$A$27,0),MATCH(1,($U$2=GRID!$B$1:$BI$1)*(КАЛЕНДАРЬ!$O12=GRID!$B$3:$BI$3), 0)),
ROUNDUP(INDEX(GRID!$B$17:$BI$27,MATCH(C$7,GRID!$A$17:$A$27,0),MATCH(1,($U$2=GRID!$B$1:$BI$1)*(КАЛЕНДАРЬ!$O12=GRID!$B$3:$BI$3), 0))*(1-GRID!$B$35),0))</f>
        <v>26000</v>
      </c>
      <c r="E45" s="59" cm="1">
        <f t="array" ref="E45">IF($I$2="Открытый тариф",
INDEX(GRID!$B$4:$BI$14,MATCH(E$7,GRID!$A$4:$A$14,0),MATCH(1,($U$2=GRID!$B$1:$BI$1)*(КАЛЕНДАРЬ!$O12=GRID!$B$3:$BI$3), 0)),
ROUNDUP(INDEX(GRID!$B$4:$BI$14,MATCH(E$7,GRID!$A$4:$A$14,0),MATCH(1,($U$2=GRID!$B$1:$BI$1)*(КАЛЕНДАРЬ!$O12=GRID!$B$3:$BI$3),0))*(1-GRID!$B$35),0))</f>
        <v>29100</v>
      </c>
      <c r="F45" s="60" cm="1">
        <f t="array" ref="F45">IF($I$2="Открытый тариф",
INDEX(GRID!$B$17:$BI$27,MATCH(E$7,GRID!$A$17:$A$27,0),MATCH(1,($U$2=GRID!$B$1:$BI$1)*(КАЛЕНДАРЬ!$O12=GRID!$B$3:$BI$3), 0)),
ROUNDUP(INDEX(GRID!$B$17:$BI$27,MATCH(E$7,GRID!$A$17:$A$27,0),MATCH(1,($U$2=GRID!$B$1:$BI$1)*(КАЛЕНДАРЬ!$O12=GRID!$B$3:$BI$3), 0))*(1-GRID!$B$35),0))</f>
        <v>29100</v>
      </c>
      <c r="G45" s="59" cm="1">
        <f t="array" ref="G45">IF($I$2="Открытый тариф",
INDEX(GRID!$B$4:$BI$14,MATCH(G$7,GRID!$A$4:$A$14,0),MATCH(1,($U$2=GRID!$B$1:$BI$1)*(КАЛЕНДАРЬ!$O12=GRID!$B$3:$BI$3), 0)),
ROUNDUP(INDEX(GRID!$B$4:$BI$14,MATCH(G$7,GRID!$A$4:$A$14,0),MATCH(1,($U$2=GRID!$B$1:$BI$1)*(КАЛЕНДАРЬ!$O12=GRID!$B$3:$BI$3),0))*(1-GRID!$B$35),0))</f>
        <v>32600</v>
      </c>
      <c r="H45" s="60" cm="1">
        <f t="array" ref="H45">IF($I$2="Открытый тариф",
INDEX(GRID!$B$17:$BI$27,MATCH(G$7,GRID!$A$17:$A$27,0),MATCH(1,($U$2=GRID!$B$1:$BI$1)*(КАЛЕНДАРЬ!$O12=GRID!$B$3:$BI$3), 0)),
ROUNDUP(INDEX(GRID!$B$17:$BI$27,MATCH(G$7,GRID!$A$17:$A$27,0),MATCH(1,($U$2=GRID!$B$1:$BI$1)*(КАЛЕНДАРЬ!$O12=GRID!$B$3:$BI$3), 0))*(1-GRID!$B$35),0))</f>
        <v>32600</v>
      </c>
      <c r="I45" s="59" cm="1">
        <f t="array" ref="I45">IF($I$2="Открытый тариф",
INDEX(GRID!$B$4:$BI$14,MATCH(I$7,GRID!$A$4:$A$14,0),MATCH(1,($U$2=GRID!$B$1:$BI$1)*(КАЛЕНДАРЬ!$O12=GRID!$B$3:$BI$3), 0)),
ROUNDUP(INDEX(GRID!$B$4:$BI$14,MATCH(I$7,GRID!$A$4:$A$14,0),MATCH(1,($U$2=GRID!$B$1:$BI$1)*(КАЛЕНДАРЬ!$O12=GRID!$B$3:$BI$3),0))*(1-GRID!$B$35),0))</f>
        <v>36500</v>
      </c>
      <c r="J45" s="60" cm="1">
        <f t="array" ref="J45">IF($I$2="Открытый тариф",
INDEX(GRID!$B$17:$BI$27,MATCH(I$7,GRID!$A$17:$A$27,0),MATCH(1,($U$2=GRID!$B$1:$BI$1)*(КАЛЕНДАРЬ!$O12=GRID!$B$3:$BI$3), 0)),
ROUNDUP(INDEX(GRID!$B$17:$BI$27,MATCH(I$7,GRID!$A$17:$A$27,0),MATCH(1,($U$2=GRID!$B$1:$BI$1)*(КАЛЕНДАРЬ!$O12=GRID!$B$3:$BI$3), 0))*(1-GRID!$B$35),0))</f>
        <v>36500</v>
      </c>
      <c r="K45" s="59" cm="1">
        <f t="array" ref="K45">IF($I$2="Открытый тариф",
INDEX(GRID!$B$4:$BI$14,MATCH(K$7,GRID!$A$4:$A$14,0),MATCH(1,($U$2=GRID!$B$1:$BI$1)*(КАЛЕНДАРЬ!$O12=GRID!$B$3:$BI$3), 0)),
ROUNDUP(INDEX(GRID!$B$4:$BI$14,MATCH(K$7,GRID!$A$4:$A$14,0),MATCH(1,($U$2=GRID!$B$1:$BI$1)*(КАЛЕНДАРЬ!$O12=GRID!$B$3:$BI$3),0))*(1-GRID!$B$35),0))</f>
        <v>40800</v>
      </c>
      <c r="L45" s="60" cm="1">
        <f t="array" ref="L45">IF($I$2="Открытый тариф",
INDEX(GRID!$B$17:$BI$27,MATCH(K$7,GRID!$A$17:$A$27,0),MATCH(1,($U$2=GRID!$B$1:$BI$1)*(КАЛЕНДАРЬ!$O12=GRID!$B$3:$BI$3), 0)),
ROUNDUP(INDEX(GRID!$B$17:$BI$27,MATCH(K$7,GRID!$A$17:$A$27,0),MATCH(1,($U$2=GRID!$B$1:$BI$1)*(КАЛЕНДАРЬ!$O12=GRID!$B$3:$BI$3), 0))*(1-GRID!$B$35),0))</f>
        <v>40800</v>
      </c>
      <c r="M45" s="59" cm="1">
        <f t="array" ref="M45">IF($I$2="Открытый тариф",
INDEX(GRID!$B$4:$BI$14,MATCH(M$7,GRID!$A$4:$A$14,0),MATCH(1,($U$2=GRID!$B$1:$BI$1)*(КАЛЕНДАРЬ!$O12=GRID!$B$3:$BI$3), 0)),
ROUNDUP(INDEX(GRID!$B$4:$BI$14,MATCH(M$7,GRID!$A$4:$A$14,0),MATCH(1,($U$2=GRID!$B$1:$BI$1)*(КАЛЕНДАРЬ!$O12=GRID!$B$3:$BI$3),0))*(1-GRID!$B$35),0))</f>
        <v>45600</v>
      </c>
      <c r="N45" s="60" cm="1">
        <f t="array" ref="N45">IF($I$2="Открытый тариф",
INDEX(GRID!$B$17:$BI$27,MATCH(M$7,GRID!$A$17:$A$27,0),MATCH(1,($U$2=GRID!$B$1:$BI$1)*(КАЛЕНДАРЬ!$O12=GRID!$B$3:$BI$3), 0)),
ROUNDUP(INDEX(GRID!$B$17:$BI$27,MATCH(M$7,GRID!$A$17:$A$27,0),MATCH(1,($U$2=GRID!$B$1:$BI$1)*(КАЛЕНДАРЬ!$O12=GRID!$B$3:$BI$3), 0))*(1-GRID!$B$35),0))</f>
        <v>45600</v>
      </c>
      <c r="O45" s="61" t="s">
        <v>102</v>
      </c>
      <c r="P45" s="61" t="s">
        <v>102</v>
      </c>
      <c r="Q45" s="61" t="s">
        <v>102</v>
      </c>
      <c r="R45" s="61" t="s">
        <v>102</v>
      </c>
      <c r="S45" s="61" t="s">
        <v>102</v>
      </c>
      <c r="T45" s="61" t="s">
        <v>102</v>
      </c>
      <c r="U45" s="61" t="s">
        <v>102</v>
      </c>
      <c r="V45" s="61" t="s">
        <v>102</v>
      </c>
      <c r="W45" s="61" t="s">
        <v>102</v>
      </c>
      <c r="X45" s="61" t="s">
        <v>102</v>
      </c>
      <c r="Y45" s="50"/>
    </row>
    <row r="46" spans="1:25" ht="12.75" hidden="1" customHeight="1" x14ac:dyDescent="0.2">
      <c r="A46" s="62" t="s">
        <v>44</v>
      </c>
      <c r="B46" s="62">
        <v>10</v>
      </c>
      <c r="C46" s="59" cm="1">
        <f t="array" ref="C46">IF($I$2="Открытый тариф",
INDEX(GRID!$B$4:$BI$14,MATCH(C$7,GRID!$A$4:$A$14,0),MATCH(1,($U$2=GRID!$B$1:$BI$1)*(КАЛЕНДАРЬ!$O13=GRID!$B$3:$BI$3), 0)),
ROUNDUP(INDEX(GRID!$B$4:$BI$14,MATCH(C$7,GRID!$A$4:$A$14,0),MATCH(1,($U$2=GRID!$B$1:$BI$1)*(КАЛЕНДАРЬ!$O13=GRID!$B$3:$BI$3),0))*(1-GRID!$B$35),0))</f>
        <v>23000</v>
      </c>
      <c r="D46" s="60" cm="1">
        <f t="array" ref="D46">IF($I$2="Открытый тариф",
INDEX(GRID!$B$17:$BI$27,MATCH(C$7,GRID!$A$17:$A$27,0),MATCH(1,($U$2=GRID!$B$1:$BI$1)*(КАЛЕНДАРЬ!$O13=GRID!$B$3:$BI$3), 0)),
ROUNDUP(INDEX(GRID!$B$17:$BI$27,MATCH(C$7,GRID!$A$17:$A$27,0),MATCH(1,($U$2=GRID!$B$1:$BI$1)*(КАЛЕНДАРЬ!$O13=GRID!$B$3:$BI$3), 0))*(1-GRID!$B$35),0))</f>
        <v>23000</v>
      </c>
      <c r="E46" s="59" cm="1">
        <f t="array" ref="E46">IF($I$2="Открытый тариф",
INDEX(GRID!$B$4:$BI$14,MATCH(E$7,GRID!$A$4:$A$14,0),MATCH(1,($U$2=GRID!$B$1:$BI$1)*(КАЛЕНДАРЬ!$O13=GRID!$B$3:$BI$3), 0)),
ROUNDUP(INDEX(GRID!$B$4:$BI$14,MATCH(E$7,GRID!$A$4:$A$14,0),MATCH(1,($U$2=GRID!$B$1:$BI$1)*(КАЛЕНДАРЬ!$O13=GRID!$B$3:$BI$3),0))*(1-GRID!$B$35),0))</f>
        <v>25700</v>
      </c>
      <c r="F46" s="60" cm="1">
        <f t="array" ref="F46">IF($I$2="Открытый тариф",
INDEX(GRID!$B$17:$BI$27,MATCH(E$7,GRID!$A$17:$A$27,0),MATCH(1,($U$2=GRID!$B$1:$BI$1)*(КАЛЕНДАРЬ!$O13=GRID!$B$3:$BI$3), 0)),
ROUNDUP(INDEX(GRID!$B$17:$BI$27,MATCH(E$7,GRID!$A$17:$A$27,0),MATCH(1,($U$2=GRID!$B$1:$BI$1)*(КАЛЕНДАРЬ!$O13=GRID!$B$3:$BI$3), 0))*(1-GRID!$B$35),0))</f>
        <v>25700</v>
      </c>
      <c r="G46" s="59" cm="1">
        <f t="array" ref="G46">IF($I$2="Открытый тариф",
INDEX(GRID!$B$4:$BI$14,MATCH(G$7,GRID!$A$4:$A$14,0),MATCH(1,($U$2=GRID!$B$1:$BI$1)*(КАЛЕНДАРЬ!$O13=GRID!$B$3:$BI$3), 0)),
ROUNDUP(INDEX(GRID!$B$4:$BI$14,MATCH(G$7,GRID!$A$4:$A$14,0),MATCH(1,($U$2=GRID!$B$1:$BI$1)*(КАЛЕНДАРЬ!$O13=GRID!$B$3:$BI$3),0))*(1-GRID!$B$35),0))</f>
        <v>28600</v>
      </c>
      <c r="H46" s="60" cm="1">
        <f t="array" ref="H46">IF($I$2="Открытый тариф",
INDEX(GRID!$B$17:$BI$27,MATCH(G$7,GRID!$A$17:$A$27,0),MATCH(1,($U$2=GRID!$B$1:$BI$1)*(КАЛЕНДАРЬ!$O13=GRID!$B$3:$BI$3), 0)),
ROUNDUP(INDEX(GRID!$B$17:$BI$27,MATCH(G$7,GRID!$A$17:$A$27,0),MATCH(1,($U$2=GRID!$B$1:$BI$1)*(КАЛЕНДАРЬ!$O13=GRID!$B$3:$BI$3), 0))*(1-GRID!$B$35),0))</f>
        <v>28600</v>
      </c>
      <c r="I46" s="59" cm="1">
        <f t="array" ref="I46">IF($I$2="Открытый тариф",
INDEX(GRID!$B$4:$BI$14,MATCH(I$7,GRID!$A$4:$A$14,0),MATCH(1,($U$2=GRID!$B$1:$BI$1)*(КАЛЕНДАРЬ!$O13=GRID!$B$3:$BI$3), 0)),
ROUNDUP(INDEX(GRID!$B$4:$BI$14,MATCH(I$7,GRID!$A$4:$A$14,0),MATCH(1,($U$2=GRID!$B$1:$BI$1)*(КАЛЕНДАРЬ!$O13=GRID!$B$3:$BI$3),0))*(1-GRID!$B$35),0))</f>
        <v>31900</v>
      </c>
      <c r="J46" s="60" cm="1">
        <f t="array" ref="J46">IF($I$2="Открытый тариф",
INDEX(GRID!$B$17:$BI$27,MATCH(I$7,GRID!$A$17:$A$27,0),MATCH(1,($U$2=GRID!$B$1:$BI$1)*(КАЛЕНДАРЬ!$O13=GRID!$B$3:$BI$3), 0)),
ROUNDUP(INDEX(GRID!$B$17:$BI$27,MATCH(I$7,GRID!$A$17:$A$27,0),MATCH(1,($U$2=GRID!$B$1:$BI$1)*(КАЛЕНДАРЬ!$O13=GRID!$B$3:$BI$3), 0))*(1-GRID!$B$35),0))</f>
        <v>31900</v>
      </c>
      <c r="K46" s="59" cm="1">
        <f t="array" ref="K46">IF($I$2="Открытый тариф",
INDEX(GRID!$B$4:$BI$14,MATCH(K$7,GRID!$A$4:$A$14,0),MATCH(1,($U$2=GRID!$B$1:$BI$1)*(КАЛЕНДАРЬ!$O13=GRID!$B$3:$BI$3), 0)),
ROUNDUP(INDEX(GRID!$B$4:$BI$14,MATCH(K$7,GRID!$A$4:$A$14,0),MATCH(1,($U$2=GRID!$B$1:$BI$1)*(КАЛЕНДАРЬ!$O13=GRID!$B$3:$BI$3),0))*(1-GRID!$B$35),0))</f>
        <v>35600</v>
      </c>
      <c r="L46" s="60" cm="1">
        <f t="array" ref="L46">IF($I$2="Открытый тариф",
INDEX(GRID!$B$17:$BI$27,MATCH(K$7,GRID!$A$17:$A$27,0),MATCH(1,($U$2=GRID!$B$1:$BI$1)*(КАЛЕНДАРЬ!$O13=GRID!$B$3:$BI$3), 0)),
ROUNDUP(INDEX(GRID!$B$17:$BI$27,MATCH(K$7,GRID!$A$17:$A$27,0),MATCH(1,($U$2=GRID!$B$1:$BI$1)*(КАЛЕНДАРЬ!$O13=GRID!$B$3:$BI$3), 0))*(1-GRID!$B$35),0))</f>
        <v>35600</v>
      </c>
      <c r="M46" s="59" cm="1">
        <f t="array" ref="M46">IF($I$2="Открытый тариф",
INDEX(GRID!$B$4:$BI$14,MATCH(M$7,GRID!$A$4:$A$14,0),MATCH(1,($U$2=GRID!$B$1:$BI$1)*(КАЛЕНДАРЬ!$O13=GRID!$B$3:$BI$3), 0)),
ROUNDUP(INDEX(GRID!$B$4:$BI$14,MATCH(M$7,GRID!$A$4:$A$14,0),MATCH(1,($U$2=GRID!$B$1:$BI$1)*(КАЛЕНДАРЬ!$O13=GRID!$B$3:$BI$3),0))*(1-GRID!$B$35),0))</f>
        <v>39700</v>
      </c>
      <c r="N46" s="60" cm="1">
        <f t="array" ref="N46">IF($I$2="Открытый тариф",
INDEX(GRID!$B$17:$BI$27,MATCH(M$7,GRID!$A$17:$A$27,0),MATCH(1,($U$2=GRID!$B$1:$BI$1)*(КАЛЕНДАРЬ!$O13=GRID!$B$3:$BI$3), 0)),
ROUNDUP(INDEX(GRID!$B$17:$BI$27,MATCH(M$7,GRID!$A$17:$A$27,0),MATCH(1,($U$2=GRID!$B$1:$BI$1)*(КАЛЕНДАРЬ!$O13=GRID!$B$3:$BI$3), 0))*(1-GRID!$B$35),0))</f>
        <v>39700</v>
      </c>
      <c r="O46" s="61" t="s">
        <v>102</v>
      </c>
      <c r="P46" s="61" t="s">
        <v>102</v>
      </c>
      <c r="Q46" s="61" t="s">
        <v>102</v>
      </c>
      <c r="R46" s="61" t="s">
        <v>102</v>
      </c>
      <c r="S46" s="61" t="s">
        <v>102</v>
      </c>
      <c r="T46" s="61" t="s">
        <v>102</v>
      </c>
      <c r="U46" s="61" t="s">
        <v>102</v>
      </c>
      <c r="V46" s="61" t="s">
        <v>102</v>
      </c>
      <c r="W46" s="61" t="s">
        <v>102</v>
      </c>
      <c r="X46" s="61" t="s">
        <v>102</v>
      </c>
      <c r="Y46" s="50"/>
    </row>
    <row r="47" spans="1:25" ht="12.75" hidden="1" customHeight="1" x14ac:dyDescent="0.2">
      <c r="A47" s="62" t="s">
        <v>45</v>
      </c>
      <c r="B47" s="62">
        <v>11</v>
      </c>
      <c r="C47" s="59" cm="1">
        <f t="array" ref="C47">IF($I$2="Открытый тариф",
INDEX(GRID!$B$4:$BI$14,MATCH(C$7,GRID!$A$4:$A$14,0),MATCH(1,($U$2=GRID!$B$1:$BI$1)*(КАЛЕНДАРЬ!$O14=GRID!$B$3:$BI$3), 0)),
ROUNDUP(INDEX(GRID!$B$4:$BI$14,MATCH(C$7,GRID!$A$4:$A$14,0),MATCH(1,($U$2=GRID!$B$1:$BI$1)*(КАЛЕНДАРЬ!$O14=GRID!$B$3:$BI$3),0))*(1-GRID!$B$35),0))</f>
        <v>17500</v>
      </c>
      <c r="D47" s="60" cm="1">
        <f t="array" ref="D47">IF($I$2="Открытый тариф",
INDEX(GRID!$B$17:$BI$27,MATCH(C$7,GRID!$A$17:$A$27,0),MATCH(1,($U$2=GRID!$B$1:$BI$1)*(КАЛЕНДАРЬ!$O14=GRID!$B$3:$BI$3), 0)),
ROUNDUP(INDEX(GRID!$B$17:$BI$27,MATCH(C$7,GRID!$A$17:$A$27,0),MATCH(1,($U$2=GRID!$B$1:$BI$1)*(КАЛЕНДАРЬ!$O14=GRID!$B$3:$BI$3), 0))*(1-GRID!$B$35),0))</f>
        <v>17500</v>
      </c>
      <c r="E47" s="59" cm="1">
        <f t="array" ref="E47">IF($I$2="Открытый тариф",
INDEX(GRID!$B$4:$BI$14,MATCH(E$7,GRID!$A$4:$A$14,0),MATCH(1,($U$2=GRID!$B$1:$BI$1)*(КАЛЕНДАРЬ!$O14=GRID!$B$3:$BI$3), 0)),
ROUNDUP(INDEX(GRID!$B$4:$BI$14,MATCH(E$7,GRID!$A$4:$A$14,0),MATCH(1,($U$2=GRID!$B$1:$BI$1)*(КАЛЕНДАРЬ!$O14=GRID!$B$3:$BI$3),0))*(1-GRID!$B$35),0))</f>
        <v>19400</v>
      </c>
      <c r="F47" s="60" cm="1">
        <f t="array" ref="F47">IF($I$2="Открытый тариф",
INDEX(GRID!$B$17:$BI$27,MATCH(E$7,GRID!$A$17:$A$27,0),MATCH(1,($U$2=GRID!$B$1:$BI$1)*(КАЛЕНДАРЬ!$O14=GRID!$B$3:$BI$3), 0)),
ROUNDUP(INDEX(GRID!$B$17:$BI$27,MATCH(E$7,GRID!$A$17:$A$27,0),MATCH(1,($U$2=GRID!$B$1:$BI$1)*(КАЛЕНДАРЬ!$O14=GRID!$B$3:$BI$3), 0))*(1-GRID!$B$35),0))</f>
        <v>19400</v>
      </c>
      <c r="G47" s="59" cm="1">
        <f t="array" ref="G47">IF($I$2="Открытый тариф",
INDEX(GRID!$B$4:$BI$14,MATCH(G$7,GRID!$A$4:$A$14,0),MATCH(1,($U$2=GRID!$B$1:$BI$1)*(КАЛЕНДАРЬ!$O14=GRID!$B$3:$BI$3), 0)),
ROUNDUP(INDEX(GRID!$B$4:$BI$14,MATCH(G$7,GRID!$A$4:$A$14,0),MATCH(1,($U$2=GRID!$B$1:$BI$1)*(КАЛЕНДАРЬ!$O14=GRID!$B$3:$BI$3),0))*(1-GRID!$B$35),0))</f>
        <v>21400</v>
      </c>
      <c r="H47" s="60" cm="1">
        <f t="array" ref="H47">IF($I$2="Открытый тариф",
INDEX(GRID!$B$17:$BI$27,MATCH(G$7,GRID!$A$17:$A$27,0),MATCH(1,($U$2=GRID!$B$1:$BI$1)*(КАЛЕНДАРЬ!$O14=GRID!$B$3:$BI$3), 0)),
ROUNDUP(INDEX(GRID!$B$17:$BI$27,MATCH(G$7,GRID!$A$17:$A$27,0),MATCH(1,($U$2=GRID!$B$1:$BI$1)*(КАЛЕНДАРЬ!$O14=GRID!$B$3:$BI$3), 0))*(1-GRID!$B$35),0))</f>
        <v>21400</v>
      </c>
      <c r="I47" s="59" cm="1">
        <f t="array" ref="I47">IF($I$2="Открытый тариф",
INDEX(GRID!$B$4:$BI$14,MATCH(I$7,GRID!$A$4:$A$14,0),MATCH(1,($U$2=GRID!$B$1:$BI$1)*(КАЛЕНДАРЬ!$O14=GRID!$B$3:$BI$3), 0)),
ROUNDUP(INDEX(GRID!$B$4:$BI$14,MATCH(I$7,GRID!$A$4:$A$14,0),MATCH(1,($U$2=GRID!$B$1:$BI$1)*(КАЛЕНДАРЬ!$O14=GRID!$B$3:$BI$3),0))*(1-GRID!$B$35),0))</f>
        <v>23600</v>
      </c>
      <c r="J47" s="60" cm="1">
        <f t="array" ref="J47">IF($I$2="Открытый тариф",
INDEX(GRID!$B$17:$BI$27,MATCH(I$7,GRID!$A$17:$A$27,0),MATCH(1,($U$2=GRID!$B$1:$BI$1)*(КАЛЕНДАРЬ!$O14=GRID!$B$3:$BI$3), 0)),
ROUNDUP(INDEX(GRID!$B$17:$BI$27,MATCH(I$7,GRID!$A$17:$A$27,0),MATCH(1,($U$2=GRID!$B$1:$BI$1)*(КАЛЕНДАРЬ!$O14=GRID!$B$3:$BI$3), 0))*(1-GRID!$B$35),0))</f>
        <v>23600</v>
      </c>
      <c r="K47" s="59" cm="1">
        <f t="array" ref="K47">IF($I$2="Открытый тариф",
INDEX(GRID!$B$4:$BI$14,MATCH(K$7,GRID!$A$4:$A$14,0),MATCH(1,($U$2=GRID!$B$1:$BI$1)*(КАЛЕНДАРЬ!$O14=GRID!$B$3:$BI$3), 0)),
ROUNDUP(INDEX(GRID!$B$4:$BI$14,MATCH(K$7,GRID!$A$4:$A$14,0),MATCH(1,($U$2=GRID!$B$1:$BI$1)*(КАЛЕНДАРЬ!$O14=GRID!$B$3:$BI$3),0))*(1-GRID!$B$35),0))</f>
        <v>26100</v>
      </c>
      <c r="L47" s="60" cm="1">
        <f t="array" ref="L47">IF($I$2="Открытый тариф",
INDEX(GRID!$B$17:$BI$27,MATCH(K$7,GRID!$A$17:$A$27,0),MATCH(1,($U$2=GRID!$B$1:$BI$1)*(КАЛЕНДАРЬ!$O14=GRID!$B$3:$BI$3), 0)),
ROUNDUP(INDEX(GRID!$B$17:$BI$27,MATCH(K$7,GRID!$A$17:$A$27,0),MATCH(1,($U$2=GRID!$B$1:$BI$1)*(КАЛЕНДАРЬ!$O14=GRID!$B$3:$BI$3), 0))*(1-GRID!$B$35),0))</f>
        <v>26100</v>
      </c>
      <c r="M47" s="59" cm="1">
        <f t="array" ref="M47">IF($I$2="Открытый тариф",
INDEX(GRID!$B$4:$BI$14,MATCH(M$7,GRID!$A$4:$A$14,0),MATCH(1,($U$2=GRID!$B$1:$BI$1)*(КАЛЕНДАРЬ!$O14=GRID!$B$3:$BI$3), 0)),
ROUNDUP(INDEX(GRID!$B$4:$BI$14,MATCH(M$7,GRID!$A$4:$A$14,0),MATCH(1,($U$2=GRID!$B$1:$BI$1)*(КАЛЕНДАРЬ!$O14=GRID!$B$3:$BI$3),0))*(1-GRID!$B$35),0))</f>
        <v>28800</v>
      </c>
      <c r="N47" s="60" cm="1">
        <f t="array" ref="N47">IF($I$2="Открытый тариф",
INDEX(GRID!$B$17:$BI$27,MATCH(M$7,GRID!$A$17:$A$27,0),MATCH(1,($U$2=GRID!$B$1:$BI$1)*(КАЛЕНДАРЬ!$O14=GRID!$B$3:$BI$3), 0)),
ROUNDUP(INDEX(GRID!$B$17:$BI$27,MATCH(M$7,GRID!$A$17:$A$27,0),MATCH(1,($U$2=GRID!$B$1:$BI$1)*(КАЛЕНДАРЬ!$O14=GRID!$B$3:$BI$3), 0))*(1-GRID!$B$35),0))</f>
        <v>28800</v>
      </c>
      <c r="O47" s="61" t="s">
        <v>102</v>
      </c>
      <c r="P47" s="61" t="s">
        <v>102</v>
      </c>
      <c r="Q47" s="61" t="s">
        <v>102</v>
      </c>
      <c r="R47" s="61" t="s">
        <v>102</v>
      </c>
      <c r="S47" s="61" t="s">
        <v>102</v>
      </c>
      <c r="T47" s="61" t="s">
        <v>102</v>
      </c>
      <c r="U47" s="61" t="s">
        <v>102</v>
      </c>
      <c r="V47" s="61" t="s">
        <v>102</v>
      </c>
      <c r="W47" s="61" t="s">
        <v>102</v>
      </c>
      <c r="X47" s="61" t="s">
        <v>102</v>
      </c>
      <c r="Y47" s="50"/>
    </row>
    <row r="48" spans="1:25" ht="12.75" hidden="1" customHeight="1" x14ac:dyDescent="0.2">
      <c r="A48" s="62" t="s">
        <v>46</v>
      </c>
      <c r="B48" s="62">
        <v>12</v>
      </c>
      <c r="C48" s="59" cm="1">
        <f t="array" ref="C48">IF($I$2="Открытый тариф",
INDEX(GRID!$B$4:$BI$14,MATCH(C$7,GRID!$A$4:$A$14,0),MATCH(1,($U$2=GRID!$B$1:$BI$1)*(КАЛЕНДАРЬ!$O15=GRID!$B$3:$BI$3), 0)),
ROUNDUP(INDEX(GRID!$B$4:$BI$14,MATCH(C$7,GRID!$A$4:$A$14,0),MATCH(1,($U$2=GRID!$B$1:$BI$1)*(КАЛЕНДАРЬ!$O15=GRID!$B$3:$BI$3),0))*(1-GRID!$B$35),0))</f>
        <v>17500</v>
      </c>
      <c r="D48" s="60" cm="1">
        <f t="array" ref="D48">IF($I$2="Открытый тариф",
INDEX(GRID!$B$17:$BI$27,MATCH(C$7,GRID!$A$17:$A$27,0),MATCH(1,($U$2=GRID!$B$1:$BI$1)*(КАЛЕНДАРЬ!$O15=GRID!$B$3:$BI$3), 0)),
ROUNDUP(INDEX(GRID!$B$17:$BI$27,MATCH(C$7,GRID!$A$17:$A$27,0),MATCH(1,($U$2=GRID!$B$1:$BI$1)*(КАЛЕНДАРЬ!$O15=GRID!$B$3:$BI$3), 0))*(1-GRID!$B$35),0))</f>
        <v>17500</v>
      </c>
      <c r="E48" s="59" cm="1">
        <f t="array" ref="E48">IF($I$2="Открытый тариф",
INDEX(GRID!$B$4:$BI$14,MATCH(E$7,GRID!$A$4:$A$14,0),MATCH(1,($U$2=GRID!$B$1:$BI$1)*(КАЛЕНДАРЬ!$O15=GRID!$B$3:$BI$3), 0)),
ROUNDUP(INDEX(GRID!$B$4:$BI$14,MATCH(E$7,GRID!$A$4:$A$14,0),MATCH(1,($U$2=GRID!$B$1:$BI$1)*(КАЛЕНДАРЬ!$O15=GRID!$B$3:$BI$3),0))*(1-GRID!$B$35),0))</f>
        <v>19400</v>
      </c>
      <c r="F48" s="60" cm="1">
        <f t="array" ref="F48">IF($I$2="Открытый тариф",
INDEX(GRID!$B$17:$BI$27,MATCH(E$7,GRID!$A$17:$A$27,0),MATCH(1,($U$2=GRID!$B$1:$BI$1)*(КАЛЕНДАРЬ!$O15=GRID!$B$3:$BI$3), 0)),
ROUNDUP(INDEX(GRID!$B$17:$BI$27,MATCH(E$7,GRID!$A$17:$A$27,0),MATCH(1,($U$2=GRID!$B$1:$BI$1)*(КАЛЕНДАРЬ!$O15=GRID!$B$3:$BI$3), 0))*(1-GRID!$B$35),0))</f>
        <v>19400</v>
      </c>
      <c r="G48" s="59" cm="1">
        <f t="array" ref="G48">IF($I$2="Открытый тариф",
INDEX(GRID!$B$4:$BI$14,MATCH(G$7,GRID!$A$4:$A$14,0),MATCH(1,($U$2=GRID!$B$1:$BI$1)*(КАЛЕНДАРЬ!$O15=GRID!$B$3:$BI$3), 0)),
ROUNDUP(INDEX(GRID!$B$4:$BI$14,MATCH(G$7,GRID!$A$4:$A$14,0),MATCH(1,($U$2=GRID!$B$1:$BI$1)*(КАЛЕНДАРЬ!$O15=GRID!$B$3:$BI$3),0))*(1-GRID!$B$35),0))</f>
        <v>21400</v>
      </c>
      <c r="H48" s="60" cm="1">
        <f t="array" ref="H48">IF($I$2="Открытый тариф",
INDEX(GRID!$B$17:$BI$27,MATCH(G$7,GRID!$A$17:$A$27,0),MATCH(1,($U$2=GRID!$B$1:$BI$1)*(КАЛЕНДАРЬ!$O15=GRID!$B$3:$BI$3), 0)),
ROUNDUP(INDEX(GRID!$B$17:$BI$27,MATCH(G$7,GRID!$A$17:$A$27,0),MATCH(1,($U$2=GRID!$B$1:$BI$1)*(КАЛЕНДАРЬ!$O15=GRID!$B$3:$BI$3), 0))*(1-GRID!$B$35),0))</f>
        <v>21400</v>
      </c>
      <c r="I48" s="59" cm="1">
        <f t="array" ref="I48">IF($I$2="Открытый тариф",
INDEX(GRID!$B$4:$BI$14,MATCH(I$7,GRID!$A$4:$A$14,0),MATCH(1,($U$2=GRID!$B$1:$BI$1)*(КАЛЕНДАРЬ!$O15=GRID!$B$3:$BI$3), 0)),
ROUNDUP(INDEX(GRID!$B$4:$BI$14,MATCH(I$7,GRID!$A$4:$A$14,0),MATCH(1,($U$2=GRID!$B$1:$BI$1)*(КАЛЕНДАРЬ!$O15=GRID!$B$3:$BI$3),0))*(1-GRID!$B$35),0))</f>
        <v>23600</v>
      </c>
      <c r="J48" s="60" cm="1">
        <f t="array" ref="J48">IF($I$2="Открытый тариф",
INDEX(GRID!$B$17:$BI$27,MATCH(I$7,GRID!$A$17:$A$27,0),MATCH(1,($U$2=GRID!$B$1:$BI$1)*(КАЛЕНДАРЬ!$O15=GRID!$B$3:$BI$3), 0)),
ROUNDUP(INDEX(GRID!$B$17:$BI$27,MATCH(I$7,GRID!$A$17:$A$27,0),MATCH(1,($U$2=GRID!$B$1:$BI$1)*(КАЛЕНДАРЬ!$O15=GRID!$B$3:$BI$3), 0))*(1-GRID!$B$35),0))</f>
        <v>23600</v>
      </c>
      <c r="K48" s="59" cm="1">
        <f t="array" ref="K48">IF($I$2="Открытый тариф",
INDEX(GRID!$B$4:$BI$14,MATCH(K$7,GRID!$A$4:$A$14,0),MATCH(1,($U$2=GRID!$B$1:$BI$1)*(КАЛЕНДАРЬ!$O15=GRID!$B$3:$BI$3), 0)),
ROUNDUP(INDEX(GRID!$B$4:$BI$14,MATCH(K$7,GRID!$A$4:$A$14,0),MATCH(1,($U$2=GRID!$B$1:$BI$1)*(КАЛЕНДАРЬ!$O15=GRID!$B$3:$BI$3),0))*(1-GRID!$B$35),0))</f>
        <v>26100</v>
      </c>
      <c r="L48" s="60" cm="1">
        <f t="array" ref="L48">IF($I$2="Открытый тариф",
INDEX(GRID!$B$17:$BI$27,MATCH(K$7,GRID!$A$17:$A$27,0),MATCH(1,($U$2=GRID!$B$1:$BI$1)*(КАЛЕНДАРЬ!$O15=GRID!$B$3:$BI$3), 0)),
ROUNDUP(INDEX(GRID!$B$17:$BI$27,MATCH(K$7,GRID!$A$17:$A$27,0),MATCH(1,($U$2=GRID!$B$1:$BI$1)*(КАЛЕНДАРЬ!$O15=GRID!$B$3:$BI$3), 0))*(1-GRID!$B$35),0))</f>
        <v>26100</v>
      </c>
      <c r="M48" s="59" cm="1">
        <f t="array" ref="M48">IF($I$2="Открытый тариф",
INDEX(GRID!$B$4:$BI$14,MATCH(M$7,GRID!$A$4:$A$14,0),MATCH(1,($U$2=GRID!$B$1:$BI$1)*(КАЛЕНДАРЬ!$O15=GRID!$B$3:$BI$3), 0)),
ROUNDUP(INDEX(GRID!$B$4:$BI$14,MATCH(M$7,GRID!$A$4:$A$14,0),MATCH(1,($U$2=GRID!$B$1:$BI$1)*(КАЛЕНДАРЬ!$O15=GRID!$B$3:$BI$3),0))*(1-GRID!$B$35),0))</f>
        <v>28800</v>
      </c>
      <c r="N48" s="60" cm="1">
        <f t="array" ref="N48">IF($I$2="Открытый тариф",
INDEX(GRID!$B$17:$BI$27,MATCH(M$7,GRID!$A$17:$A$27,0),MATCH(1,($U$2=GRID!$B$1:$BI$1)*(КАЛЕНДАРЬ!$O15=GRID!$B$3:$BI$3), 0)),
ROUNDUP(INDEX(GRID!$B$17:$BI$27,MATCH(M$7,GRID!$A$17:$A$27,0),MATCH(1,($U$2=GRID!$B$1:$BI$1)*(КАЛЕНДАРЬ!$O15=GRID!$B$3:$BI$3), 0))*(1-GRID!$B$35),0))</f>
        <v>28800</v>
      </c>
      <c r="O48" s="61" t="s">
        <v>102</v>
      </c>
      <c r="P48" s="61" t="s">
        <v>102</v>
      </c>
      <c r="Q48" s="61" t="s">
        <v>102</v>
      </c>
      <c r="R48" s="61" t="s">
        <v>102</v>
      </c>
      <c r="S48" s="61" t="s">
        <v>102</v>
      </c>
      <c r="T48" s="61" t="s">
        <v>102</v>
      </c>
      <c r="U48" s="61" t="s">
        <v>102</v>
      </c>
      <c r="V48" s="61" t="s">
        <v>102</v>
      </c>
      <c r="W48" s="61" t="s">
        <v>102</v>
      </c>
      <c r="X48" s="61" t="s">
        <v>102</v>
      </c>
      <c r="Y48" s="50"/>
    </row>
    <row r="49" spans="1:25" ht="12.75" hidden="1" customHeight="1" x14ac:dyDescent="0.2">
      <c r="A49" s="62" t="s">
        <v>47</v>
      </c>
      <c r="B49" s="62">
        <v>13</v>
      </c>
      <c r="C49" s="59" cm="1">
        <f t="array" ref="C49">IF($I$2="Открытый тариф",
INDEX(GRID!$B$4:$BI$14,MATCH(C$7,GRID!$A$4:$A$14,0),MATCH(1,($U$2=GRID!$B$1:$BI$1)*(КАЛЕНДАРЬ!$O16=GRID!$B$3:$BI$3), 0)),
ROUNDUP(INDEX(GRID!$B$4:$BI$14,MATCH(C$7,GRID!$A$4:$A$14,0),MATCH(1,($U$2=GRID!$B$1:$BI$1)*(КАЛЕНДАРЬ!$O16=GRID!$B$3:$BI$3),0))*(1-GRID!$B$35),0))</f>
        <v>17500</v>
      </c>
      <c r="D49" s="60" cm="1">
        <f t="array" ref="D49">IF($I$2="Открытый тариф",
INDEX(GRID!$B$17:$BI$27,MATCH(C$7,GRID!$A$17:$A$27,0),MATCH(1,($U$2=GRID!$B$1:$BI$1)*(КАЛЕНДАРЬ!$O16=GRID!$B$3:$BI$3), 0)),
ROUNDUP(INDEX(GRID!$B$17:$BI$27,MATCH(C$7,GRID!$A$17:$A$27,0),MATCH(1,($U$2=GRID!$B$1:$BI$1)*(КАЛЕНДАРЬ!$O16=GRID!$B$3:$BI$3), 0))*(1-GRID!$B$35),0))</f>
        <v>17500</v>
      </c>
      <c r="E49" s="59" cm="1">
        <f t="array" ref="E49">IF($I$2="Открытый тариф",
INDEX(GRID!$B$4:$BI$14,MATCH(E$7,GRID!$A$4:$A$14,0),MATCH(1,($U$2=GRID!$B$1:$BI$1)*(КАЛЕНДАРЬ!$O16=GRID!$B$3:$BI$3), 0)),
ROUNDUP(INDEX(GRID!$B$4:$BI$14,MATCH(E$7,GRID!$A$4:$A$14,0),MATCH(1,($U$2=GRID!$B$1:$BI$1)*(КАЛЕНДАРЬ!$O16=GRID!$B$3:$BI$3),0))*(1-GRID!$B$35),0))</f>
        <v>19400</v>
      </c>
      <c r="F49" s="60" cm="1">
        <f t="array" ref="F49">IF($I$2="Открытый тариф",
INDEX(GRID!$B$17:$BI$27,MATCH(E$7,GRID!$A$17:$A$27,0),MATCH(1,($U$2=GRID!$B$1:$BI$1)*(КАЛЕНДАРЬ!$O16=GRID!$B$3:$BI$3), 0)),
ROUNDUP(INDEX(GRID!$B$17:$BI$27,MATCH(E$7,GRID!$A$17:$A$27,0),MATCH(1,($U$2=GRID!$B$1:$BI$1)*(КАЛЕНДАРЬ!$O16=GRID!$B$3:$BI$3), 0))*(1-GRID!$B$35),0))</f>
        <v>19400</v>
      </c>
      <c r="G49" s="59" cm="1">
        <f t="array" ref="G49">IF($I$2="Открытый тариф",
INDEX(GRID!$B$4:$BI$14,MATCH(G$7,GRID!$A$4:$A$14,0),MATCH(1,($U$2=GRID!$B$1:$BI$1)*(КАЛЕНДАРЬ!$O16=GRID!$B$3:$BI$3), 0)),
ROUNDUP(INDEX(GRID!$B$4:$BI$14,MATCH(G$7,GRID!$A$4:$A$14,0),MATCH(1,($U$2=GRID!$B$1:$BI$1)*(КАЛЕНДАРЬ!$O16=GRID!$B$3:$BI$3),0))*(1-GRID!$B$35),0))</f>
        <v>21400</v>
      </c>
      <c r="H49" s="60" cm="1">
        <f t="array" ref="H49">IF($I$2="Открытый тариф",
INDEX(GRID!$B$17:$BI$27,MATCH(G$7,GRID!$A$17:$A$27,0),MATCH(1,($U$2=GRID!$B$1:$BI$1)*(КАЛЕНДАРЬ!$O16=GRID!$B$3:$BI$3), 0)),
ROUNDUP(INDEX(GRID!$B$17:$BI$27,MATCH(G$7,GRID!$A$17:$A$27,0),MATCH(1,($U$2=GRID!$B$1:$BI$1)*(КАЛЕНДАРЬ!$O16=GRID!$B$3:$BI$3), 0))*(1-GRID!$B$35),0))</f>
        <v>21400</v>
      </c>
      <c r="I49" s="59" cm="1">
        <f t="array" ref="I49">IF($I$2="Открытый тариф",
INDEX(GRID!$B$4:$BI$14,MATCH(I$7,GRID!$A$4:$A$14,0),MATCH(1,($U$2=GRID!$B$1:$BI$1)*(КАЛЕНДАРЬ!$O16=GRID!$B$3:$BI$3), 0)),
ROUNDUP(INDEX(GRID!$B$4:$BI$14,MATCH(I$7,GRID!$A$4:$A$14,0),MATCH(1,($U$2=GRID!$B$1:$BI$1)*(КАЛЕНДАРЬ!$O16=GRID!$B$3:$BI$3),0))*(1-GRID!$B$35),0))</f>
        <v>23600</v>
      </c>
      <c r="J49" s="60" cm="1">
        <f t="array" ref="J49">IF($I$2="Открытый тариф",
INDEX(GRID!$B$17:$BI$27,MATCH(I$7,GRID!$A$17:$A$27,0),MATCH(1,($U$2=GRID!$B$1:$BI$1)*(КАЛЕНДАРЬ!$O16=GRID!$B$3:$BI$3), 0)),
ROUNDUP(INDEX(GRID!$B$17:$BI$27,MATCH(I$7,GRID!$A$17:$A$27,0),MATCH(1,($U$2=GRID!$B$1:$BI$1)*(КАЛЕНДАРЬ!$O16=GRID!$B$3:$BI$3), 0))*(1-GRID!$B$35),0))</f>
        <v>23600</v>
      </c>
      <c r="K49" s="59" cm="1">
        <f t="array" ref="K49">IF($I$2="Открытый тариф",
INDEX(GRID!$B$4:$BI$14,MATCH(K$7,GRID!$A$4:$A$14,0),MATCH(1,($U$2=GRID!$B$1:$BI$1)*(КАЛЕНДАРЬ!$O16=GRID!$B$3:$BI$3), 0)),
ROUNDUP(INDEX(GRID!$B$4:$BI$14,MATCH(K$7,GRID!$A$4:$A$14,0),MATCH(1,($U$2=GRID!$B$1:$BI$1)*(КАЛЕНДАРЬ!$O16=GRID!$B$3:$BI$3),0))*(1-GRID!$B$35),0))</f>
        <v>26100</v>
      </c>
      <c r="L49" s="60" cm="1">
        <f t="array" ref="L49">IF($I$2="Открытый тариф",
INDEX(GRID!$B$17:$BI$27,MATCH(K$7,GRID!$A$17:$A$27,0),MATCH(1,($U$2=GRID!$B$1:$BI$1)*(КАЛЕНДАРЬ!$O16=GRID!$B$3:$BI$3), 0)),
ROUNDUP(INDEX(GRID!$B$17:$BI$27,MATCH(K$7,GRID!$A$17:$A$27,0),MATCH(1,($U$2=GRID!$B$1:$BI$1)*(КАЛЕНДАРЬ!$O16=GRID!$B$3:$BI$3), 0))*(1-GRID!$B$35),0))</f>
        <v>26100</v>
      </c>
      <c r="M49" s="59" cm="1">
        <f t="array" ref="M49">IF($I$2="Открытый тариф",
INDEX(GRID!$B$4:$BI$14,MATCH(M$7,GRID!$A$4:$A$14,0),MATCH(1,($U$2=GRID!$B$1:$BI$1)*(КАЛЕНДАРЬ!$O16=GRID!$B$3:$BI$3), 0)),
ROUNDUP(INDEX(GRID!$B$4:$BI$14,MATCH(M$7,GRID!$A$4:$A$14,0),MATCH(1,($U$2=GRID!$B$1:$BI$1)*(КАЛЕНДАРЬ!$O16=GRID!$B$3:$BI$3),0))*(1-GRID!$B$35),0))</f>
        <v>28800</v>
      </c>
      <c r="N49" s="60" cm="1">
        <f t="array" ref="N49">IF($I$2="Открытый тариф",
INDEX(GRID!$B$17:$BI$27,MATCH(M$7,GRID!$A$17:$A$27,0),MATCH(1,($U$2=GRID!$B$1:$BI$1)*(КАЛЕНДАРЬ!$O16=GRID!$B$3:$BI$3), 0)),
ROUNDUP(INDEX(GRID!$B$17:$BI$27,MATCH(M$7,GRID!$A$17:$A$27,0),MATCH(1,($U$2=GRID!$B$1:$BI$1)*(КАЛЕНДАРЬ!$O16=GRID!$B$3:$BI$3), 0))*(1-GRID!$B$35),0))</f>
        <v>28800</v>
      </c>
      <c r="O49" s="61" t="s">
        <v>102</v>
      </c>
      <c r="P49" s="61" t="s">
        <v>102</v>
      </c>
      <c r="Q49" s="61" t="s">
        <v>102</v>
      </c>
      <c r="R49" s="61" t="s">
        <v>102</v>
      </c>
      <c r="S49" s="61" t="s">
        <v>102</v>
      </c>
      <c r="T49" s="61" t="s">
        <v>102</v>
      </c>
      <c r="U49" s="61" t="s">
        <v>102</v>
      </c>
      <c r="V49" s="61" t="s">
        <v>102</v>
      </c>
      <c r="W49" s="61" t="s">
        <v>102</v>
      </c>
      <c r="X49" s="61" t="s">
        <v>102</v>
      </c>
      <c r="Y49" s="50"/>
    </row>
    <row r="50" spans="1:25" ht="12.75" hidden="1" customHeight="1" x14ac:dyDescent="0.2">
      <c r="A50" s="62" t="s">
        <v>48</v>
      </c>
      <c r="B50" s="62">
        <v>14</v>
      </c>
      <c r="C50" s="59" cm="1">
        <f t="array" ref="C50">IF($I$2="Открытый тариф",
INDEX(GRID!$B$4:$BI$14,MATCH(C$7,GRID!$A$4:$A$14,0),MATCH(1,($U$2=GRID!$B$1:$BI$1)*(КАЛЕНДАРЬ!$O17=GRID!$B$3:$BI$3), 0)),
ROUNDUP(INDEX(GRID!$B$4:$BI$14,MATCH(C$7,GRID!$A$4:$A$14,0),MATCH(1,($U$2=GRID!$B$1:$BI$1)*(КАЛЕНДАРЬ!$O17=GRID!$B$3:$BI$3),0))*(1-GRID!$B$35),0))</f>
        <v>17500</v>
      </c>
      <c r="D50" s="60" cm="1">
        <f t="array" ref="D50">IF($I$2="Открытый тариф",
INDEX(GRID!$B$17:$BI$27,MATCH(C$7,GRID!$A$17:$A$27,0),MATCH(1,($U$2=GRID!$B$1:$BI$1)*(КАЛЕНДАРЬ!$O17=GRID!$B$3:$BI$3), 0)),
ROUNDUP(INDEX(GRID!$B$17:$BI$27,MATCH(C$7,GRID!$A$17:$A$27,0),MATCH(1,($U$2=GRID!$B$1:$BI$1)*(КАЛЕНДАРЬ!$O17=GRID!$B$3:$BI$3), 0))*(1-GRID!$B$35),0))</f>
        <v>17500</v>
      </c>
      <c r="E50" s="59" cm="1">
        <f t="array" ref="E50">IF($I$2="Открытый тариф",
INDEX(GRID!$B$4:$BI$14,MATCH(E$7,GRID!$A$4:$A$14,0),MATCH(1,($U$2=GRID!$B$1:$BI$1)*(КАЛЕНДАРЬ!$O17=GRID!$B$3:$BI$3), 0)),
ROUNDUP(INDEX(GRID!$B$4:$BI$14,MATCH(E$7,GRID!$A$4:$A$14,0),MATCH(1,($U$2=GRID!$B$1:$BI$1)*(КАЛЕНДАРЬ!$O17=GRID!$B$3:$BI$3),0))*(1-GRID!$B$35),0))</f>
        <v>19400</v>
      </c>
      <c r="F50" s="60" cm="1">
        <f t="array" ref="F50">IF($I$2="Открытый тариф",
INDEX(GRID!$B$17:$BI$27,MATCH(E$7,GRID!$A$17:$A$27,0),MATCH(1,($U$2=GRID!$B$1:$BI$1)*(КАЛЕНДАРЬ!$O17=GRID!$B$3:$BI$3), 0)),
ROUNDUP(INDEX(GRID!$B$17:$BI$27,MATCH(E$7,GRID!$A$17:$A$27,0),MATCH(1,($U$2=GRID!$B$1:$BI$1)*(КАЛЕНДАРЬ!$O17=GRID!$B$3:$BI$3), 0))*(1-GRID!$B$35),0))</f>
        <v>19400</v>
      </c>
      <c r="G50" s="59" cm="1">
        <f t="array" ref="G50">IF($I$2="Открытый тариф",
INDEX(GRID!$B$4:$BI$14,MATCH(G$7,GRID!$A$4:$A$14,0),MATCH(1,($U$2=GRID!$B$1:$BI$1)*(КАЛЕНДАРЬ!$O17=GRID!$B$3:$BI$3), 0)),
ROUNDUP(INDEX(GRID!$B$4:$BI$14,MATCH(G$7,GRID!$A$4:$A$14,0),MATCH(1,($U$2=GRID!$B$1:$BI$1)*(КАЛЕНДАРЬ!$O17=GRID!$B$3:$BI$3),0))*(1-GRID!$B$35),0))</f>
        <v>21400</v>
      </c>
      <c r="H50" s="60" cm="1">
        <f t="array" ref="H50">IF($I$2="Открытый тариф",
INDEX(GRID!$B$17:$BI$27,MATCH(G$7,GRID!$A$17:$A$27,0),MATCH(1,($U$2=GRID!$B$1:$BI$1)*(КАЛЕНДАРЬ!$O17=GRID!$B$3:$BI$3), 0)),
ROUNDUP(INDEX(GRID!$B$17:$BI$27,MATCH(G$7,GRID!$A$17:$A$27,0),MATCH(1,($U$2=GRID!$B$1:$BI$1)*(КАЛЕНДАРЬ!$O17=GRID!$B$3:$BI$3), 0))*(1-GRID!$B$35),0))</f>
        <v>21400</v>
      </c>
      <c r="I50" s="59" cm="1">
        <f t="array" ref="I50">IF($I$2="Открытый тариф",
INDEX(GRID!$B$4:$BI$14,MATCH(I$7,GRID!$A$4:$A$14,0),MATCH(1,($U$2=GRID!$B$1:$BI$1)*(КАЛЕНДАРЬ!$O17=GRID!$B$3:$BI$3), 0)),
ROUNDUP(INDEX(GRID!$B$4:$BI$14,MATCH(I$7,GRID!$A$4:$A$14,0),MATCH(1,($U$2=GRID!$B$1:$BI$1)*(КАЛЕНДАРЬ!$O17=GRID!$B$3:$BI$3),0))*(1-GRID!$B$35),0))</f>
        <v>23600</v>
      </c>
      <c r="J50" s="60" cm="1">
        <f t="array" ref="J50">IF($I$2="Открытый тариф",
INDEX(GRID!$B$17:$BI$27,MATCH(I$7,GRID!$A$17:$A$27,0),MATCH(1,($U$2=GRID!$B$1:$BI$1)*(КАЛЕНДАРЬ!$O17=GRID!$B$3:$BI$3), 0)),
ROUNDUP(INDEX(GRID!$B$17:$BI$27,MATCH(I$7,GRID!$A$17:$A$27,0),MATCH(1,($U$2=GRID!$B$1:$BI$1)*(КАЛЕНДАРЬ!$O17=GRID!$B$3:$BI$3), 0))*(1-GRID!$B$35),0))</f>
        <v>23600</v>
      </c>
      <c r="K50" s="59" cm="1">
        <f t="array" ref="K50">IF($I$2="Открытый тариф",
INDEX(GRID!$B$4:$BI$14,MATCH(K$7,GRID!$A$4:$A$14,0),MATCH(1,($U$2=GRID!$B$1:$BI$1)*(КАЛЕНДАРЬ!$O17=GRID!$B$3:$BI$3), 0)),
ROUNDUP(INDEX(GRID!$B$4:$BI$14,MATCH(K$7,GRID!$A$4:$A$14,0),MATCH(1,($U$2=GRID!$B$1:$BI$1)*(КАЛЕНДАРЬ!$O17=GRID!$B$3:$BI$3),0))*(1-GRID!$B$35),0))</f>
        <v>26100</v>
      </c>
      <c r="L50" s="60" cm="1">
        <f t="array" ref="L50">IF($I$2="Открытый тариф",
INDEX(GRID!$B$17:$BI$27,MATCH(K$7,GRID!$A$17:$A$27,0),MATCH(1,($U$2=GRID!$B$1:$BI$1)*(КАЛЕНДАРЬ!$O17=GRID!$B$3:$BI$3), 0)),
ROUNDUP(INDEX(GRID!$B$17:$BI$27,MATCH(K$7,GRID!$A$17:$A$27,0),MATCH(1,($U$2=GRID!$B$1:$BI$1)*(КАЛЕНДАРЬ!$O17=GRID!$B$3:$BI$3), 0))*(1-GRID!$B$35),0))</f>
        <v>26100</v>
      </c>
      <c r="M50" s="59" cm="1">
        <f t="array" ref="M50">IF($I$2="Открытый тариф",
INDEX(GRID!$B$4:$BI$14,MATCH(M$7,GRID!$A$4:$A$14,0),MATCH(1,($U$2=GRID!$B$1:$BI$1)*(КАЛЕНДАРЬ!$O17=GRID!$B$3:$BI$3), 0)),
ROUNDUP(INDEX(GRID!$B$4:$BI$14,MATCH(M$7,GRID!$A$4:$A$14,0),MATCH(1,($U$2=GRID!$B$1:$BI$1)*(КАЛЕНДАРЬ!$O17=GRID!$B$3:$BI$3),0))*(1-GRID!$B$35),0))</f>
        <v>28800</v>
      </c>
      <c r="N50" s="60" cm="1">
        <f t="array" ref="N50">IF($I$2="Открытый тариф",
INDEX(GRID!$B$17:$BI$27,MATCH(M$7,GRID!$A$17:$A$27,0),MATCH(1,($U$2=GRID!$B$1:$BI$1)*(КАЛЕНДАРЬ!$O17=GRID!$B$3:$BI$3), 0)),
ROUNDUP(INDEX(GRID!$B$17:$BI$27,MATCH(M$7,GRID!$A$17:$A$27,0),MATCH(1,($U$2=GRID!$B$1:$BI$1)*(КАЛЕНДАРЬ!$O17=GRID!$B$3:$BI$3), 0))*(1-GRID!$B$35),0))</f>
        <v>28800</v>
      </c>
      <c r="O50" s="61" t="s">
        <v>102</v>
      </c>
      <c r="P50" s="61" t="s">
        <v>102</v>
      </c>
      <c r="Q50" s="61" t="s">
        <v>102</v>
      </c>
      <c r="R50" s="61" t="s">
        <v>102</v>
      </c>
      <c r="S50" s="61" t="s">
        <v>102</v>
      </c>
      <c r="T50" s="61" t="s">
        <v>102</v>
      </c>
      <c r="U50" s="61" t="s">
        <v>102</v>
      </c>
      <c r="V50" s="61" t="s">
        <v>102</v>
      </c>
      <c r="W50" s="61" t="s">
        <v>102</v>
      </c>
      <c r="X50" s="61" t="s">
        <v>102</v>
      </c>
      <c r="Y50" s="50"/>
    </row>
    <row r="51" spans="1:25" ht="12.75" hidden="1" customHeight="1" x14ac:dyDescent="0.2">
      <c r="A51" s="62" t="s">
        <v>42</v>
      </c>
      <c r="B51" s="62">
        <v>15</v>
      </c>
      <c r="C51" s="59" cm="1">
        <f t="array" ref="C51">IF($I$2="Открытый тариф",
INDEX(GRID!$B$4:$BI$14,MATCH(C$7,GRID!$A$4:$A$14,0),MATCH(1,($U$2=GRID!$B$1:$BI$1)*(КАЛЕНДАРЬ!$O18=GRID!$B$3:$BI$3), 0)),
ROUNDUP(INDEX(GRID!$B$4:$BI$14,MATCH(C$7,GRID!$A$4:$A$14,0),MATCH(1,($U$2=GRID!$B$1:$BI$1)*(КАЛЕНДАРЬ!$O18=GRID!$B$3:$BI$3),0))*(1-GRID!$B$35),0))</f>
        <v>17500</v>
      </c>
      <c r="D51" s="60" cm="1">
        <f t="array" ref="D51">IF($I$2="Открытый тариф",
INDEX(GRID!$B$17:$BI$27,MATCH(C$7,GRID!$A$17:$A$27,0),MATCH(1,($U$2=GRID!$B$1:$BI$1)*(КАЛЕНДАРЬ!$O18=GRID!$B$3:$BI$3), 0)),
ROUNDUP(INDEX(GRID!$B$17:$BI$27,MATCH(C$7,GRID!$A$17:$A$27,0),MATCH(1,($U$2=GRID!$B$1:$BI$1)*(КАЛЕНДАРЬ!$O18=GRID!$B$3:$BI$3), 0))*(1-GRID!$B$35),0))</f>
        <v>17500</v>
      </c>
      <c r="E51" s="59" cm="1">
        <f t="array" ref="E51">IF($I$2="Открытый тариф",
INDEX(GRID!$B$4:$BI$14,MATCH(E$7,GRID!$A$4:$A$14,0),MATCH(1,($U$2=GRID!$B$1:$BI$1)*(КАЛЕНДАРЬ!$O18=GRID!$B$3:$BI$3), 0)),
ROUNDUP(INDEX(GRID!$B$4:$BI$14,MATCH(E$7,GRID!$A$4:$A$14,0),MATCH(1,($U$2=GRID!$B$1:$BI$1)*(КАЛЕНДАРЬ!$O18=GRID!$B$3:$BI$3),0))*(1-GRID!$B$35),0))</f>
        <v>19400</v>
      </c>
      <c r="F51" s="60" cm="1">
        <f t="array" ref="F51">IF($I$2="Открытый тариф",
INDEX(GRID!$B$17:$BI$27,MATCH(E$7,GRID!$A$17:$A$27,0),MATCH(1,($U$2=GRID!$B$1:$BI$1)*(КАЛЕНДАРЬ!$O18=GRID!$B$3:$BI$3), 0)),
ROUNDUP(INDEX(GRID!$B$17:$BI$27,MATCH(E$7,GRID!$A$17:$A$27,0),MATCH(1,($U$2=GRID!$B$1:$BI$1)*(КАЛЕНДАРЬ!$O18=GRID!$B$3:$BI$3), 0))*(1-GRID!$B$35),0))</f>
        <v>19400</v>
      </c>
      <c r="G51" s="59" cm="1">
        <f t="array" ref="G51">IF($I$2="Открытый тариф",
INDEX(GRID!$B$4:$BI$14,MATCH(G$7,GRID!$A$4:$A$14,0),MATCH(1,($U$2=GRID!$B$1:$BI$1)*(КАЛЕНДАРЬ!$O18=GRID!$B$3:$BI$3), 0)),
ROUNDUP(INDEX(GRID!$B$4:$BI$14,MATCH(G$7,GRID!$A$4:$A$14,0),MATCH(1,($U$2=GRID!$B$1:$BI$1)*(КАЛЕНДАРЬ!$O18=GRID!$B$3:$BI$3),0))*(1-GRID!$B$35),0))</f>
        <v>21400</v>
      </c>
      <c r="H51" s="60" cm="1">
        <f t="array" ref="H51">IF($I$2="Открытый тариф",
INDEX(GRID!$B$17:$BI$27,MATCH(G$7,GRID!$A$17:$A$27,0),MATCH(1,($U$2=GRID!$B$1:$BI$1)*(КАЛЕНДАРЬ!$O18=GRID!$B$3:$BI$3), 0)),
ROUNDUP(INDEX(GRID!$B$17:$BI$27,MATCH(G$7,GRID!$A$17:$A$27,0),MATCH(1,($U$2=GRID!$B$1:$BI$1)*(КАЛЕНДАРЬ!$O18=GRID!$B$3:$BI$3), 0))*(1-GRID!$B$35),0))</f>
        <v>21400</v>
      </c>
      <c r="I51" s="59" cm="1">
        <f t="array" ref="I51">IF($I$2="Открытый тариф",
INDEX(GRID!$B$4:$BI$14,MATCH(I$7,GRID!$A$4:$A$14,0),MATCH(1,($U$2=GRID!$B$1:$BI$1)*(КАЛЕНДАРЬ!$O18=GRID!$B$3:$BI$3), 0)),
ROUNDUP(INDEX(GRID!$B$4:$BI$14,MATCH(I$7,GRID!$A$4:$A$14,0),MATCH(1,($U$2=GRID!$B$1:$BI$1)*(КАЛЕНДАРЬ!$O18=GRID!$B$3:$BI$3),0))*(1-GRID!$B$35),0))</f>
        <v>23600</v>
      </c>
      <c r="J51" s="60" cm="1">
        <f t="array" ref="J51">IF($I$2="Открытый тариф",
INDEX(GRID!$B$17:$BI$27,MATCH(I$7,GRID!$A$17:$A$27,0),MATCH(1,($U$2=GRID!$B$1:$BI$1)*(КАЛЕНДАРЬ!$O18=GRID!$B$3:$BI$3), 0)),
ROUNDUP(INDEX(GRID!$B$17:$BI$27,MATCH(I$7,GRID!$A$17:$A$27,0),MATCH(1,($U$2=GRID!$B$1:$BI$1)*(КАЛЕНДАРЬ!$O18=GRID!$B$3:$BI$3), 0))*(1-GRID!$B$35),0))</f>
        <v>23600</v>
      </c>
      <c r="K51" s="59" cm="1">
        <f t="array" ref="K51">IF($I$2="Открытый тариф",
INDEX(GRID!$B$4:$BI$14,MATCH(K$7,GRID!$A$4:$A$14,0),MATCH(1,($U$2=GRID!$B$1:$BI$1)*(КАЛЕНДАРЬ!$O18=GRID!$B$3:$BI$3), 0)),
ROUNDUP(INDEX(GRID!$B$4:$BI$14,MATCH(K$7,GRID!$A$4:$A$14,0),MATCH(1,($U$2=GRID!$B$1:$BI$1)*(КАЛЕНДАРЬ!$O18=GRID!$B$3:$BI$3),0))*(1-GRID!$B$35),0))</f>
        <v>26100</v>
      </c>
      <c r="L51" s="60" cm="1">
        <f t="array" ref="L51">IF($I$2="Открытый тариф",
INDEX(GRID!$B$17:$BI$27,MATCH(K$7,GRID!$A$17:$A$27,0),MATCH(1,($U$2=GRID!$B$1:$BI$1)*(КАЛЕНДАРЬ!$O18=GRID!$B$3:$BI$3), 0)),
ROUNDUP(INDEX(GRID!$B$17:$BI$27,MATCH(K$7,GRID!$A$17:$A$27,0),MATCH(1,($U$2=GRID!$B$1:$BI$1)*(КАЛЕНДАРЬ!$O18=GRID!$B$3:$BI$3), 0))*(1-GRID!$B$35),0))</f>
        <v>26100</v>
      </c>
      <c r="M51" s="59" cm="1">
        <f t="array" ref="M51">IF($I$2="Открытый тариф",
INDEX(GRID!$B$4:$BI$14,MATCH(M$7,GRID!$A$4:$A$14,0),MATCH(1,($U$2=GRID!$B$1:$BI$1)*(КАЛЕНДАРЬ!$O18=GRID!$B$3:$BI$3), 0)),
ROUNDUP(INDEX(GRID!$B$4:$BI$14,MATCH(M$7,GRID!$A$4:$A$14,0),MATCH(1,($U$2=GRID!$B$1:$BI$1)*(КАЛЕНДАРЬ!$O18=GRID!$B$3:$BI$3),0))*(1-GRID!$B$35),0))</f>
        <v>28800</v>
      </c>
      <c r="N51" s="60" cm="1">
        <f t="array" ref="N51">IF($I$2="Открытый тариф",
INDEX(GRID!$B$17:$BI$27,MATCH(M$7,GRID!$A$17:$A$27,0),MATCH(1,($U$2=GRID!$B$1:$BI$1)*(КАЛЕНДАРЬ!$O18=GRID!$B$3:$BI$3), 0)),
ROUNDUP(INDEX(GRID!$B$17:$BI$27,MATCH(M$7,GRID!$A$17:$A$27,0),MATCH(1,($U$2=GRID!$B$1:$BI$1)*(КАЛЕНДАРЬ!$O18=GRID!$B$3:$BI$3), 0))*(1-GRID!$B$35),0))</f>
        <v>28800</v>
      </c>
      <c r="O51" s="61" t="s">
        <v>102</v>
      </c>
      <c r="P51" s="61" t="s">
        <v>102</v>
      </c>
      <c r="Q51" s="61" t="s">
        <v>102</v>
      </c>
      <c r="R51" s="61" t="s">
        <v>102</v>
      </c>
      <c r="S51" s="61" t="s">
        <v>102</v>
      </c>
      <c r="T51" s="61" t="s">
        <v>102</v>
      </c>
      <c r="U51" s="61" t="s">
        <v>102</v>
      </c>
      <c r="V51" s="61" t="s">
        <v>102</v>
      </c>
      <c r="W51" s="61" t="s">
        <v>102</v>
      </c>
      <c r="X51" s="61" t="s">
        <v>102</v>
      </c>
      <c r="Y51" s="50"/>
    </row>
    <row r="52" spans="1:25" hidden="1" x14ac:dyDescent="0.2">
      <c r="A52" s="62" t="s">
        <v>43</v>
      </c>
      <c r="B52" s="62">
        <v>16</v>
      </c>
      <c r="C52" s="59" cm="1">
        <f t="array" ref="C52">IF($I$2="Открытый тариф",
INDEX(GRID!$B$4:$BI$14,MATCH(C$7,GRID!$A$4:$A$14,0),MATCH(1,($U$2=GRID!$B$1:$BI$1)*(КАЛЕНДАРЬ!$O19=GRID!$B$3:$BI$3), 0)),
ROUNDUP(INDEX(GRID!$B$4:$BI$14,MATCH(C$7,GRID!$A$4:$A$14,0),MATCH(1,($U$2=GRID!$B$1:$BI$1)*(КАЛЕНДАРЬ!$O19=GRID!$B$3:$BI$3),0))*(1-GRID!$B$35),0))</f>
        <v>19500</v>
      </c>
      <c r="D52" s="60" cm="1">
        <f t="array" ref="D52">IF($I$2="Открытый тариф",
INDEX(GRID!$B$17:$BI$27,MATCH(C$7,GRID!$A$17:$A$27,0),MATCH(1,($U$2=GRID!$B$1:$BI$1)*(КАЛЕНДАРЬ!$O19=GRID!$B$3:$BI$3), 0)),
ROUNDUP(INDEX(GRID!$B$17:$BI$27,MATCH(C$7,GRID!$A$17:$A$27,0),MATCH(1,($U$2=GRID!$B$1:$BI$1)*(КАЛЕНДАРЬ!$O19=GRID!$B$3:$BI$3), 0))*(1-GRID!$B$35),0))</f>
        <v>19500</v>
      </c>
      <c r="E52" s="59" cm="1">
        <f t="array" ref="E52">IF($I$2="Открытый тариф",
INDEX(GRID!$B$4:$BI$14,MATCH(E$7,GRID!$A$4:$A$14,0),MATCH(1,($U$2=GRID!$B$1:$BI$1)*(КАЛЕНДАРЬ!$O19=GRID!$B$3:$BI$3), 0)),
ROUNDUP(INDEX(GRID!$B$4:$BI$14,MATCH(E$7,GRID!$A$4:$A$14,0),MATCH(1,($U$2=GRID!$B$1:$BI$1)*(КАЛЕНДАРЬ!$O19=GRID!$B$3:$BI$3),0))*(1-GRID!$B$35),0))</f>
        <v>21700</v>
      </c>
      <c r="F52" s="60" cm="1">
        <f t="array" ref="F52">IF($I$2="Открытый тариф",
INDEX(GRID!$B$17:$BI$27,MATCH(E$7,GRID!$A$17:$A$27,0),MATCH(1,($U$2=GRID!$B$1:$BI$1)*(КАЛЕНДАРЬ!$O19=GRID!$B$3:$BI$3), 0)),
ROUNDUP(INDEX(GRID!$B$17:$BI$27,MATCH(E$7,GRID!$A$17:$A$27,0),MATCH(1,($U$2=GRID!$B$1:$BI$1)*(КАЛЕНДАРЬ!$O19=GRID!$B$3:$BI$3), 0))*(1-GRID!$B$35),0))</f>
        <v>21700</v>
      </c>
      <c r="G52" s="59" cm="1">
        <f t="array" ref="G52">IF($I$2="Открытый тариф",
INDEX(GRID!$B$4:$BI$14,MATCH(G$7,GRID!$A$4:$A$14,0),MATCH(1,($U$2=GRID!$B$1:$BI$1)*(КАЛЕНДАРЬ!$O19=GRID!$B$3:$BI$3), 0)),
ROUNDUP(INDEX(GRID!$B$4:$BI$14,MATCH(G$7,GRID!$A$4:$A$14,0),MATCH(1,($U$2=GRID!$B$1:$BI$1)*(КАЛЕНДАРЬ!$O19=GRID!$B$3:$BI$3),0))*(1-GRID!$B$35),0))</f>
        <v>24100</v>
      </c>
      <c r="H52" s="60" cm="1">
        <f t="array" ref="H52">IF($I$2="Открытый тариф",
INDEX(GRID!$B$17:$BI$27,MATCH(G$7,GRID!$A$17:$A$27,0),MATCH(1,($U$2=GRID!$B$1:$BI$1)*(КАЛЕНДАРЬ!$O19=GRID!$B$3:$BI$3), 0)),
ROUNDUP(INDEX(GRID!$B$17:$BI$27,MATCH(G$7,GRID!$A$17:$A$27,0),MATCH(1,($U$2=GRID!$B$1:$BI$1)*(КАЛЕНДАРЬ!$O19=GRID!$B$3:$BI$3), 0))*(1-GRID!$B$35),0))</f>
        <v>24100</v>
      </c>
      <c r="I52" s="59" cm="1">
        <f t="array" ref="I52">IF($I$2="Открытый тариф",
INDEX(GRID!$B$4:$BI$14,MATCH(I$7,GRID!$A$4:$A$14,0),MATCH(1,($U$2=GRID!$B$1:$BI$1)*(КАЛЕНДАРЬ!$O19=GRID!$B$3:$BI$3), 0)),
ROUNDUP(INDEX(GRID!$B$4:$BI$14,MATCH(I$7,GRID!$A$4:$A$14,0),MATCH(1,($U$2=GRID!$B$1:$BI$1)*(КАЛЕНДАРЬ!$O19=GRID!$B$3:$BI$3),0))*(1-GRID!$B$35),0))</f>
        <v>26800</v>
      </c>
      <c r="J52" s="60" cm="1">
        <f t="array" ref="J52">IF($I$2="Открытый тариф",
INDEX(GRID!$B$17:$BI$27,MATCH(I$7,GRID!$A$17:$A$27,0),MATCH(1,($U$2=GRID!$B$1:$BI$1)*(КАЛЕНДАРЬ!$O19=GRID!$B$3:$BI$3), 0)),
ROUNDUP(INDEX(GRID!$B$17:$BI$27,MATCH(I$7,GRID!$A$17:$A$27,0),MATCH(1,($U$2=GRID!$B$1:$BI$1)*(КАЛЕНДАРЬ!$O19=GRID!$B$3:$BI$3), 0))*(1-GRID!$B$35),0))</f>
        <v>26800</v>
      </c>
      <c r="K52" s="59" cm="1">
        <f t="array" ref="K52">IF($I$2="Открытый тариф",
INDEX(GRID!$B$4:$BI$14,MATCH(K$7,GRID!$A$4:$A$14,0),MATCH(1,($U$2=GRID!$B$1:$BI$1)*(КАЛЕНДАРЬ!$O19=GRID!$B$3:$BI$3), 0)),
ROUNDUP(INDEX(GRID!$B$4:$BI$14,MATCH(K$7,GRID!$A$4:$A$14,0),MATCH(1,($U$2=GRID!$B$1:$BI$1)*(КАЛЕНДАРЬ!$O19=GRID!$B$3:$BI$3),0))*(1-GRID!$B$35),0))</f>
        <v>29700</v>
      </c>
      <c r="L52" s="60" cm="1">
        <f t="array" ref="L52">IF($I$2="Открытый тариф",
INDEX(GRID!$B$17:$BI$27,MATCH(K$7,GRID!$A$17:$A$27,0),MATCH(1,($U$2=GRID!$B$1:$BI$1)*(КАЛЕНДАРЬ!$O19=GRID!$B$3:$BI$3), 0)),
ROUNDUP(INDEX(GRID!$B$17:$BI$27,MATCH(K$7,GRID!$A$17:$A$27,0),MATCH(1,($U$2=GRID!$B$1:$BI$1)*(КАЛЕНДАРЬ!$O19=GRID!$B$3:$BI$3), 0))*(1-GRID!$B$35),0))</f>
        <v>29700</v>
      </c>
      <c r="M52" s="59" cm="1">
        <f t="array" ref="M52">IF($I$2="Открытый тариф",
INDEX(GRID!$B$4:$BI$14,MATCH(M$7,GRID!$A$4:$A$14,0),MATCH(1,($U$2=GRID!$B$1:$BI$1)*(КАЛЕНДАРЬ!$O19=GRID!$B$3:$BI$3), 0)),
ROUNDUP(INDEX(GRID!$B$4:$BI$14,MATCH(M$7,GRID!$A$4:$A$14,0),MATCH(1,($U$2=GRID!$B$1:$BI$1)*(КАЛЕНДАРЬ!$O19=GRID!$B$3:$BI$3),0))*(1-GRID!$B$35),0))</f>
        <v>32900</v>
      </c>
      <c r="N52" s="60" cm="1">
        <f t="array" ref="N52">IF($I$2="Открытый тариф",
INDEX(GRID!$B$17:$BI$27,MATCH(M$7,GRID!$A$17:$A$27,0),MATCH(1,($U$2=GRID!$B$1:$BI$1)*(КАЛЕНДАРЬ!$O19=GRID!$B$3:$BI$3), 0)),
ROUNDUP(INDEX(GRID!$B$17:$BI$27,MATCH(M$7,GRID!$A$17:$A$27,0),MATCH(1,($U$2=GRID!$B$1:$BI$1)*(КАЛЕНДАРЬ!$O19=GRID!$B$3:$BI$3), 0))*(1-GRID!$B$35),0))</f>
        <v>32900</v>
      </c>
      <c r="O52" s="61" t="s">
        <v>102</v>
      </c>
      <c r="P52" s="61" t="s">
        <v>102</v>
      </c>
      <c r="Q52" s="61" t="s">
        <v>102</v>
      </c>
      <c r="R52" s="61" t="s">
        <v>102</v>
      </c>
      <c r="S52" s="61" t="s">
        <v>102</v>
      </c>
      <c r="T52" s="61" t="s">
        <v>102</v>
      </c>
      <c r="U52" s="61" t="s">
        <v>102</v>
      </c>
      <c r="V52" s="61" t="s">
        <v>102</v>
      </c>
      <c r="W52" s="61" t="s">
        <v>102</v>
      </c>
      <c r="X52" s="61" t="s">
        <v>102</v>
      </c>
      <c r="Y52" s="50"/>
    </row>
    <row r="53" spans="1:25" hidden="1" x14ac:dyDescent="0.2">
      <c r="A53" s="62" t="s">
        <v>44</v>
      </c>
      <c r="B53" s="62">
        <v>17</v>
      </c>
      <c r="C53" s="59" cm="1">
        <f t="array" ref="C53">IF($I$2="Открытый тариф",
INDEX(GRID!$B$4:$BI$14,MATCH(C$7,GRID!$A$4:$A$14,0),MATCH(1,($U$2=GRID!$B$1:$BI$1)*(КАЛЕНДАРЬ!$O20=GRID!$B$3:$BI$3), 0)),
ROUNDUP(INDEX(GRID!$B$4:$BI$14,MATCH(C$7,GRID!$A$4:$A$14,0),MATCH(1,($U$2=GRID!$B$1:$BI$1)*(КАЛЕНДАРЬ!$O20=GRID!$B$3:$BI$3),0))*(1-GRID!$B$35),0))</f>
        <v>19500</v>
      </c>
      <c r="D53" s="60" cm="1">
        <f t="array" ref="D53">IF($I$2="Открытый тариф",
INDEX(GRID!$B$17:$BI$27,MATCH(C$7,GRID!$A$17:$A$27,0),MATCH(1,($U$2=GRID!$B$1:$BI$1)*(КАЛЕНДАРЬ!$O20=GRID!$B$3:$BI$3), 0)),
ROUNDUP(INDEX(GRID!$B$17:$BI$27,MATCH(C$7,GRID!$A$17:$A$27,0),MATCH(1,($U$2=GRID!$B$1:$BI$1)*(КАЛЕНДАРЬ!$O20=GRID!$B$3:$BI$3), 0))*(1-GRID!$B$35),0))</f>
        <v>19500</v>
      </c>
      <c r="E53" s="59" cm="1">
        <f t="array" ref="E53">IF($I$2="Открытый тариф",
INDEX(GRID!$B$4:$BI$14,MATCH(E$7,GRID!$A$4:$A$14,0),MATCH(1,($U$2=GRID!$B$1:$BI$1)*(КАЛЕНДАРЬ!$O20=GRID!$B$3:$BI$3), 0)),
ROUNDUP(INDEX(GRID!$B$4:$BI$14,MATCH(E$7,GRID!$A$4:$A$14,0),MATCH(1,($U$2=GRID!$B$1:$BI$1)*(КАЛЕНДАРЬ!$O20=GRID!$B$3:$BI$3),0))*(1-GRID!$B$35),0))</f>
        <v>21700</v>
      </c>
      <c r="F53" s="60" cm="1">
        <f t="array" ref="F53">IF($I$2="Открытый тариф",
INDEX(GRID!$B$17:$BI$27,MATCH(E$7,GRID!$A$17:$A$27,0),MATCH(1,($U$2=GRID!$B$1:$BI$1)*(КАЛЕНДАРЬ!$O20=GRID!$B$3:$BI$3), 0)),
ROUNDUP(INDEX(GRID!$B$17:$BI$27,MATCH(E$7,GRID!$A$17:$A$27,0),MATCH(1,($U$2=GRID!$B$1:$BI$1)*(КАЛЕНДАРЬ!$O20=GRID!$B$3:$BI$3), 0))*(1-GRID!$B$35),0))</f>
        <v>21700</v>
      </c>
      <c r="G53" s="59" cm="1">
        <f t="array" ref="G53">IF($I$2="Открытый тариф",
INDEX(GRID!$B$4:$BI$14,MATCH(G$7,GRID!$A$4:$A$14,0),MATCH(1,($U$2=GRID!$B$1:$BI$1)*(КАЛЕНДАРЬ!$O20=GRID!$B$3:$BI$3), 0)),
ROUNDUP(INDEX(GRID!$B$4:$BI$14,MATCH(G$7,GRID!$A$4:$A$14,0),MATCH(1,($U$2=GRID!$B$1:$BI$1)*(КАЛЕНДАРЬ!$O20=GRID!$B$3:$BI$3),0))*(1-GRID!$B$35),0))</f>
        <v>24100</v>
      </c>
      <c r="H53" s="60" cm="1">
        <f t="array" ref="H53">IF($I$2="Открытый тариф",
INDEX(GRID!$B$17:$BI$27,MATCH(G$7,GRID!$A$17:$A$27,0),MATCH(1,($U$2=GRID!$B$1:$BI$1)*(КАЛЕНДАРЬ!$O20=GRID!$B$3:$BI$3), 0)),
ROUNDUP(INDEX(GRID!$B$17:$BI$27,MATCH(G$7,GRID!$A$17:$A$27,0),MATCH(1,($U$2=GRID!$B$1:$BI$1)*(КАЛЕНДАРЬ!$O20=GRID!$B$3:$BI$3), 0))*(1-GRID!$B$35),0))</f>
        <v>24100</v>
      </c>
      <c r="I53" s="59" cm="1">
        <f t="array" ref="I53">IF($I$2="Открытый тариф",
INDEX(GRID!$B$4:$BI$14,MATCH(I$7,GRID!$A$4:$A$14,0),MATCH(1,($U$2=GRID!$B$1:$BI$1)*(КАЛЕНДАРЬ!$O20=GRID!$B$3:$BI$3), 0)),
ROUNDUP(INDEX(GRID!$B$4:$BI$14,MATCH(I$7,GRID!$A$4:$A$14,0),MATCH(1,($U$2=GRID!$B$1:$BI$1)*(КАЛЕНДАРЬ!$O20=GRID!$B$3:$BI$3),0))*(1-GRID!$B$35),0))</f>
        <v>26800</v>
      </c>
      <c r="J53" s="60" cm="1">
        <f t="array" ref="J53">IF($I$2="Открытый тариф",
INDEX(GRID!$B$17:$BI$27,MATCH(I$7,GRID!$A$17:$A$27,0),MATCH(1,($U$2=GRID!$B$1:$BI$1)*(КАЛЕНДАРЬ!$O20=GRID!$B$3:$BI$3), 0)),
ROUNDUP(INDEX(GRID!$B$17:$BI$27,MATCH(I$7,GRID!$A$17:$A$27,0),MATCH(1,($U$2=GRID!$B$1:$BI$1)*(КАЛЕНДАРЬ!$O20=GRID!$B$3:$BI$3), 0))*(1-GRID!$B$35),0))</f>
        <v>26800</v>
      </c>
      <c r="K53" s="59" cm="1">
        <f t="array" ref="K53">IF($I$2="Открытый тариф",
INDEX(GRID!$B$4:$BI$14,MATCH(K$7,GRID!$A$4:$A$14,0),MATCH(1,($U$2=GRID!$B$1:$BI$1)*(КАЛЕНДАРЬ!$O20=GRID!$B$3:$BI$3), 0)),
ROUNDUP(INDEX(GRID!$B$4:$BI$14,MATCH(K$7,GRID!$A$4:$A$14,0),MATCH(1,($U$2=GRID!$B$1:$BI$1)*(КАЛЕНДАРЬ!$O20=GRID!$B$3:$BI$3),0))*(1-GRID!$B$35),0))</f>
        <v>29700</v>
      </c>
      <c r="L53" s="60" cm="1">
        <f t="array" ref="L53">IF($I$2="Открытый тариф",
INDEX(GRID!$B$17:$BI$27,MATCH(K$7,GRID!$A$17:$A$27,0),MATCH(1,($U$2=GRID!$B$1:$BI$1)*(КАЛЕНДАРЬ!$O20=GRID!$B$3:$BI$3), 0)),
ROUNDUP(INDEX(GRID!$B$17:$BI$27,MATCH(K$7,GRID!$A$17:$A$27,0),MATCH(1,($U$2=GRID!$B$1:$BI$1)*(КАЛЕНДАРЬ!$O20=GRID!$B$3:$BI$3), 0))*(1-GRID!$B$35),0))</f>
        <v>29700</v>
      </c>
      <c r="M53" s="59" cm="1">
        <f t="array" ref="M53">IF($I$2="Открытый тариф",
INDEX(GRID!$B$4:$BI$14,MATCH(M$7,GRID!$A$4:$A$14,0),MATCH(1,($U$2=GRID!$B$1:$BI$1)*(КАЛЕНДАРЬ!$O20=GRID!$B$3:$BI$3), 0)),
ROUNDUP(INDEX(GRID!$B$4:$BI$14,MATCH(M$7,GRID!$A$4:$A$14,0),MATCH(1,($U$2=GRID!$B$1:$BI$1)*(КАЛЕНДАРЬ!$O20=GRID!$B$3:$BI$3),0))*(1-GRID!$B$35),0))</f>
        <v>32900</v>
      </c>
      <c r="N53" s="60" cm="1">
        <f t="array" ref="N53">IF($I$2="Открытый тариф",
INDEX(GRID!$B$17:$BI$27,MATCH(M$7,GRID!$A$17:$A$27,0),MATCH(1,($U$2=GRID!$B$1:$BI$1)*(КАЛЕНДАРЬ!$O20=GRID!$B$3:$BI$3), 0)),
ROUNDUP(INDEX(GRID!$B$17:$BI$27,MATCH(M$7,GRID!$A$17:$A$27,0),MATCH(1,($U$2=GRID!$B$1:$BI$1)*(КАЛЕНДАРЬ!$O20=GRID!$B$3:$BI$3), 0))*(1-GRID!$B$35),0))</f>
        <v>32900</v>
      </c>
      <c r="O53" s="61" t="s">
        <v>102</v>
      </c>
      <c r="P53" s="61" t="s">
        <v>102</v>
      </c>
      <c r="Q53" s="61" t="s">
        <v>102</v>
      </c>
      <c r="R53" s="61" t="s">
        <v>102</v>
      </c>
      <c r="S53" s="61" t="s">
        <v>102</v>
      </c>
      <c r="T53" s="61" t="s">
        <v>102</v>
      </c>
      <c r="U53" s="61" t="s">
        <v>102</v>
      </c>
      <c r="V53" s="61" t="s">
        <v>102</v>
      </c>
      <c r="W53" s="61" t="s">
        <v>102</v>
      </c>
      <c r="X53" s="61" t="s">
        <v>102</v>
      </c>
      <c r="Y53" s="50"/>
    </row>
    <row r="54" spans="1:25" hidden="1" x14ac:dyDescent="0.2">
      <c r="A54" s="62" t="s">
        <v>45</v>
      </c>
      <c r="B54" s="62">
        <v>18</v>
      </c>
      <c r="C54" s="59" cm="1">
        <f t="array" ref="C54">IF($I$2="Открытый тариф",
INDEX(GRID!$B$4:$BI$14,MATCH(C$7,GRID!$A$4:$A$14,0),MATCH(1,($U$2=GRID!$B$1:$BI$1)*(КАЛЕНДАРЬ!$O21=GRID!$B$3:$BI$3), 0)),
ROUNDUP(INDEX(GRID!$B$4:$BI$14,MATCH(C$7,GRID!$A$4:$A$14,0),MATCH(1,($U$2=GRID!$B$1:$BI$1)*(КАЛЕНДАРЬ!$O21=GRID!$B$3:$BI$3),0))*(1-GRID!$B$35),0))</f>
        <v>18500</v>
      </c>
      <c r="D54" s="60" cm="1">
        <f t="array" ref="D54">IF($I$2="Открытый тариф",
INDEX(GRID!$B$17:$BI$27,MATCH(C$7,GRID!$A$17:$A$27,0),MATCH(1,($U$2=GRID!$B$1:$BI$1)*(КАЛЕНДАРЬ!$O21=GRID!$B$3:$BI$3), 0)),
ROUNDUP(INDEX(GRID!$B$17:$BI$27,MATCH(C$7,GRID!$A$17:$A$27,0),MATCH(1,($U$2=GRID!$B$1:$BI$1)*(КАЛЕНДАРЬ!$O21=GRID!$B$3:$BI$3), 0))*(1-GRID!$B$35),0))</f>
        <v>18500</v>
      </c>
      <c r="E54" s="59" cm="1">
        <f t="array" ref="E54">IF($I$2="Открытый тариф",
INDEX(GRID!$B$4:$BI$14,MATCH(E$7,GRID!$A$4:$A$14,0),MATCH(1,($U$2=GRID!$B$1:$BI$1)*(КАЛЕНДАРЬ!$O21=GRID!$B$3:$BI$3), 0)),
ROUNDUP(INDEX(GRID!$B$4:$BI$14,MATCH(E$7,GRID!$A$4:$A$14,0),MATCH(1,($U$2=GRID!$B$1:$BI$1)*(КАЛЕНДАРЬ!$O21=GRID!$B$3:$BI$3),0))*(1-GRID!$B$35),0))</f>
        <v>20500</v>
      </c>
      <c r="F54" s="60" cm="1">
        <f t="array" ref="F54">IF($I$2="Открытый тариф",
INDEX(GRID!$B$17:$BI$27,MATCH(E$7,GRID!$A$17:$A$27,0),MATCH(1,($U$2=GRID!$B$1:$BI$1)*(КАЛЕНДАРЬ!$O21=GRID!$B$3:$BI$3), 0)),
ROUNDUP(INDEX(GRID!$B$17:$BI$27,MATCH(E$7,GRID!$A$17:$A$27,0),MATCH(1,($U$2=GRID!$B$1:$BI$1)*(КАЛЕНДАРЬ!$O21=GRID!$B$3:$BI$3), 0))*(1-GRID!$B$35),0))</f>
        <v>20500</v>
      </c>
      <c r="G54" s="59" cm="1">
        <f t="array" ref="G54">IF($I$2="Открытый тариф",
INDEX(GRID!$B$4:$BI$14,MATCH(G$7,GRID!$A$4:$A$14,0),MATCH(1,($U$2=GRID!$B$1:$BI$1)*(КАЛЕНДАРЬ!$O21=GRID!$B$3:$BI$3), 0)),
ROUNDUP(INDEX(GRID!$B$4:$BI$14,MATCH(G$7,GRID!$A$4:$A$14,0),MATCH(1,($U$2=GRID!$B$1:$BI$1)*(КАЛЕНДАРЬ!$O21=GRID!$B$3:$BI$3),0))*(1-GRID!$B$35),0))</f>
        <v>22700</v>
      </c>
      <c r="H54" s="60" cm="1">
        <f t="array" ref="H54">IF($I$2="Открытый тариф",
INDEX(GRID!$B$17:$BI$27,MATCH(G$7,GRID!$A$17:$A$27,0),MATCH(1,($U$2=GRID!$B$1:$BI$1)*(КАЛЕНДАРЬ!$O21=GRID!$B$3:$BI$3), 0)),
ROUNDUP(INDEX(GRID!$B$17:$BI$27,MATCH(G$7,GRID!$A$17:$A$27,0),MATCH(1,($U$2=GRID!$B$1:$BI$1)*(КАЛЕНДАРЬ!$O21=GRID!$B$3:$BI$3), 0))*(1-GRID!$B$35),0))</f>
        <v>22700</v>
      </c>
      <c r="I54" s="59" cm="1">
        <f t="array" ref="I54">IF($I$2="Открытый тариф",
INDEX(GRID!$B$4:$BI$14,MATCH(I$7,GRID!$A$4:$A$14,0),MATCH(1,($U$2=GRID!$B$1:$BI$1)*(КАЛЕНДАРЬ!$O21=GRID!$B$3:$BI$3), 0)),
ROUNDUP(INDEX(GRID!$B$4:$BI$14,MATCH(I$7,GRID!$A$4:$A$14,0),MATCH(1,($U$2=GRID!$B$1:$BI$1)*(КАЛЕНДАРЬ!$O21=GRID!$B$3:$BI$3),0))*(1-GRID!$B$35),0))</f>
        <v>25100</v>
      </c>
      <c r="J54" s="60" cm="1">
        <f t="array" ref="J54">IF($I$2="Открытый тариф",
INDEX(GRID!$B$17:$BI$27,MATCH(I$7,GRID!$A$17:$A$27,0),MATCH(1,($U$2=GRID!$B$1:$BI$1)*(КАЛЕНДАРЬ!$O21=GRID!$B$3:$BI$3), 0)),
ROUNDUP(INDEX(GRID!$B$17:$BI$27,MATCH(I$7,GRID!$A$17:$A$27,0),MATCH(1,($U$2=GRID!$B$1:$BI$1)*(КАЛЕНДАРЬ!$O21=GRID!$B$3:$BI$3), 0))*(1-GRID!$B$35),0))</f>
        <v>25100</v>
      </c>
      <c r="K54" s="59" cm="1">
        <f t="array" ref="K54">IF($I$2="Открытый тариф",
INDEX(GRID!$B$4:$BI$14,MATCH(K$7,GRID!$A$4:$A$14,0),MATCH(1,($U$2=GRID!$B$1:$BI$1)*(КАЛЕНДАРЬ!$O21=GRID!$B$3:$BI$3), 0)),
ROUNDUP(INDEX(GRID!$B$4:$BI$14,MATCH(K$7,GRID!$A$4:$A$14,0),MATCH(1,($U$2=GRID!$B$1:$BI$1)*(КАЛЕНДАРЬ!$O21=GRID!$B$3:$BI$3),0))*(1-GRID!$B$35),0))</f>
        <v>27800</v>
      </c>
      <c r="L54" s="60" cm="1">
        <f t="array" ref="L54">IF($I$2="Открытый тариф",
INDEX(GRID!$B$17:$BI$27,MATCH(K$7,GRID!$A$17:$A$27,0),MATCH(1,($U$2=GRID!$B$1:$BI$1)*(КАЛЕНДАРЬ!$O21=GRID!$B$3:$BI$3), 0)),
ROUNDUP(INDEX(GRID!$B$17:$BI$27,MATCH(K$7,GRID!$A$17:$A$27,0),MATCH(1,($U$2=GRID!$B$1:$BI$1)*(КАЛЕНДАРЬ!$O21=GRID!$B$3:$BI$3), 0))*(1-GRID!$B$35),0))</f>
        <v>27800</v>
      </c>
      <c r="M54" s="59" cm="1">
        <f t="array" ref="M54">IF($I$2="Открытый тариф",
INDEX(GRID!$B$4:$BI$14,MATCH(M$7,GRID!$A$4:$A$14,0),MATCH(1,($U$2=GRID!$B$1:$BI$1)*(КАЛЕНДАРЬ!$O21=GRID!$B$3:$BI$3), 0)),
ROUNDUP(INDEX(GRID!$B$4:$BI$14,MATCH(M$7,GRID!$A$4:$A$14,0),MATCH(1,($U$2=GRID!$B$1:$BI$1)*(КАЛЕНДАРЬ!$O21=GRID!$B$3:$BI$3),0))*(1-GRID!$B$35),0))</f>
        <v>30800</v>
      </c>
      <c r="N54" s="60" cm="1">
        <f t="array" ref="N54">IF($I$2="Открытый тариф",
INDEX(GRID!$B$17:$BI$27,MATCH(M$7,GRID!$A$17:$A$27,0),MATCH(1,($U$2=GRID!$B$1:$BI$1)*(КАЛЕНДАРЬ!$O21=GRID!$B$3:$BI$3), 0)),
ROUNDUP(INDEX(GRID!$B$17:$BI$27,MATCH(M$7,GRID!$A$17:$A$27,0),MATCH(1,($U$2=GRID!$B$1:$BI$1)*(КАЛЕНДАРЬ!$O21=GRID!$B$3:$BI$3), 0))*(1-GRID!$B$35),0))</f>
        <v>30800</v>
      </c>
      <c r="O54" s="61" t="s">
        <v>102</v>
      </c>
      <c r="P54" s="61" t="s">
        <v>102</v>
      </c>
      <c r="Q54" s="61" t="s">
        <v>102</v>
      </c>
      <c r="R54" s="61" t="s">
        <v>102</v>
      </c>
      <c r="S54" s="61" t="s">
        <v>102</v>
      </c>
      <c r="T54" s="61" t="s">
        <v>102</v>
      </c>
      <c r="U54" s="61" t="s">
        <v>102</v>
      </c>
      <c r="V54" s="61" t="s">
        <v>102</v>
      </c>
      <c r="W54" s="61" t="s">
        <v>102</v>
      </c>
      <c r="X54" s="61" t="s">
        <v>102</v>
      </c>
      <c r="Y54" s="50"/>
    </row>
    <row r="55" spans="1:25" hidden="1" x14ac:dyDescent="0.2">
      <c r="A55" s="62" t="s">
        <v>46</v>
      </c>
      <c r="B55" s="62">
        <v>19</v>
      </c>
      <c r="C55" s="59" cm="1">
        <f t="array" ref="C55">IF($I$2="Открытый тариф",
INDEX(GRID!$B$4:$BI$14,MATCH(C$7,GRID!$A$4:$A$14,0),MATCH(1,($U$2=GRID!$B$1:$BI$1)*(КАЛЕНДАРЬ!$O22=GRID!$B$3:$BI$3), 0)),
ROUNDUP(INDEX(GRID!$B$4:$BI$14,MATCH(C$7,GRID!$A$4:$A$14,0),MATCH(1,($U$2=GRID!$B$1:$BI$1)*(КАЛЕНДАРЬ!$O22=GRID!$B$3:$BI$3),0))*(1-GRID!$B$35),0))</f>
        <v>18500</v>
      </c>
      <c r="D55" s="60" cm="1">
        <f t="array" ref="D55">IF($I$2="Открытый тариф",
INDEX(GRID!$B$17:$BI$27,MATCH(C$7,GRID!$A$17:$A$27,0),MATCH(1,($U$2=GRID!$B$1:$BI$1)*(КАЛЕНДАРЬ!$O22=GRID!$B$3:$BI$3), 0)),
ROUNDUP(INDEX(GRID!$B$17:$BI$27,MATCH(C$7,GRID!$A$17:$A$27,0),MATCH(1,($U$2=GRID!$B$1:$BI$1)*(КАЛЕНДАРЬ!$O22=GRID!$B$3:$BI$3), 0))*(1-GRID!$B$35),0))</f>
        <v>18500</v>
      </c>
      <c r="E55" s="59" cm="1">
        <f t="array" ref="E55">IF($I$2="Открытый тариф",
INDEX(GRID!$B$4:$BI$14,MATCH(E$7,GRID!$A$4:$A$14,0),MATCH(1,($U$2=GRID!$B$1:$BI$1)*(КАЛЕНДАРЬ!$O22=GRID!$B$3:$BI$3), 0)),
ROUNDUP(INDEX(GRID!$B$4:$BI$14,MATCH(E$7,GRID!$A$4:$A$14,0),MATCH(1,($U$2=GRID!$B$1:$BI$1)*(КАЛЕНДАРЬ!$O22=GRID!$B$3:$BI$3),0))*(1-GRID!$B$35),0))</f>
        <v>20500</v>
      </c>
      <c r="F55" s="60" cm="1">
        <f t="array" ref="F55">IF($I$2="Открытый тариф",
INDEX(GRID!$B$17:$BI$27,MATCH(E$7,GRID!$A$17:$A$27,0),MATCH(1,($U$2=GRID!$B$1:$BI$1)*(КАЛЕНДАРЬ!$O22=GRID!$B$3:$BI$3), 0)),
ROUNDUP(INDEX(GRID!$B$17:$BI$27,MATCH(E$7,GRID!$A$17:$A$27,0),MATCH(1,($U$2=GRID!$B$1:$BI$1)*(КАЛЕНДАРЬ!$O22=GRID!$B$3:$BI$3), 0))*(1-GRID!$B$35),0))</f>
        <v>20500</v>
      </c>
      <c r="G55" s="59" cm="1">
        <f t="array" ref="G55">IF($I$2="Открытый тариф",
INDEX(GRID!$B$4:$BI$14,MATCH(G$7,GRID!$A$4:$A$14,0),MATCH(1,($U$2=GRID!$B$1:$BI$1)*(КАЛЕНДАРЬ!$O22=GRID!$B$3:$BI$3), 0)),
ROUNDUP(INDEX(GRID!$B$4:$BI$14,MATCH(G$7,GRID!$A$4:$A$14,0),MATCH(1,($U$2=GRID!$B$1:$BI$1)*(КАЛЕНДАРЬ!$O22=GRID!$B$3:$BI$3),0))*(1-GRID!$B$35),0))</f>
        <v>22700</v>
      </c>
      <c r="H55" s="60" cm="1">
        <f t="array" ref="H55">IF($I$2="Открытый тариф",
INDEX(GRID!$B$17:$BI$27,MATCH(G$7,GRID!$A$17:$A$27,0),MATCH(1,($U$2=GRID!$B$1:$BI$1)*(КАЛЕНДАРЬ!$O22=GRID!$B$3:$BI$3), 0)),
ROUNDUP(INDEX(GRID!$B$17:$BI$27,MATCH(G$7,GRID!$A$17:$A$27,0),MATCH(1,($U$2=GRID!$B$1:$BI$1)*(КАЛЕНДАРЬ!$O22=GRID!$B$3:$BI$3), 0))*(1-GRID!$B$35),0))</f>
        <v>22700</v>
      </c>
      <c r="I55" s="59" cm="1">
        <f t="array" ref="I55">IF($I$2="Открытый тариф",
INDEX(GRID!$B$4:$BI$14,MATCH(I$7,GRID!$A$4:$A$14,0),MATCH(1,($U$2=GRID!$B$1:$BI$1)*(КАЛЕНДАРЬ!$O22=GRID!$B$3:$BI$3), 0)),
ROUNDUP(INDEX(GRID!$B$4:$BI$14,MATCH(I$7,GRID!$A$4:$A$14,0),MATCH(1,($U$2=GRID!$B$1:$BI$1)*(КАЛЕНДАРЬ!$O22=GRID!$B$3:$BI$3),0))*(1-GRID!$B$35),0))</f>
        <v>25100</v>
      </c>
      <c r="J55" s="60" cm="1">
        <f t="array" ref="J55">IF($I$2="Открытый тариф",
INDEX(GRID!$B$17:$BI$27,MATCH(I$7,GRID!$A$17:$A$27,0),MATCH(1,($U$2=GRID!$B$1:$BI$1)*(КАЛЕНДАРЬ!$O22=GRID!$B$3:$BI$3), 0)),
ROUNDUP(INDEX(GRID!$B$17:$BI$27,MATCH(I$7,GRID!$A$17:$A$27,0),MATCH(1,($U$2=GRID!$B$1:$BI$1)*(КАЛЕНДАРЬ!$O22=GRID!$B$3:$BI$3), 0))*(1-GRID!$B$35),0))</f>
        <v>25100</v>
      </c>
      <c r="K55" s="59" cm="1">
        <f t="array" ref="K55">IF($I$2="Открытый тариф",
INDEX(GRID!$B$4:$BI$14,MATCH(K$7,GRID!$A$4:$A$14,0),MATCH(1,($U$2=GRID!$B$1:$BI$1)*(КАЛЕНДАРЬ!$O22=GRID!$B$3:$BI$3), 0)),
ROUNDUP(INDEX(GRID!$B$4:$BI$14,MATCH(K$7,GRID!$A$4:$A$14,0),MATCH(1,($U$2=GRID!$B$1:$BI$1)*(КАЛЕНДАРЬ!$O22=GRID!$B$3:$BI$3),0))*(1-GRID!$B$35),0))</f>
        <v>27800</v>
      </c>
      <c r="L55" s="60" cm="1">
        <f t="array" ref="L55">IF($I$2="Открытый тариф",
INDEX(GRID!$B$17:$BI$27,MATCH(K$7,GRID!$A$17:$A$27,0),MATCH(1,($U$2=GRID!$B$1:$BI$1)*(КАЛЕНДАРЬ!$O22=GRID!$B$3:$BI$3), 0)),
ROUNDUP(INDEX(GRID!$B$17:$BI$27,MATCH(K$7,GRID!$A$17:$A$27,0),MATCH(1,($U$2=GRID!$B$1:$BI$1)*(КАЛЕНДАРЬ!$O22=GRID!$B$3:$BI$3), 0))*(1-GRID!$B$35),0))</f>
        <v>27800</v>
      </c>
      <c r="M55" s="59" cm="1">
        <f t="array" ref="M55">IF($I$2="Открытый тариф",
INDEX(GRID!$B$4:$BI$14,MATCH(M$7,GRID!$A$4:$A$14,0),MATCH(1,($U$2=GRID!$B$1:$BI$1)*(КАЛЕНДАРЬ!$O22=GRID!$B$3:$BI$3), 0)),
ROUNDUP(INDEX(GRID!$B$4:$BI$14,MATCH(M$7,GRID!$A$4:$A$14,0),MATCH(1,($U$2=GRID!$B$1:$BI$1)*(КАЛЕНДАРЬ!$O22=GRID!$B$3:$BI$3),0))*(1-GRID!$B$35),0))</f>
        <v>30800</v>
      </c>
      <c r="N55" s="60" cm="1">
        <f t="array" ref="N55">IF($I$2="Открытый тариф",
INDEX(GRID!$B$17:$BI$27,MATCH(M$7,GRID!$A$17:$A$27,0),MATCH(1,($U$2=GRID!$B$1:$BI$1)*(КАЛЕНДАРЬ!$O22=GRID!$B$3:$BI$3), 0)),
ROUNDUP(INDEX(GRID!$B$17:$BI$27,MATCH(M$7,GRID!$A$17:$A$27,0),MATCH(1,($U$2=GRID!$B$1:$BI$1)*(КАЛЕНДАРЬ!$O22=GRID!$B$3:$BI$3), 0))*(1-GRID!$B$35),0))</f>
        <v>30800</v>
      </c>
      <c r="O55" s="61" t="s">
        <v>102</v>
      </c>
      <c r="P55" s="61" t="s">
        <v>102</v>
      </c>
      <c r="Q55" s="61" t="s">
        <v>102</v>
      </c>
      <c r="R55" s="61" t="s">
        <v>102</v>
      </c>
      <c r="S55" s="61" t="s">
        <v>102</v>
      </c>
      <c r="T55" s="61" t="s">
        <v>102</v>
      </c>
      <c r="U55" s="61" t="s">
        <v>102</v>
      </c>
      <c r="V55" s="61" t="s">
        <v>102</v>
      </c>
      <c r="W55" s="61" t="s">
        <v>102</v>
      </c>
      <c r="X55" s="61" t="s">
        <v>102</v>
      </c>
      <c r="Y55" s="50"/>
    </row>
    <row r="56" spans="1:25" hidden="1" x14ac:dyDescent="0.2">
      <c r="A56" s="62" t="s">
        <v>47</v>
      </c>
      <c r="B56" s="62">
        <v>20</v>
      </c>
      <c r="C56" s="59" cm="1">
        <f t="array" ref="C56">IF($I$2="Открытый тариф",
INDEX(GRID!$B$4:$BI$14,MATCH(C$7,GRID!$A$4:$A$14,0),MATCH(1,($U$2=GRID!$B$1:$BI$1)*(КАЛЕНДАРЬ!$O23=GRID!$B$3:$BI$3), 0)),
ROUNDUP(INDEX(GRID!$B$4:$BI$14,MATCH(C$7,GRID!$A$4:$A$14,0),MATCH(1,($U$2=GRID!$B$1:$BI$1)*(КАЛЕНДАРЬ!$O23=GRID!$B$3:$BI$3),0))*(1-GRID!$B$35),0))</f>
        <v>20500</v>
      </c>
      <c r="D56" s="60" cm="1">
        <f t="array" ref="D56">IF($I$2="Открытый тариф",
INDEX(GRID!$B$17:$BI$27,MATCH(C$7,GRID!$A$17:$A$27,0),MATCH(1,($U$2=GRID!$B$1:$BI$1)*(КАЛЕНДАРЬ!$O23=GRID!$B$3:$BI$3), 0)),
ROUNDUP(INDEX(GRID!$B$17:$BI$27,MATCH(C$7,GRID!$A$17:$A$27,0),MATCH(1,($U$2=GRID!$B$1:$BI$1)*(КАЛЕНДАРЬ!$O23=GRID!$B$3:$BI$3), 0))*(1-GRID!$B$35),0))</f>
        <v>20500</v>
      </c>
      <c r="E56" s="59" cm="1">
        <f t="array" ref="E56">IF($I$2="Открытый тариф",
INDEX(GRID!$B$4:$BI$14,MATCH(E$7,GRID!$A$4:$A$14,0),MATCH(1,($U$2=GRID!$B$1:$BI$1)*(КАЛЕНДАРЬ!$O23=GRID!$B$3:$BI$3), 0)),
ROUNDUP(INDEX(GRID!$B$4:$BI$14,MATCH(E$7,GRID!$A$4:$A$14,0),MATCH(1,($U$2=GRID!$B$1:$BI$1)*(КАЛЕНДАРЬ!$O23=GRID!$B$3:$BI$3),0))*(1-GRID!$B$35),0))</f>
        <v>22800</v>
      </c>
      <c r="F56" s="60" cm="1">
        <f t="array" ref="F56">IF($I$2="Открытый тариф",
INDEX(GRID!$B$17:$BI$27,MATCH(E$7,GRID!$A$17:$A$27,0),MATCH(1,($U$2=GRID!$B$1:$BI$1)*(КАЛЕНДАРЬ!$O23=GRID!$B$3:$BI$3), 0)),
ROUNDUP(INDEX(GRID!$B$17:$BI$27,MATCH(E$7,GRID!$A$17:$A$27,0),MATCH(1,($U$2=GRID!$B$1:$BI$1)*(КАЛЕНДАРЬ!$O23=GRID!$B$3:$BI$3), 0))*(1-GRID!$B$35),0))</f>
        <v>22800</v>
      </c>
      <c r="G56" s="59" cm="1">
        <f t="array" ref="G56">IF($I$2="Открытый тариф",
INDEX(GRID!$B$4:$BI$14,MATCH(G$7,GRID!$A$4:$A$14,0),MATCH(1,($U$2=GRID!$B$1:$BI$1)*(КАЛЕНДАРЬ!$O23=GRID!$B$3:$BI$3), 0)),
ROUNDUP(INDEX(GRID!$B$4:$BI$14,MATCH(G$7,GRID!$A$4:$A$14,0),MATCH(1,($U$2=GRID!$B$1:$BI$1)*(КАЛЕНДАРЬ!$O23=GRID!$B$3:$BI$3),0))*(1-GRID!$B$35),0))</f>
        <v>25400</v>
      </c>
      <c r="H56" s="60" cm="1">
        <f t="array" ref="H56">IF($I$2="Открытый тариф",
INDEX(GRID!$B$17:$BI$27,MATCH(G$7,GRID!$A$17:$A$27,0),MATCH(1,($U$2=GRID!$B$1:$BI$1)*(КАЛЕНДАРЬ!$O23=GRID!$B$3:$BI$3), 0)),
ROUNDUP(INDEX(GRID!$B$17:$BI$27,MATCH(G$7,GRID!$A$17:$A$27,0),MATCH(1,($U$2=GRID!$B$1:$BI$1)*(КАЛЕНДАРЬ!$O23=GRID!$B$3:$BI$3), 0))*(1-GRID!$B$35),0))</f>
        <v>25400</v>
      </c>
      <c r="I56" s="59" cm="1">
        <f t="array" ref="I56">IF($I$2="Открытый тариф",
INDEX(GRID!$B$4:$BI$14,MATCH(I$7,GRID!$A$4:$A$14,0),MATCH(1,($U$2=GRID!$B$1:$BI$1)*(КАЛЕНДАРЬ!$O23=GRID!$B$3:$BI$3), 0)),
ROUNDUP(INDEX(GRID!$B$4:$BI$14,MATCH(I$7,GRID!$A$4:$A$14,0),MATCH(1,($U$2=GRID!$B$1:$BI$1)*(КАЛЕНДАРЬ!$O23=GRID!$B$3:$BI$3),0))*(1-GRID!$B$35),0))</f>
        <v>28200</v>
      </c>
      <c r="J56" s="60" cm="1">
        <f t="array" ref="J56">IF($I$2="Открытый тариф",
INDEX(GRID!$B$17:$BI$27,MATCH(I$7,GRID!$A$17:$A$27,0),MATCH(1,($U$2=GRID!$B$1:$BI$1)*(КАЛЕНДАРЬ!$O23=GRID!$B$3:$BI$3), 0)),
ROUNDUP(INDEX(GRID!$B$17:$BI$27,MATCH(I$7,GRID!$A$17:$A$27,0),MATCH(1,($U$2=GRID!$B$1:$BI$1)*(КАЛЕНДАРЬ!$O23=GRID!$B$3:$BI$3), 0))*(1-GRID!$B$35),0))</f>
        <v>28200</v>
      </c>
      <c r="K56" s="59" cm="1">
        <f t="array" ref="K56">IF($I$2="Открытый тариф",
INDEX(GRID!$B$4:$BI$14,MATCH(K$7,GRID!$A$4:$A$14,0),MATCH(1,($U$2=GRID!$B$1:$BI$1)*(КАЛЕНДАРЬ!$O23=GRID!$B$3:$BI$3), 0)),
ROUNDUP(INDEX(GRID!$B$4:$BI$14,MATCH(K$7,GRID!$A$4:$A$14,0),MATCH(1,($U$2=GRID!$B$1:$BI$1)*(КАЛЕНДАРЬ!$O23=GRID!$B$3:$BI$3),0))*(1-GRID!$B$35),0))</f>
        <v>31300</v>
      </c>
      <c r="L56" s="60" cm="1">
        <f t="array" ref="L56">IF($I$2="Открытый тариф",
INDEX(GRID!$B$17:$BI$27,MATCH(K$7,GRID!$A$17:$A$27,0),MATCH(1,($U$2=GRID!$B$1:$BI$1)*(КАЛЕНДАРЬ!$O23=GRID!$B$3:$BI$3), 0)),
ROUNDUP(INDEX(GRID!$B$17:$BI$27,MATCH(K$7,GRID!$A$17:$A$27,0),MATCH(1,($U$2=GRID!$B$1:$BI$1)*(КАЛЕНДАРЬ!$O23=GRID!$B$3:$BI$3), 0))*(1-GRID!$B$35),0))</f>
        <v>31300</v>
      </c>
      <c r="M56" s="59" cm="1">
        <f t="array" ref="M56">IF($I$2="Открытый тариф",
INDEX(GRID!$B$4:$BI$14,MATCH(M$7,GRID!$A$4:$A$14,0),MATCH(1,($U$2=GRID!$B$1:$BI$1)*(КАЛЕНДАРЬ!$O23=GRID!$B$3:$BI$3), 0)),
ROUNDUP(INDEX(GRID!$B$4:$BI$14,MATCH(M$7,GRID!$A$4:$A$14,0),MATCH(1,($U$2=GRID!$B$1:$BI$1)*(КАЛЕНДАРЬ!$O23=GRID!$B$3:$BI$3),0))*(1-GRID!$B$35),0))</f>
        <v>34800</v>
      </c>
      <c r="N56" s="60" cm="1">
        <f t="array" ref="N56">IF($I$2="Открытый тариф",
INDEX(GRID!$B$17:$BI$27,MATCH(M$7,GRID!$A$17:$A$27,0),MATCH(1,($U$2=GRID!$B$1:$BI$1)*(КАЛЕНДАРЬ!$O23=GRID!$B$3:$BI$3), 0)),
ROUNDUP(INDEX(GRID!$B$17:$BI$27,MATCH(M$7,GRID!$A$17:$A$27,0),MATCH(1,($U$2=GRID!$B$1:$BI$1)*(КАЛЕНДАРЬ!$O23=GRID!$B$3:$BI$3), 0))*(1-GRID!$B$35),0))</f>
        <v>34800</v>
      </c>
      <c r="O56" s="61" t="s">
        <v>102</v>
      </c>
      <c r="P56" s="61" t="s">
        <v>102</v>
      </c>
      <c r="Q56" s="61" t="s">
        <v>102</v>
      </c>
      <c r="R56" s="61" t="s">
        <v>102</v>
      </c>
      <c r="S56" s="61" t="s">
        <v>102</v>
      </c>
      <c r="T56" s="61" t="s">
        <v>102</v>
      </c>
      <c r="U56" s="61" t="s">
        <v>102</v>
      </c>
      <c r="V56" s="61" t="s">
        <v>102</v>
      </c>
      <c r="W56" s="61" t="s">
        <v>102</v>
      </c>
      <c r="X56" s="61" t="s">
        <v>102</v>
      </c>
      <c r="Y56" s="50"/>
    </row>
    <row r="57" spans="1:25" hidden="1" x14ac:dyDescent="0.2">
      <c r="A57" s="62" t="s">
        <v>48</v>
      </c>
      <c r="B57" s="62">
        <v>21</v>
      </c>
      <c r="C57" s="59" cm="1">
        <f t="array" ref="C57">IF($I$2="Открытый тариф",
INDEX(GRID!$B$4:$BI$14,MATCH(C$7,GRID!$A$4:$A$14,0),MATCH(1,($U$2=GRID!$B$1:$BI$1)*(КАЛЕНДАРЬ!$O24=GRID!$B$3:$BI$3), 0)),
ROUNDUP(INDEX(GRID!$B$4:$BI$14,MATCH(C$7,GRID!$A$4:$A$14,0),MATCH(1,($U$2=GRID!$B$1:$BI$1)*(КАЛЕНДАРЬ!$O24=GRID!$B$3:$BI$3),0))*(1-GRID!$B$35),0))</f>
        <v>24500</v>
      </c>
      <c r="D57" s="60" cm="1">
        <f t="array" ref="D57">IF($I$2="Открытый тариф",
INDEX(GRID!$B$17:$BI$27,MATCH(C$7,GRID!$A$17:$A$27,0),MATCH(1,($U$2=GRID!$B$1:$BI$1)*(КАЛЕНДАРЬ!$O24=GRID!$B$3:$BI$3), 0)),
ROUNDUP(INDEX(GRID!$B$17:$BI$27,MATCH(C$7,GRID!$A$17:$A$27,0),MATCH(1,($U$2=GRID!$B$1:$BI$1)*(КАЛЕНДАРЬ!$O24=GRID!$B$3:$BI$3), 0))*(1-GRID!$B$35),0))</f>
        <v>24500</v>
      </c>
      <c r="E57" s="59" cm="1">
        <f t="array" ref="E57">IF($I$2="Открытый тариф",
INDEX(GRID!$B$4:$BI$14,MATCH(E$7,GRID!$A$4:$A$14,0),MATCH(1,($U$2=GRID!$B$1:$BI$1)*(КАЛЕНДАРЬ!$O24=GRID!$B$3:$BI$3), 0)),
ROUNDUP(INDEX(GRID!$B$4:$BI$14,MATCH(E$7,GRID!$A$4:$A$14,0),MATCH(1,($U$2=GRID!$B$1:$BI$1)*(КАЛЕНДАРЬ!$O24=GRID!$B$3:$BI$3),0))*(1-GRID!$B$35),0))</f>
        <v>27400</v>
      </c>
      <c r="F57" s="60" cm="1">
        <f t="array" ref="F57">IF($I$2="Открытый тариф",
INDEX(GRID!$B$17:$BI$27,MATCH(E$7,GRID!$A$17:$A$27,0),MATCH(1,($U$2=GRID!$B$1:$BI$1)*(КАЛЕНДАРЬ!$O24=GRID!$B$3:$BI$3), 0)),
ROUNDUP(INDEX(GRID!$B$17:$BI$27,MATCH(E$7,GRID!$A$17:$A$27,0),MATCH(1,($U$2=GRID!$B$1:$BI$1)*(КАЛЕНДАРЬ!$O24=GRID!$B$3:$BI$3), 0))*(1-GRID!$B$35),0))</f>
        <v>27400</v>
      </c>
      <c r="G57" s="59" cm="1">
        <f t="array" ref="G57">IF($I$2="Открытый тариф",
INDEX(GRID!$B$4:$BI$14,MATCH(G$7,GRID!$A$4:$A$14,0),MATCH(1,($U$2=GRID!$B$1:$BI$1)*(КАЛЕНДАРЬ!$O24=GRID!$B$3:$BI$3), 0)),
ROUNDUP(INDEX(GRID!$B$4:$BI$14,MATCH(G$7,GRID!$A$4:$A$14,0),MATCH(1,($U$2=GRID!$B$1:$BI$1)*(КАЛЕНДАРЬ!$O24=GRID!$B$3:$BI$3),0))*(1-GRID!$B$35),0))</f>
        <v>30600</v>
      </c>
      <c r="H57" s="60" cm="1">
        <f t="array" ref="H57">IF($I$2="Открытый тариф",
INDEX(GRID!$B$17:$BI$27,MATCH(G$7,GRID!$A$17:$A$27,0),MATCH(1,($U$2=GRID!$B$1:$BI$1)*(КАЛЕНДАРЬ!$O24=GRID!$B$3:$BI$3), 0)),
ROUNDUP(INDEX(GRID!$B$17:$BI$27,MATCH(G$7,GRID!$A$17:$A$27,0),MATCH(1,($U$2=GRID!$B$1:$BI$1)*(КАЛЕНДАРЬ!$O24=GRID!$B$3:$BI$3), 0))*(1-GRID!$B$35),0))</f>
        <v>30600</v>
      </c>
      <c r="I57" s="59" cm="1">
        <f t="array" ref="I57">IF($I$2="Открытый тариф",
INDEX(GRID!$B$4:$BI$14,MATCH(I$7,GRID!$A$4:$A$14,0),MATCH(1,($U$2=GRID!$B$1:$BI$1)*(КАЛЕНДАРЬ!$O24=GRID!$B$3:$BI$3), 0)),
ROUNDUP(INDEX(GRID!$B$4:$BI$14,MATCH(I$7,GRID!$A$4:$A$14,0),MATCH(1,($U$2=GRID!$B$1:$BI$1)*(КАЛЕНДАРЬ!$O24=GRID!$B$3:$BI$3),0))*(1-GRID!$B$35),0))</f>
        <v>34200</v>
      </c>
      <c r="J57" s="60" cm="1">
        <f t="array" ref="J57">IF($I$2="Открытый тариф",
INDEX(GRID!$B$17:$BI$27,MATCH(I$7,GRID!$A$17:$A$27,0),MATCH(1,($U$2=GRID!$B$1:$BI$1)*(КАЛЕНДАРЬ!$O24=GRID!$B$3:$BI$3), 0)),
ROUNDUP(INDEX(GRID!$B$17:$BI$27,MATCH(I$7,GRID!$A$17:$A$27,0),MATCH(1,($U$2=GRID!$B$1:$BI$1)*(КАЛЕНДАРЬ!$O24=GRID!$B$3:$BI$3), 0))*(1-GRID!$B$35),0))</f>
        <v>34200</v>
      </c>
      <c r="K57" s="59" cm="1">
        <f t="array" ref="K57">IF($I$2="Открытый тариф",
INDEX(GRID!$B$4:$BI$14,MATCH(K$7,GRID!$A$4:$A$14,0),MATCH(1,($U$2=GRID!$B$1:$BI$1)*(КАЛЕНДАРЬ!$O24=GRID!$B$3:$BI$3), 0)),
ROUNDUP(INDEX(GRID!$B$4:$BI$14,MATCH(K$7,GRID!$A$4:$A$14,0),MATCH(1,($U$2=GRID!$B$1:$BI$1)*(КАЛЕНДАРЬ!$O24=GRID!$B$3:$BI$3),0))*(1-GRID!$B$35),0))</f>
        <v>38200</v>
      </c>
      <c r="L57" s="60" cm="1">
        <f t="array" ref="L57">IF($I$2="Открытый тариф",
INDEX(GRID!$B$17:$BI$27,MATCH(K$7,GRID!$A$17:$A$27,0),MATCH(1,($U$2=GRID!$B$1:$BI$1)*(КАЛЕНДАРЬ!$O24=GRID!$B$3:$BI$3), 0)),
ROUNDUP(INDEX(GRID!$B$17:$BI$27,MATCH(K$7,GRID!$A$17:$A$27,0),MATCH(1,($U$2=GRID!$B$1:$BI$1)*(КАЛЕНДАРЬ!$O24=GRID!$B$3:$BI$3), 0))*(1-GRID!$B$35),0))</f>
        <v>38200</v>
      </c>
      <c r="M57" s="59" cm="1">
        <f t="array" ref="M57">IF($I$2="Открытый тариф",
INDEX(GRID!$B$4:$BI$14,MATCH(M$7,GRID!$A$4:$A$14,0),MATCH(1,($U$2=GRID!$B$1:$BI$1)*(КАЛЕНДАРЬ!$O24=GRID!$B$3:$BI$3), 0)),
ROUNDUP(INDEX(GRID!$B$4:$BI$14,MATCH(M$7,GRID!$A$4:$A$14,0),MATCH(1,($U$2=GRID!$B$1:$BI$1)*(КАЛЕНДАРЬ!$O24=GRID!$B$3:$BI$3),0))*(1-GRID!$B$35),0))</f>
        <v>42600</v>
      </c>
      <c r="N57" s="60" cm="1">
        <f t="array" ref="N57">IF($I$2="Открытый тариф",
INDEX(GRID!$B$17:$BI$27,MATCH(M$7,GRID!$A$17:$A$27,0),MATCH(1,($U$2=GRID!$B$1:$BI$1)*(КАЛЕНДАРЬ!$O24=GRID!$B$3:$BI$3), 0)),
ROUNDUP(INDEX(GRID!$B$17:$BI$27,MATCH(M$7,GRID!$A$17:$A$27,0),MATCH(1,($U$2=GRID!$B$1:$BI$1)*(КАЛЕНДАРЬ!$O24=GRID!$B$3:$BI$3), 0))*(1-GRID!$B$35),0))</f>
        <v>42600</v>
      </c>
      <c r="O57" s="61" t="s">
        <v>102</v>
      </c>
      <c r="P57" s="61" t="s">
        <v>102</v>
      </c>
      <c r="Q57" s="61" t="s">
        <v>102</v>
      </c>
      <c r="R57" s="61" t="s">
        <v>102</v>
      </c>
      <c r="S57" s="61" t="s">
        <v>102</v>
      </c>
      <c r="T57" s="61" t="s">
        <v>102</v>
      </c>
      <c r="U57" s="61" t="s">
        <v>102</v>
      </c>
      <c r="V57" s="61" t="s">
        <v>102</v>
      </c>
      <c r="W57" s="61" t="s">
        <v>102</v>
      </c>
      <c r="X57" s="61" t="s">
        <v>102</v>
      </c>
      <c r="Y57" s="50"/>
    </row>
    <row r="58" spans="1:25" hidden="1" x14ac:dyDescent="0.2">
      <c r="A58" s="62" t="s">
        <v>42</v>
      </c>
      <c r="B58" s="62">
        <v>22</v>
      </c>
      <c r="C58" s="59" cm="1">
        <f t="array" ref="C58">IF($I$2="Открытый тариф",
INDEX(GRID!$B$4:$BI$14,MATCH(C$7,GRID!$A$4:$A$14,0),MATCH(1,($U$2=GRID!$B$1:$BI$1)*(КАЛЕНДАРЬ!$O25=GRID!$B$3:$BI$3), 0)),
ROUNDUP(INDEX(GRID!$B$4:$BI$14,MATCH(C$7,GRID!$A$4:$A$14,0),MATCH(1,($U$2=GRID!$B$1:$BI$1)*(КАЛЕНДАРЬ!$O25=GRID!$B$3:$BI$3),0))*(1-GRID!$B$35),0))</f>
        <v>24500</v>
      </c>
      <c r="D58" s="60" cm="1">
        <f t="array" ref="D58">IF($I$2="Открытый тариф",
INDEX(GRID!$B$17:$BI$27,MATCH(C$7,GRID!$A$17:$A$27,0),MATCH(1,($U$2=GRID!$B$1:$BI$1)*(КАЛЕНДАРЬ!$O25=GRID!$B$3:$BI$3), 0)),
ROUNDUP(INDEX(GRID!$B$17:$BI$27,MATCH(C$7,GRID!$A$17:$A$27,0),MATCH(1,($U$2=GRID!$B$1:$BI$1)*(КАЛЕНДАРЬ!$O25=GRID!$B$3:$BI$3), 0))*(1-GRID!$B$35),0))</f>
        <v>24500</v>
      </c>
      <c r="E58" s="59" cm="1">
        <f t="array" ref="E58">IF($I$2="Открытый тариф",
INDEX(GRID!$B$4:$BI$14,MATCH(E$7,GRID!$A$4:$A$14,0),MATCH(1,($U$2=GRID!$B$1:$BI$1)*(КАЛЕНДАРЬ!$O25=GRID!$B$3:$BI$3), 0)),
ROUNDUP(INDEX(GRID!$B$4:$BI$14,MATCH(E$7,GRID!$A$4:$A$14,0),MATCH(1,($U$2=GRID!$B$1:$BI$1)*(КАЛЕНДАРЬ!$O25=GRID!$B$3:$BI$3),0))*(1-GRID!$B$35),0))</f>
        <v>27400</v>
      </c>
      <c r="F58" s="60" cm="1">
        <f t="array" ref="F58">IF($I$2="Открытый тариф",
INDEX(GRID!$B$17:$BI$27,MATCH(E$7,GRID!$A$17:$A$27,0),MATCH(1,($U$2=GRID!$B$1:$BI$1)*(КАЛЕНДАРЬ!$O25=GRID!$B$3:$BI$3), 0)),
ROUNDUP(INDEX(GRID!$B$17:$BI$27,MATCH(E$7,GRID!$A$17:$A$27,0),MATCH(1,($U$2=GRID!$B$1:$BI$1)*(КАЛЕНДАРЬ!$O25=GRID!$B$3:$BI$3), 0))*(1-GRID!$B$35),0))</f>
        <v>27400</v>
      </c>
      <c r="G58" s="59" cm="1">
        <f t="array" ref="G58">IF($I$2="Открытый тариф",
INDEX(GRID!$B$4:$BI$14,MATCH(G$7,GRID!$A$4:$A$14,0),MATCH(1,($U$2=GRID!$B$1:$BI$1)*(КАЛЕНДАРЬ!$O25=GRID!$B$3:$BI$3), 0)),
ROUNDUP(INDEX(GRID!$B$4:$BI$14,MATCH(G$7,GRID!$A$4:$A$14,0),MATCH(1,($U$2=GRID!$B$1:$BI$1)*(КАЛЕНДАРЬ!$O25=GRID!$B$3:$BI$3),0))*(1-GRID!$B$35),0))</f>
        <v>30600</v>
      </c>
      <c r="H58" s="60" cm="1">
        <f t="array" ref="H58">IF($I$2="Открытый тариф",
INDEX(GRID!$B$17:$BI$27,MATCH(G$7,GRID!$A$17:$A$27,0),MATCH(1,($U$2=GRID!$B$1:$BI$1)*(КАЛЕНДАРЬ!$O25=GRID!$B$3:$BI$3), 0)),
ROUNDUP(INDEX(GRID!$B$17:$BI$27,MATCH(G$7,GRID!$A$17:$A$27,0),MATCH(1,($U$2=GRID!$B$1:$BI$1)*(КАЛЕНДАРЬ!$O25=GRID!$B$3:$BI$3), 0))*(1-GRID!$B$35),0))</f>
        <v>30600</v>
      </c>
      <c r="I58" s="59" cm="1">
        <f t="array" ref="I58">IF($I$2="Открытый тариф",
INDEX(GRID!$B$4:$BI$14,MATCH(I$7,GRID!$A$4:$A$14,0),MATCH(1,($U$2=GRID!$B$1:$BI$1)*(КАЛЕНДАРЬ!$O25=GRID!$B$3:$BI$3), 0)),
ROUNDUP(INDEX(GRID!$B$4:$BI$14,MATCH(I$7,GRID!$A$4:$A$14,0),MATCH(1,($U$2=GRID!$B$1:$BI$1)*(КАЛЕНДАРЬ!$O25=GRID!$B$3:$BI$3),0))*(1-GRID!$B$35),0))</f>
        <v>34200</v>
      </c>
      <c r="J58" s="60" cm="1">
        <f t="array" ref="J58">IF($I$2="Открытый тариф",
INDEX(GRID!$B$17:$BI$27,MATCH(I$7,GRID!$A$17:$A$27,0),MATCH(1,($U$2=GRID!$B$1:$BI$1)*(КАЛЕНДАРЬ!$O25=GRID!$B$3:$BI$3), 0)),
ROUNDUP(INDEX(GRID!$B$17:$BI$27,MATCH(I$7,GRID!$A$17:$A$27,0),MATCH(1,($U$2=GRID!$B$1:$BI$1)*(КАЛЕНДАРЬ!$O25=GRID!$B$3:$BI$3), 0))*(1-GRID!$B$35),0))</f>
        <v>34200</v>
      </c>
      <c r="K58" s="59" cm="1">
        <f t="array" ref="K58">IF($I$2="Открытый тариф",
INDEX(GRID!$B$4:$BI$14,MATCH(K$7,GRID!$A$4:$A$14,0),MATCH(1,($U$2=GRID!$B$1:$BI$1)*(КАЛЕНДАРЬ!$O25=GRID!$B$3:$BI$3), 0)),
ROUNDUP(INDEX(GRID!$B$4:$BI$14,MATCH(K$7,GRID!$A$4:$A$14,0),MATCH(1,($U$2=GRID!$B$1:$BI$1)*(КАЛЕНДАРЬ!$O25=GRID!$B$3:$BI$3),0))*(1-GRID!$B$35),0))</f>
        <v>38200</v>
      </c>
      <c r="L58" s="60" cm="1">
        <f t="array" ref="L58">IF($I$2="Открытый тариф",
INDEX(GRID!$B$17:$BI$27,MATCH(K$7,GRID!$A$17:$A$27,0),MATCH(1,($U$2=GRID!$B$1:$BI$1)*(КАЛЕНДАРЬ!$O25=GRID!$B$3:$BI$3), 0)),
ROUNDUP(INDEX(GRID!$B$17:$BI$27,MATCH(K$7,GRID!$A$17:$A$27,0),MATCH(1,($U$2=GRID!$B$1:$BI$1)*(КАЛЕНДАРЬ!$O25=GRID!$B$3:$BI$3), 0))*(1-GRID!$B$35),0))</f>
        <v>38200</v>
      </c>
      <c r="M58" s="59" cm="1">
        <f t="array" ref="M58">IF($I$2="Открытый тариф",
INDEX(GRID!$B$4:$BI$14,MATCH(M$7,GRID!$A$4:$A$14,0),MATCH(1,($U$2=GRID!$B$1:$BI$1)*(КАЛЕНДАРЬ!$O25=GRID!$B$3:$BI$3), 0)),
ROUNDUP(INDEX(GRID!$B$4:$BI$14,MATCH(M$7,GRID!$A$4:$A$14,0),MATCH(1,($U$2=GRID!$B$1:$BI$1)*(КАЛЕНДАРЬ!$O25=GRID!$B$3:$BI$3),0))*(1-GRID!$B$35),0))</f>
        <v>42600</v>
      </c>
      <c r="N58" s="60" cm="1">
        <f t="array" ref="N58">IF($I$2="Открытый тариф",
INDEX(GRID!$B$17:$BI$27,MATCH(M$7,GRID!$A$17:$A$27,0),MATCH(1,($U$2=GRID!$B$1:$BI$1)*(КАЛЕНДАРЬ!$O25=GRID!$B$3:$BI$3), 0)),
ROUNDUP(INDEX(GRID!$B$17:$BI$27,MATCH(M$7,GRID!$A$17:$A$27,0),MATCH(1,($U$2=GRID!$B$1:$BI$1)*(КАЛЕНДАРЬ!$O25=GRID!$B$3:$BI$3), 0))*(1-GRID!$B$35),0))</f>
        <v>42600</v>
      </c>
      <c r="O58" s="61" t="s">
        <v>102</v>
      </c>
      <c r="P58" s="61" t="s">
        <v>102</v>
      </c>
      <c r="Q58" s="61" t="s">
        <v>102</v>
      </c>
      <c r="R58" s="61" t="s">
        <v>102</v>
      </c>
      <c r="S58" s="61" t="s">
        <v>102</v>
      </c>
      <c r="T58" s="61" t="s">
        <v>102</v>
      </c>
      <c r="U58" s="61" t="s">
        <v>102</v>
      </c>
      <c r="V58" s="61" t="s">
        <v>102</v>
      </c>
      <c r="W58" s="61" t="s">
        <v>102</v>
      </c>
      <c r="X58" s="61" t="s">
        <v>102</v>
      </c>
      <c r="Y58" s="50"/>
    </row>
    <row r="59" spans="1:25" hidden="1" x14ac:dyDescent="0.2">
      <c r="A59" s="62" t="s">
        <v>43</v>
      </c>
      <c r="B59" s="62">
        <v>23</v>
      </c>
      <c r="C59" s="59" cm="1">
        <f t="array" ref="C59">IF($I$2="Открытый тариф",
INDEX(GRID!$B$4:$BI$14,MATCH(C$7,GRID!$A$4:$A$14,0),MATCH(1,($U$2=GRID!$B$1:$BI$1)*(КАЛЕНДАРЬ!$O26=GRID!$B$3:$BI$3), 0)),
ROUNDUP(INDEX(GRID!$B$4:$BI$14,MATCH(C$7,GRID!$A$4:$A$14,0),MATCH(1,($U$2=GRID!$B$1:$BI$1)*(КАЛЕНДАРЬ!$O26=GRID!$B$3:$BI$3),0))*(1-GRID!$B$35),0))</f>
        <v>23000</v>
      </c>
      <c r="D59" s="60" cm="1">
        <f t="array" ref="D59">IF($I$2="Открытый тариф",
INDEX(GRID!$B$17:$BI$27,MATCH(C$7,GRID!$A$17:$A$27,0),MATCH(1,($U$2=GRID!$B$1:$BI$1)*(КАЛЕНДАРЬ!$O26=GRID!$B$3:$BI$3), 0)),
ROUNDUP(INDEX(GRID!$B$17:$BI$27,MATCH(C$7,GRID!$A$17:$A$27,0),MATCH(1,($U$2=GRID!$B$1:$BI$1)*(КАЛЕНДАРЬ!$O26=GRID!$B$3:$BI$3), 0))*(1-GRID!$B$35),0))</f>
        <v>23000</v>
      </c>
      <c r="E59" s="59" cm="1">
        <f t="array" ref="E59">IF($I$2="Открытый тариф",
INDEX(GRID!$B$4:$BI$14,MATCH(E$7,GRID!$A$4:$A$14,0),MATCH(1,($U$2=GRID!$B$1:$BI$1)*(КАЛЕНДАРЬ!$O26=GRID!$B$3:$BI$3), 0)),
ROUNDUP(INDEX(GRID!$B$4:$BI$14,MATCH(E$7,GRID!$A$4:$A$14,0),MATCH(1,($U$2=GRID!$B$1:$BI$1)*(КАЛЕНДАРЬ!$O26=GRID!$B$3:$BI$3),0))*(1-GRID!$B$35),0))</f>
        <v>25700</v>
      </c>
      <c r="F59" s="60" cm="1">
        <f t="array" ref="F59">IF($I$2="Открытый тариф",
INDEX(GRID!$B$17:$BI$27,MATCH(E$7,GRID!$A$17:$A$27,0),MATCH(1,($U$2=GRID!$B$1:$BI$1)*(КАЛЕНДАРЬ!$O26=GRID!$B$3:$BI$3), 0)),
ROUNDUP(INDEX(GRID!$B$17:$BI$27,MATCH(E$7,GRID!$A$17:$A$27,0),MATCH(1,($U$2=GRID!$B$1:$BI$1)*(КАЛЕНДАРЬ!$O26=GRID!$B$3:$BI$3), 0))*(1-GRID!$B$35),0))</f>
        <v>25700</v>
      </c>
      <c r="G59" s="59" cm="1">
        <f t="array" ref="G59">IF($I$2="Открытый тариф",
INDEX(GRID!$B$4:$BI$14,MATCH(G$7,GRID!$A$4:$A$14,0),MATCH(1,($U$2=GRID!$B$1:$BI$1)*(КАЛЕНДАРЬ!$O26=GRID!$B$3:$BI$3), 0)),
ROUNDUP(INDEX(GRID!$B$4:$BI$14,MATCH(G$7,GRID!$A$4:$A$14,0),MATCH(1,($U$2=GRID!$B$1:$BI$1)*(КАЛЕНДАРЬ!$O26=GRID!$B$3:$BI$3),0))*(1-GRID!$B$35),0))</f>
        <v>28600</v>
      </c>
      <c r="H59" s="60" cm="1">
        <f t="array" ref="H59">IF($I$2="Открытый тариф",
INDEX(GRID!$B$17:$BI$27,MATCH(G$7,GRID!$A$17:$A$27,0),MATCH(1,($U$2=GRID!$B$1:$BI$1)*(КАЛЕНДАРЬ!$O26=GRID!$B$3:$BI$3), 0)),
ROUNDUP(INDEX(GRID!$B$17:$BI$27,MATCH(G$7,GRID!$A$17:$A$27,0),MATCH(1,($U$2=GRID!$B$1:$BI$1)*(КАЛЕНДАРЬ!$O26=GRID!$B$3:$BI$3), 0))*(1-GRID!$B$35),0))</f>
        <v>28600</v>
      </c>
      <c r="I59" s="59" cm="1">
        <f t="array" ref="I59">IF($I$2="Открытый тариф",
INDEX(GRID!$B$4:$BI$14,MATCH(I$7,GRID!$A$4:$A$14,0),MATCH(1,($U$2=GRID!$B$1:$BI$1)*(КАЛЕНДАРЬ!$O26=GRID!$B$3:$BI$3), 0)),
ROUNDUP(INDEX(GRID!$B$4:$BI$14,MATCH(I$7,GRID!$A$4:$A$14,0),MATCH(1,($U$2=GRID!$B$1:$BI$1)*(КАЛЕНДАРЬ!$O26=GRID!$B$3:$BI$3),0))*(1-GRID!$B$35),0))</f>
        <v>31900</v>
      </c>
      <c r="J59" s="60" cm="1">
        <f t="array" ref="J59">IF($I$2="Открытый тариф",
INDEX(GRID!$B$17:$BI$27,MATCH(I$7,GRID!$A$17:$A$27,0),MATCH(1,($U$2=GRID!$B$1:$BI$1)*(КАЛЕНДАРЬ!$O26=GRID!$B$3:$BI$3), 0)),
ROUNDUP(INDEX(GRID!$B$17:$BI$27,MATCH(I$7,GRID!$A$17:$A$27,0),MATCH(1,($U$2=GRID!$B$1:$BI$1)*(КАЛЕНДАРЬ!$O26=GRID!$B$3:$BI$3), 0))*(1-GRID!$B$35),0))</f>
        <v>31900</v>
      </c>
      <c r="K59" s="59" cm="1">
        <f t="array" ref="K59">IF($I$2="Открытый тариф",
INDEX(GRID!$B$4:$BI$14,MATCH(K$7,GRID!$A$4:$A$14,0),MATCH(1,($U$2=GRID!$B$1:$BI$1)*(КАЛЕНДАРЬ!$O26=GRID!$B$3:$BI$3), 0)),
ROUNDUP(INDEX(GRID!$B$4:$BI$14,MATCH(K$7,GRID!$A$4:$A$14,0),MATCH(1,($U$2=GRID!$B$1:$BI$1)*(КАЛЕНДАРЬ!$O26=GRID!$B$3:$BI$3),0))*(1-GRID!$B$35),0))</f>
        <v>35600</v>
      </c>
      <c r="L59" s="60" cm="1">
        <f t="array" ref="L59">IF($I$2="Открытый тариф",
INDEX(GRID!$B$17:$BI$27,MATCH(K$7,GRID!$A$17:$A$27,0),MATCH(1,($U$2=GRID!$B$1:$BI$1)*(КАЛЕНДАРЬ!$O26=GRID!$B$3:$BI$3), 0)),
ROUNDUP(INDEX(GRID!$B$17:$BI$27,MATCH(K$7,GRID!$A$17:$A$27,0),MATCH(1,($U$2=GRID!$B$1:$BI$1)*(КАЛЕНДАРЬ!$O26=GRID!$B$3:$BI$3), 0))*(1-GRID!$B$35),0))</f>
        <v>35600</v>
      </c>
      <c r="M59" s="59" cm="1">
        <f t="array" ref="M59">IF($I$2="Открытый тариф",
INDEX(GRID!$B$4:$BI$14,MATCH(M$7,GRID!$A$4:$A$14,0),MATCH(1,($U$2=GRID!$B$1:$BI$1)*(КАЛЕНДАРЬ!$O26=GRID!$B$3:$BI$3), 0)),
ROUNDUP(INDEX(GRID!$B$4:$BI$14,MATCH(M$7,GRID!$A$4:$A$14,0),MATCH(1,($U$2=GRID!$B$1:$BI$1)*(КАЛЕНДАРЬ!$O26=GRID!$B$3:$BI$3),0))*(1-GRID!$B$35),0))</f>
        <v>39700</v>
      </c>
      <c r="N59" s="60" cm="1">
        <f t="array" ref="N59">IF($I$2="Открытый тариф",
INDEX(GRID!$B$17:$BI$27,MATCH(M$7,GRID!$A$17:$A$27,0),MATCH(1,($U$2=GRID!$B$1:$BI$1)*(КАЛЕНДАРЬ!$O26=GRID!$B$3:$BI$3), 0)),
ROUNDUP(INDEX(GRID!$B$17:$BI$27,MATCH(M$7,GRID!$A$17:$A$27,0),MATCH(1,($U$2=GRID!$B$1:$BI$1)*(КАЛЕНДАРЬ!$O26=GRID!$B$3:$BI$3), 0))*(1-GRID!$B$35),0))</f>
        <v>39700</v>
      </c>
      <c r="O59" s="61" t="s">
        <v>102</v>
      </c>
      <c r="P59" s="61" t="s">
        <v>102</v>
      </c>
      <c r="Q59" s="61" t="s">
        <v>102</v>
      </c>
      <c r="R59" s="61" t="s">
        <v>102</v>
      </c>
      <c r="S59" s="61" t="s">
        <v>102</v>
      </c>
      <c r="T59" s="61" t="s">
        <v>102</v>
      </c>
      <c r="U59" s="61" t="s">
        <v>102</v>
      </c>
      <c r="V59" s="61" t="s">
        <v>102</v>
      </c>
      <c r="W59" s="61" t="s">
        <v>102</v>
      </c>
      <c r="X59" s="61" t="s">
        <v>102</v>
      </c>
      <c r="Y59" s="50"/>
    </row>
    <row r="60" spans="1:25" hidden="1" x14ac:dyDescent="0.2">
      <c r="A60" s="62" t="s">
        <v>44</v>
      </c>
      <c r="B60" s="62">
        <v>24</v>
      </c>
      <c r="C60" s="59" cm="1">
        <f t="array" ref="C60">IF($I$2="Открытый тариф",
INDEX(GRID!$B$4:$BI$14,MATCH(C$7,GRID!$A$4:$A$14,0),MATCH(1,($U$2=GRID!$B$1:$BI$1)*(КАЛЕНДАРЬ!$O27=GRID!$B$3:$BI$3), 0)),
ROUNDUP(INDEX(GRID!$B$4:$BI$14,MATCH(C$7,GRID!$A$4:$A$14,0),MATCH(1,($U$2=GRID!$B$1:$BI$1)*(КАЛЕНДАРЬ!$O27=GRID!$B$3:$BI$3),0))*(1-GRID!$B$35),0))</f>
        <v>21500</v>
      </c>
      <c r="D60" s="60" cm="1">
        <f t="array" ref="D60">IF($I$2="Открытый тариф",
INDEX(GRID!$B$17:$BI$27,MATCH(C$7,GRID!$A$17:$A$27,0),MATCH(1,($U$2=GRID!$B$1:$BI$1)*(КАЛЕНДАРЬ!$O27=GRID!$B$3:$BI$3), 0)),
ROUNDUP(INDEX(GRID!$B$17:$BI$27,MATCH(C$7,GRID!$A$17:$A$27,0),MATCH(1,($U$2=GRID!$B$1:$BI$1)*(КАЛЕНДАРЬ!$O27=GRID!$B$3:$BI$3), 0))*(1-GRID!$B$35),0))</f>
        <v>21500</v>
      </c>
      <c r="E60" s="59" cm="1">
        <f t="array" ref="E60">IF($I$2="Открытый тариф",
INDEX(GRID!$B$4:$BI$14,MATCH(E$7,GRID!$A$4:$A$14,0),MATCH(1,($U$2=GRID!$B$1:$BI$1)*(КАЛЕНДАРЬ!$O27=GRID!$B$3:$BI$3), 0)),
ROUNDUP(INDEX(GRID!$B$4:$BI$14,MATCH(E$7,GRID!$A$4:$A$14,0),MATCH(1,($U$2=GRID!$B$1:$BI$1)*(КАЛЕНДАРЬ!$O27=GRID!$B$3:$BI$3),0))*(1-GRID!$B$35),0))</f>
        <v>24000</v>
      </c>
      <c r="F60" s="60" cm="1">
        <f t="array" ref="F60">IF($I$2="Открытый тариф",
INDEX(GRID!$B$17:$BI$27,MATCH(E$7,GRID!$A$17:$A$27,0),MATCH(1,($U$2=GRID!$B$1:$BI$1)*(КАЛЕНДАРЬ!$O27=GRID!$B$3:$BI$3), 0)),
ROUNDUP(INDEX(GRID!$B$17:$BI$27,MATCH(E$7,GRID!$A$17:$A$27,0),MATCH(1,($U$2=GRID!$B$1:$BI$1)*(КАЛЕНДАРЬ!$O27=GRID!$B$3:$BI$3), 0))*(1-GRID!$B$35),0))</f>
        <v>24000</v>
      </c>
      <c r="G60" s="59" cm="1">
        <f t="array" ref="G60">IF($I$2="Открытый тариф",
INDEX(GRID!$B$4:$BI$14,MATCH(G$7,GRID!$A$4:$A$14,0),MATCH(1,($U$2=GRID!$B$1:$BI$1)*(КАЛЕНДАРЬ!$O27=GRID!$B$3:$BI$3), 0)),
ROUNDUP(INDEX(GRID!$B$4:$BI$14,MATCH(G$7,GRID!$A$4:$A$14,0),MATCH(1,($U$2=GRID!$B$1:$BI$1)*(КАЛЕНДАРЬ!$O27=GRID!$B$3:$BI$3),0))*(1-GRID!$B$35),0))</f>
        <v>26700</v>
      </c>
      <c r="H60" s="60" cm="1">
        <f t="array" ref="H60">IF($I$2="Открытый тариф",
INDEX(GRID!$B$17:$BI$27,MATCH(G$7,GRID!$A$17:$A$27,0),MATCH(1,($U$2=GRID!$B$1:$BI$1)*(КАЛЕНДАРЬ!$O27=GRID!$B$3:$BI$3), 0)),
ROUNDUP(INDEX(GRID!$B$17:$BI$27,MATCH(G$7,GRID!$A$17:$A$27,0),MATCH(1,($U$2=GRID!$B$1:$BI$1)*(КАЛЕНДАРЬ!$O27=GRID!$B$3:$BI$3), 0))*(1-GRID!$B$35),0))</f>
        <v>26700</v>
      </c>
      <c r="I60" s="59" cm="1">
        <f t="array" ref="I60">IF($I$2="Открытый тариф",
INDEX(GRID!$B$4:$BI$14,MATCH(I$7,GRID!$A$4:$A$14,0),MATCH(1,($U$2=GRID!$B$1:$BI$1)*(КАЛЕНДАРЬ!$O27=GRID!$B$3:$BI$3), 0)),
ROUNDUP(INDEX(GRID!$B$4:$BI$14,MATCH(I$7,GRID!$A$4:$A$14,0),MATCH(1,($U$2=GRID!$B$1:$BI$1)*(КАЛЕНДАРЬ!$O27=GRID!$B$3:$BI$3),0))*(1-GRID!$B$35),0))</f>
        <v>29700</v>
      </c>
      <c r="J60" s="60" cm="1">
        <f t="array" ref="J60">IF($I$2="Открытый тариф",
INDEX(GRID!$B$17:$BI$27,MATCH(I$7,GRID!$A$17:$A$27,0),MATCH(1,($U$2=GRID!$B$1:$BI$1)*(КАЛЕНДАРЬ!$O27=GRID!$B$3:$BI$3), 0)),
ROUNDUP(INDEX(GRID!$B$17:$BI$27,MATCH(I$7,GRID!$A$17:$A$27,0),MATCH(1,($U$2=GRID!$B$1:$BI$1)*(КАЛЕНДАРЬ!$O27=GRID!$B$3:$BI$3), 0))*(1-GRID!$B$35),0))</f>
        <v>29700</v>
      </c>
      <c r="K60" s="59" cm="1">
        <f t="array" ref="K60">IF($I$2="Открытый тариф",
INDEX(GRID!$B$4:$BI$14,MATCH(K$7,GRID!$A$4:$A$14,0),MATCH(1,($U$2=GRID!$B$1:$BI$1)*(КАЛЕНДАРЬ!$O27=GRID!$B$3:$BI$3), 0)),
ROUNDUP(INDEX(GRID!$B$4:$BI$14,MATCH(K$7,GRID!$A$4:$A$14,0),MATCH(1,($U$2=GRID!$B$1:$BI$1)*(КАЛЕНДАРЬ!$O27=GRID!$B$3:$BI$3),0))*(1-GRID!$B$35),0))</f>
        <v>33100</v>
      </c>
      <c r="L60" s="60" cm="1">
        <f t="array" ref="L60">IF($I$2="Открытый тариф",
INDEX(GRID!$B$17:$BI$27,MATCH(K$7,GRID!$A$17:$A$27,0),MATCH(1,($U$2=GRID!$B$1:$BI$1)*(КАЛЕНДАРЬ!$O27=GRID!$B$3:$BI$3), 0)),
ROUNDUP(INDEX(GRID!$B$17:$BI$27,MATCH(K$7,GRID!$A$17:$A$27,0),MATCH(1,($U$2=GRID!$B$1:$BI$1)*(КАЛЕНДАРЬ!$O27=GRID!$B$3:$BI$3), 0))*(1-GRID!$B$35),0))</f>
        <v>33100</v>
      </c>
      <c r="M60" s="59" cm="1">
        <f t="array" ref="M60">IF($I$2="Открытый тариф",
INDEX(GRID!$B$4:$BI$14,MATCH(M$7,GRID!$A$4:$A$14,0),MATCH(1,($U$2=GRID!$B$1:$BI$1)*(КАЛЕНДАРЬ!$O27=GRID!$B$3:$BI$3), 0)),
ROUNDUP(INDEX(GRID!$B$4:$BI$14,MATCH(M$7,GRID!$A$4:$A$14,0),MATCH(1,($U$2=GRID!$B$1:$BI$1)*(КАЛЕНДАРЬ!$O27=GRID!$B$3:$BI$3),0))*(1-GRID!$B$35),0))</f>
        <v>36800</v>
      </c>
      <c r="N60" s="60" cm="1">
        <f t="array" ref="N60">IF($I$2="Открытый тариф",
INDEX(GRID!$B$17:$BI$27,MATCH(M$7,GRID!$A$17:$A$27,0),MATCH(1,($U$2=GRID!$B$1:$BI$1)*(КАЛЕНДАРЬ!$O27=GRID!$B$3:$BI$3), 0)),
ROUNDUP(INDEX(GRID!$B$17:$BI$27,MATCH(M$7,GRID!$A$17:$A$27,0),MATCH(1,($U$2=GRID!$B$1:$BI$1)*(КАЛЕНДАРЬ!$O27=GRID!$B$3:$BI$3), 0))*(1-GRID!$B$35),0))</f>
        <v>36800</v>
      </c>
      <c r="O60" s="61" t="s">
        <v>102</v>
      </c>
      <c r="P60" s="61" t="s">
        <v>102</v>
      </c>
      <c r="Q60" s="61" t="s">
        <v>102</v>
      </c>
      <c r="R60" s="61" t="s">
        <v>102</v>
      </c>
      <c r="S60" s="61" t="s">
        <v>102</v>
      </c>
      <c r="T60" s="61" t="s">
        <v>102</v>
      </c>
      <c r="U60" s="61" t="s">
        <v>102</v>
      </c>
      <c r="V60" s="61" t="s">
        <v>102</v>
      </c>
      <c r="W60" s="61" t="s">
        <v>102</v>
      </c>
      <c r="X60" s="61" t="s">
        <v>102</v>
      </c>
      <c r="Y60" s="50"/>
    </row>
    <row r="61" spans="1:25" hidden="1" x14ac:dyDescent="0.2">
      <c r="A61" s="62" t="s">
        <v>45</v>
      </c>
      <c r="B61" s="62">
        <v>25</v>
      </c>
      <c r="C61" s="59" cm="1">
        <f t="array" ref="C61">IF($I$2="Открытый тариф",
INDEX(GRID!$B$4:$BI$14,MATCH(C$7,GRID!$A$4:$A$14,0),MATCH(1,($U$2=GRID!$B$1:$BI$1)*(КАЛЕНДАРЬ!$O28=GRID!$B$3:$BI$3), 0)),
ROUNDUP(INDEX(GRID!$B$4:$BI$14,MATCH(C$7,GRID!$A$4:$A$14,0),MATCH(1,($U$2=GRID!$B$1:$BI$1)*(КАЛЕНДАРЬ!$O28=GRID!$B$3:$BI$3),0))*(1-GRID!$B$35),0))</f>
        <v>20500</v>
      </c>
      <c r="D61" s="60" cm="1">
        <f t="array" ref="D61">IF($I$2="Открытый тариф",
INDEX(GRID!$B$17:$BI$27,MATCH(C$7,GRID!$A$17:$A$27,0),MATCH(1,($U$2=GRID!$B$1:$BI$1)*(КАЛЕНДАРЬ!$O28=GRID!$B$3:$BI$3), 0)),
ROUNDUP(INDEX(GRID!$B$17:$BI$27,MATCH(C$7,GRID!$A$17:$A$27,0),MATCH(1,($U$2=GRID!$B$1:$BI$1)*(КАЛЕНДАРЬ!$O28=GRID!$B$3:$BI$3), 0))*(1-GRID!$B$35),0))</f>
        <v>20500</v>
      </c>
      <c r="E61" s="59" cm="1">
        <f t="array" ref="E61">IF($I$2="Открытый тариф",
INDEX(GRID!$B$4:$BI$14,MATCH(E$7,GRID!$A$4:$A$14,0),MATCH(1,($U$2=GRID!$B$1:$BI$1)*(КАЛЕНДАРЬ!$O28=GRID!$B$3:$BI$3), 0)),
ROUNDUP(INDEX(GRID!$B$4:$BI$14,MATCH(E$7,GRID!$A$4:$A$14,0),MATCH(1,($U$2=GRID!$B$1:$BI$1)*(КАЛЕНДАРЬ!$O28=GRID!$B$3:$BI$3),0))*(1-GRID!$B$35),0))</f>
        <v>22800</v>
      </c>
      <c r="F61" s="60" cm="1">
        <f t="array" ref="F61">IF($I$2="Открытый тариф",
INDEX(GRID!$B$17:$BI$27,MATCH(E$7,GRID!$A$17:$A$27,0),MATCH(1,($U$2=GRID!$B$1:$BI$1)*(КАЛЕНДАРЬ!$O28=GRID!$B$3:$BI$3), 0)),
ROUNDUP(INDEX(GRID!$B$17:$BI$27,MATCH(E$7,GRID!$A$17:$A$27,0),MATCH(1,($U$2=GRID!$B$1:$BI$1)*(КАЛЕНДАРЬ!$O28=GRID!$B$3:$BI$3), 0))*(1-GRID!$B$35),0))</f>
        <v>22800</v>
      </c>
      <c r="G61" s="59" cm="1">
        <f t="array" ref="G61">IF($I$2="Открытый тариф",
INDEX(GRID!$B$4:$BI$14,MATCH(G$7,GRID!$A$4:$A$14,0),MATCH(1,($U$2=GRID!$B$1:$BI$1)*(КАЛЕНДАРЬ!$O28=GRID!$B$3:$BI$3), 0)),
ROUNDUP(INDEX(GRID!$B$4:$BI$14,MATCH(G$7,GRID!$A$4:$A$14,0),MATCH(1,($U$2=GRID!$B$1:$BI$1)*(КАЛЕНДАРЬ!$O28=GRID!$B$3:$BI$3),0))*(1-GRID!$B$35),0))</f>
        <v>25400</v>
      </c>
      <c r="H61" s="60" cm="1">
        <f t="array" ref="H61">IF($I$2="Открытый тариф",
INDEX(GRID!$B$17:$BI$27,MATCH(G$7,GRID!$A$17:$A$27,0),MATCH(1,($U$2=GRID!$B$1:$BI$1)*(КАЛЕНДАРЬ!$O28=GRID!$B$3:$BI$3), 0)),
ROUNDUP(INDEX(GRID!$B$17:$BI$27,MATCH(G$7,GRID!$A$17:$A$27,0),MATCH(1,($U$2=GRID!$B$1:$BI$1)*(КАЛЕНДАРЬ!$O28=GRID!$B$3:$BI$3), 0))*(1-GRID!$B$35),0))</f>
        <v>25400</v>
      </c>
      <c r="I61" s="59" cm="1">
        <f t="array" ref="I61">IF($I$2="Открытый тариф",
INDEX(GRID!$B$4:$BI$14,MATCH(I$7,GRID!$A$4:$A$14,0),MATCH(1,($U$2=GRID!$B$1:$BI$1)*(КАЛЕНДАРЬ!$O28=GRID!$B$3:$BI$3), 0)),
ROUNDUP(INDEX(GRID!$B$4:$BI$14,MATCH(I$7,GRID!$A$4:$A$14,0),MATCH(1,($U$2=GRID!$B$1:$BI$1)*(КАЛЕНДАРЬ!$O28=GRID!$B$3:$BI$3),0))*(1-GRID!$B$35),0))</f>
        <v>28200</v>
      </c>
      <c r="J61" s="60" cm="1">
        <f t="array" ref="J61">IF($I$2="Открытый тариф",
INDEX(GRID!$B$17:$BI$27,MATCH(I$7,GRID!$A$17:$A$27,0),MATCH(1,($U$2=GRID!$B$1:$BI$1)*(КАЛЕНДАРЬ!$O28=GRID!$B$3:$BI$3), 0)),
ROUNDUP(INDEX(GRID!$B$17:$BI$27,MATCH(I$7,GRID!$A$17:$A$27,0),MATCH(1,($U$2=GRID!$B$1:$BI$1)*(КАЛЕНДАРЬ!$O28=GRID!$B$3:$BI$3), 0))*(1-GRID!$B$35),0))</f>
        <v>28200</v>
      </c>
      <c r="K61" s="59" cm="1">
        <f t="array" ref="K61">IF($I$2="Открытый тариф",
INDEX(GRID!$B$4:$BI$14,MATCH(K$7,GRID!$A$4:$A$14,0),MATCH(1,($U$2=GRID!$B$1:$BI$1)*(КАЛЕНДАРЬ!$O28=GRID!$B$3:$BI$3), 0)),
ROUNDUP(INDEX(GRID!$B$4:$BI$14,MATCH(K$7,GRID!$A$4:$A$14,0),MATCH(1,($U$2=GRID!$B$1:$BI$1)*(КАЛЕНДАРЬ!$O28=GRID!$B$3:$BI$3),0))*(1-GRID!$B$35),0))</f>
        <v>31300</v>
      </c>
      <c r="L61" s="60" cm="1">
        <f t="array" ref="L61">IF($I$2="Открытый тариф",
INDEX(GRID!$B$17:$BI$27,MATCH(K$7,GRID!$A$17:$A$27,0),MATCH(1,($U$2=GRID!$B$1:$BI$1)*(КАЛЕНДАРЬ!$O28=GRID!$B$3:$BI$3), 0)),
ROUNDUP(INDEX(GRID!$B$17:$BI$27,MATCH(K$7,GRID!$A$17:$A$27,0),MATCH(1,($U$2=GRID!$B$1:$BI$1)*(КАЛЕНДАРЬ!$O28=GRID!$B$3:$BI$3), 0))*(1-GRID!$B$35),0))</f>
        <v>31300</v>
      </c>
      <c r="M61" s="59" cm="1">
        <f t="array" ref="M61">IF($I$2="Открытый тариф",
INDEX(GRID!$B$4:$BI$14,MATCH(M$7,GRID!$A$4:$A$14,0),MATCH(1,($U$2=GRID!$B$1:$BI$1)*(КАЛЕНДАРЬ!$O28=GRID!$B$3:$BI$3), 0)),
ROUNDUP(INDEX(GRID!$B$4:$BI$14,MATCH(M$7,GRID!$A$4:$A$14,0),MATCH(1,($U$2=GRID!$B$1:$BI$1)*(КАЛЕНДАРЬ!$O28=GRID!$B$3:$BI$3),0))*(1-GRID!$B$35),0))</f>
        <v>34800</v>
      </c>
      <c r="N61" s="60" cm="1">
        <f t="array" ref="N61">IF($I$2="Открытый тариф",
INDEX(GRID!$B$17:$BI$27,MATCH(M$7,GRID!$A$17:$A$27,0),MATCH(1,($U$2=GRID!$B$1:$BI$1)*(КАЛЕНДАРЬ!$O28=GRID!$B$3:$BI$3), 0)),
ROUNDUP(INDEX(GRID!$B$17:$BI$27,MATCH(M$7,GRID!$A$17:$A$27,0),MATCH(1,($U$2=GRID!$B$1:$BI$1)*(КАЛЕНДАРЬ!$O28=GRID!$B$3:$BI$3), 0))*(1-GRID!$B$35),0))</f>
        <v>34800</v>
      </c>
      <c r="O61" s="61" t="s">
        <v>102</v>
      </c>
      <c r="P61" s="61" t="s">
        <v>102</v>
      </c>
      <c r="Q61" s="61" t="s">
        <v>102</v>
      </c>
      <c r="R61" s="61" t="s">
        <v>102</v>
      </c>
      <c r="S61" s="61" t="s">
        <v>102</v>
      </c>
      <c r="T61" s="61" t="s">
        <v>102</v>
      </c>
      <c r="U61" s="61" t="s">
        <v>102</v>
      </c>
      <c r="V61" s="61" t="s">
        <v>102</v>
      </c>
      <c r="W61" s="61" t="s">
        <v>102</v>
      </c>
      <c r="X61" s="61" t="s">
        <v>102</v>
      </c>
      <c r="Y61" s="50"/>
    </row>
    <row r="62" spans="1:25" hidden="1" x14ac:dyDescent="0.2">
      <c r="A62" s="62" t="s">
        <v>46</v>
      </c>
      <c r="B62" s="62">
        <v>26</v>
      </c>
      <c r="C62" s="59" cm="1">
        <f t="array" ref="C62">IF($I$2="Открытый тариф",
INDEX(GRID!$B$4:$BI$14,MATCH(C$7,GRID!$A$4:$A$14,0),MATCH(1,($U$2=GRID!$B$1:$BI$1)*(КАЛЕНДАРЬ!$O29=GRID!$B$3:$BI$3), 0)),
ROUNDUP(INDEX(GRID!$B$4:$BI$14,MATCH(C$7,GRID!$A$4:$A$14,0),MATCH(1,($U$2=GRID!$B$1:$BI$1)*(КАЛЕНДАРЬ!$O29=GRID!$B$3:$BI$3),0))*(1-GRID!$B$35),0))</f>
        <v>20500</v>
      </c>
      <c r="D62" s="60" cm="1">
        <f t="array" ref="D62">IF($I$2="Открытый тариф",
INDEX(GRID!$B$17:$BI$27,MATCH(C$7,GRID!$A$17:$A$27,0),MATCH(1,($U$2=GRID!$B$1:$BI$1)*(КАЛЕНДАРЬ!$O29=GRID!$B$3:$BI$3), 0)),
ROUNDUP(INDEX(GRID!$B$17:$BI$27,MATCH(C$7,GRID!$A$17:$A$27,0),MATCH(1,($U$2=GRID!$B$1:$BI$1)*(КАЛЕНДАРЬ!$O29=GRID!$B$3:$BI$3), 0))*(1-GRID!$B$35),0))</f>
        <v>20500</v>
      </c>
      <c r="E62" s="59" cm="1">
        <f t="array" ref="E62">IF($I$2="Открытый тариф",
INDEX(GRID!$B$4:$BI$14,MATCH(E$7,GRID!$A$4:$A$14,0),MATCH(1,($U$2=GRID!$B$1:$BI$1)*(КАЛЕНДАРЬ!$O29=GRID!$B$3:$BI$3), 0)),
ROUNDUP(INDEX(GRID!$B$4:$BI$14,MATCH(E$7,GRID!$A$4:$A$14,0),MATCH(1,($U$2=GRID!$B$1:$BI$1)*(КАЛЕНДАРЬ!$O29=GRID!$B$3:$BI$3),0))*(1-GRID!$B$35),0))</f>
        <v>22800</v>
      </c>
      <c r="F62" s="60" cm="1">
        <f t="array" ref="F62">IF($I$2="Открытый тариф",
INDEX(GRID!$B$17:$BI$27,MATCH(E$7,GRID!$A$17:$A$27,0),MATCH(1,($U$2=GRID!$B$1:$BI$1)*(КАЛЕНДАРЬ!$O29=GRID!$B$3:$BI$3), 0)),
ROUNDUP(INDEX(GRID!$B$17:$BI$27,MATCH(E$7,GRID!$A$17:$A$27,0),MATCH(1,($U$2=GRID!$B$1:$BI$1)*(КАЛЕНДАРЬ!$O29=GRID!$B$3:$BI$3), 0))*(1-GRID!$B$35),0))</f>
        <v>22800</v>
      </c>
      <c r="G62" s="59" cm="1">
        <f t="array" ref="G62">IF($I$2="Открытый тариф",
INDEX(GRID!$B$4:$BI$14,MATCH(G$7,GRID!$A$4:$A$14,0),MATCH(1,($U$2=GRID!$B$1:$BI$1)*(КАЛЕНДАРЬ!$O29=GRID!$B$3:$BI$3), 0)),
ROUNDUP(INDEX(GRID!$B$4:$BI$14,MATCH(G$7,GRID!$A$4:$A$14,0),MATCH(1,($U$2=GRID!$B$1:$BI$1)*(КАЛЕНДАРЬ!$O29=GRID!$B$3:$BI$3),0))*(1-GRID!$B$35),0))</f>
        <v>25400</v>
      </c>
      <c r="H62" s="60" cm="1">
        <f t="array" ref="H62">IF($I$2="Открытый тариф",
INDEX(GRID!$B$17:$BI$27,MATCH(G$7,GRID!$A$17:$A$27,0),MATCH(1,($U$2=GRID!$B$1:$BI$1)*(КАЛЕНДАРЬ!$O29=GRID!$B$3:$BI$3), 0)),
ROUNDUP(INDEX(GRID!$B$17:$BI$27,MATCH(G$7,GRID!$A$17:$A$27,0),MATCH(1,($U$2=GRID!$B$1:$BI$1)*(КАЛЕНДАРЬ!$O29=GRID!$B$3:$BI$3), 0))*(1-GRID!$B$35),0))</f>
        <v>25400</v>
      </c>
      <c r="I62" s="59" cm="1">
        <f t="array" ref="I62">IF($I$2="Открытый тариф",
INDEX(GRID!$B$4:$BI$14,MATCH(I$7,GRID!$A$4:$A$14,0),MATCH(1,($U$2=GRID!$B$1:$BI$1)*(КАЛЕНДАРЬ!$O29=GRID!$B$3:$BI$3), 0)),
ROUNDUP(INDEX(GRID!$B$4:$BI$14,MATCH(I$7,GRID!$A$4:$A$14,0),MATCH(1,($U$2=GRID!$B$1:$BI$1)*(КАЛЕНДАРЬ!$O29=GRID!$B$3:$BI$3),0))*(1-GRID!$B$35),0))</f>
        <v>28200</v>
      </c>
      <c r="J62" s="60" cm="1">
        <f t="array" ref="J62">IF($I$2="Открытый тариф",
INDEX(GRID!$B$17:$BI$27,MATCH(I$7,GRID!$A$17:$A$27,0),MATCH(1,($U$2=GRID!$B$1:$BI$1)*(КАЛЕНДАРЬ!$O29=GRID!$B$3:$BI$3), 0)),
ROUNDUP(INDEX(GRID!$B$17:$BI$27,MATCH(I$7,GRID!$A$17:$A$27,0),MATCH(1,($U$2=GRID!$B$1:$BI$1)*(КАЛЕНДАРЬ!$O29=GRID!$B$3:$BI$3), 0))*(1-GRID!$B$35),0))</f>
        <v>28200</v>
      </c>
      <c r="K62" s="59" cm="1">
        <f t="array" ref="K62">IF($I$2="Открытый тариф",
INDEX(GRID!$B$4:$BI$14,MATCH(K$7,GRID!$A$4:$A$14,0),MATCH(1,($U$2=GRID!$B$1:$BI$1)*(КАЛЕНДАРЬ!$O29=GRID!$B$3:$BI$3), 0)),
ROUNDUP(INDEX(GRID!$B$4:$BI$14,MATCH(K$7,GRID!$A$4:$A$14,0),MATCH(1,($U$2=GRID!$B$1:$BI$1)*(КАЛЕНДАРЬ!$O29=GRID!$B$3:$BI$3),0))*(1-GRID!$B$35),0))</f>
        <v>31300</v>
      </c>
      <c r="L62" s="60" cm="1">
        <f t="array" ref="L62">IF($I$2="Открытый тариф",
INDEX(GRID!$B$17:$BI$27,MATCH(K$7,GRID!$A$17:$A$27,0),MATCH(1,($U$2=GRID!$B$1:$BI$1)*(КАЛЕНДАРЬ!$O29=GRID!$B$3:$BI$3), 0)),
ROUNDUP(INDEX(GRID!$B$17:$BI$27,MATCH(K$7,GRID!$A$17:$A$27,0),MATCH(1,($U$2=GRID!$B$1:$BI$1)*(КАЛЕНДАРЬ!$O29=GRID!$B$3:$BI$3), 0))*(1-GRID!$B$35),0))</f>
        <v>31300</v>
      </c>
      <c r="M62" s="59" cm="1">
        <f t="array" ref="M62">IF($I$2="Открытый тариф",
INDEX(GRID!$B$4:$BI$14,MATCH(M$7,GRID!$A$4:$A$14,0),MATCH(1,($U$2=GRID!$B$1:$BI$1)*(КАЛЕНДАРЬ!$O29=GRID!$B$3:$BI$3), 0)),
ROUNDUP(INDEX(GRID!$B$4:$BI$14,MATCH(M$7,GRID!$A$4:$A$14,0),MATCH(1,($U$2=GRID!$B$1:$BI$1)*(КАЛЕНДАРЬ!$O29=GRID!$B$3:$BI$3),0))*(1-GRID!$B$35),0))</f>
        <v>34800</v>
      </c>
      <c r="N62" s="60" cm="1">
        <f t="array" ref="N62">IF($I$2="Открытый тариф",
INDEX(GRID!$B$17:$BI$27,MATCH(M$7,GRID!$A$17:$A$27,0),MATCH(1,($U$2=GRID!$B$1:$BI$1)*(КАЛЕНДАРЬ!$O29=GRID!$B$3:$BI$3), 0)),
ROUNDUP(INDEX(GRID!$B$17:$BI$27,MATCH(M$7,GRID!$A$17:$A$27,0),MATCH(1,($U$2=GRID!$B$1:$BI$1)*(КАЛЕНДАРЬ!$O29=GRID!$B$3:$BI$3), 0))*(1-GRID!$B$35),0))</f>
        <v>34800</v>
      </c>
      <c r="O62" s="61" t="s">
        <v>102</v>
      </c>
      <c r="P62" s="61" t="s">
        <v>102</v>
      </c>
      <c r="Q62" s="61" t="s">
        <v>102</v>
      </c>
      <c r="R62" s="61" t="s">
        <v>102</v>
      </c>
      <c r="S62" s="61" t="s">
        <v>102</v>
      </c>
      <c r="T62" s="61" t="s">
        <v>102</v>
      </c>
      <c r="U62" s="61" t="s">
        <v>102</v>
      </c>
      <c r="V62" s="61" t="s">
        <v>102</v>
      </c>
      <c r="W62" s="61" t="s">
        <v>102</v>
      </c>
      <c r="X62" s="61" t="s">
        <v>102</v>
      </c>
      <c r="Y62" s="50"/>
    </row>
    <row r="63" spans="1:25" hidden="1" x14ac:dyDescent="0.2">
      <c r="A63" s="62" t="s">
        <v>47</v>
      </c>
      <c r="B63" s="62">
        <v>27</v>
      </c>
      <c r="C63" s="59" cm="1">
        <f t="array" ref="C63">IF($I$2="Открытый тариф",
INDEX(GRID!$B$4:$BI$14,MATCH(C$7,GRID!$A$4:$A$14,0),MATCH(1,($U$2=GRID!$B$1:$BI$1)*(КАЛЕНДАРЬ!$O30=GRID!$B$3:$BI$3), 0)),
ROUNDUP(INDEX(GRID!$B$4:$BI$14,MATCH(C$7,GRID!$A$4:$A$14,0),MATCH(1,($U$2=GRID!$B$1:$BI$1)*(КАЛЕНДАРЬ!$O30=GRID!$B$3:$BI$3),0))*(1-GRID!$B$35),0))</f>
        <v>20500</v>
      </c>
      <c r="D63" s="60" cm="1">
        <f t="array" ref="D63">IF($I$2="Открытый тариф",
INDEX(GRID!$B$17:$BI$27,MATCH(C$7,GRID!$A$17:$A$27,0),MATCH(1,($U$2=GRID!$B$1:$BI$1)*(КАЛЕНДАРЬ!$O30=GRID!$B$3:$BI$3), 0)),
ROUNDUP(INDEX(GRID!$B$17:$BI$27,MATCH(C$7,GRID!$A$17:$A$27,0),MATCH(1,($U$2=GRID!$B$1:$BI$1)*(КАЛЕНДАРЬ!$O30=GRID!$B$3:$BI$3), 0))*(1-GRID!$B$35),0))</f>
        <v>20500</v>
      </c>
      <c r="E63" s="59" cm="1">
        <f t="array" ref="E63">IF($I$2="Открытый тариф",
INDEX(GRID!$B$4:$BI$14,MATCH(E$7,GRID!$A$4:$A$14,0),MATCH(1,($U$2=GRID!$B$1:$BI$1)*(КАЛЕНДАРЬ!$O30=GRID!$B$3:$BI$3), 0)),
ROUNDUP(INDEX(GRID!$B$4:$BI$14,MATCH(E$7,GRID!$A$4:$A$14,0),MATCH(1,($U$2=GRID!$B$1:$BI$1)*(КАЛЕНДАРЬ!$O30=GRID!$B$3:$BI$3),0))*(1-GRID!$B$35),0))</f>
        <v>22800</v>
      </c>
      <c r="F63" s="60" cm="1">
        <f t="array" ref="F63">IF($I$2="Открытый тариф",
INDEX(GRID!$B$17:$BI$27,MATCH(E$7,GRID!$A$17:$A$27,0),MATCH(1,($U$2=GRID!$B$1:$BI$1)*(КАЛЕНДАРЬ!$O30=GRID!$B$3:$BI$3), 0)),
ROUNDUP(INDEX(GRID!$B$17:$BI$27,MATCH(E$7,GRID!$A$17:$A$27,0),MATCH(1,($U$2=GRID!$B$1:$BI$1)*(КАЛЕНДАРЬ!$O30=GRID!$B$3:$BI$3), 0))*(1-GRID!$B$35),0))</f>
        <v>22800</v>
      </c>
      <c r="G63" s="59" cm="1">
        <f t="array" ref="G63">IF($I$2="Открытый тариф",
INDEX(GRID!$B$4:$BI$14,MATCH(G$7,GRID!$A$4:$A$14,0),MATCH(1,($U$2=GRID!$B$1:$BI$1)*(КАЛЕНДАРЬ!$O30=GRID!$B$3:$BI$3), 0)),
ROUNDUP(INDEX(GRID!$B$4:$BI$14,MATCH(G$7,GRID!$A$4:$A$14,0),MATCH(1,($U$2=GRID!$B$1:$BI$1)*(КАЛЕНДАРЬ!$O30=GRID!$B$3:$BI$3),0))*(1-GRID!$B$35),0))</f>
        <v>25400</v>
      </c>
      <c r="H63" s="60" cm="1">
        <f t="array" ref="H63">IF($I$2="Открытый тариф",
INDEX(GRID!$B$17:$BI$27,MATCH(G$7,GRID!$A$17:$A$27,0),MATCH(1,($U$2=GRID!$B$1:$BI$1)*(КАЛЕНДАРЬ!$O30=GRID!$B$3:$BI$3), 0)),
ROUNDUP(INDEX(GRID!$B$17:$BI$27,MATCH(G$7,GRID!$A$17:$A$27,0),MATCH(1,($U$2=GRID!$B$1:$BI$1)*(КАЛЕНДАРЬ!$O30=GRID!$B$3:$BI$3), 0))*(1-GRID!$B$35),0))</f>
        <v>25400</v>
      </c>
      <c r="I63" s="59" cm="1">
        <f t="array" ref="I63">IF($I$2="Открытый тариф",
INDEX(GRID!$B$4:$BI$14,MATCH(I$7,GRID!$A$4:$A$14,0),MATCH(1,($U$2=GRID!$B$1:$BI$1)*(КАЛЕНДАРЬ!$O30=GRID!$B$3:$BI$3), 0)),
ROUNDUP(INDEX(GRID!$B$4:$BI$14,MATCH(I$7,GRID!$A$4:$A$14,0),MATCH(1,($U$2=GRID!$B$1:$BI$1)*(КАЛЕНДАРЬ!$O30=GRID!$B$3:$BI$3),0))*(1-GRID!$B$35),0))</f>
        <v>28200</v>
      </c>
      <c r="J63" s="60" cm="1">
        <f t="array" ref="J63">IF($I$2="Открытый тариф",
INDEX(GRID!$B$17:$BI$27,MATCH(I$7,GRID!$A$17:$A$27,0),MATCH(1,($U$2=GRID!$B$1:$BI$1)*(КАЛЕНДАРЬ!$O30=GRID!$B$3:$BI$3), 0)),
ROUNDUP(INDEX(GRID!$B$17:$BI$27,MATCH(I$7,GRID!$A$17:$A$27,0),MATCH(1,($U$2=GRID!$B$1:$BI$1)*(КАЛЕНДАРЬ!$O30=GRID!$B$3:$BI$3), 0))*(1-GRID!$B$35),0))</f>
        <v>28200</v>
      </c>
      <c r="K63" s="59" cm="1">
        <f t="array" ref="K63">IF($I$2="Открытый тариф",
INDEX(GRID!$B$4:$BI$14,MATCH(K$7,GRID!$A$4:$A$14,0),MATCH(1,($U$2=GRID!$B$1:$BI$1)*(КАЛЕНДАРЬ!$O30=GRID!$B$3:$BI$3), 0)),
ROUNDUP(INDEX(GRID!$B$4:$BI$14,MATCH(K$7,GRID!$A$4:$A$14,0),MATCH(1,($U$2=GRID!$B$1:$BI$1)*(КАЛЕНДАРЬ!$O30=GRID!$B$3:$BI$3),0))*(1-GRID!$B$35),0))</f>
        <v>31300</v>
      </c>
      <c r="L63" s="60" cm="1">
        <f t="array" ref="L63">IF($I$2="Открытый тариф",
INDEX(GRID!$B$17:$BI$27,MATCH(K$7,GRID!$A$17:$A$27,0),MATCH(1,($U$2=GRID!$B$1:$BI$1)*(КАЛЕНДАРЬ!$O30=GRID!$B$3:$BI$3), 0)),
ROUNDUP(INDEX(GRID!$B$17:$BI$27,MATCH(K$7,GRID!$A$17:$A$27,0),MATCH(1,($U$2=GRID!$B$1:$BI$1)*(КАЛЕНДАРЬ!$O30=GRID!$B$3:$BI$3), 0))*(1-GRID!$B$35),0))</f>
        <v>31300</v>
      </c>
      <c r="M63" s="59" cm="1">
        <f t="array" ref="M63">IF($I$2="Открытый тариф",
INDEX(GRID!$B$4:$BI$14,MATCH(M$7,GRID!$A$4:$A$14,0),MATCH(1,($U$2=GRID!$B$1:$BI$1)*(КАЛЕНДАРЬ!$O30=GRID!$B$3:$BI$3), 0)),
ROUNDUP(INDEX(GRID!$B$4:$BI$14,MATCH(M$7,GRID!$A$4:$A$14,0),MATCH(1,($U$2=GRID!$B$1:$BI$1)*(КАЛЕНДАРЬ!$O30=GRID!$B$3:$BI$3),0))*(1-GRID!$B$35),0))</f>
        <v>34800</v>
      </c>
      <c r="N63" s="60" cm="1">
        <f t="array" ref="N63">IF($I$2="Открытый тариф",
INDEX(GRID!$B$17:$BI$27,MATCH(M$7,GRID!$A$17:$A$27,0),MATCH(1,($U$2=GRID!$B$1:$BI$1)*(КАЛЕНДАРЬ!$O30=GRID!$B$3:$BI$3), 0)),
ROUNDUP(INDEX(GRID!$B$17:$BI$27,MATCH(M$7,GRID!$A$17:$A$27,0),MATCH(1,($U$2=GRID!$B$1:$BI$1)*(КАЛЕНДАРЬ!$O30=GRID!$B$3:$BI$3), 0))*(1-GRID!$B$35),0))</f>
        <v>34800</v>
      </c>
      <c r="O63" s="61" t="s">
        <v>102</v>
      </c>
      <c r="P63" s="61" t="s">
        <v>102</v>
      </c>
      <c r="Q63" s="61" t="s">
        <v>102</v>
      </c>
      <c r="R63" s="61" t="s">
        <v>102</v>
      </c>
      <c r="S63" s="61" t="s">
        <v>102</v>
      </c>
      <c r="T63" s="61" t="s">
        <v>102</v>
      </c>
      <c r="U63" s="61" t="s">
        <v>102</v>
      </c>
      <c r="V63" s="61" t="s">
        <v>102</v>
      </c>
      <c r="W63" s="61" t="s">
        <v>102</v>
      </c>
      <c r="X63" s="61" t="s">
        <v>102</v>
      </c>
      <c r="Y63" s="50"/>
    </row>
    <row r="64" spans="1:25" hidden="1" x14ac:dyDescent="0.2">
      <c r="A64" s="62" t="s">
        <v>48</v>
      </c>
      <c r="B64" s="62">
        <v>28</v>
      </c>
      <c r="C64" s="59" cm="1">
        <f t="array" ref="C64">IF($I$2="Открытый тариф",
INDEX(GRID!$B$4:$BI$14,MATCH(C$7,GRID!$A$4:$A$14,0),MATCH(1,($U$2=GRID!$B$1:$BI$1)*(КАЛЕНДАРЬ!$O31=GRID!$B$3:$BI$3), 0)),
ROUNDUP(INDEX(GRID!$B$4:$BI$14,MATCH(C$7,GRID!$A$4:$A$14,0),MATCH(1,($U$2=GRID!$B$1:$BI$1)*(КАЛЕНДАРЬ!$O31=GRID!$B$3:$BI$3),0))*(1-GRID!$B$35),0))</f>
        <v>33800</v>
      </c>
      <c r="D64" s="60" cm="1">
        <f t="array" ref="D64">IF($I$2="Открытый тариф",
INDEX(GRID!$B$17:$BI$27,MATCH(C$7,GRID!$A$17:$A$27,0),MATCH(1,($U$2=GRID!$B$1:$BI$1)*(КАЛЕНДАРЬ!$O31=GRID!$B$3:$BI$3), 0)),
ROUNDUP(INDEX(GRID!$B$17:$BI$27,MATCH(C$7,GRID!$A$17:$A$27,0),MATCH(1,($U$2=GRID!$B$1:$BI$1)*(КАЛЕНДАРЬ!$O31=GRID!$B$3:$BI$3), 0))*(1-GRID!$B$35),0))</f>
        <v>33800</v>
      </c>
      <c r="E64" s="59" cm="1">
        <f t="array" ref="E64">IF($I$2="Открытый тариф",
INDEX(GRID!$B$4:$BI$14,MATCH(E$7,GRID!$A$4:$A$14,0),MATCH(1,($U$2=GRID!$B$1:$BI$1)*(КАЛЕНДАРЬ!$O31=GRID!$B$3:$BI$3), 0)),
ROUNDUP(INDEX(GRID!$B$4:$BI$14,MATCH(E$7,GRID!$A$4:$A$14,0),MATCH(1,($U$2=GRID!$B$1:$BI$1)*(КАЛЕНДАРЬ!$O31=GRID!$B$3:$BI$3),0))*(1-GRID!$B$35),0))</f>
        <v>37900</v>
      </c>
      <c r="F64" s="60" cm="1">
        <f t="array" ref="F64">IF($I$2="Открытый тариф",
INDEX(GRID!$B$17:$BI$27,MATCH(E$7,GRID!$A$17:$A$27,0),MATCH(1,($U$2=GRID!$B$1:$BI$1)*(КАЛЕНДАРЬ!$O31=GRID!$B$3:$BI$3), 0)),
ROUNDUP(INDEX(GRID!$B$17:$BI$27,MATCH(E$7,GRID!$A$17:$A$27,0),MATCH(1,($U$2=GRID!$B$1:$BI$1)*(КАЛЕНДАРЬ!$O31=GRID!$B$3:$BI$3), 0))*(1-GRID!$B$35),0))</f>
        <v>37900</v>
      </c>
      <c r="G64" s="59" cm="1">
        <f t="array" ref="G64">IF($I$2="Открытый тариф",
INDEX(GRID!$B$4:$BI$14,MATCH(G$7,GRID!$A$4:$A$14,0),MATCH(1,($U$2=GRID!$B$1:$BI$1)*(КАЛЕНДАРЬ!$O31=GRID!$B$3:$BI$3), 0)),
ROUNDUP(INDEX(GRID!$B$4:$BI$14,MATCH(G$7,GRID!$A$4:$A$14,0),MATCH(1,($U$2=GRID!$B$1:$BI$1)*(КАЛЕНДАРЬ!$O31=GRID!$B$3:$BI$3),0))*(1-GRID!$B$35),0))</f>
        <v>42500</v>
      </c>
      <c r="H64" s="60" cm="1">
        <f t="array" ref="H64">IF($I$2="Открытый тариф",
INDEX(GRID!$B$17:$BI$27,MATCH(G$7,GRID!$A$17:$A$27,0),MATCH(1,($U$2=GRID!$B$1:$BI$1)*(КАЛЕНДАРЬ!$O31=GRID!$B$3:$BI$3), 0)),
ROUNDUP(INDEX(GRID!$B$17:$BI$27,MATCH(G$7,GRID!$A$17:$A$27,0),MATCH(1,($U$2=GRID!$B$1:$BI$1)*(КАЛЕНДАРЬ!$O31=GRID!$B$3:$BI$3), 0))*(1-GRID!$B$35),0))</f>
        <v>42500</v>
      </c>
      <c r="I64" s="59" cm="1">
        <f t="array" ref="I64">IF($I$2="Открытый тариф",
INDEX(GRID!$B$4:$BI$14,MATCH(I$7,GRID!$A$4:$A$14,0),MATCH(1,($U$2=GRID!$B$1:$BI$1)*(КАЛЕНДАРЬ!$O31=GRID!$B$3:$BI$3), 0)),
ROUNDUP(INDEX(GRID!$B$4:$BI$14,MATCH(I$7,GRID!$A$4:$A$14,0),MATCH(1,($U$2=GRID!$B$1:$BI$1)*(КАЛЕНДАРЬ!$O31=GRID!$B$3:$BI$3),0))*(1-GRID!$B$35),0))</f>
        <v>47700</v>
      </c>
      <c r="J64" s="60" cm="1">
        <f t="array" ref="J64">IF($I$2="Открытый тариф",
INDEX(GRID!$B$17:$BI$27,MATCH(I$7,GRID!$A$17:$A$27,0),MATCH(1,($U$2=GRID!$B$1:$BI$1)*(КАЛЕНДАРЬ!$O31=GRID!$B$3:$BI$3), 0)),
ROUNDUP(INDEX(GRID!$B$17:$BI$27,MATCH(I$7,GRID!$A$17:$A$27,0),MATCH(1,($U$2=GRID!$B$1:$BI$1)*(КАЛЕНДАРЬ!$O31=GRID!$B$3:$BI$3), 0))*(1-GRID!$B$35),0))</f>
        <v>47700</v>
      </c>
      <c r="K64" s="59" cm="1">
        <f t="array" ref="K64">IF($I$2="Открытый тариф",
INDEX(GRID!$B$4:$BI$14,MATCH(K$7,GRID!$A$4:$A$14,0),MATCH(1,($U$2=GRID!$B$1:$BI$1)*(КАЛЕНДАРЬ!$O31=GRID!$B$3:$BI$3), 0)),
ROUNDUP(INDEX(GRID!$B$4:$BI$14,MATCH(K$7,GRID!$A$4:$A$14,0),MATCH(1,($U$2=GRID!$B$1:$BI$1)*(КАЛЕНДАРЬ!$O31=GRID!$B$3:$BI$3),0))*(1-GRID!$B$35),0))</f>
        <v>53500</v>
      </c>
      <c r="L64" s="60" cm="1">
        <f t="array" ref="L64">IF($I$2="Открытый тариф",
INDEX(GRID!$B$17:$BI$27,MATCH(K$7,GRID!$A$17:$A$27,0),MATCH(1,($U$2=GRID!$B$1:$BI$1)*(КАЛЕНДАРЬ!$O31=GRID!$B$3:$BI$3), 0)),
ROUNDUP(INDEX(GRID!$B$17:$BI$27,MATCH(K$7,GRID!$A$17:$A$27,0),MATCH(1,($U$2=GRID!$B$1:$BI$1)*(КАЛЕНДАРЬ!$O31=GRID!$B$3:$BI$3), 0))*(1-GRID!$B$35),0))</f>
        <v>53500</v>
      </c>
      <c r="M64" s="59" cm="1">
        <f t="array" ref="M64">IF($I$2="Открытый тариф",
INDEX(GRID!$B$4:$BI$14,MATCH(M$7,GRID!$A$4:$A$14,0),MATCH(1,($U$2=GRID!$B$1:$BI$1)*(КАЛЕНДАРЬ!$O31=GRID!$B$3:$BI$3), 0)),
ROUNDUP(INDEX(GRID!$B$4:$BI$14,MATCH(M$7,GRID!$A$4:$A$14,0),MATCH(1,($U$2=GRID!$B$1:$BI$1)*(КАЛЕНДАРЬ!$O31=GRID!$B$3:$BI$3),0))*(1-GRID!$B$35),0))</f>
        <v>59900</v>
      </c>
      <c r="N64" s="60" cm="1">
        <f t="array" ref="N64">IF($I$2="Открытый тариф",
INDEX(GRID!$B$17:$BI$27,MATCH(M$7,GRID!$A$17:$A$27,0),MATCH(1,($U$2=GRID!$B$1:$BI$1)*(КАЛЕНДАРЬ!$O31=GRID!$B$3:$BI$3), 0)),
ROUNDUP(INDEX(GRID!$B$17:$BI$27,MATCH(M$7,GRID!$A$17:$A$27,0),MATCH(1,($U$2=GRID!$B$1:$BI$1)*(КАЛЕНДАРЬ!$O31=GRID!$B$3:$BI$3), 0))*(1-GRID!$B$35),0))</f>
        <v>59900</v>
      </c>
      <c r="O64" s="61" t="s">
        <v>102</v>
      </c>
      <c r="P64" s="61" t="s">
        <v>102</v>
      </c>
      <c r="Q64" s="61" t="s">
        <v>102</v>
      </c>
      <c r="R64" s="61" t="s">
        <v>102</v>
      </c>
      <c r="S64" s="61" t="s">
        <v>102</v>
      </c>
      <c r="T64" s="61" t="s">
        <v>102</v>
      </c>
      <c r="U64" s="61" t="s">
        <v>102</v>
      </c>
      <c r="V64" s="61" t="s">
        <v>102</v>
      </c>
      <c r="W64" s="61" t="s">
        <v>102</v>
      </c>
      <c r="X64" s="61" t="s">
        <v>102</v>
      </c>
      <c r="Y64" s="50"/>
    </row>
    <row r="65" spans="1:25" hidden="1" x14ac:dyDescent="0.2">
      <c r="A65" s="62" t="s">
        <v>42</v>
      </c>
      <c r="B65" s="62">
        <v>29</v>
      </c>
      <c r="C65" s="59" cm="1">
        <f t="array" ref="C65">IF($I$2="Открытый тариф",
INDEX(GRID!$B$4:$BI$14,MATCH(C$7,GRID!$A$4:$A$14,0),MATCH(1,($U$2=GRID!$B$1:$BI$1)*(КАЛЕНДАРЬ!$O32=GRID!$B$3:$BI$3), 0)),
ROUNDUP(INDEX(GRID!$B$4:$BI$14,MATCH(C$7,GRID!$A$4:$A$14,0),MATCH(1,($U$2=GRID!$B$1:$BI$1)*(КАЛЕНДАРЬ!$O32=GRID!$B$3:$BI$3),0))*(1-GRID!$B$35),0))</f>
        <v>33800</v>
      </c>
      <c r="D65" s="60" cm="1">
        <f t="array" ref="D65">IF($I$2="Открытый тариф",
INDEX(GRID!$B$17:$BI$27,MATCH(C$7,GRID!$A$17:$A$27,0),MATCH(1,($U$2=GRID!$B$1:$BI$1)*(КАЛЕНДАРЬ!$O32=GRID!$B$3:$BI$3), 0)),
ROUNDUP(INDEX(GRID!$B$17:$BI$27,MATCH(C$7,GRID!$A$17:$A$27,0),MATCH(1,($U$2=GRID!$B$1:$BI$1)*(КАЛЕНДАРЬ!$O32=GRID!$B$3:$BI$3), 0))*(1-GRID!$B$35),0))</f>
        <v>33800</v>
      </c>
      <c r="E65" s="59" cm="1">
        <f t="array" ref="E65">IF($I$2="Открытый тариф",
INDEX(GRID!$B$4:$BI$14,MATCH(E$7,GRID!$A$4:$A$14,0),MATCH(1,($U$2=GRID!$B$1:$BI$1)*(КАЛЕНДАРЬ!$O32=GRID!$B$3:$BI$3), 0)),
ROUNDUP(INDEX(GRID!$B$4:$BI$14,MATCH(E$7,GRID!$A$4:$A$14,0),MATCH(1,($U$2=GRID!$B$1:$BI$1)*(КАЛЕНДАРЬ!$O32=GRID!$B$3:$BI$3),0))*(1-GRID!$B$35),0))</f>
        <v>37900</v>
      </c>
      <c r="F65" s="60" cm="1">
        <f t="array" ref="F65">IF($I$2="Открытый тариф",
INDEX(GRID!$B$17:$BI$27,MATCH(E$7,GRID!$A$17:$A$27,0),MATCH(1,($U$2=GRID!$B$1:$BI$1)*(КАЛЕНДАРЬ!$O32=GRID!$B$3:$BI$3), 0)),
ROUNDUP(INDEX(GRID!$B$17:$BI$27,MATCH(E$7,GRID!$A$17:$A$27,0),MATCH(1,($U$2=GRID!$B$1:$BI$1)*(КАЛЕНДАРЬ!$O32=GRID!$B$3:$BI$3), 0))*(1-GRID!$B$35),0))</f>
        <v>37900</v>
      </c>
      <c r="G65" s="59" cm="1">
        <f t="array" ref="G65">IF($I$2="Открытый тариф",
INDEX(GRID!$B$4:$BI$14,MATCH(G$7,GRID!$A$4:$A$14,0),MATCH(1,($U$2=GRID!$B$1:$BI$1)*(КАЛЕНДАРЬ!$O32=GRID!$B$3:$BI$3), 0)),
ROUNDUP(INDEX(GRID!$B$4:$BI$14,MATCH(G$7,GRID!$A$4:$A$14,0),MATCH(1,($U$2=GRID!$B$1:$BI$1)*(КАЛЕНДАРЬ!$O32=GRID!$B$3:$BI$3),0))*(1-GRID!$B$35),0))</f>
        <v>42500</v>
      </c>
      <c r="H65" s="60" cm="1">
        <f t="array" ref="H65">IF($I$2="Открытый тариф",
INDEX(GRID!$B$17:$BI$27,MATCH(G$7,GRID!$A$17:$A$27,0),MATCH(1,($U$2=GRID!$B$1:$BI$1)*(КАЛЕНДАРЬ!$O32=GRID!$B$3:$BI$3), 0)),
ROUNDUP(INDEX(GRID!$B$17:$BI$27,MATCH(G$7,GRID!$A$17:$A$27,0),MATCH(1,($U$2=GRID!$B$1:$BI$1)*(КАЛЕНДАРЬ!$O32=GRID!$B$3:$BI$3), 0))*(1-GRID!$B$35),0))</f>
        <v>42500</v>
      </c>
      <c r="I65" s="59" cm="1">
        <f t="array" ref="I65">IF($I$2="Открытый тариф",
INDEX(GRID!$B$4:$BI$14,MATCH(I$7,GRID!$A$4:$A$14,0),MATCH(1,($U$2=GRID!$B$1:$BI$1)*(КАЛЕНДАРЬ!$O32=GRID!$B$3:$BI$3), 0)),
ROUNDUP(INDEX(GRID!$B$4:$BI$14,MATCH(I$7,GRID!$A$4:$A$14,0),MATCH(1,($U$2=GRID!$B$1:$BI$1)*(КАЛЕНДАРЬ!$O32=GRID!$B$3:$BI$3),0))*(1-GRID!$B$35),0))</f>
        <v>47700</v>
      </c>
      <c r="J65" s="60" cm="1">
        <f t="array" ref="J65">IF($I$2="Открытый тариф",
INDEX(GRID!$B$17:$BI$27,MATCH(I$7,GRID!$A$17:$A$27,0),MATCH(1,($U$2=GRID!$B$1:$BI$1)*(КАЛЕНДАРЬ!$O32=GRID!$B$3:$BI$3), 0)),
ROUNDUP(INDEX(GRID!$B$17:$BI$27,MATCH(I$7,GRID!$A$17:$A$27,0),MATCH(1,($U$2=GRID!$B$1:$BI$1)*(КАЛЕНДАРЬ!$O32=GRID!$B$3:$BI$3), 0))*(1-GRID!$B$35),0))</f>
        <v>47700</v>
      </c>
      <c r="K65" s="59" cm="1">
        <f t="array" ref="K65">IF($I$2="Открытый тариф",
INDEX(GRID!$B$4:$BI$14,MATCH(K$7,GRID!$A$4:$A$14,0),MATCH(1,($U$2=GRID!$B$1:$BI$1)*(КАЛЕНДАРЬ!$O32=GRID!$B$3:$BI$3), 0)),
ROUNDUP(INDEX(GRID!$B$4:$BI$14,MATCH(K$7,GRID!$A$4:$A$14,0),MATCH(1,($U$2=GRID!$B$1:$BI$1)*(КАЛЕНДАРЬ!$O32=GRID!$B$3:$BI$3),0))*(1-GRID!$B$35),0))</f>
        <v>53500</v>
      </c>
      <c r="L65" s="60" cm="1">
        <f t="array" ref="L65">IF($I$2="Открытый тариф",
INDEX(GRID!$B$17:$BI$27,MATCH(K$7,GRID!$A$17:$A$27,0),MATCH(1,($U$2=GRID!$B$1:$BI$1)*(КАЛЕНДАРЬ!$O32=GRID!$B$3:$BI$3), 0)),
ROUNDUP(INDEX(GRID!$B$17:$BI$27,MATCH(K$7,GRID!$A$17:$A$27,0),MATCH(1,($U$2=GRID!$B$1:$BI$1)*(КАЛЕНДАРЬ!$O32=GRID!$B$3:$BI$3), 0))*(1-GRID!$B$35),0))</f>
        <v>53500</v>
      </c>
      <c r="M65" s="59" cm="1">
        <f t="array" ref="M65">IF($I$2="Открытый тариф",
INDEX(GRID!$B$4:$BI$14,MATCH(M$7,GRID!$A$4:$A$14,0),MATCH(1,($U$2=GRID!$B$1:$BI$1)*(КАЛЕНДАРЬ!$O32=GRID!$B$3:$BI$3), 0)),
ROUNDUP(INDEX(GRID!$B$4:$BI$14,MATCH(M$7,GRID!$A$4:$A$14,0),MATCH(1,($U$2=GRID!$B$1:$BI$1)*(КАЛЕНДАРЬ!$O32=GRID!$B$3:$BI$3),0))*(1-GRID!$B$35),0))</f>
        <v>59900</v>
      </c>
      <c r="N65" s="60" cm="1">
        <f t="array" ref="N65">IF($I$2="Открытый тариф",
INDEX(GRID!$B$17:$BI$27,MATCH(M$7,GRID!$A$17:$A$27,0),MATCH(1,($U$2=GRID!$B$1:$BI$1)*(КАЛЕНДАРЬ!$O32=GRID!$B$3:$BI$3), 0)),
ROUNDUP(INDEX(GRID!$B$17:$BI$27,MATCH(M$7,GRID!$A$17:$A$27,0),MATCH(1,($U$2=GRID!$B$1:$BI$1)*(КАЛЕНДАРЬ!$O32=GRID!$B$3:$BI$3), 0))*(1-GRID!$B$35),0))</f>
        <v>59900</v>
      </c>
      <c r="O65" s="61" t="s">
        <v>102</v>
      </c>
      <c r="P65" s="61" t="s">
        <v>102</v>
      </c>
      <c r="Q65" s="61" t="s">
        <v>102</v>
      </c>
      <c r="R65" s="61" t="s">
        <v>102</v>
      </c>
      <c r="S65" s="61" t="s">
        <v>102</v>
      </c>
      <c r="T65" s="61" t="s">
        <v>102</v>
      </c>
      <c r="U65" s="61" t="s">
        <v>102</v>
      </c>
      <c r="V65" s="61" t="s">
        <v>102</v>
      </c>
      <c r="W65" s="61" t="s">
        <v>102</v>
      </c>
      <c r="X65" s="61" t="s">
        <v>102</v>
      </c>
      <c r="Y65" s="50"/>
    </row>
    <row r="66" spans="1:25" hidden="1" x14ac:dyDescent="0.2">
      <c r="A66" s="62" t="s">
        <v>43</v>
      </c>
      <c r="B66" s="62">
        <v>30</v>
      </c>
      <c r="C66" s="59" cm="1">
        <f t="array" ref="C66">IF($I$2="Открытый тариф",
INDEX(GRID!$B$4:$BI$14,MATCH(C$7,GRID!$A$4:$A$14,0),MATCH(1,($U$2=GRID!$B$1:$BI$1)*(КАЛЕНДАРЬ!$O33=GRID!$B$3:$BI$3), 0)),
ROUNDUP(INDEX(GRID!$B$4:$BI$14,MATCH(C$7,GRID!$A$4:$A$14,0),MATCH(1,($U$2=GRID!$B$1:$BI$1)*(КАЛЕНДАРЬ!$O33=GRID!$B$3:$BI$3),0))*(1-GRID!$B$35),0))</f>
        <v>33800</v>
      </c>
      <c r="D66" s="60" cm="1">
        <f t="array" ref="D66">IF($I$2="Открытый тариф",
INDEX(GRID!$B$17:$BI$27,MATCH(C$7,GRID!$A$17:$A$27,0),MATCH(1,($U$2=GRID!$B$1:$BI$1)*(КАЛЕНДАРЬ!$O33=GRID!$B$3:$BI$3), 0)),
ROUNDUP(INDEX(GRID!$B$17:$BI$27,MATCH(C$7,GRID!$A$17:$A$27,0),MATCH(1,($U$2=GRID!$B$1:$BI$1)*(КАЛЕНДАРЬ!$O33=GRID!$B$3:$BI$3), 0))*(1-GRID!$B$35),0))</f>
        <v>33800</v>
      </c>
      <c r="E66" s="59" cm="1">
        <f t="array" ref="E66">IF($I$2="Открытый тариф",
INDEX(GRID!$B$4:$BI$14,MATCH(E$7,GRID!$A$4:$A$14,0),MATCH(1,($U$2=GRID!$B$1:$BI$1)*(КАЛЕНДАРЬ!$O33=GRID!$B$3:$BI$3), 0)),
ROUNDUP(INDEX(GRID!$B$4:$BI$14,MATCH(E$7,GRID!$A$4:$A$14,0),MATCH(1,($U$2=GRID!$B$1:$BI$1)*(КАЛЕНДАРЬ!$O33=GRID!$B$3:$BI$3),0))*(1-GRID!$B$35),0))</f>
        <v>37900</v>
      </c>
      <c r="F66" s="60" cm="1">
        <f t="array" ref="F66">IF($I$2="Открытый тариф",
INDEX(GRID!$B$17:$BI$27,MATCH(E$7,GRID!$A$17:$A$27,0),MATCH(1,($U$2=GRID!$B$1:$BI$1)*(КАЛЕНДАРЬ!$O33=GRID!$B$3:$BI$3), 0)),
ROUNDUP(INDEX(GRID!$B$17:$BI$27,MATCH(E$7,GRID!$A$17:$A$27,0),MATCH(1,($U$2=GRID!$B$1:$BI$1)*(КАЛЕНДАРЬ!$O33=GRID!$B$3:$BI$3), 0))*(1-GRID!$B$35),0))</f>
        <v>37900</v>
      </c>
      <c r="G66" s="59" cm="1">
        <f t="array" ref="G66">IF($I$2="Открытый тариф",
INDEX(GRID!$B$4:$BI$14,MATCH(G$7,GRID!$A$4:$A$14,0),MATCH(1,($U$2=GRID!$B$1:$BI$1)*(КАЛЕНДАРЬ!$O33=GRID!$B$3:$BI$3), 0)),
ROUNDUP(INDEX(GRID!$B$4:$BI$14,MATCH(G$7,GRID!$A$4:$A$14,0),MATCH(1,($U$2=GRID!$B$1:$BI$1)*(КАЛЕНДАРЬ!$O33=GRID!$B$3:$BI$3),0))*(1-GRID!$B$35),0))</f>
        <v>42500</v>
      </c>
      <c r="H66" s="60" cm="1">
        <f t="array" ref="H66">IF($I$2="Открытый тариф",
INDEX(GRID!$B$17:$BI$27,MATCH(G$7,GRID!$A$17:$A$27,0),MATCH(1,($U$2=GRID!$B$1:$BI$1)*(КАЛЕНДАРЬ!$O33=GRID!$B$3:$BI$3), 0)),
ROUNDUP(INDEX(GRID!$B$17:$BI$27,MATCH(G$7,GRID!$A$17:$A$27,0),MATCH(1,($U$2=GRID!$B$1:$BI$1)*(КАЛЕНДАРЬ!$O33=GRID!$B$3:$BI$3), 0))*(1-GRID!$B$35),0))</f>
        <v>42500</v>
      </c>
      <c r="I66" s="59" cm="1">
        <f t="array" ref="I66">IF($I$2="Открытый тариф",
INDEX(GRID!$B$4:$BI$14,MATCH(I$7,GRID!$A$4:$A$14,0),MATCH(1,($U$2=GRID!$B$1:$BI$1)*(КАЛЕНДАРЬ!$O33=GRID!$B$3:$BI$3), 0)),
ROUNDUP(INDEX(GRID!$B$4:$BI$14,MATCH(I$7,GRID!$A$4:$A$14,0),MATCH(1,($U$2=GRID!$B$1:$BI$1)*(КАЛЕНДАРЬ!$O33=GRID!$B$3:$BI$3),0))*(1-GRID!$B$35),0))</f>
        <v>47700</v>
      </c>
      <c r="J66" s="60" cm="1">
        <f t="array" ref="J66">IF($I$2="Открытый тариф",
INDEX(GRID!$B$17:$BI$27,MATCH(I$7,GRID!$A$17:$A$27,0),MATCH(1,($U$2=GRID!$B$1:$BI$1)*(КАЛЕНДАРЬ!$O33=GRID!$B$3:$BI$3), 0)),
ROUNDUP(INDEX(GRID!$B$17:$BI$27,MATCH(I$7,GRID!$A$17:$A$27,0),MATCH(1,($U$2=GRID!$B$1:$BI$1)*(КАЛЕНДАРЬ!$O33=GRID!$B$3:$BI$3), 0))*(1-GRID!$B$35),0))</f>
        <v>47700</v>
      </c>
      <c r="K66" s="59" cm="1">
        <f t="array" ref="K66">IF($I$2="Открытый тариф",
INDEX(GRID!$B$4:$BI$14,MATCH(K$7,GRID!$A$4:$A$14,0),MATCH(1,($U$2=GRID!$B$1:$BI$1)*(КАЛЕНДАРЬ!$O33=GRID!$B$3:$BI$3), 0)),
ROUNDUP(INDEX(GRID!$B$4:$BI$14,MATCH(K$7,GRID!$A$4:$A$14,0),MATCH(1,($U$2=GRID!$B$1:$BI$1)*(КАЛЕНДАРЬ!$O33=GRID!$B$3:$BI$3),0))*(1-GRID!$B$35),0))</f>
        <v>53500</v>
      </c>
      <c r="L66" s="60" cm="1">
        <f t="array" ref="L66">IF($I$2="Открытый тариф",
INDEX(GRID!$B$17:$BI$27,MATCH(K$7,GRID!$A$17:$A$27,0),MATCH(1,($U$2=GRID!$B$1:$BI$1)*(КАЛЕНДАРЬ!$O33=GRID!$B$3:$BI$3), 0)),
ROUNDUP(INDEX(GRID!$B$17:$BI$27,MATCH(K$7,GRID!$A$17:$A$27,0),MATCH(1,($U$2=GRID!$B$1:$BI$1)*(КАЛЕНДАРЬ!$O33=GRID!$B$3:$BI$3), 0))*(1-GRID!$B$35),0))</f>
        <v>53500</v>
      </c>
      <c r="M66" s="59" cm="1">
        <f t="array" ref="M66">IF($I$2="Открытый тариф",
INDEX(GRID!$B$4:$BI$14,MATCH(M$7,GRID!$A$4:$A$14,0),MATCH(1,($U$2=GRID!$B$1:$BI$1)*(КАЛЕНДАРЬ!$O33=GRID!$B$3:$BI$3), 0)),
ROUNDUP(INDEX(GRID!$B$4:$BI$14,MATCH(M$7,GRID!$A$4:$A$14,0),MATCH(1,($U$2=GRID!$B$1:$BI$1)*(КАЛЕНДАРЬ!$O33=GRID!$B$3:$BI$3),0))*(1-GRID!$B$35),0))</f>
        <v>59900</v>
      </c>
      <c r="N66" s="60" cm="1">
        <f t="array" ref="N66">IF($I$2="Открытый тариф",
INDEX(GRID!$B$17:$BI$27,MATCH(M$7,GRID!$A$17:$A$27,0),MATCH(1,($U$2=GRID!$B$1:$BI$1)*(КАЛЕНДАРЬ!$O33=GRID!$B$3:$BI$3), 0)),
ROUNDUP(INDEX(GRID!$B$17:$BI$27,MATCH(M$7,GRID!$A$17:$A$27,0),MATCH(1,($U$2=GRID!$B$1:$BI$1)*(КАЛЕНДАРЬ!$O33=GRID!$B$3:$BI$3), 0))*(1-GRID!$B$35),0))</f>
        <v>59900</v>
      </c>
      <c r="O66" s="61" t="s">
        <v>102</v>
      </c>
      <c r="P66" s="61" t="s">
        <v>102</v>
      </c>
      <c r="Q66" s="61" t="s">
        <v>102</v>
      </c>
      <c r="R66" s="61" t="s">
        <v>102</v>
      </c>
      <c r="S66" s="61" t="s">
        <v>102</v>
      </c>
      <c r="T66" s="61" t="s">
        <v>102</v>
      </c>
      <c r="U66" s="61" t="s">
        <v>102</v>
      </c>
      <c r="V66" s="61" t="s">
        <v>102</v>
      </c>
      <c r="W66" s="61" t="s">
        <v>102</v>
      </c>
      <c r="X66" s="61" t="s">
        <v>102</v>
      </c>
      <c r="Y66" s="50"/>
    </row>
    <row r="67" spans="1:25" hidden="1" x14ac:dyDescent="0.2">
      <c r="A67" s="62" t="s">
        <v>44</v>
      </c>
      <c r="B67" s="62">
        <v>31</v>
      </c>
      <c r="C67" s="59" cm="1">
        <f t="array" ref="C67">IF($I$2="Открытый тариф",
INDEX(GRID!$B$4:$BI$14,MATCH(C$7,GRID!$A$4:$A$14,0),MATCH(1,($U$2=GRID!$B$1:$BI$1)*(КАЛЕНДАРЬ!$O34=GRID!$B$3:$BI$3), 0)),
ROUNDUP(INDEX(GRID!$B$4:$BI$14,MATCH(C$7,GRID!$A$4:$A$14,0),MATCH(1,($U$2=GRID!$B$1:$BI$1)*(КАЛЕНДАРЬ!$O34=GRID!$B$3:$BI$3),0))*(1-GRID!$B$35),0))</f>
        <v>20500</v>
      </c>
      <c r="D67" s="60" cm="1">
        <f t="array" ref="D67">IF($I$2="Открытый тариф",
INDEX(GRID!$B$17:$BI$27,MATCH(C$7,GRID!$A$17:$A$27,0),MATCH(1,($U$2=GRID!$B$1:$BI$1)*(КАЛЕНДАРЬ!$O34=GRID!$B$3:$BI$3), 0)),
ROUNDUP(INDEX(GRID!$B$17:$BI$27,MATCH(C$7,GRID!$A$17:$A$27,0),MATCH(1,($U$2=GRID!$B$1:$BI$1)*(КАЛЕНДАРЬ!$O34=GRID!$B$3:$BI$3), 0))*(1-GRID!$B$35),0))</f>
        <v>20500</v>
      </c>
      <c r="E67" s="59" cm="1">
        <f t="array" ref="E67">IF($I$2="Открытый тариф",
INDEX(GRID!$B$4:$BI$14,MATCH(E$7,GRID!$A$4:$A$14,0),MATCH(1,($U$2=GRID!$B$1:$BI$1)*(КАЛЕНДАРЬ!$O34=GRID!$B$3:$BI$3), 0)),
ROUNDUP(INDEX(GRID!$B$4:$BI$14,MATCH(E$7,GRID!$A$4:$A$14,0),MATCH(1,($U$2=GRID!$B$1:$BI$1)*(КАЛЕНДАРЬ!$O34=GRID!$B$3:$BI$3),0))*(1-GRID!$B$35),0))</f>
        <v>22800</v>
      </c>
      <c r="F67" s="60" cm="1">
        <f t="array" ref="F67">IF($I$2="Открытый тариф",
INDEX(GRID!$B$17:$BI$27,MATCH(E$7,GRID!$A$17:$A$27,0),MATCH(1,($U$2=GRID!$B$1:$BI$1)*(КАЛЕНДАРЬ!$O34=GRID!$B$3:$BI$3), 0)),
ROUNDUP(INDEX(GRID!$B$17:$BI$27,MATCH(E$7,GRID!$A$17:$A$27,0),MATCH(1,($U$2=GRID!$B$1:$BI$1)*(КАЛЕНДАРЬ!$O34=GRID!$B$3:$BI$3), 0))*(1-GRID!$B$35),0))</f>
        <v>22800</v>
      </c>
      <c r="G67" s="59" cm="1">
        <f t="array" ref="G67">IF($I$2="Открытый тариф",
INDEX(GRID!$B$4:$BI$14,MATCH(G$7,GRID!$A$4:$A$14,0),MATCH(1,($U$2=GRID!$B$1:$BI$1)*(КАЛЕНДАРЬ!$O34=GRID!$B$3:$BI$3), 0)),
ROUNDUP(INDEX(GRID!$B$4:$BI$14,MATCH(G$7,GRID!$A$4:$A$14,0),MATCH(1,($U$2=GRID!$B$1:$BI$1)*(КАЛЕНДАРЬ!$O34=GRID!$B$3:$BI$3),0))*(1-GRID!$B$35),0))</f>
        <v>25400</v>
      </c>
      <c r="H67" s="60" cm="1">
        <f t="array" ref="H67">IF($I$2="Открытый тариф",
INDEX(GRID!$B$17:$BI$27,MATCH(G$7,GRID!$A$17:$A$27,0),MATCH(1,($U$2=GRID!$B$1:$BI$1)*(КАЛЕНДАРЬ!$O34=GRID!$B$3:$BI$3), 0)),
ROUNDUP(INDEX(GRID!$B$17:$BI$27,MATCH(G$7,GRID!$A$17:$A$27,0),MATCH(1,($U$2=GRID!$B$1:$BI$1)*(КАЛЕНДАРЬ!$O34=GRID!$B$3:$BI$3), 0))*(1-GRID!$B$35),0))</f>
        <v>25400</v>
      </c>
      <c r="I67" s="59" cm="1">
        <f t="array" ref="I67">IF($I$2="Открытый тариф",
INDEX(GRID!$B$4:$BI$14,MATCH(I$7,GRID!$A$4:$A$14,0),MATCH(1,($U$2=GRID!$B$1:$BI$1)*(КАЛЕНДАРЬ!$O34=GRID!$B$3:$BI$3), 0)),
ROUNDUP(INDEX(GRID!$B$4:$BI$14,MATCH(I$7,GRID!$A$4:$A$14,0),MATCH(1,($U$2=GRID!$B$1:$BI$1)*(КАЛЕНДАРЬ!$O34=GRID!$B$3:$BI$3),0))*(1-GRID!$B$35),0))</f>
        <v>28200</v>
      </c>
      <c r="J67" s="60" cm="1">
        <f t="array" ref="J67">IF($I$2="Открытый тариф",
INDEX(GRID!$B$17:$BI$27,MATCH(I$7,GRID!$A$17:$A$27,0),MATCH(1,($U$2=GRID!$B$1:$BI$1)*(КАЛЕНДАРЬ!$O34=GRID!$B$3:$BI$3), 0)),
ROUNDUP(INDEX(GRID!$B$17:$BI$27,MATCH(I$7,GRID!$A$17:$A$27,0),MATCH(1,($U$2=GRID!$B$1:$BI$1)*(КАЛЕНДАРЬ!$O34=GRID!$B$3:$BI$3), 0))*(1-GRID!$B$35),0))</f>
        <v>28200</v>
      </c>
      <c r="K67" s="59" cm="1">
        <f t="array" ref="K67">IF($I$2="Открытый тариф",
INDEX(GRID!$B$4:$BI$14,MATCH(K$7,GRID!$A$4:$A$14,0),MATCH(1,($U$2=GRID!$B$1:$BI$1)*(КАЛЕНДАРЬ!$O34=GRID!$B$3:$BI$3), 0)),
ROUNDUP(INDEX(GRID!$B$4:$BI$14,MATCH(K$7,GRID!$A$4:$A$14,0),MATCH(1,($U$2=GRID!$B$1:$BI$1)*(КАЛЕНДАРЬ!$O34=GRID!$B$3:$BI$3),0))*(1-GRID!$B$35),0))</f>
        <v>31300</v>
      </c>
      <c r="L67" s="60" cm="1">
        <f t="array" ref="L67">IF($I$2="Открытый тариф",
INDEX(GRID!$B$17:$BI$27,MATCH(K$7,GRID!$A$17:$A$27,0),MATCH(1,($U$2=GRID!$B$1:$BI$1)*(КАЛЕНДАРЬ!$O34=GRID!$B$3:$BI$3), 0)),
ROUNDUP(INDEX(GRID!$B$17:$BI$27,MATCH(K$7,GRID!$A$17:$A$27,0),MATCH(1,($U$2=GRID!$B$1:$BI$1)*(КАЛЕНДАРЬ!$O34=GRID!$B$3:$BI$3), 0))*(1-GRID!$B$35),0))</f>
        <v>31300</v>
      </c>
      <c r="M67" s="59" cm="1">
        <f t="array" ref="M67">IF($I$2="Открытый тариф",
INDEX(GRID!$B$4:$BI$14,MATCH(M$7,GRID!$A$4:$A$14,0),MATCH(1,($U$2=GRID!$B$1:$BI$1)*(КАЛЕНДАРЬ!$O34=GRID!$B$3:$BI$3), 0)),
ROUNDUP(INDEX(GRID!$B$4:$BI$14,MATCH(M$7,GRID!$A$4:$A$14,0),MATCH(1,($U$2=GRID!$B$1:$BI$1)*(КАЛЕНДАРЬ!$O34=GRID!$B$3:$BI$3),0))*(1-GRID!$B$35),0))</f>
        <v>34800</v>
      </c>
      <c r="N67" s="60" cm="1">
        <f t="array" ref="N67">IF($I$2="Открытый тариф",
INDEX(GRID!$B$17:$BI$27,MATCH(M$7,GRID!$A$17:$A$27,0),MATCH(1,($U$2=GRID!$B$1:$BI$1)*(КАЛЕНДАРЬ!$O34=GRID!$B$3:$BI$3), 0)),
ROUNDUP(INDEX(GRID!$B$17:$BI$27,MATCH(M$7,GRID!$A$17:$A$27,0),MATCH(1,($U$2=GRID!$B$1:$BI$1)*(КАЛЕНДАРЬ!$O34=GRID!$B$3:$BI$3), 0))*(1-GRID!$B$35),0))</f>
        <v>34800</v>
      </c>
      <c r="O67" s="61" t="s">
        <v>102</v>
      </c>
      <c r="P67" s="61" t="s">
        <v>102</v>
      </c>
      <c r="Q67" s="61" t="s">
        <v>102</v>
      </c>
      <c r="R67" s="61" t="s">
        <v>102</v>
      </c>
      <c r="S67" s="61" t="s">
        <v>102</v>
      </c>
      <c r="T67" s="61" t="s">
        <v>102</v>
      </c>
      <c r="U67" s="61" t="s">
        <v>102</v>
      </c>
      <c r="V67" s="61" t="s">
        <v>102</v>
      </c>
      <c r="W67" s="61" t="s">
        <v>102</v>
      </c>
      <c r="X67" s="61" t="s">
        <v>102</v>
      </c>
      <c r="Y67" s="50"/>
    </row>
    <row r="68" spans="1:25" ht="13.5" hidden="1" customHeight="1" x14ac:dyDescent="0.2">
      <c r="A68" s="48"/>
      <c r="B68" s="49"/>
      <c r="C68" s="50"/>
      <c r="D68" s="50"/>
      <c r="E68" s="50"/>
      <c r="F68" s="50"/>
      <c r="G68" s="51"/>
      <c r="H68" s="50"/>
      <c r="I68" s="50"/>
      <c r="J68" s="50"/>
      <c r="K68" s="51"/>
      <c r="L68" s="50"/>
      <c r="M68" s="50"/>
      <c r="N68" s="50"/>
      <c r="O68" s="50"/>
      <c r="P68" s="51"/>
      <c r="Q68" s="50"/>
      <c r="R68" s="50"/>
      <c r="S68" s="50"/>
      <c r="T68" s="50"/>
      <c r="U68" s="50"/>
      <c r="V68" s="50"/>
      <c r="W68" s="50"/>
      <c r="X68" s="50"/>
      <c r="Y68" s="50"/>
    </row>
    <row r="69" spans="1:25" x14ac:dyDescent="0.2">
      <c r="A69" s="91" t="s">
        <v>106</v>
      </c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50"/>
    </row>
    <row r="70" spans="1:25" x14ac:dyDescent="0.2">
      <c r="A70" s="92" t="s">
        <v>58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50"/>
    </row>
    <row r="71" spans="1:25" ht="58.5" customHeight="1" x14ac:dyDescent="0.2">
      <c r="A71" s="94" t="s">
        <v>39</v>
      </c>
      <c r="B71" s="95"/>
      <c r="C71" s="98" t="s">
        <v>85</v>
      </c>
      <c r="D71" s="99"/>
      <c r="E71" s="100" t="s">
        <v>86</v>
      </c>
      <c r="F71" s="101"/>
      <c r="G71" s="102" t="s">
        <v>83</v>
      </c>
      <c r="H71" s="103"/>
      <c r="I71" s="104" t="s">
        <v>87</v>
      </c>
      <c r="J71" s="105"/>
      <c r="K71" s="106" t="s">
        <v>88</v>
      </c>
      <c r="L71" s="106"/>
      <c r="M71" s="107" t="s">
        <v>89</v>
      </c>
      <c r="N71" s="108"/>
      <c r="O71" s="109" t="s">
        <v>94</v>
      </c>
      <c r="P71" s="110"/>
      <c r="Q71" s="111" t="s">
        <v>95</v>
      </c>
      <c r="R71" s="111"/>
      <c r="S71" s="112" t="s">
        <v>90</v>
      </c>
      <c r="T71" s="112"/>
      <c r="U71" s="113" t="s">
        <v>91</v>
      </c>
      <c r="V71" s="114"/>
      <c r="W71" s="115" t="s">
        <v>96</v>
      </c>
      <c r="X71" s="116"/>
      <c r="Y71" s="50"/>
    </row>
    <row r="72" spans="1:25" x14ac:dyDescent="0.2">
      <c r="A72" s="96"/>
      <c r="B72" s="97"/>
      <c r="C72" s="57" t="s">
        <v>40</v>
      </c>
      <c r="D72" s="57" t="s">
        <v>41</v>
      </c>
      <c r="E72" s="57" t="s">
        <v>40</v>
      </c>
      <c r="F72" s="57" t="s">
        <v>41</v>
      </c>
      <c r="G72" s="57" t="s">
        <v>40</v>
      </c>
      <c r="H72" s="57" t="s">
        <v>41</v>
      </c>
      <c r="I72" s="57" t="s">
        <v>40</v>
      </c>
      <c r="J72" s="57" t="s">
        <v>41</v>
      </c>
      <c r="K72" s="57" t="s">
        <v>40</v>
      </c>
      <c r="L72" s="57" t="s">
        <v>41</v>
      </c>
      <c r="M72" s="57" t="s">
        <v>40</v>
      </c>
      <c r="N72" s="57" t="s">
        <v>41</v>
      </c>
      <c r="O72" s="57" t="s">
        <v>40</v>
      </c>
      <c r="P72" s="57" t="s">
        <v>41</v>
      </c>
      <c r="Q72" s="57" t="s">
        <v>40</v>
      </c>
      <c r="R72" s="57" t="s">
        <v>41</v>
      </c>
      <c r="S72" s="57" t="s">
        <v>40</v>
      </c>
      <c r="T72" s="57" t="s">
        <v>41</v>
      </c>
      <c r="U72" s="57" t="s">
        <v>40</v>
      </c>
      <c r="V72" s="57" t="s">
        <v>41</v>
      </c>
      <c r="W72" s="57" t="s">
        <v>40</v>
      </c>
      <c r="X72" s="57" t="s">
        <v>41</v>
      </c>
      <c r="Y72" s="50"/>
    </row>
    <row r="73" spans="1:25" hidden="1" x14ac:dyDescent="0.2">
      <c r="A73" s="62" t="s">
        <v>42</v>
      </c>
      <c r="B73" s="62">
        <v>1</v>
      </c>
      <c r="C73" s="59" cm="1">
        <f t="array" ref="C73">IF($I$2="Открытый тариф",
INDEX(GRID!$B$4:$BI$14,MATCH(C$7,GRID!$A$4:$A$14,0),MATCH(1,($U$2=GRID!$B$1:$BI$1)*(КАЛЕНДАРЬ!$R4=GRID!$B$3:$BI$3), 0)),
ROUNDUP(INDEX(GRID!$B$4:$BI$14,MATCH(C$7,GRID!$A$4:$A$14,0),MATCH(1,($U$2=GRID!$B$1:$BI$1)*(КАЛЕНДАРЬ!$R4=GRID!$B$3:$BI$3),0))*(1-GRID!$B$35),0))</f>
        <v>21500</v>
      </c>
      <c r="D73" s="60" cm="1">
        <f t="array" ref="D73">IF($I$2="Открытый тариф",
INDEX(GRID!$B$17:$BI$27,MATCH(C$7,GRID!$A$17:$A$27,0),MATCH(1,($U$2=GRID!$B$1:$BI$1)*(КАЛЕНДАРЬ!$R4=GRID!$B$3:$BI$3), 0)),
ROUNDUP(INDEX(GRID!$B$17:$BI$27,MATCH(C$7,GRID!$A$17:$A$27,0),MATCH(1,($U$2=GRID!$B$1:$BI$1)*(КАЛЕНДАРЬ!$R4=GRID!$B$3:$BI$3), 0))*(1-GRID!$B$35),0))</f>
        <v>21500</v>
      </c>
      <c r="E73" s="59" cm="1">
        <f t="array" ref="E73">IF($I$2="Открытый тариф",
INDEX(GRID!$B$4:$BI$14,MATCH(E$7,GRID!$A$4:$A$14,0),MATCH(1,($U$2=GRID!$B$1:$BI$1)*(КАЛЕНДАРЬ!$R4=GRID!$B$3:$BI$3), 0)),
ROUNDUP(INDEX(GRID!$B$4:$BI$14,MATCH(E$7,GRID!$A$4:$A$14,0),MATCH(1,($U$2=GRID!$B$1:$BI$1)*(КАЛЕНДАРЬ!$R4=GRID!$B$3:$BI$3),0))*(1-GRID!$B$35),0))</f>
        <v>24000</v>
      </c>
      <c r="F73" s="60" cm="1">
        <f t="array" ref="F73">IF($I$2="Открытый тариф",
INDEX(GRID!$B$17:$BI$27,MATCH(E$7,GRID!$A$17:$A$27,0),MATCH(1,($U$2=GRID!$B$1:$BI$1)*(КАЛЕНДАРЬ!$R4=GRID!$B$3:$BI$3), 0)),
ROUNDUP(INDEX(GRID!$B$17:$BI$27,MATCH(E$7,GRID!$A$17:$A$27,0),MATCH(1,($U$2=GRID!$B$1:$BI$1)*(КАЛЕНДАРЬ!$R4=GRID!$B$3:$BI$3), 0))*(1-GRID!$B$35),0))</f>
        <v>24000</v>
      </c>
      <c r="G73" s="59" cm="1">
        <f t="array" ref="G73">IF($I$2="Открытый тариф",
INDEX(GRID!$B$4:$BI$14,MATCH(G$7,GRID!$A$4:$A$14,0),MATCH(1,($U$2=GRID!$B$1:$BI$1)*(КАЛЕНДАРЬ!$R4=GRID!$B$3:$BI$3), 0)),
ROUNDUP(INDEX(GRID!$B$4:$BI$14,MATCH(G$7,GRID!$A$4:$A$14,0),MATCH(1,($U$2=GRID!$B$1:$BI$1)*(КАЛЕНДАРЬ!$R4=GRID!$B$3:$BI$3),0))*(1-GRID!$B$35),0))</f>
        <v>26700</v>
      </c>
      <c r="H73" s="60" cm="1">
        <f t="array" ref="H73">IF($I$2="Открытый тариф",
INDEX(GRID!$B$17:$BI$27,MATCH(G$7,GRID!$A$17:$A$27,0),MATCH(1,($U$2=GRID!$B$1:$BI$1)*(КАЛЕНДАРЬ!$R4=GRID!$B$3:$BI$3), 0)),
ROUNDUP(INDEX(GRID!$B$17:$BI$27,MATCH(G$7,GRID!$A$17:$A$27,0),MATCH(1,($U$2=GRID!$B$1:$BI$1)*(КАЛЕНДАРЬ!$R4=GRID!$B$3:$BI$3), 0))*(1-GRID!$B$35),0))</f>
        <v>26700</v>
      </c>
      <c r="I73" s="59" cm="1">
        <f t="array" ref="I73">IF($I$2="Открытый тариф",
INDEX(GRID!$B$4:$BI$14,MATCH(I$7,GRID!$A$4:$A$14,0),MATCH(1,($U$2=GRID!$B$1:$BI$1)*(КАЛЕНДАРЬ!$R4=GRID!$B$3:$BI$3), 0)),
ROUNDUP(INDEX(GRID!$B$4:$BI$14,MATCH(I$7,GRID!$A$4:$A$14,0),MATCH(1,($U$2=GRID!$B$1:$BI$1)*(КАЛЕНДАРЬ!$R4=GRID!$B$3:$BI$3),0))*(1-GRID!$B$35),0))</f>
        <v>29700</v>
      </c>
      <c r="J73" s="60" cm="1">
        <f t="array" ref="J73">IF($I$2="Открытый тариф",
INDEX(GRID!$B$17:$BI$27,MATCH(I$7,GRID!$A$17:$A$27,0),MATCH(1,($U$2=GRID!$B$1:$BI$1)*(КАЛЕНДАРЬ!$R4=GRID!$B$3:$BI$3), 0)),
ROUNDUP(INDEX(GRID!$B$17:$BI$27,MATCH(I$7,GRID!$A$17:$A$27,0),MATCH(1,($U$2=GRID!$B$1:$BI$1)*(КАЛЕНДАРЬ!$R4=GRID!$B$3:$BI$3), 0))*(1-GRID!$B$35),0))</f>
        <v>29700</v>
      </c>
      <c r="K73" s="59" cm="1">
        <f t="array" ref="K73">IF($I$2="Открытый тариф",
INDEX(GRID!$B$4:$BI$14,MATCH(K$7,GRID!$A$4:$A$14,0),MATCH(1,($U$2=GRID!$B$1:$BI$1)*(КАЛЕНДАРЬ!$R4=GRID!$B$3:$BI$3), 0)),
ROUNDUP(INDEX(GRID!$B$4:$BI$14,MATCH(K$7,GRID!$A$4:$A$14,0),MATCH(1,($U$2=GRID!$B$1:$BI$1)*(КАЛЕНДАРЬ!$R4=GRID!$B$3:$BI$3),0))*(1-GRID!$B$35),0))</f>
        <v>33100</v>
      </c>
      <c r="L73" s="60" cm="1">
        <f t="array" ref="L73">IF($I$2="Открытый тариф",
INDEX(GRID!$B$17:$BI$27,MATCH(K$7,GRID!$A$17:$A$27,0),MATCH(1,($U$2=GRID!$B$1:$BI$1)*(КАЛЕНДАРЬ!$R4=GRID!$B$3:$BI$3), 0)),
ROUNDUP(INDEX(GRID!$B$17:$BI$27,MATCH(K$7,GRID!$A$17:$A$27,0),MATCH(1,($U$2=GRID!$B$1:$BI$1)*(КАЛЕНДАРЬ!$R4=GRID!$B$3:$BI$3), 0))*(1-GRID!$B$35),0))</f>
        <v>33100</v>
      </c>
      <c r="M73" s="59" cm="1">
        <f t="array" ref="M73">IF($I$2="Открытый тариф",
INDEX(GRID!$B$4:$BI$14,MATCH(M$7,GRID!$A$4:$A$14,0),MATCH(1,($U$2=GRID!$B$1:$BI$1)*(КАЛЕНДАРЬ!$R4=GRID!$B$3:$BI$3), 0)),
ROUNDUP(INDEX(GRID!$B$4:$BI$14,MATCH(M$7,GRID!$A$4:$A$14,0),MATCH(1,($U$2=GRID!$B$1:$BI$1)*(КАЛЕНДАРЬ!$R4=GRID!$B$3:$BI$3),0))*(1-GRID!$B$35),0))</f>
        <v>36800</v>
      </c>
      <c r="N73" s="60" cm="1">
        <f t="array" ref="N73">IF($I$2="Открытый тариф",
INDEX(GRID!$B$17:$BI$27,MATCH(M$7,GRID!$A$17:$A$27,0),MATCH(1,($U$2=GRID!$B$1:$BI$1)*(КАЛЕНДАРЬ!$R4=GRID!$B$3:$BI$3), 0)),
ROUNDUP(INDEX(GRID!$B$17:$BI$27,MATCH(M$7,GRID!$A$17:$A$27,0),MATCH(1,($U$2=GRID!$B$1:$BI$1)*(КАЛЕНДАРЬ!$R4=GRID!$B$3:$BI$3), 0))*(1-GRID!$B$35),0))</f>
        <v>36800</v>
      </c>
      <c r="O73" s="61" t="s">
        <v>102</v>
      </c>
      <c r="P73" s="61" t="s">
        <v>102</v>
      </c>
      <c r="Q73" s="61" t="s">
        <v>102</v>
      </c>
      <c r="R73" s="61" t="s">
        <v>102</v>
      </c>
      <c r="S73" s="61" t="s">
        <v>102</v>
      </c>
      <c r="T73" s="61" t="s">
        <v>102</v>
      </c>
      <c r="U73" s="61" t="s">
        <v>102</v>
      </c>
      <c r="V73" s="61" t="s">
        <v>102</v>
      </c>
      <c r="W73" s="61" t="s">
        <v>102</v>
      </c>
      <c r="X73" s="61" t="s">
        <v>102</v>
      </c>
      <c r="Y73" s="50"/>
    </row>
    <row r="74" spans="1:25" hidden="1" x14ac:dyDescent="0.2">
      <c r="A74" s="62" t="s">
        <v>43</v>
      </c>
      <c r="B74" s="62">
        <v>2</v>
      </c>
      <c r="C74" s="59" cm="1">
        <f t="array" ref="C74">IF($I$2="Открытый тариф",
INDEX(GRID!$B$4:$BI$14,MATCH(C$7,GRID!$A$4:$A$14,0),MATCH(1,($U$2=GRID!$B$1:$BI$1)*(КАЛЕНДАРЬ!$R5=GRID!$B$3:$BI$3), 0)),
ROUNDUP(INDEX(GRID!$B$4:$BI$14,MATCH(C$7,GRID!$A$4:$A$14,0),MATCH(1,($U$2=GRID!$B$1:$BI$1)*(КАЛЕНДАРЬ!$R5=GRID!$B$3:$BI$3),0))*(1-GRID!$B$35),0))</f>
        <v>21500</v>
      </c>
      <c r="D74" s="60" cm="1">
        <f t="array" ref="D74">IF($I$2="Открытый тариф",
INDEX(GRID!$B$17:$BI$27,MATCH(C$7,GRID!$A$17:$A$27,0),MATCH(1,($U$2=GRID!$B$1:$BI$1)*(КАЛЕНДАРЬ!$R5=GRID!$B$3:$BI$3), 0)),
ROUNDUP(INDEX(GRID!$B$17:$BI$27,MATCH(C$7,GRID!$A$17:$A$27,0),MATCH(1,($U$2=GRID!$B$1:$BI$1)*(КАЛЕНДАРЬ!$R5=GRID!$B$3:$BI$3), 0))*(1-GRID!$B$35),0))</f>
        <v>21500</v>
      </c>
      <c r="E74" s="59" cm="1">
        <f t="array" ref="E74">IF($I$2="Открытый тариф",
INDEX(GRID!$B$4:$BI$14,MATCH(E$7,GRID!$A$4:$A$14,0),MATCH(1,($U$2=GRID!$B$1:$BI$1)*(КАЛЕНДАРЬ!$R5=GRID!$B$3:$BI$3), 0)),
ROUNDUP(INDEX(GRID!$B$4:$BI$14,MATCH(E$7,GRID!$A$4:$A$14,0),MATCH(1,($U$2=GRID!$B$1:$BI$1)*(КАЛЕНДАРЬ!$R5=GRID!$B$3:$BI$3),0))*(1-GRID!$B$35),0))</f>
        <v>24000</v>
      </c>
      <c r="F74" s="60" cm="1">
        <f t="array" ref="F74">IF($I$2="Открытый тариф",
INDEX(GRID!$B$17:$BI$27,MATCH(E$7,GRID!$A$17:$A$27,0),MATCH(1,($U$2=GRID!$B$1:$BI$1)*(КАЛЕНДАРЬ!$R5=GRID!$B$3:$BI$3), 0)),
ROUNDUP(INDEX(GRID!$B$17:$BI$27,MATCH(E$7,GRID!$A$17:$A$27,0),MATCH(1,($U$2=GRID!$B$1:$BI$1)*(КАЛЕНДАРЬ!$R5=GRID!$B$3:$BI$3), 0))*(1-GRID!$B$35),0))</f>
        <v>24000</v>
      </c>
      <c r="G74" s="59" cm="1">
        <f t="array" ref="G74">IF($I$2="Открытый тариф",
INDEX(GRID!$B$4:$BI$14,MATCH(G$7,GRID!$A$4:$A$14,0),MATCH(1,($U$2=GRID!$B$1:$BI$1)*(КАЛЕНДАРЬ!$R5=GRID!$B$3:$BI$3), 0)),
ROUNDUP(INDEX(GRID!$B$4:$BI$14,MATCH(G$7,GRID!$A$4:$A$14,0),MATCH(1,($U$2=GRID!$B$1:$BI$1)*(КАЛЕНДАРЬ!$R5=GRID!$B$3:$BI$3),0))*(1-GRID!$B$35),0))</f>
        <v>26700</v>
      </c>
      <c r="H74" s="60" cm="1">
        <f t="array" ref="H74">IF($I$2="Открытый тариф",
INDEX(GRID!$B$17:$BI$27,MATCH(G$7,GRID!$A$17:$A$27,0),MATCH(1,($U$2=GRID!$B$1:$BI$1)*(КАЛЕНДАРЬ!$R5=GRID!$B$3:$BI$3), 0)),
ROUNDUP(INDEX(GRID!$B$17:$BI$27,MATCH(G$7,GRID!$A$17:$A$27,0),MATCH(1,($U$2=GRID!$B$1:$BI$1)*(КАЛЕНДАРЬ!$R5=GRID!$B$3:$BI$3), 0))*(1-GRID!$B$35),0))</f>
        <v>26700</v>
      </c>
      <c r="I74" s="59" cm="1">
        <f t="array" ref="I74">IF($I$2="Открытый тариф",
INDEX(GRID!$B$4:$BI$14,MATCH(I$7,GRID!$A$4:$A$14,0),MATCH(1,($U$2=GRID!$B$1:$BI$1)*(КАЛЕНДАРЬ!$R5=GRID!$B$3:$BI$3), 0)),
ROUNDUP(INDEX(GRID!$B$4:$BI$14,MATCH(I$7,GRID!$A$4:$A$14,0),MATCH(1,($U$2=GRID!$B$1:$BI$1)*(КАЛЕНДАРЬ!$R5=GRID!$B$3:$BI$3),0))*(1-GRID!$B$35),0))</f>
        <v>29700</v>
      </c>
      <c r="J74" s="60" cm="1">
        <f t="array" ref="J74">IF($I$2="Открытый тариф",
INDEX(GRID!$B$17:$BI$27,MATCH(I$7,GRID!$A$17:$A$27,0),MATCH(1,($U$2=GRID!$B$1:$BI$1)*(КАЛЕНДАРЬ!$R5=GRID!$B$3:$BI$3), 0)),
ROUNDUP(INDEX(GRID!$B$17:$BI$27,MATCH(I$7,GRID!$A$17:$A$27,0),MATCH(1,($U$2=GRID!$B$1:$BI$1)*(КАЛЕНДАРЬ!$R5=GRID!$B$3:$BI$3), 0))*(1-GRID!$B$35),0))</f>
        <v>29700</v>
      </c>
      <c r="K74" s="59" cm="1">
        <f t="array" ref="K74">IF($I$2="Открытый тариф",
INDEX(GRID!$B$4:$BI$14,MATCH(K$7,GRID!$A$4:$A$14,0),MATCH(1,($U$2=GRID!$B$1:$BI$1)*(КАЛЕНДАРЬ!$R5=GRID!$B$3:$BI$3), 0)),
ROUNDUP(INDEX(GRID!$B$4:$BI$14,MATCH(K$7,GRID!$A$4:$A$14,0),MATCH(1,($U$2=GRID!$B$1:$BI$1)*(КАЛЕНДАРЬ!$R5=GRID!$B$3:$BI$3),0))*(1-GRID!$B$35),0))</f>
        <v>33100</v>
      </c>
      <c r="L74" s="60" cm="1">
        <f t="array" ref="L74">IF($I$2="Открытый тариф",
INDEX(GRID!$B$17:$BI$27,MATCH(K$7,GRID!$A$17:$A$27,0),MATCH(1,($U$2=GRID!$B$1:$BI$1)*(КАЛЕНДАРЬ!$R5=GRID!$B$3:$BI$3), 0)),
ROUNDUP(INDEX(GRID!$B$17:$BI$27,MATCH(K$7,GRID!$A$17:$A$27,0),MATCH(1,($U$2=GRID!$B$1:$BI$1)*(КАЛЕНДАРЬ!$R5=GRID!$B$3:$BI$3), 0))*(1-GRID!$B$35),0))</f>
        <v>33100</v>
      </c>
      <c r="M74" s="59" cm="1">
        <f t="array" ref="M74">IF($I$2="Открытый тариф",
INDEX(GRID!$B$4:$BI$14,MATCH(M$7,GRID!$A$4:$A$14,0),MATCH(1,($U$2=GRID!$B$1:$BI$1)*(КАЛЕНДАРЬ!$R5=GRID!$B$3:$BI$3), 0)),
ROUNDUP(INDEX(GRID!$B$4:$BI$14,MATCH(M$7,GRID!$A$4:$A$14,0),MATCH(1,($U$2=GRID!$B$1:$BI$1)*(КАЛЕНДАРЬ!$R5=GRID!$B$3:$BI$3),0))*(1-GRID!$B$35),0))</f>
        <v>36800</v>
      </c>
      <c r="N74" s="60" cm="1">
        <f t="array" ref="N74">IF($I$2="Открытый тариф",
INDEX(GRID!$B$17:$BI$27,MATCH(M$7,GRID!$A$17:$A$27,0),MATCH(1,($U$2=GRID!$B$1:$BI$1)*(КАЛЕНДАРЬ!$R5=GRID!$B$3:$BI$3), 0)),
ROUNDUP(INDEX(GRID!$B$17:$BI$27,MATCH(M$7,GRID!$A$17:$A$27,0),MATCH(1,($U$2=GRID!$B$1:$BI$1)*(КАЛЕНДАРЬ!$R5=GRID!$B$3:$BI$3), 0))*(1-GRID!$B$35),0))</f>
        <v>36800</v>
      </c>
      <c r="O74" s="61" t="s">
        <v>102</v>
      </c>
      <c r="P74" s="61" t="s">
        <v>102</v>
      </c>
      <c r="Q74" s="61" t="s">
        <v>102</v>
      </c>
      <c r="R74" s="61" t="s">
        <v>102</v>
      </c>
      <c r="S74" s="61" t="s">
        <v>102</v>
      </c>
      <c r="T74" s="61" t="s">
        <v>102</v>
      </c>
      <c r="U74" s="61" t="s">
        <v>102</v>
      </c>
      <c r="V74" s="61" t="s">
        <v>102</v>
      </c>
      <c r="W74" s="61" t="s">
        <v>102</v>
      </c>
      <c r="X74" s="61" t="s">
        <v>102</v>
      </c>
      <c r="Y74" s="50"/>
    </row>
    <row r="75" spans="1:25" hidden="1" x14ac:dyDescent="0.2">
      <c r="A75" s="62" t="s">
        <v>44</v>
      </c>
      <c r="B75" s="62">
        <v>3</v>
      </c>
      <c r="C75" s="59" cm="1">
        <f t="array" ref="C75">IF($I$2="Открытый тариф",
INDEX(GRID!$B$4:$BI$14,MATCH(C$7,GRID!$A$4:$A$14,0),MATCH(1,($U$2=GRID!$B$1:$BI$1)*(КАЛЕНДАРЬ!$R6=GRID!$B$3:$BI$3), 0)),
ROUNDUP(INDEX(GRID!$B$4:$BI$14,MATCH(C$7,GRID!$A$4:$A$14,0),MATCH(1,($U$2=GRID!$B$1:$BI$1)*(КАЛЕНДАРЬ!$R6=GRID!$B$3:$BI$3),0))*(1-GRID!$B$35),0))</f>
        <v>24500</v>
      </c>
      <c r="D75" s="60" cm="1">
        <f t="array" ref="D75">IF($I$2="Открытый тариф",
INDEX(GRID!$B$17:$BI$27,MATCH(C$7,GRID!$A$17:$A$27,0),MATCH(1,($U$2=GRID!$B$1:$BI$1)*(КАЛЕНДАРЬ!$R6=GRID!$B$3:$BI$3), 0)),
ROUNDUP(INDEX(GRID!$B$17:$BI$27,MATCH(C$7,GRID!$A$17:$A$27,0),MATCH(1,($U$2=GRID!$B$1:$BI$1)*(КАЛЕНДАРЬ!$R6=GRID!$B$3:$BI$3), 0))*(1-GRID!$B$35),0))</f>
        <v>24500</v>
      </c>
      <c r="E75" s="59" cm="1">
        <f t="array" ref="E75">IF($I$2="Открытый тариф",
INDEX(GRID!$B$4:$BI$14,MATCH(E$7,GRID!$A$4:$A$14,0),MATCH(1,($U$2=GRID!$B$1:$BI$1)*(КАЛЕНДАРЬ!$R6=GRID!$B$3:$BI$3), 0)),
ROUNDUP(INDEX(GRID!$B$4:$BI$14,MATCH(E$7,GRID!$A$4:$A$14,0),MATCH(1,($U$2=GRID!$B$1:$BI$1)*(КАЛЕНДАРЬ!$R6=GRID!$B$3:$BI$3),0))*(1-GRID!$B$35),0))</f>
        <v>27400</v>
      </c>
      <c r="F75" s="60" cm="1">
        <f t="array" ref="F75">IF($I$2="Открытый тариф",
INDEX(GRID!$B$17:$BI$27,MATCH(E$7,GRID!$A$17:$A$27,0),MATCH(1,($U$2=GRID!$B$1:$BI$1)*(КАЛЕНДАРЬ!$R6=GRID!$B$3:$BI$3), 0)),
ROUNDUP(INDEX(GRID!$B$17:$BI$27,MATCH(E$7,GRID!$A$17:$A$27,0),MATCH(1,($U$2=GRID!$B$1:$BI$1)*(КАЛЕНДАРЬ!$R6=GRID!$B$3:$BI$3), 0))*(1-GRID!$B$35),0))</f>
        <v>27400</v>
      </c>
      <c r="G75" s="59" cm="1">
        <f t="array" ref="G75">IF($I$2="Открытый тариф",
INDEX(GRID!$B$4:$BI$14,MATCH(G$7,GRID!$A$4:$A$14,0),MATCH(1,($U$2=GRID!$B$1:$BI$1)*(КАЛЕНДАРЬ!$R6=GRID!$B$3:$BI$3), 0)),
ROUNDUP(INDEX(GRID!$B$4:$BI$14,MATCH(G$7,GRID!$A$4:$A$14,0),MATCH(1,($U$2=GRID!$B$1:$BI$1)*(КАЛЕНДАРЬ!$R6=GRID!$B$3:$BI$3),0))*(1-GRID!$B$35),0))</f>
        <v>30600</v>
      </c>
      <c r="H75" s="60" cm="1">
        <f t="array" ref="H75">IF($I$2="Открытый тариф",
INDEX(GRID!$B$17:$BI$27,MATCH(G$7,GRID!$A$17:$A$27,0),MATCH(1,($U$2=GRID!$B$1:$BI$1)*(КАЛЕНДАРЬ!$R6=GRID!$B$3:$BI$3), 0)),
ROUNDUP(INDEX(GRID!$B$17:$BI$27,MATCH(G$7,GRID!$A$17:$A$27,0),MATCH(1,($U$2=GRID!$B$1:$BI$1)*(КАЛЕНДАРЬ!$R6=GRID!$B$3:$BI$3), 0))*(1-GRID!$B$35),0))</f>
        <v>30600</v>
      </c>
      <c r="I75" s="59" cm="1">
        <f t="array" ref="I75">IF($I$2="Открытый тариф",
INDEX(GRID!$B$4:$BI$14,MATCH(I$7,GRID!$A$4:$A$14,0),MATCH(1,($U$2=GRID!$B$1:$BI$1)*(КАЛЕНДАРЬ!$R6=GRID!$B$3:$BI$3), 0)),
ROUNDUP(INDEX(GRID!$B$4:$BI$14,MATCH(I$7,GRID!$A$4:$A$14,0),MATCH(1,($U$2=GRID!$B$1:$BI$1)*(КАЛЕНДАРЬ!$R6=GRID!$B$3:$BI$3),0))*(1-GRID!$B$35),0))</f>
        <v>34200</v>
      </c>
      <c r="J75" s="60" cm="1">
        <f t="array" ref="J75">IF($I$2="Открытый тариф",
INDEX(GRID!$B$17:$BI$27,MATCH(I$7,GRID!$A$17:$A$27,0),MATCH(1,($U$2=GRID!$B$1:$BI$1)*(КАЛЕНДАРЬ!$R6=GRID!$B$3:$BI$3), 0)),
ROUNDUP(INDEX(GRID!$B$17:$BI$27,MATCH(I$7,GRID!$A$17:$A$27,0),MATCH(1,($U$2=GRID!$B$1:$BI$1)*(КАЛЕНДАРЬ!$R6=GRID!$B$3:$BI$3), 0))*(1-GRID!$B$35),0))</f>
        <v>34200</v>
      </c>
      <c r="K75" s="59" cm="1">
        <f t="array" ref="K75">IF($I$2="Открытый тариф",
INDEX(GRID!$B$4:$BI$14,MATCH(K$7,GRID!$A$4:$A$14,0),MATCH(1,($U$2=GRID!$B$1:$BI$1)*(КАЛЕНДАРЬ!$R6=GRID!$B$3:$BI$3), 0)),
ROUNDUP(INDEX(GRID!$B$4:$BI$14,MATCH(K$7,GRID!$A$4:$A$14,0),MATCH(1,($U$2=GRID!$B$1:$BI$1)*(КАЛЕНДАРЬ!$R6=GRID!$B$3:$BI$3),0))*(1-GRID!$B$35),0))</f>
        <v>38200</v>
      </c>
      <c r="L75" s="60" cm="1">
        <f t="array" ref="L75">IF($I$2="Открытый тариф",
INDEX(GRID!$B$17:$BI$27,MATCH(K$7,GRID!$A$17:$A$27,0),MATCH(1,($U$2=GRID!$B$1:$BI$1)*(КАЛЕНДАРЬ!$R6=GRID!$B$3:$BI$3), 0)),
ROUNDUP(INDEX(GRID!$B$17:$BI$27,MATCH(K$7,GRID!$A$17:$A$27,0),MATCH(1,($U$2=GRID!$B$1:$BI$1)*(КАЛЕНДАРЬ!$R6=GRID!$B$3:$BI$3), 0))*(1-GRID!$B$35),0))</f>
        <v>38200</v>
      </c>
      <c r="M75" s="59" cm="1">
        <f t="array" ref="M75">IF($I$2="Открытый тариф",
INDEX(GRID!$B$4:$BI$14,MATCH(M$7,GRID!$A$4:$A$14,0),MATCH(1,($U$2=GRID!$B$1:$BI$1)*(КАЛЕНДАРЬ!$R6=GRID!$B$3:$BI$3), 0)),
ROUNDUP(INDEX(GRID!$B$4:$BI$14,MATCH(M$7,GRID!$A$4:$A$14,0),MATCH(1,($U$2=GRID!$B$1:$BI$1)*(КАЛЕНДАРЬ!$R6=GRID!$B$3:$BI$3),0))*(1-GRID!$B$35),0))</f>
        <v>42600</v>
      </c>
      <c r="N75" s="60" cm="1">
        <f t="array" ref="N75">IF($I$2="Открытый тариф",
INDEX(GRID!$B$17:$BI$27,MATCH(M$7,GRID!$A$17:$A$27,0),MATCH(1,($U$2=GRID!$B$1:$BI$1)*(КАЛЕНДАРЬ!$R6=GRID!$B$3:$BI$3), 0)),
ROUNDUP(INDEX(GRID!$B$17:$BI$27,MATCH(M$7,GRID!$A$17:$A$27,0),MATCH(1,($U$2=GRID!$B$1:$BI$1)*(КАЛЕНДАРЬ!$R6=GRID!$B$3:$BI$3), 0))*(1-GRID!$B$35),0))</f>
        <v>42600</v>
      </c>
      <c r="O75" s="61" t="s">
        <v>102</v>
      </c>
      <c r="P75" s="61" t="s">
        <v>102</v>
      </c>
      <c r="Q75" s="61" t="s">
        <v>102</v>
      </c>
      <c r="R75" s="61" t="s">
        <v>102</v>
      </c>
      <c r="S75" s="61" t="s">
        <v>102</v>
      </c>
      <c r="T75" s="61" t="s">
        <v>102</v>
      </c>
      <c r="U75" s="61" t="s">
        <v>102</v>
      </c>
      <c r="V75" s="61" t="s">
        <v>102</v>
      </c>
      <c r="W75" s="61" t="s">
        <v>102</v>
      </c>
      <c r="X75" s="61" t="s">
        <v>102</v>
      </c>
      <c r="Y75" s="50"/>
    </row>
    <row r="76" spans="1:25" hidden="1" x14ac:dyDescent="0.2">
      <c r="A76" s="62" t="s">
        <v>45</v>
      </c>
      <c r="B76" s="62">
        <v>4</v>
      </c>
      <c r="C76" s="59" cm="1">
        <f t="array" ref="C76">IF($I$2="Открытый тариф",
INDEX(GRID!$B$4:$BI$14,MATCH(C$7,GRID!$A$4:$A$14,0),MATCH(1,($U$2=GRID!$B$1:$BI$1)*(КАЛЕНДАРЬ!$R7=GRID!$B$3:$BI$3), 0)),
ROUNDUP(INDEX(GRID!$B$4:$BI$14,MATCH(C$7,GRID!$A$4:$A$14,0),MATCH(1,($U$2=GRID!$B$1:$BI$1)*(КАЛЕНДАРЬ!$R7=GRID!$B$3:$BI$3),0))*(1-GRID!$B$35),0))</f>
        <v>24500</v>
      </c>
      <c r="D76" s="60" cm="1">
        <f t="array" ref="D76">IF($I$2="Открытый тариф",
INDEX(GRID!$B$17:$BI$27,MATCH(C$7,GRID!$A$17:$A$27,0),MATCH(1,($U$2=GRID!$B$1:$BI$1)*(КАЛЕНДАРЬ!$R7=GRID!$B$3:$BI$3), 0)),
ROUNDUP(INDEX(GRID!$B$17:$BI$27,MATCH(C$7,GRID!$A$17:$A$27,0),MATCH(1,($U$2=GRID!$B$1:$BI$1)*(КАЛЕНДАРЬ!$R7=GRID!$B$3:$BI$3), 0))*(1-GRID!$B$35),0))</f>
        <v>24500</v>
      </c>
      <c r="E76" s="59" cm="1">
        <f t="array" ref="E76">IF($I$2="Открытый тариф",
INDEX(GRID!$B$4:$BI$14,MATCH(E$7,GRID!$A$4:$A$14,0),MATCH(1,($U$2=GRID!$B$1:$BI$1)*(КАЛЕНДАРЬ!$R7=GRID!$B$3:$BI$3), 0)),
ROUNDUP(INDEX(GRID!$B$4:$BI$14,MATCH(E$7,GRID!$A$4:$A$14,0),MATCH(1,($U$2=GRID!$B$1:$BI$1)*(КАЛЕНДАРЬ!$R7=GRID!$B$3:$BI$3),0))*(1-GRID!$B$35),0))</f>
        <v>27400</v>
      </c>
      <c r="F76" s="60" cm="1">
        <f t="array" ref="F76">IF($I$2="Открытый тариф",
INDEX(GRID!$B$17:$BI$27,MATCH(E$7,GRID!$A$17:$A$27,0),MATCH(1,($U$2=GRID!$B$1:$BI$1)*(КАЛЕНДАРЬ!$R7=GRID!$B$3:$BI$3), 0)),
ROUNDUP(INDEX(GRID!$B$17:$BI$27,MATCH(E$7,GRID!$A$17:$A$27,0),MATCH(1,($U$2=GRID!$B$1:$BI$1)*(КАЛЕНДАРЬ!$R7=GRID!$B$3:$BI$3), 0))*(1-GRID!$B$35),0))</f>
        <v>27400</v>
      </c>
      <c r="G76" s="59" cm="1">
        <f t="array" ref="G76">IF($I$2="Открытый тариф",
INDEX(GRID!$B$4:$BI$14,MATCH(G$7,GRID!$A$4:$A$14,0),MATCH(1,($U$2=GRID!$B$1:$BI$1)*(КАЛЕНДАРЬ!$R7=GRID!$B$3:$BI$3), 0)),
ROUNDUP(INDEX(GRID!$B$4:$BI$14,MATCH(G$7,GRID!$A$4:$A$14,0),MATCH(1,($U$2=GRID!$B$1:$BI$1)*(КАЛЕНДАРЬ!$R7=GRID!$B$3:$BI$3),0))*(1-GRID!$B$35),0))</f>
        <v>30600</v>
      </c>
      <c r="H76" s="60" cm="1">
        <f t="array" ref="H76">IF($I$2="Открытый тариф",
INDEX(GRID!$B$17:$BI$27,MATCH(G$7,GRID!$A$17:$A$27,0),MATCH(1,($U$2=GRID!$B$1:$BI$1)*(КАЛЕНДАРЬ!$R7=GRID!$B$3:$BI$3), 0)),
ROUNDUP(INDEX(GRID!$B$17:$BI$27,MATCH(G$7,GRID!$A$17:$A$27,0),MATCH(1,($U$2=GRID!$B$1:$BI$1)*(КАЛЕНДАРЬ!$R7=GRID!$B$3:$BI$3), 0))*(1-GRID!$B$35),0))</f>
        <v>30600</v>
      </c>
      <c r="I76" s="59" cm="1">
        <f t="array" ref="I76">IF($I$2="Открытый тариф",
INDEX(GRID!$B$4:$BI$14,MATCH(I$7,GRID!$A$4:$A$14,0),MATCH(1,($U$2=GRID!$B$1:$BI$1)*(КАЛЕНДАРЬ!$R7=GRID!$B$3:$BI$3), 0)),
ROUNDUP(INDEX(GRID!$B$4:$BI$14,MATCH(I$7,GRID!$A$4:$A$14,0),MATCH(1,($U$2=GRID!$B$1:$BI$1)*(КАЛЕНДАРЬ!$R7=GRID!$B$3:$BI$3),0))*(1-GRID!$B$35),0))</f>
        <v>34200</v>
      </c>
      <c r="J76" s="60" cm="1">
        <f t="array" ref="J76">IF($I$2="Открытый тариф",
INDEX(GRID!$B$17:$BI$27,MATCH(I$7,GRID!$A$17:$A$27,0),MATCH(1,($U$2=GRID!$B$1:$BI$1)*(КАЛЕНДАРЬ!$R7=GRID!$B$3:$BI$3), 0)),
ROUNDUP(INDEX(GRID!$B$17:$BI$27,MATCH(I$7,GRID!$A$17:$A$27,0),MATCH(1,($U$2=GRID!$B$1:$BI$1)*(КАЛЕНДАРЬ!$R7=GRID!$B$3:$BI$3), 0))*(1-GRID!$B$35),0))</f>
        <v>34200</v>
      </c>
      <c r="K76" s="59" cm="1">
        <f t="array" ref="K76">IF($I$2="Открытый тариф",
INDEX(GRID!$B$4:$BI$14,MATCH(K$7,GRID!$A$4:$A$14,0),MATCH(1,($U$2=GRID!$B$1:$BI$1)*(КАЛЕНДАРЬ!$R7=GRID!$B$3:$BI$3), 0)),
ROUNDUP(INDEX(GRID!$B$4:$BI$14,MATCH(K$7,GRID!$A$4:$A$14,0),MATCH(1,($U$2=GRID!$B$1:$BI$1)*(КАЛЕНДАРЬ!$R7=GRID!$B$3:$BI$3),0))*(1-GRID!$B$35),0))</f>
        <v>38200</v>
      </c>
      <c r="L76" s="60" cm="1">
        <f t="array" ref="L76">IF($I$2="Открытый тариф",
INDEX(GRID!$B$17:$BI$27,MATCH(K$7,GRID!$A$17:$A$27,0),MATCH(1,($U$2=GRID!$B$1:$BI$1)*(КАЛЕНДАРЬ!$R7=GRID!$B$3:$BI$3), 0)),
ROUNDUP(INDEX(GRID!$B$17:$BI$27,MATCH(K$7,GRID!$A$17:$A$27,0),MATCH(1,($U$2=GRID!$B$1:$BI$1)*(КАЛЕНДАРЬ!$R7=GRID!$B$3:$BI$3), 0))*(1-GRID!$B$35),0))</f>
        <v>38200</v>
      </c>
      <c r="M76" s="59" cm="1">
        <f t="array" ref="M76">IF($I$2="Открытый тариф",
INDEX(GRID!$B$4:$BI$14,MATCH(M$7,GRID!$A$4:$A$14,0),MATCH(1,($U$2=GRID!$B$1:$BI$1)*(КАЛЕНДАРЬ!$R7=GRID!$B$3:$BI$3), 0)),
ROUNDUP(INDEX(GRID!$B$4:$BI$14,MATCH(M$7,GRID!$A$4:$A$14,0),MATCH(1,($U$2=GRID!$B$1:$BI$1)*(КАЛЕНДАРЬ!$R7=GRID!$B$3:$BI$3),0))*(1-GRID!$B$35),0))</f>
        <v>42600</v>
      </c>
      <c r="N76" s="60" cm="1">
        <f t="array" ref="N76">IF($I$2="Открытый тариф",
INDEX(GRID!$B$17:$BI$27,MATCH(M$7,GRID!$A$17:$A$27,0),MATCH(1,($U$2=GRID!$B$1:$BI$1)*(КАЛЕНДАРЬ!$R7=GRID!$B$3:$BI$3), 0)),
ROUNDUP(INDEX(GRID!$B$17:$BI$27,MATCH(M$7,GRID!$A$17:$A$27,0),MATCH(1,($U$2=GRID!$B$1:$BI$1)*(КАЛЕНДАРЬ!$R7=GRID!$B$3:$BI$3), 0))*(1-GRID!$B$35),0))</f>
        <v>42600</v>
      </c>
      <c r="O76" s="61" t="s">
        <v>102</v>
      </c>
      <c r="P76" s="61" t="s">
        <v>102</v>
      </c>
      <c r="Q76" s="61" t="s">
        <v>102</v>
      </c>
      <c r="R76" s="61" t="s">
        <v>102</v>
      </c>
      <c r="S76" s="61" t="s">
        <v>102</v>
      </c>
      <c r="T76" s="61" t="s">
        <v>102</v>
      </c>
      <c r="U76" s="61" t="s">
        <v>102</v>
      </c>
      <c r="V76" s="61" t="s">
        <v>102</v>
      </c>
      <c r="W76" s="61" t="s">
        <v>102</v>
      </c>
      <c r="X76" s="61" t="s">
        <v>102</v>
      </c>
      <c r="Y76" s="50"/>
    </row>
    <row r="77" spans="1:25" hidden="1" x14ac:dyDescent="0.2">
      <c r="A77" s="62" t="s">
        <v>46</v>
      </c>
      <c r="B77" s="62">
        <v>5</v>
      </c>
      <c r="C77" s="59" cm="1">
        <f t="array" ref="C77">IF($I$2="Открытый тариф",
INDEX(GRID!$B$4:$BI$14,MATCH(C$7,GRID!$A$4:$A$14,0),MATCH(1,($U$2=GRID!$B$1:$BI$1)*(КАЛЕНДАРЬ!$R8=GRID!$B$3:$BI$3), 0)),
ROUNDUP(INDEX(GRID!$B$4:$BI$14,MATCH(C$7,GRID!$A$4:$A$14,0),MATCH(1,($U$2=GRID!$B$1:$BI$1)*(КАЛЕНДАРЬ!$R8=GRID!$B$3:$BI$3),0))*(1-GRID!$B$35),0))</f>
        <v>24500</v>
      </c>
      <c r="D77" s="60" cm="1">
        <f t="array" ref="D77">IF($I$2="Открытый тариф",
INDEX(GRID!$B$17:$BI$27,MATCH(C$7,GRID!$A$17:$A$27,0),MATCH(1,($U$2=GRID!$B$1:$BI$1)*(КАЛЕНДАРЬ!$R8=GRID!$B$3:$BI$3), 0)),
ROUNDUP(INDEX(GRID!$B$17:$BI$27,MATCH(C$7,GRID!$A$17:$A$27,0),MATCH(1,($U$2=GRID!$B$1:$BI$1)*(КАЛЕНДАРЬ!$R8=GRID!$B$3:$BI$3), 0))*(1-GRID!$B$35),0))</f>
        <v>24500</v>
      </c>
      <c r="E77" s="59" cm="1">
        <f t="array" ref="E77">IF($I$2="Открытый тариф",
INDEX(GRID!$B$4:$BI$14,MATCH(E$7,GRID!$A$4:$A$14,0),MATCH(1,($U$2=GRID!$B$1:$BI$1)*(КАЛЕНДАРЬ!$R8=GRID!$B$3:$BI$3), 0)),
ROUNDUP(INDEX(GRID!$B$4:$BI$14,MATCH(E$7,GRID!$A$4:$A$14,0),MATCH(1,($U$2=GRID!$B$1:$BI$1)*(КАЛЕНДАРЬ!$R8=GRID!$B$3:$BI$3),0))*(1-GRID!$B$35),0))</f>
        <v>27400</v>
      </c>
      <c r="F77" s="60" cm="1">
        <f t="array" ref="F77">IF($I$2="Открытый тариф",
INDEX(GRID!$B$17:$BI$27,MATCH(E$7,GRID!$A$17:$A$27,0),MATCH(1,($U$2=GRID!$B$1:$BI$1)*(КАЛЕНДАРЬ!$R8=GRID!$B$3:$BI$3), 0)),
ROUNDUP(INDEX(GRID!$B$17:$BI$27,MATCH(E$7,GRID!$A$17:$A$27,0),MATCH(1,($U$2=GRID!$B$1:$BI$1)*(КАЛЕНДАРЬ!$R8=GRID!$B$3:$BI$3), 0))*(1-GRID!$B$35),0))</f>
        <v>27400</v>
      </c>
      <c r="G77" s="59" cm="1">
        <f t="array" ref="G77">IF($I$2="Открытый тариф",
INDEX(GRID!$B$4:$BI$14,MATCH(G$7,GRID!$A$4:$A$14,0),MATCH(1,($U$2=GRID!$B$1:$BI$1)*(КАЛЕНДАРЬ!$R8=GRID!$B$3:$BI$3), 0)),
ROUNDUP(INDEX(GRID!$B$4:$BI$14,MATCH(G$7,GRID!$A$4:$A$14,0),MATCH(1,($U$2=GRID!$B$1:$BI$1)*(КАЛЕНДАРЬ!$R8=GRID!$B$3:$BI$3),0))*(1-GRID!$B$35),0))</f>
        <v>30600</v>
      </c>
      <c r="H77" s="60" cm="1">
        <f t="array" ref="H77">IF($I$2="Открытый тариф",
INDEX(GRID!$B$17:$BI$27,MATCH(G$7,GRID!$A$17:$A$27,0),MATCH(1,($U$2=GRID!$B$1:$BI$1)*(КАЛЕНДАРЬ!$R8=GRID!$B$3:$BI$3), 0)),
ROUNDUP(INDEX(GRID!$B$17:$BI$27,MATCH(G$7,GRID!$A$17:$A$27,0),MATCH(1,($U$2=GRID!$B$1:$BI$1)*(КАЛЕНДАРЬ!$R8=GRID!$B$3:$BI$3), 0))*(1-GRID!$B$35),0))</f>
        <v>30600</v>
      </c>
      <c r="I77" s="59" cm="1">
        <f t="array" ref="I77">IF($I$2="Открытый тариф",
INDEX(GRID!$B$4:$BI$14,MATCH(I$7,GRID!$A$4:$A$14,0),MATCH(1,($U$2=GRID!$B$1:$BI$1)*(КАЛЕНДАРЬ!$R8=GRID!$B$3:$BI$3), 0)),
ROUNDUP(INDEX(GRID!$B$4:$BI$14,MATCH(I$7,GRID!$A$4:$A$14,0),MATCH(1,($U$2=GRID!$B$1:$BI$1)*(КАЛЕНДАРЬ!$R8=GRID!$B$3:$BI$3),0))*(1-GRID!$B$35),0))</f>
        <v>34200</v>
      </c>
      <c r="J77" s="60" cm="1">
        <f t="array" ref="J77">IF($I$2="Открытый тариф",
INDEX(GRID!$B$17:$BI$27,MATCH(I$7,GRID!$A$17:$A$27,0),MATCH(1,($U$2=GRID!$B$1:$BI$1)*(КАЛЕНДАРЬ!$R8=GRID!$B$3:$BI$3), 0)),
ROUNDUP(INDEX(GRID!$B$17:$BI$27,MATCH(I$7,GRID!$A$17:$A$27,0),MATCH(1,($U$2=GRID!$B$1:$BI$1)*(КАЛЕНДАРЬ!$R8=GRID!$B$3:$BI$3), 0))*(1-GRID!$B$35),0))</f>
        <v>34200</v>
      </c>
      <c r="K77" s="59" cm="1">
        <f t="array" ref="K77">IF($I$2="Открытый тариф",
INDEX(GRID!$B$4:$BI$14,MATCH(K$7,GRID!$A$4:$A$14,0),MATCH(1,($U$2=GRID!$B$1:$BI$1)*(КАЛЕНДАРЬ!$R8=GRID!$B$3:$BI$3), 0)),
ROUNDUP(INDEX(GRID!$B$4:$BI$14,MATCH(K$7,GRID!$A$4:$A$14,0),MATCH(1,($U$2=GRID!$B$1:$BI$1)*(КАЛЕНДАРЬ!$R8=GRID!$B$3:$BI$3),0))*(1-GRID!$B$35),0))</f>
        <v>38200</v>
      </c>
      <c r="L77" s="60" cm="1">
        <f t="array" ref="L77">IF($I$2="Открытый тариф",
INDEX(GRID!$B$17:$BI$27,MATCH(K$7,GRID!$A$17:$A$27,0),MATCH(1,($U$2=GRID!$B$1:$BI$1)*(КАЛЕНДАРЬ!$R8=GRID!$B$3:$BI$3), 0)),
ROUNDUP(INDEX(GRID!$B$17:$BI$27,MATCH(K$7,GRID!$A$17:$A$27,0),MATCH(1,($U$2=GRID!$B$1:$BI$1)*(КАЛЕНДАРЬ!$R8=GRID!$B$3:$BI$3), 0))*(1-GRID!$B$35),0))</f>
        <v>38200</v>
      </c>
      <c r="M77" s="59" cm="1">
        <f t="array" ref="M77">IF($I$2="Открытый тариф",
INDEX(GRID!$B$4:$BI$14,MATCH(M$7,GRID!$A$4:$A$14,0),MATCH(1,($U$2=GRID!$B$1:$BI$1)*(КАЛЕНДАРЬ!$R8=GRID!$B$3:$BI$3), 0)),
ROUNDUP(INDEX(GRID!$B$4:$BI$14,MATCH(M$7,GRID!$A$4:$A$14,0),MATCH(1,($U$2=GRID!$B$1:$BI$1)*(КАЛЕНДАРЬ!$R8=GRID!$B$3:$BI$3),0))*(1-GRID!$B$35),0))</f>
        <v>42600</v>
      </c>
      <c r="N77" s="60" cm="1">
        <f t="array" ref="N77">IF($I$2="Открытый тариф",
INDEX(GRID!$B$17:$BI$27,MATCH(M$7,GRID!$A$17:$A$27,0),MATCH(1,($U$2=GRID!$B$1:$BI$1)*(КАЛЕНДАРЬ!$R8=GRID!$B$3:$BI$3), 0)),
ROUNDUP(INDEX(GRID!$B$17:$BI$27,MATCH(M$7,GRID!$A$17:$A$27,0),MATCH(1,($U$2=GRID!$B$1:$BI$1)*(КАЛЕНДАРЬ!$R8=GRID!$B$3:$BI$3), 0))*(1-GRID!$B$35),0))</f>
        <v>42600</v>
      </c>
      <c r="O77" s="61" t="s">
        <v>102</v>
      </c>
      <c r="P77" s="61" t="s">
        <v>102</v>
      </c>
      <c r="Q77" s="61" t="s">
        <v>102</v>
      </c>
      <c r="R77" s="61" t="s">
        <v>102</v>
      </c>
      <c r="S77" s="61" t="s">
        <v>102</v>
      </c>
      <c r="T77" s="61" t="s">
        <v>102</v>
      </c>
      <c r="U77" s="61" t="s">
        <v>102</v>
      </c>
      <c r="V77" s="61" t="s">
        <v>102</v>
      </c>
      <c r="W77" s="61" t="s">
        <v>102</v>
      </c>
      <c r="X77" s="61" t="s">
        <v>102</v>
      </c>
      <c r="Y77" s="50"/>
    </row>
    <row r="78" spans="1:25" hidden="1" x14ac:dyDescent="0.2">
      <c r="A78" s="62" t="s">
        <v>47</v>
      </c>
      <c r="B78" s="62">
        <v>6</v>
      </c>
      <c r="C78" s="59" cm="1">
        <f t="array" ref="C78">IF($I$2="Открытый тариф",
INDEX(GRID!$B$4:$BI$14,MATCH(C$7,GRID!$A$4:$A$14,0),MATCH(1,($U$2=GRID!$B$1:$BI$1)*(КАЛЕНДАРЬ!$R9=GRID!$B$3:$BI$3), 0)),
ROUNDUP(INDEX(GRID!$B$4:$BI$14,MATCH(C$7,GRID!$A$4:$A$14,0),MATCH(1,($U$2=GRID!$B$1:$BI$1)*(КАЛЕНДАРЬ!$R9=GRID!$B$3:$BI$3),0))*(1-GRID!$B$35),0))</f>
        <v>26000</v>
      </c>
      <c r="D78" s="60" cm="1">
        <f t="array" ref="D78">IF($I$2="Открытый тариф",
INDEX(GRID!$B$17:$BI$27,MATCH(C$7,GRID!$A$17:$A$27,0),MATCH(1,($U$2=GRID!$B$1:$BI$1)*(КАЛЕНДАРЬ!$R9=GRID!$B$3:$BI$3), 0)),
ROUNDUP(INDEX(GRID!$B$17:$BI$27,MATCH(C$7,GRID!$A$17:$A$27,0),MATCH(1,($U$2=GRID!$B$1:$BI$1)*(КАЛЕНДАРЬ!$R9=GRID!$B$3:$BI$3), 0))*(1-GRID!$B$35),0))</f>
        <v>26000</v>
      </c>
      <c r="E78" s="59" cm="1">
        <f t="array" ref="E78">IF($I$2="Открытый тариф",
INDEX(GRID!$B$4:$BI$14,MATCH(E$7,GRID!$A$4:$A$14,0),MATCH(1,($U$2=GRID!$B$1:$BI$1)*(КАЛЕНДАРЬ!$R9=GRID!$B$3:$BI$3), 0)),
ROUNDUP(INDEX(GRID!$B$4:$BI$14,MATCH(E$7,GRID!$A$4:$A$14,0),MATCH(1,($U$2=GRID!$B$1:$BI$1)*(КАЛЕНДАРЬ!$R9=GRID!$B$3:$BI$3),0))*(1-GRID!$B$35),0))</f>
        <v>29100</v>
      </c>
      <c r="F78" s="60" cm="1">
        <f t="array" ref="F78">IF($I$2="Открытый тариф",
INDEX(GRID!$B$17:$BI$27,MATCH(E$7,GRID!$A$17:$A$27,0),MATCH(1,($U$2=GRID!$B$1:$BI$1)*(КАЛЕНДАРЬ!$R9=GRID!$B$3:$BI$3), 0)),
ROUNDUP(INDEX(GRID!$B$17:$BI$27,MATCH(E$7,GRID!$A$17:$A$27,0),MATCH(1,($U$2=GRID!$B$1:$BI$1)*(КАЛЕНДАРЬ!$R9=GRID!$B$3:$BI$3), 0))*(1-GRID!$B$35),0))</f>
        <v>29100</v>
      </c>
      <c r="G78" s="59" cm="1">
        <f t="array" ref="G78">IF($I$2="Открытый тариф",
INDEX(GRID!$B$4:$BI$14,MATCH(G$7,GRID!$A$4:$A$14,0),MATCH(1,($U$2=GRID!$B$1:$BI$1)*(КАЛЕНДАРЬ!$R9=GRID!$B$3:$BI$3), 0)),
ROUNDUP(INDEX(GRID!$B$4:$BI$14,MATCH(G$7,GRID!$A$4:$A$14,0),MATCH(1,($U$2=GRID!$B$1:$BI$1)*(КАЛЕНДАРЬ!$R9=GRID!$B$3:$BI$3),0))*(1-GRID!$B$35),0))</f>
        <v>32600</v>
      </c>
      <c r="H78" s="60" cm="1">
        <f t="array" ref="H78">IF($I$2="Открытый тариф",
INDEX(GRID!$B$17:$BI$27,MATCH(G$7,GRID!$A$17:$A$27,0),MATCH(1,($U$2=GRID!$B$1:$BI$1)*(КАЛЕНДАРЬ!$R9=GRID!$B$3:$BI$3), 0)),
ROUNDUP(INDEX(GRID!$B$17:$BI$27,MATCH(G$7,GRID!$A$17:$A$27,0),MATCH(1,($U$2=GRID!$B$1:$BI$1)*(КАЛЕНДАРЬ!$R9=GRID!$B$3:$BI$3), 0))*(1-GRID!$B$35),0))</f>
        <v>32600</v>
      </c>
      <c r="I78" s="59" cm="1">
        <f t="array" ref="I78">IF($I$2="Открытый тариф",
INDEX(GRID!$B$4:$BI$14,MATCH(I$7,GRID!$A$4:$A$14,0),MATCH(1,($U$2=GRID!$B$1:$BI$1)*(КАЛЕНДАРЬ!$R9=GRID!$B$3:$BI$3), 0)),
ROUNDUP(INDEX(GRID!$B$4:$BI$14,MATCH(I$7,GRID!$A$4:$A$14,0),MATCH(1,($U$2=GRID!$B$1:$BI$1)*(КАЛЕНДАРЬ!$R9=GRID!$B$3:$BI$3),0))*(1-GRID!$B$35),0))</f>
        <v>36500</v>
      </c>
      <c r="J78" s="60" cm="1">
        <f t="array" ref="J78">IF($I$2="Открытый тариф",
INDEX(GRID!$B$17:$BI$27,MATCH(I$7,GRID!$A$17:$A$27,0),MATCH(1,($U$2=GRID!$B$1:$BI$1)*(КАЛЕНДАРЬ!$R9=GRID!$B$3:$BI$3), 0)),
ROUNDUP(INDEX(GRID!$B$17:$BI$27,MATCH(I$7,GRID!$A$17:$A$27,0),MATCH(1,($U$2=GRID!$B$1:$BI$1)*(КАЛЕНДАРЬ!$R9=GRID!$B$3:$BI$3), 0))*(1-GRID!$B$35),0))</f>
        <v>36500</v>
      </c>
      <c r="K78" s="59" cm="1">
        <f t="array" ref="K78">IF($I$2="Открытый тариф",
INDEX(GRID!$B$4:$BI$14,MATCH(K$7,GRID!$A$4:$A$14,0),MATCH(1,($U$2=GRID!$B$1:$BI$1)*(КАЛЕНДАРЬ!$R9=GRID!$B$3:$BI$3), 0)),
ROUNDUP(INDEX(GRID!$B$4:$BI$14,MATCH(K$7,GRID!$A$4:$A$14,0),MATCH(1,($U$2=GRID!$B$1:$BI$1)*(КАЛЕНДАРЬ!$R9=GRID!$B$3:$BI$3),0))*(1-GRID!$B$35),0))</f>
        <v>40800</v>
      </c>
      <c r="L78" s="60" cm="1">
        <f t="array" ref="L78">IF($I$2="Открытый тариф",
INDEX(GRID!$B$17:$BI$27,MATCH(K$7,GRID!$A$17:$A$27,0),MATCH(1,($U$2=GRID!$B$1:$BI$1)*(КАЛЕНДАРЬ!$R9=GRID!$B$3:$BI$3), 0)),
ROUNDUP(INDEX(GRID!$B$17:$BI$27,MATCH(K$7,GRID!$A$17:$A$27,0),MATCH(1,($U$2=GRID!$B$1:$BI$1)*(КАЛЕНДАРЬ!$R9=GRID!$B$3:$BI$3), 0))*(1-GRID!$B$35),0))</f>
        <v>40800</v>
      </c>
      <c r="M78" s="59" cm="1">
        <f t="array" ref="M78">IF($I$2="Открытый тариф",
INDEX(GRID!$B$4:$BI$14,MATCH(M$7,GRID!$A$4:$A$14,0),MATCH(1,($U$2=GRID!$B$1:$BI$1)*(КАЛЕНДАРЬ!$R9=GRID!$B$3:$BI$3), 0)),
ROUNDUP(INDEX(GRID!$B$4:$BI$14,MATCH(M$7,GRID!$A$4:$A$14,0),MATCH(1,($U$2=GRID!$B$1:$BI$1)*(КАЛЕНДАРЬ!$R9=GRID!$B$3:$BI$3),0))*(1-GRID!$B$35),0))</f>
        <v>45600</v>
      </c>
      <c r="N78" s="60" cm="1">
        <f t="array" ref="N78">IF($I$2="Открытый тариф",
INDEX(GRID!$B$17:$BI$27,MATCH(M$7,GRID!$A$17:$A$27,0),MATCH(1,($U$2=GRID!$B$1:$BI$1)*(КАЛЕНДАРЬ!$R9=GRID!$B$3:$BI$3), 0)),
ROUNDUP(INDEX(GRID!$B$17:$BI$27,MATCH(M$7,GRID!$A$17:$A$27,0),MATCH(1,($U$2=GRID!$B$1:$BI$1)*(КАЛЕНДАРЬ!$R9=GRID!$B$3:$BI$3), 0))*(1-GRID!$B$35),0))</f>
        <v>45600</v>
      </c>
      <c r="O78" s="61" t="s">
        <v>102</v>
      </c>
      <c r="P78" s="61" t="s">
        <v>102</v>
      </c>
      <c r="Q78" s="61" t="s">
        <v>102</v>
      </c>
      <c r="R78" s="61" t="s">
        <v>102</v>
      </c>
      <c r="S78" s="61" t="s">
        <v>102</v>
      </c>
      <c r="T78" s="61" t="s">
        <v>102</v>
      </c>
      <c r="U78" s="61" t="s">
        <v>102</v>
      </c>
      <c r="V78" s="61" t="s">
        <v>102</v>
      </c>
      <c r="W78" s="61" t="s">
        <v>102</v>
      </c>
      <c r="X78" s="61" t="s">
        <v>102</v>
      </c>
      <c r="Y78" s="50"/>
    </row>
    <row r="79" spans="1:25" hidden="1" x14ac:dyDescent="0.2">
      <c r="A79" s="62" t="s">
        <v>48</v>
      </c>
      <c r="B79" s="62">
        <v>7</v>
      </c>
      <c r="C79" s="59" cm="1">
        <f t="array" ref="C79">IF($I$2="Открытый тариф",
INDEX(GRID!$B$4:$BI$14,MATCH(C$7,GRID!$A$4:$A$14,0),MATCH(1,($U$2=GRID!$B$1:$BI$1)*(КАЛЕНДАРЬ!$R10=GRID!$B$3:$BI$3), 0)),
ROUNDUP(INDEX(GRID!$B$4:$BI$14,MATCH(C$7,GRID!$A$4:$A$14,0),MATCH(1,($U$2=GRID!$B$1:$BI$1)*(КАЛЕНДАРЬ!$R10=GRID!$B$3:$BI$3),0))*(1-GRID!$B$35),0))</f>
        <v>26000</v>
      </c>
      <c r="D79" s="60" cm="1">
        <f t="array" ref="D79">IF($I$2="Открытый тариф",
INDEX(GRID!$B$17:$BI$27,MATCH(C$7,GRID!$A$17:$A$27,0),MATCH(1,($U$2=GRID!$B$1:$BI$1)*(КАЛЕНДАРЬ!$R10=GRID!$B$3:$BI$3), 0)),
ROUNDUP(INDEX(GRID!$B$17:$BI$27,MATCH(C$7,GRID!$A$17:$A$27,0),MATCH(1,($U$2=GRID!$B$1:$BI$1)*(КАЛЕНДАРЬ!$R10=GRID!$B$3:$BI$3), 0))*(1-GRID!$B$35),0))</f>
        <v>26000</v>
      </c>
      <c r="E79" s="59" cm="1">
        <f t="array" ref="E79">IF($I$2="Открытый тариф",
INDEX(GRID!$B$4:$BI$14,MATCH(E$7,GRID!$A$4:$A$14,0),MATCH(1,($U$2=GRID!$B$1:$BI$1)*(КАЛЕНДАРЬ!$R10=GRID!$B$3:$BI$3), 0)),
ROUNDUP(INDEX(GRID!$B$4:$BI$14,MATCH(E$7,GRID!$A$4:$A$14,0),MATCH(1,($U$2=GRID!$B$1:$BI$1)*(КАЛЕНДАРЬ!$R10=GRID!$B$3:$BI$3),0))*(1-GRID!$B$35),0))</f>
        <v>29100</v>
      </c>
      <c r="F79" s="60" cm="1">
        <f t="array" ref="F79">IF($I$2="Открытый тариф",
INDEX(GRID!$B$17:$BI$27,MATCH(E$7,GRID!$A$17:$A$27,0),MATCH(1,($U$2=GRID!$B$1:$BI$1)*(КАЛЕНДАРЬ!$R10=GRID!$B$3:$BI$3), 0)),
ROUNDUP(INDEX(GRID!$B$17:$BI$27,MATCH(E$7,GRID!$A$17:$A$27,0),MATCH(1,($U$2=GRID!$B$1:$BI$1)*(КАЛЕНДАРЬ!$R10=GRID!$B$3:$BI$3), 0))*(1-GRID!$B$35),0))</f>
        <v>29100</v>
      </c>
      <c r="G79" s="59" cm="1">
        <f t="array" ref="G79">IF($I$2="Открытый тариф",
INDEX(GRID!$B$4:$BI$14,MATCH(G$7,GRID!$A$4:$A$14,0),MATCH(1,($U$2=GRID!$B$1:$BI$1)*(КАЛЕНДАРЬ!$R10=GRID!$B$3:$BI$3), 0)),
ROUNDUP(INDEX(GRID!$B$4:$BI$14,MATCH(G$7,GRID!$A$4:$A$14,0),MATCH(1,($U$2=GRID!$B$1:$BI$1)*(КАЛЕНДАРЬ!$R10=GRID!$B$3:$BI$3),0))*(1-GRID!$B$35),0))</f>
        <v>32600</v>
      </c>
      <c r="H79" s="60" cm="1">
        <f t="array" ref="H79">IF($I$2="Открытый тариф",
INDEX(GRID!$B$17:$BI$27,MATCH(G$7,GRID!$A$17:$A$27,0),MATCH(1,($U$2=GRID!$B$1:$BI$1)*(КАЛЕНДАРЬ!$R10=GRID!$B$3:$BI$3), 0)),
ROUNDUP(INDEX(GRID!$B$17:$BI$27,MATCH(G$7,GRID!$A$17:$A$27,0),MATCH(1,($U$2=GRID!$B$1:$BI$1)*(КАЛЕНДАРЬ!$R10=GRID!$B$3:$BI$3), 0))*(1-GRID!$B$35),0))</f>
        <v>32600</v>
      </c>
      <c r="I79" s="59" cm="1">
        <f t="array" ref="I79">IF($I$2="Открытый тариф",
INDEX(GRID!$B$4:$BI$14,MATCH(I$7,GRID!$A$4:$A$14,0),MATCH(1,($U$2=GRID!$B$1:$BI$1)*(КАЛЕНДАРЬ!$R10=GRID!$B$3:$BI$3), 0)),
ROUNDUP(INDEX(GRID!$B$4:$BI$14,MATCH(I$7,GRID!$A$4:$A$14,0),MATCH(1,($U$2=GRID!$B$1:$BI$1)*(КАЛЕНДАРЬ!$R10=GRID!$B$3:$BI$3),0))*(1-GRID!$B$35),0))</f>
        <v>36500</v>
      </c>
      <c r="J79" s="60" cm="1">
        <f t="array" ref="J79">IF($I$2="Открытый тариф",
INDEX(GRID!$B$17:$BI$27,MATCH(I$7,GRID!$A$17:$A$27,0),MATCH(1,($U$2=GRID!$B$1:$BI$1)*(КАЛЕНДАРЬ!$R10=GRID!$B$3:$BI$3), 0)),
ROUNDUP(INDEX(GRID!$B$17:$BI$27,MATCH(I$7,GRID!$A$17:$A$27,0),MATCH(1,($U$2=GRID!$B$1:$BI$1)*(КАЛЕНДАРЬ!$R10=GRID!$B$3:$BI$3), 0))*(1-GRID!$B$35),0))</f>
        <v>36500</v>
      </c>
      <c r="K79" s="59" cm="1">
        <f t="array" ref="K79">IF($I$2="Открытый тариф",
INDEX(GRID!$B$4:$BI$14,MATCH(K$7,GRID!$A$4:$A$14,0),MATCH(1,($U$2=GRID!$B$1:$BI$1)*(КАЛЕНДАРЬ!$R10=GRID!$B$3:$BI$3), 0)),
ROUNDUP(INDEX(GRID!$B$4:$BI$14,MATCH(K$7,GRID!$A$4:$A$14,0),MATCH(1,($U$2=GRID!$B$1:$BI$1)*(КАЛЕНДАРЬ!$R10=GRID!$B$3:$BI$3),0))*(1-GRID!$B$35),0))</f>
        <v>40800</v>
      </c>
      <c r="L79" s="60" cm="1">
        <f t="array" ref="L79">IF($I$2="Открытый тариф",
INDEX(GRID!$B$17:$BI$27,MATCH(K$7,GRID!$A$17:$A$27,0),MATCH(1,($U$2=GRID!$B$1:$BI$1)*(КАЛЕНДАРЬ!$R10=GRID!$B$3:$BI$3), 0)),
ROUNDUP(INDEX(GRID!$B$17:$BI$27,MATCH(K$7,GRID!$A$17:$A$27,0),MATCH(1,($U$2=GRID!$B$1:$BI$1)*(КАЛЕНДАРЬ!$R10=GRID!$B$3:$BI$3), 0))*(1-GRID!$B$35),0))</f>
        <v>40800</v>
      </c>
      <c r="M79" s="59" cm="1">
        <f t="array" ref="M79">IF($I$2="Открытый тариф",
INDEX(GRID!$B$4:$BI$14,MATCH(M$7,GRID!$A$4:$A$14,0),MATCH(1,($U$2=GRID!$B$1:$BI$1)*(КАЛЕНДАРЬ!$R10=GRID!$B$3:$BI$3), 0)),
ROUNDUP(INDEX(GRID!$B$4:$BI$14,MATCH(M$7,GRID!$A$4:$A$14,0),MATCH(1,($U$2=GRID!$B$1:$BI$1)*(КАЛЕНДАРЬ!$R10=GRID!$B$3:$BI$3),0))*(1-GRID!$B$35),0))</f>
        <v>45600</v>
      </c>
      <c r="N79" s="60" cm="1">
        <f t="array" ref="N79">IF($I$2="Открытый тариф",
INDEX(GRID!$B$17:$BI$27,MATCH(M$7,GRID!$A$17:$A$27,0),MATCH(1,($U$2=GRID!$B$1:$BI$1)*(КАЛЕНДАРЬ!$R10=GRID!$B$3:$BI$3), 0)),
ROUNDUP(INDEX(GRID!$B$17:$BI$27,MATCH(M$7,GRID!$A$17:$A$27,0),MATCH(1,($U$2=GRID!$B$1:$BI$1)*(КАЛЕНДАРЬ!$R10=GRID!$B$3:$BI$3), 0))*(1-GRID!$B$35),0))</f>
        <v>45600</v>
      </c>
      <c r="O79" s="61" t="s">
        <v>102</v>
      </c>
      <c r="P79" s="61" t="s">
        <v>102</v>
      </c>
      <c r="Q79" s="61" t="s">
        <v>102</v>
      </c>
      <c r="R79" s="61" t="s">
        <v>102</v>
      </c>
      <c r="S79" s="61" t="s">
        <v>102</v>
      </c>
      <c r="T79" s="61" t="s">
        <v>102</v>
      </c>
      <c r="U79" s="61" t="s">
        <v>102</v>
      </c>
      <c r="V79" s="61" t="s">
        <v>102</v>
      </c>
      <c r="W79" s="61" t="s">
        <v>102</v>
      </c>
      <c r="X79" s="61" t="s">
        <v>102</v>
      </c>
      <c r="Y79" s="50"/>
    </row>
    <row r="80" spans="1:25" hidden="1" x14ac:dyDescent="0.2">
      <c r="A80" s="62" t="s">
        <v>42</v>
      </c>
      <c r="B80" s="62">
        <v>8</v>
      </c>
      <c r="C80" s="59" cm="1">
        <f t="array" ref="C80">IF($I$2="Открытый тариф",
INDEX(GRID!$B$4:$BI$14,MATCH(C$7,GRID!$A$4:$A$14,0),MATCH(1,($U$2=GRID!$B$1:$BI$1)*(КАЛЕНДАРЬ!$R11=GRID!$B$3:$BI$3), 0)),
ROUNDUP(INDEX(GRID!$B$4:$BI$14,MATCH(C$7,GRID!$A$4:$A$14,0),MATCH(1,($U$2=GRID!$B$1:$BI$1)*(КАЛЕНДАРЬ!$R11=GRID!$B$3:$BI$3),0))*(1-GRID!$B$35),0))</f>
        <v>26000</v>
      </c>
      <c r="D80" s="60" cm="1">
        <f t="array" ref="D80">IF($I$2="Открытый тариф",
INDEX(GRID!$B$17:$BI$27,MATCH(C$7,GRID!$A$17:$A$27,0),MATCH(1,($U$2=GRID!$B$1:$BI$1)*(КАЛЕНДАРЬ!$R11=GRID!$B$3:$BI$3), 0)),
ROUNDUP(INDEX(GRID!$B$17:$BI$27,MATCH(C$7,GRID!$A$17:$A$27,0),MATCH(1,($U$2=GRID!$B$1:$BI$1)*(КАЛЕНДАРЬ!$R11=GRID!$B$3:$BI$3), 0))*(1-GRID!$B$35),0))</f>
        <v>26000</v>
      </c>
      <c r="E80" s="59" cm="1">
        <f t="array" ref="E80">IF($I$2="Открытый тариф",
INDEX(GRID!$B$4:$BI$14,MATCH(E$7,GRID!$A$4:$A$14,0),MATCH(1,($U$2=GRID!$B$1:$BI$1)*(КАЛЕНДАРЬ!$R11=GRID!$B$3:$BI$3), 0)),
ROUNDUP(INDEX(GRID!$B$4:$BI$14,MATCH(E$7,GRID!$A$4:$A$14,0),MATCH(1,($U$2=GRID!$B$1:$BI$1)*(КАЛЕНДАРЬ!$R11=GRID!$B$3:$BI$3),0))*(1-GRID!$B$35),0))</f>
        <v>29100</v>
      </c>
      <c r="F80" s="60" cm="1">
        <f t="array" ref="F80">IF($I$2="Открытый тариф",
INDEX(GRID!$B$17:$BI$27,MATCH(E$7,GRID!$A$17:$A$27,0),MATCH(1,($U$2=GRID!$B$1:$BI$1)*(КАЛЕНДАРЬ!$R11=GRID!$B$3:$BI$3), 0)),
ROUNDUP(INDEX(GRID!$B$17:$BI$27,MATCH(E$7,GRID!$A$17:$A$27,0),MATCH(1,($U$2=GRID!$B$1:$BI$1)*(КАЛЕНДАРЬ!$R11=GRID!$B$3:$BI$3), 0))*(1-GRID!$B$35),0))</f>
        <v>29100</v>
      </c>
      <c r="G80" s="59" cm="1">
        <f t="array" ref="G80">IF($I$2="Открытый тариф",
INDEX(GRID!$B$4:$BI$14,MATCH(G$7,GRID!$A$4:$A$14,0),MATCH(1,($U$2=GRID!$B$1:$BI$1)*(КАЛЕНДАРЬ!$R11=GRID!$B$3:$BI$3), 0)),
ROUNDUP(INDEX(GRID!$B$4:$BI$14,MATCH(G$7,GRID!$A$4:$A$14,0),MATCH(1,($U$2=GRID!$B$1:$BI$1)*(КАЛЕНДАРЬ!$R11=GRID!$B$3:$BI$3),0))*(1-GRID!$B$35),0))</f>
        <v>32600</v>
      </c>
      <c r="H80" s="60" cm="1">
        <f t="array" ref="H80">IF($I$2="Открытый тариф",
INDEX(GRID!$B$17:$BI$27,MATCH(G$7,GRID!$A$17:$A$27,0),MATCH(1,($U$2=GRID!$B$1:$BI$1)*(КАЛЕНДАРЬ!$R11=GRID!$B$3:$BI$3), 0)),
ROUNDUP(INDEX(GRID!$B$17:$BI$27,MATCH(G$7,GRID!$A$17:$A$27,0),MATCH(1,($U$2=GRID!$B$1:$BI$1)*(КАЛЕНДАРЬ!$R11=GRID!$B$3:$BI$3), 0))*(1-GRID!$B$35),0))</f>
        <v>32600</v>
      </c>
      <c r="I80" s="59" cm="1">
        <f t="array" ref="I80">IF($I$2="Открытый тариф",
INDEX(GRID!$B$4:$BI$14,MATCH(I$7,GRID!$A$4:$A$14,0),MATCH(1,($U$2=GRID!$B$1:$BI$1)*(КАЛЕНДАРЬ!$R11=GRID!$B$3:$BI$3), 0)),
ROUNDUP(INDEX(GRID!$B$4:$BI$14,MATCH(I$7,GRID!$A$4:$A$14,0),MATCH(1,($U$2=GRID!$B$1:$BI$1)*(КАЛЕНДАРЬ!$R11=GRID!$B$3:$BI$3),0))*(1-GRID!$B$35),0))</f>
        <v>36500</v>
      </c>
      <c r="J80" s="60" cm="1">
        <f t="array" ref="J80">IF($I$2="Открытый тариф",
INDEX(GRID!$B$17:$BI$27,MATCH(I$7,GRID!$A$17:$A$27,0),MATCH(1,($U$2=GRID!$B$1:$BI$1)*(КАЛЕНДАРЬ!$R11=GRID!$B$3:$BI$3), 0)),
ROUNDUP(INDEX(GRID!$B$17:$BI$27,MATCH(I$7,GRID!$A$17:$A$27,0),MATCH(1,($U$2=GRID!$B$1:$BI$1)*(КАЛЕНДАРЬ!$R11=GRID!$B$3:$BI$3), 0))*(1-GRID!$B$35),0))</f>
        <v>36500</v>
      </c>
      <c r="K80" s="59" cm="1">
        <f t="array" ref="K80">IF($I$2="Открытый тариф",
INDEX(GRID!$B$4:$BI$14,MATCH(K$7,GRID!$A$4:$A$14,0),MATCH(1,($U$2=GRID!$B$1:$BI$1)*(КАЛЕНДАРЬ!$R11=GRID!$B$3:$BI$3), 0)),
ROUNDUP(INDEX(GRID!$B$4:$BI$14,MATCH(K$7,GRID!$A$4:$A$14,0),MATCH(1,($U$2=GRID!$B$1:$BI$1)*(КАЛЕНДАРЬ!$R11=GRID!$B$3:$BI$3),0))*(1-GRID!$B$35),0))</f>
        <v>40800</v>
      </c>
      <c r="L80" s="60" cm="1">
        <f t="array" ref="L80">IF($I$2="Открытый тариф",
INDEX(GRID!$B$17:$BI$27,MATCH(K$7,GRID!$A$17:$A$27,0),MATCH(1,($U$2=GRID!$B$1:$BI$1)*(КАЛЕНДАРЬ!$R11=GRID!$B$3:$BI$3), 0)),
ROUNDUP(INDEX(GRID!$B$17:$BI$27,MATCH(K$7,GRID!$A$17:$A$27,0),MATCH(1,($U$2=GRID!$B$1:$BI$1)*(КАЛЕНДАРЬ!$R11=GRID!$B$3:$BI$3), 0))*(1-GRID!$B$35),0))</f>
        <v>40800</v>
      </c>
      <c r="M80" s="59" cm="1">
        <f t="array" ref="M80">IF($I$2="Открытый тариф",
INDEX(GRID!$B$4:$BI$14,MATCH(M$7,GRID!$A$4:$A$14,0),MATCH(1,($U$2=GRID!$B$1:$BI$1)*(КАЛЕНДАРЬ!$R11=GRID!$B$3:$BI$3), 0)),
ROUNDUP(INDEX(GRID!$B$4:$BI$14,MATCH(M$7,GRID!$A$4:$A$14,0),MATCH(1,($U$2=GRID!$B$1:$BI$1)*(КАЛЕНДАРЬ!$R11=GRID!$B$3:$BI$3),0))*(1-GRID!$B$35),0))</f>
        <v>45600</v>
      </c>
      <c r="N80" s="60" cm="1">
        <f t="array" ref="N80">IF($I$2="Открытый тариф",
INDEX(GRID!$B$17:$BI$27,MATCH(M$7,GRID!$A$17:$A$27,0),MATCH(1,($U$2=GRID!$B$1:$BI$1)*(КАЛЕНДАРЬ!$R11=GRID!$B$3:$BI$3), 0)),
ROUNDUP(INDEX(GRID!$B$17:$BI$27,MATCH(M$7,GRID!$A$17:$A$27,0),MATCH(1,($U$2=GRID!$B$1:$BI$1)*(КАЛЕНДАРЬ!$R11=GRID!$B$3:$BI$3), 0))*(1-GRID!$B$35),0))</f>
        <v>45600</v>
      </c>
      <c r="O80" s="61" t="s">
        <v>102</v>
      </c>
      <c r="P80" s="61" t="s">
        <v>102</v>
      </c>
      <c r="Q80" s="61" t="s">
        <v>102</v>
      </c>
      <c r="R80" s="61" t="s">
        <v>102</v>
      </c>
      <c r="S80" s="61" t="s">
        <v>102</v>
      </c>
      <c r="T80" s="61" t="s">
        <v>102</v>
      </c>
      <c r="U80" s="61" t="s">
        <v>102</v>
      </c>
      <c r="V80" s="61" t="s">
        <v>102</v>
      </c>
      <c r="W80" s="61" t="s">
        <v>102</v>
      </c>
      <c r="X80" s="61" t="s">
        <v>102</v>
      </c>
      <c r="Y80" s="50"/>
    </row>
    <row r="81" spans="1:25" hidden="1" x14ac:dyDescent="0.2">
      <c r="A81" s="62" t="s">
        <v>43</v>
      </c>
      <c r="B81" s="62">
        <v>9</v>
      </c>
      <c r="C81" s="59" cm="1">
        <f t="array" ref="C81">IF($I$2="Открытый тариф",
INDEX(GRID!$B$4:$BI$14,MATCH(C$7,GRID!$A$4:$A$14,0),MATCH(1,($U$2=GRID!$B$1:$BI$1)*(КАЛЕНДАРЬ!$R12=GRID!$B$3:$BI$3), 0)),
ROUNDUP(INDEX(GRID!$B$4:$BI$14,MATCH(C$7,GRID!$A$4:$A$14,0),MATCH(1,($U$2=GRID!$B$1:$BI$1)*(КАЛЕНДАРЬ!$R12=GRID!$B$3:$BI$3),0))*(1-GRID!$B$35),0))</f>
        <v>26000</v>
      </c>
      <c r="D81" s="60" cm="1">
        <f t="array" ref="D81">IF($I$2="Открытый тариф",
INDEX(GRID!$B$17:$BI$27,MATCH(C$7,GRID!$A$17:$A$27,0),MATCH(1,($U$2=GRID!$B$1:$BI$1)*(КАЛЕНДАРЬ!$R12=GRID!$B$3:$BI$3), 0)),
ROUNDUP(INDEX(GRID!$B$17:$BI$27,MATCH(C$7,GRID!$A$17:$A$27,0),MATCH(1,($U$2=GRID!$B$1:$BI$1)*(КАЛЕНДАРЬ!$R12=GRID!$B$3:$BI$3), 0))*(1-GRID!$B$35),0))</f>
        <v>26000</v>
      </c>
      <c r="E81" s="59" cm="1">
        <f t="array" ref="E81">IF($I$2="Открытый тариф",
INDEX(GRID!$B$4:$BI$14,MATCH(E$7,GRID!$A$4:$A$14,0),MATCH(1,($U$2=GRID!$B$1:$BI$1)*(КАЛЕНДАРЬ!$R12=GRID!$B$3:$BI$3), 0)),
ROUNDUP(INDEX(GRID!$B$4:$BI$14,MATCH(E$7,GRID!$A$4:$A$14,0),MATCH(1,($U$2=GRID!$B$1:$BI$1)*(КАЛЕНДАРЬ!$R12=GRID!$B$3:$BI$3),0))*(1-GRID!$B$35),0))</f>
        <v>29100</v>
      </c>
      <c r="F81" s="60" cm="1">
        <f t="array" ref="F81">IF($I$2="Открытый тариф",
INDEX(GRID!$B$17:$BI$27,MATCH(E$7,GRID!$A$17:$A$27,0),MATCH(1,($U$2=GRID!$B$1:$BI$1)*(КАЛЕНДАРЬ!$R12=GRID!$B$3:$BI$3), 0)),
ROUNDUP(INDEX(GRID!$B$17:$BI$27,MATCH(E$7,GRID!$A$17:$A$27,0),MATCH(1,($U$2=GRID!$B$1:$BI$1)*(КАЛЕНДАРЬ!$R12=GRID!$B$3:$BI$3), 0))*(1-GRID!$B$35),0))</f>
        <v>29100</v>
      </c>
      <c r="G81" s="59" cm="1">
        <f t="array" ref="G81">IF($I$2="Открытый тариф",
INDEX(GRID!$B$4:$BI$14,MATCH(G$7,GRID!$A$4:$A$14,0),MATCH(1,($U$2=GRID!$B$1:$BI$1)*(КАЛЕНДАРЬ!$R12=GRID!$B$3:$BI$3), 0)),
ROUNDUP(INDEX(GRID!$B$4:$BI$14,MATCH(G$7,GRID!$A$4:$A$14,0),MATCH(1,($U$2=GRID!$B$1:$BI$1)*(КАЛЕНДАРЬ!$R12=GRID!$B$3:$BI$3),0))*(1-GRID!$B$35),0))</f>
        <v>32600</v>
      </c>
      <c r="H81" s="60" cm="1">
        <f t="array" ref="H81">IF($I$2="Открытый тариф",
INDEX(GRID!$B$17:$BI$27,MATCH(G$7,GRID!$A$17:$A$27,0),MATCH(1,($U$2=GRID!$B$1:$BI$1)*(КАЛЕНДАРЬ!$R12=GRID!$B$3:$BI$3), 0)),
ROUNDUP(INDEX(GRID!$B$17:$BI$27,MATCH(G$7,GRID!$A$17:$A$27,0),MATCH(1,($U$2=GRID!$B$1:$BI$1)*(КАЛЕНДАРЬ!$R12=GRID!$B$3:$BI$3), 0))*(1-GRID!$B$35),0))</f>
        <v>32600</v>
      </c>
      <c r="I81" s="59" cm="1">
        <f t="array" ref="I81">IF($I$2="Открытый тариф",
INDEX(GRID!$B$4:$BI$14,MATCH(I$7,GRID!$A$4:$A$14,0),MATCH(1,($U$2=GRID!$B$1:$BI$1)*(КАЛЕНДАРЬ!$R12=GRID!$B$3:$BI$3), 0)),
ROUNDUP(INDEX(GRID!$B$4:$BI$14,MATCH(I$7,GRID!$A$4:$A$14,0),MATCH(1,($U$2=GRID!$B$1:$BI$1)*(КАЛЕНДАРЬ!$R12=GRID!$B$3:$BI$3),0))*(1-GRID!$B$35),0))</f>
        <v>36500</v>
      </c>
      <c r="J81" s="60" cm="1">
        <f t="array" ref="J81">IF($I$2="Открытый тариф",
INDEX(GRID!$B$17:$BI$27,MATCH(I$7,GRID!$A$17:$A$27,0),MATCH(1,($U$2=GRID!$B$1:$BI$1)*(КАЛЕНДАРЬ!$R12=GRID!$B$3:$BI$3), 0)),
ROUNDUP(INDEX(GRID!$B$17:$BI$27,MATCH(I$7,GRID!$A$17:$A$27,0),MATCH(1,($U$2=GRID!$B$1:$BI$1)*(КАЛЕНДАРЬ!$R12=GRID!$B$3:$BI$3), 0))*(1-GRID!$B$35),0))</f>
        <v>36500</v>
      </c>
      <c r="K81" s="59" cm="1">
        <f t="array" ref="K81">IF($I$2="Открытый тариф",
INDEX(GRID!$B$4:$BI$14,MATCH(K$7,GRID!$A$4:$A$14,0),MATCH(1,($U$2=GRID!$B$1:$BI$1)*(КАЛЕНДАРЬ!$R12=GRID!$B$3:$BI$3), 0)),
ROUNDUP(INDEX(GRID!$B$4:$BI$14,MATCH(K$7,GRID!$A$4:$A$14,0),MATCH(1,($U$2=GRID!$B$1:$BI$1)*(КАЛЕНДАРЬ!$R12=GRID!$B$3:$BI$3),0))*(1-GRID!$B$35),0))</f>
        <v>40800</v>
      </c>
      <c r="L81" s="60" cm="1">
        <f t="array" ref="L81">IF($I$2="Открытый тариф",
INDEX(GRID!$B$17:$BI$27,MATCH(K$7,GRID!$A$17:$A$27,0),MATCH(1,($U$2=GRID!$B$1:$BI$1)*(КАЛЕНДАРЬ!$R12=GRID!$B$3:$BI$3), 0)),
ROUNDUP(INDEX(GRID!$B$17:$BI$27,MATCH(K$7,GRID!$A$17:$A$27,0),MATCH(1,($U$2=GRID!$B$1:$BI$1)*(КАЛЕНДАРЬ!$R12=GRID!$B$3:$BI$3), 0))*(1-GRID!$B$35),0))</f>
        <v>40800</v>
      </c>
      <c r="M81" s="59" cm="1">
        <f t="array" ref="M81">IF($I$2="Открытый тариф",
INDEX(GRID!$B$4:$BI$14,MATCH(M$7,GRID!$A$4:$A$14,0),MATCH(1,($U$2=GRID!$B$1:$BI$1)*(КАЛЕНДАРЬ!$R12=GRID!$B$3:$BI$3), 0)),
ROUNDUP(INDEX(GRID!$B$4:$BI$14,MATCH(M$7,GRID!$A$4:$A$14,0),MATCH(1,($U$2=GRID!$B$1:$BI$1)*(КАЛЕНДАРЬ!$R12=GRID!$B$3:$BI$3),0))*(1-GRID!$B$35),0))</f>
        <v>45600</v>
      </c>
      <c r="N81" s="60" cm="1">
        <f t="array" ref="N81">IF($I$2="Открытый тариф",
INDEX(GRID!$B$17:$BI$27,MATCH(M$7,GRID!$A$17:$A$27,0),MATCH(1,($U$2=GRID!$B$1:$BI$1)*(КАЛЕНДАРЬ!$R12=GRID!$B$3:$BI$3), 0)),
ROUNDUP(INDEX(GRID!$B$17:$BI$27,MATCH(M$7,GRID!$A$17:$A$27,0),MATCH(1,($U$2=GRID!$B$1:$BI$1)*(КАЛЕНДАРЬ!$R12=GRID!$B$3:$BI$3), 0))*(1-GRID!$B$35),0))</f>
        <v>45600</v>
      </c>
      <c r="O81" s="61" t="s">
        <v>102</v>
      </c>
      <c r="P81" s="61" t="s">
        <v>102</v>
      </c>
      <c r="Q81" s="61" t="s">
        <v>102</v>
      </c>
      <c r="R81" s="61" t="s">
        <v>102</v>
      </c>
      <c r="S81" s="61" t="s">
        <v>102</v>
      </c>
      <c r="T81" s="61" t="s">
        <v>102</v>
      </c>
      <c r="U81" s="61" t="s">
        <v>102</v>
      </c>
      <c r="V81" s="61" t="s">
        <v>102</v>
      </c>
      <c r="W81" s="61" t="s">
        <v>102</v>
      </c>
      <c r="X81" s="61" t="s">
        <v>102</v>
      </c>
      <c r="Y81" s="50"/>
    </row>
    <row r="82" spans="1:25" hidden="1" x14ac:dyDescent="0.2">
      <c r="A82" s="62" t="s">
        <v>44</v>
      </c>
      <c r="B82" s="62">
        <v>10</v>
      </c>
      <c r="C82" s="59" cm="1">
        <f t="array" ref="C82">IF($I$2="Открытый тариф",
INDEX(GRID!$B$4:$BI$14,MATCH(C$7,GRID!$A$4:$A$14,0),MATCH(1,($U$2=GRID!$B$1:$BI$1)*(КАЛЕНДАРЬ!$R13=GRID!$B$3:$BI$3), 0)),
ROUNDUP(INDEX(GRID!$B$4:$BI$14,MATCH(C$7,GRID!$A$4:$A$14,0),MATCH(1,($U$2=GRID!$B$1:$BI$1)*(КАЛЕНДАРЬ!$R13=GRID!$B$3:$BI$3),0))*(1-GRID!$B$35),0))</f>
        <v>26000</v>
      </c>
      <c r="D82" s="60" cm="1">
        <f t="array" ref="D82">IF($I$2="Открытый тариф",
INDEX(GRID!$B$17:$BI$27,MATCH(C$7,GRID!$A$17:$A$27,0),MATCH(1,($U$2=GRID!$B$1:$BI$1)*(КАЛЕНДАРЬ!$R13=GRID!$B$3:$BI$3), 0)),
ROUNDUP(INDEX(GRID!$B$17:$BI$27,MATCH(C$7,GRID!$A$17:$A$27,0),MATCH(1,($U$2=GRID!$B$1:$BI$1)*(КАЛЕНДАРЬ!$R13=GRID!$B$3:$BI$3), 0))*(1-GRID!$B$35),0))</f>
        <v>26000</v>
      </c>
      <c r="E82" s="59" cm="1">
        <f t="array" ref="E82">IF($I$2="Открытый тариф",
INDEX(GRID!$B$4:$BI$14,MATCH(E$7,GRID!$A$4:$A$14,0),MATCH(1,($U$2=GRID!$B$1:$BI$1)*(КАЛЕНДАРЬ!$R13=GRID!$B$3:$BI$3), 0)),
ROUNDUP(INDEX(GRID!$B$4:$BI$14,MATCH(E$7,GRID!$A$4:$A$14,0),MATCH(1,($U$2=GRID!$B$1:$BI$1)*(КАЛЕНДАРЬ!$R13=GRID!$B$3:$BI$3),0))*(1-GRID!$B$35),0))</f>
        <v>29100</v>
      </c>
      <c r="F82" s="60" cm="1">
        <f t="array" ref="F82">IF($I$2="Открытый тариф",
INDEX(GRID!$B$17:$BI$27,MATCH(E$7,GRID!$A$17:$A$27,0),MATCH(1,($U$2=GRID!$B$1:$BI$1)*(КАЛЕНДАРЬ!$R13=GRID!$B$3:$BI$3), 0)),
ROUNDUP(INDEX(GRID!$B$17:$BI$27,MATCH(E$7,GRID!$A$17:$A$27,0),MATCH(1,($U$2=GRID!$B$1:$BI$1)*(КАЛЕНДАРЬ!$R13=GRID!$B$3:$BI$3), 0))*(1-GRID!$B$35),0))</f>
        <v>29100</v>
      </c>
      <c r="G82" s="59" cm="1">
        <f t="array" ref="G82">IF($I$2="Открытый тариф",
INDEX(GRID!$B$4:$BI$14,MATCH(G$7,GRID!$A$4:$A$14,0),MATCH(1,($U$2=GRID!$B$1:$BI$1)*(КАЛЕНДАРЬ!$R13=GRID!$B$3:$BI$3), 0)),
ROUNDUP(INDEX(GRID!$B$4:$BI$14,MATCH(G$7,GRID!$A$4:$A$14,0),MATCH(1,($U$2=GRID!$B$1:$BI$1)*(КАЛЕНДАРЬ!$R13=GRID!$B$3:$BI$3),0))*(1-GRID!$B$35),0))</f>
        <v>32600</v>
      </c>
      <c r="H82" s="60" cm="1">
        <f t="array" ref="H82">IF($I$2="Открытый тариф",
INDEX(GRID!$B$17:$BI$27,MATCH(G$7,GRID!$A$17:$A$27,0),MATCH(1,($U$2=GRID!$B$1:$BI$1)*(КАЛЕНДАРЬ!$R13=GRID!$B$3:$BI$3), 0)),
ROUNDUP(INDEX(GRID!$B$17:$BI$27,MATCH(G$7,GRID!$A$17:$A$27,0),MATCH(1,($U$2=GRID!$B$1:$BI$1)*(КАЛЕНДАРЬ!$R13=GRID!$B$3:$BI$3), 0))*(1-GRID!$B$35),0))</f>
        <v>32600</v>
      </c>
      <c r="I82" s="59" cm="1">
        <f t="array" ref="I82">IF($I$2="Открытый тариф",
INDEX(GRID!$B$4:$BI$14,MATCH(I$7,GRID!$A$4:$A$14,0),MATCH(1,($U$2=GRID!$B$1:$BI$1)*(КАЛЕНДАРЬ!$R13=GRID!$B$3:$BI$3), 0)),
ROUNDUP(INDEX(GRID!$B$4:$BI$14,MATCH(I$7,GRID!$A$4:$A$14,0),MATCH(1,($U$2=GRID!$B$1:$BI$1)*(КАЛЕНДАРЬ!$R13=GRID!$B$3:$BI$3),0))*(1-GRID!$B$35),0))</f>
        <v>36500</v>
      </c>
      <c r="J82" s="60" cm="1">
        <f t="array" ref="J82">IF($I$2="Открытый тариф",
INDEX(GRID!$B$17:$BI$27,MATCH(I$7,GRID!$A$17:$A$27,0),MATCH(1,($U$2=GRID!$B$1:$BI$1)*(КАЛЕНДАРЬ!$R13=GRID!$B$3:$BI$3), 0)),
ROUNDUP(INDEX(GRID!$B$17:$BI$27,MATCH(I$7,GRID!$A$17:$A$27,0),MATCH(1,($U$2=GRID!$B$1:$BI$1)*(КАЛЕНДАРЬ!$R13=GRID!$B$3:$BI$3), 0))*(1-GRID!$B$35),0))</f>
        <v>36500</v>
      </c>
      <c r="K82" s="59" cm="1">
        <f t="array" ref="K82">IF($I$2="Открытый тариф",
INDEX(GRID!$B$4:$BI$14,MATCH(K$7,GRID!$A$4:$A$14,0),MATCH(1,($U$2=GRID!$B$1:$BI$1)*(КАЛЕНДАРЬ!$R13=GRID!$B$3:$BI$3), 0)),
ROUNDUP(INDEX(GRID!$B$4:$BI$14,MATCH(K$7,GRID!$A$4:$A$14,0),MATCH(1,($U$2=GRID!$B$1:$BI$1)*(КАЛЕНДАРЬ!$R13=GRID!$B$3:$BI$3),0))*(1-GRID!$B$35),0))</f>
        <v>40800</v>
      </c>
      <c r="L82" s="60" cm="1">
        <f t="array" ref="L82">IF($I$2="Открытый тариф",
INDEX(GRID!$B$17:$BI$27,MATCH(K$7,GRID!$A$17:$A$27,0),MATCH(1,($U$2=GRID!$B$1:$BI$1)*(КАЛЕНДАРЬ!$R13=GRID!$B$3:$BI$3), 0)),
ROUNDUP(INDEX(GRID!$B$17:$BI$27,MATCH(K$7,GRID!$A$17:$A$27,0),MATCH(1,($U$2=GRID!$B$1:$BI$1)*(КАЛЕНДАРЬ!$R13=GRID!$B$3:$BI$3), 0))*(1-GRID!$B$35),0))</f>
        <v>40800</v>
      </c>
      <c r="M82" s="59" cm="1">
        <f t="array" ref="M82">IF($I$2="Открытый тариф",
INDEX(GRID!$B$4:$BI$14,MATCH(M$7,GRID!$A$4:$A$14,0),MATCH(1,($U$2=GRID!$B$1:$BI$1)*(КАЛЕНДАРЬ!$R13=GRID!$B$3:$BI$3), 0)),
ROUNDUP(INDEX(GRID!$B$4:$BI$14,MATCH(M$7,GRID!$A$4:$A$14,0),MATCH(1,($U$2=GRID!$B$1:$BI$1)*(КАЛЕНДАРЬ!$R13=GRID!$B$3:$BI$3),0))*(1-GRID!$B$35),0))</f>
        <v>45600</v>
      </c>
      <c r="N82" s="60" cm="1">
        <f t="array" ref="N82">IF($I$2="Открытый тариф",
INDEX(GRID!$B$17:$BI$27,MATCH(M$7,GRID!$A$17:$A$27,0),MATCH(1,($U$2=GRID!$B$1:$BI$1)*(КАЛЕНДАРЬ!$R13=GRID!$B$3:$BI$3), 0)),
ROUNDUP(INDEX(GRID!$B$17:$BI$27,MATCH(M$7,GRID!$A$17:$A$27,0),MATCH(1,($U$2=GRID!$B$1:$BI$1)*(КАЛЕНДАРЬ!$R13=GRID!$B$3:$BI$3), 0))*(1-GRID!$B$35),0))</f>
        <v>45600</v>
      </c>
      <c r="O82" s="61" t="s">
        <v>102</v>
      </c>
      <c r="P82" s="61" t="s">
        <v>102</v>
      </c>
      <c r="Q82" s="61" t="s">
        <v>102</v>
      </c>
      <c r="R82" s="61" t="s">
        <v>102</v>
      </c>
      <c r="S82" s="61" t="s">
        <v>102</v>
      </c>
      <c r="T82" s="61" t="s">
        <v>102</v>
      </c>
      <c r="U82" s="61" t="s">
        <v>102</v>
      </c>
      <c r="V82" s="61" t="s">
        <v>102</v>
      </c>
      <c r="W82" s="61" t="s">
        <v>102</v>
      </c>
      <c r="X82" s="61" t="s">
        <v>102</v>
      </c>
      <c r="Y82" s="50"/>
    </row>
    <row r="83" spans="1:25" hidden="1" x14ac:dyDescent="0.2">
      <c r="A83" s="62" t="s">
        <v>45</v>
      </c>
      <c r="B83" s="62">
        <v>11</v>
      </c>
      <c r="C83" s="59" cm="1">
        <f t="array" ref="C83">IF($I$2="Открытый тариф",
INDEX(GRID!$B$4:$BI$14,MATCH(C$7,GRID!$A$4:$A$14,0),MATCH(1,($U$2=GRID!$B$1:$BI$1)*(КАЛЕНДАРЬ!$R14=GRID!$B$3:$BI$3), 0)),
ROUNDUP(INDEX(GRID!$B$4:$BI$14,MATCH(C$7,GRID!$A$4:$A$14,0),MATCH(1,($U$2=GRID!$B$1:$BI$1)*(КАЛЕНДАРЬ!$R14=GRID!$B$3:$BI$3),0))*(1-GRID!$B$35),0))</f>
        <v>20500</v>
      </c>
      <c r="D83" s="60" cm="1">
        <f t="array" ref="D83">IF($I$2="Открытый тариф",
INDEX(GRID!$B$17:$BI$27,MATCH(C$7,GRID!$A$17:$A$27,0),MATCH(1,($U$2=GRID!$B$1:$BI$1)*(КАЛЕНДАРЬ!$R14=GRID!$B$3:$BI$3), 0)),
ROUNDUP(INDEX(GRID!$B$17:$BI$27,MATCH(C$7,GRID!$A$17:$A$27,0),MATCH(1,($U$2=GRID!$B$1:$BI$1)*(КАЛЕНДАРЬ!$R14=GRID!$B$3:$BI$3), 0))*(1-GRID!$B$35),0))</f>
        <v>20500</v>
      </c>
      <c r="E83" s="59" cm="1">
        <f t="array" ref="E83">IF($I$2="Открытый тариф",
INDEX(GRID!$B$4:$BI$14,MATCH(E$7,GRID!$A$4:$A$14,0),MATCH(1,($U$2=GRID!$B$1:$BI$1)*(КАЛЕНДАРЬ!$R14=GRID!$B$3:$BI$3), 0)),
ROUNDUP(INDEX(GRID!$B$4:$BI$14,MATCH(E$7,GRID!$A$4:$A$14,0),MATCH(1,($U$2=GRID!$B$1:$BI$1)*(КАЛЕНДАРЬ!$R14=GRID!$B$3:$BI$3),0))*(1-GRID!$B$35),0))</f>
        <v>22800</v>
      </c>
      <c r="F83" s="60" cm="1">
        <f t="array" ref="F83">IF($I$2="Открытый тариф",
INDEX(GRID!$B$17:$BI$27,MATCH(E$7,GRID!$A$17:$A$27,0),MATCH(1,($U$2=GRID!$B$1:$BI$1)*(КАЛЕНДАРЬ!$R14=GRID!$B$3:$BI$3), 0)),
ROUNDUP(INDEX(GRID!$B$17:$BI$27,MATCH(E$7,GRID!$A$17:$A$27,0),MATCH(1,($U$2=GRID!$B$1:$BI$1)*(КАЛЕНДАРЬ!$R14=GRID!$B$3:$BI$3), 0))*(1-GRID!$B$35),0))</f>
        <v>22800</v>
      </c>
      <c r="G83" s="59" cm="1">
        <f t="array" ref="G83">IF($I$2="Открытый тариф",
INDEX(GRID!$B$4:$BI$14,MATCH(G$7,GRID!$A$4:$A$14,0),MATCH(1,($U$2=GRID!$B$1:$BI$1)*(КАЛЕНДАРЬ!$R14=GRID!$B$3:$BI$3), 0)),
ROUNDUP(INDEX(GRID!$B$4:$BI$14,MATCH(G$7,GRID!$A$4:$A$14,0),MATCH(1,($U$2=GRID!$B$1:$BI$1)*(КАЛЕНДАРЬ!$R14=GRID!$B$3:$BI$3),0))*(1-GRID!$B$35),0))</f>
        <v>25400</v>
      </c>
      <c r="H83" s="60" cm="1">
        <f t="array" ref="H83">IF($I$2="Открытый тариф",
INDEX(GRID!$B$17:$BI$27,MATCH(G$7,GRID!$A$17:$A$27,0),MATCH(1,($U$2=GRID!$B$1:$BI$1)*(КАЛЕНДАРЬ!$R14=GRID!$B$3:$BI$3), 0)),
ROUNDUP(INDEX(GRID!$B$17:$BI$27,MATCH(G$7,GRID!$A$17:$A$27,0),MATCH(1,($U$2=GRID!$B$1:$BI$1)*(КАЛЕНДАРЬ!$R14=GRID!$B$3:$BI$3), 0))*(1-GRID!$B$35),0))</f>
        <v>25400</v>
      </c>
      <c r="I83" s="59" cm="1">
        <f t="array" ref="I83">IF($I$2="Открытый тариф",
INDEX(GRID!$B$4:$BI$14,MATCH(I$7,GRID!$A$4:$A$14,0),MATCH(1,($U$2=GRID!$B$1:$BI$1)*(КАЛЕНДАРЬ!$R14=GRID!$B$3:$BI$3), 0)),
ROUNDUP(INDEX(GRID!$B$4:$BI$14,MATCH(I$7,GRID!$A$4:$A$14,0),MATCH(1,($U$2=GRID!$B$1:$BI$1)*(КАЛЕНДАРЬ!$R14=GRID!$B$3:$BI$3),0))*(1-GRID!$B$35),0))</f>
        <v>28200</v>
      </c>
      <c r="J83" s="60" cm="1">
        <f t="array" ref="J83">IF($I$2="Открытый тариф",
INDEX(GRID!$B$17:$BI$27,MATCH(I$7,GRID!$A$17:$A$27,0),MATCH(1,($U$2=GRID!$B$1:$BI$1)*(КАЛЕНДАРЬ!$R14=GRID!$B$3:$BI$3), 0)),
ROUNDUP(INDEX(GRID!$B$17:$BI$27,MATCH(I$7,GRID!$A$17:$A$27,0),MATCH(1,($U$2=GRID!$B$1:$BI$1)*(КАЛЕНДАРЬ!$R14=GRID!$B$3:$BI$3), 0))*(1-GRID!$B$35),0))</f>
        <v>28200</v>
      </c>
      <c r="K83" s="59" cm="1">
        <f t="array" ref="K83">IF($I$2="Открытый тариф",
INDEX(GRID!$B$4:$BI$14,MATCH(K$7,GRID!$A$4:$A$14,0),MATCH(1,($U$2=GRID!$B$1:$BI$1)*(КАЛЕНДАРЬ!$R14=GRID!$B$3:$BI$3), 0)),
ROUNDUP(INDEX(GRID!$B$4:$BI$14,MATCH(K$7,GRID!$A$4:$A$14,0),MATCH(1,($U$2=GRID!$B$1:$BI$1)*(КАЛЕНДАРЬ!$R14=GRID!$B$3:$BI$3),0))*(1-GRID!$B$35),0))</f>
        <v>31300</v>
      </c>
      <c r="L83" s="60" cm="1">
        <f t="array" ref="L83">IF($I$2="Открытый тариф",
INDEX(GRID!$B$17:$BI$27,MATCH(K$7,GRID!$A$17:$A$27,0),MATCH(1,($U$2=GRID!$B$1:$BI$1)*(КАЛЕНДАРЬ!$R14=GRID!$B$3:$BI$3), 0)),
ROUNDUP(INDEX(GRID!$B$17:$BI$27,MATCH(K$7,GRID!$A$17:$A$27,0),MATCH(1,($U$2=GRID!$B$1:$BI$1)*(КАЛЕНДАРЬ!$R14=GRID!$B$3:$BI$3), 0))*(1-GRID!$B$35),0))</f>
        <v>31300</v>
      </c>
      <c r="M83" s="59" cm="1">
        <f t="array" ref="M83">IF($I$2="Открытый тариф",
INDEX(GRID!$B$4:$BI$14,MATCH(M$7,GRID!$A$4:$A$14,0),MATCH(1,($U$2=GRID!$B$1:$BI$1)*(КАЛЕНДАРЬ!$R14=GRID!$B$3:$BI$3), 0)),
ROUNDUP(INDEX(GRID!$B$4:$BI$14,MATCH(M$7,GRID!$A$4:$A$14,0),MATCH(1,($U$2=GRID!$B$1:$BI$1)*(КАЛЕНДАРЬ!$R14=GRID!$B$3:$BI$3),0))*(1-GRID!$B$35),0))</f>
        <v>34800</v>
      </c>
      <c r="N83" s="60" cm="1">
        <f t="array" ref="N83">IF($I$2="Открытый тариф",
INDEX(GRID!$B$17:$BI$27,MATCH(M$7,GRID!$A$17:$A$27,0),MATCH(1,($U$2=GRID!$B$1:$BI$1)*(КАЛЕНДАРЬ!$R14=GRID!$B$3:$BI$3), 0)),
ROUNDUP(INDEX(GRID!$B$17:$BI$27,MATCH(M$7,GRID!$A$17:$A$27,0),MATCH(1,($U$2=GRID!$B$1:$BI$1)*(КАЛЕНДАРЬ!$R14=GRID!$B$3:$BI$3), 0))*(1-GRID!$B$35),0))</f>
        <v>34800</v>
      </c>
      <c r="O83" s="61" t="s">
        <v>102</v>
      </c>
      <c r="P83" s="61" t="s">
        <v>102</v>
      </c>
      <c r="Q83" s="61" t="s">
        <v>102</v>
      </c>
      <c r="R83" s="61" t="s">
        <v>102</v>
      </c>
      <c r="S83" s="61" t="s">
        <v>102</v>
      </c>
      <c r="T83" s="61" t="s">
        <v>102</v>
      </c>
      <c r="U83" s="61" t="s">
        <v>102</v>
      </c>
      <c r="V83" s="61" t="s">
        <v>102</v>
      </c>
      <c r="W83" s="61" t="s">
        <v>102</v>
      </c>
      <c r="X83" s="61" t="s">
        <v>102</v>
      </c>
      <c r="Y83" s="50"/>
    </row>
    <row r="84" spans="1:25" hidden="1" x14ac:dyDescent="0.2">
      <c r="A84" s="62" t="s">
        <v>46</v>
      </c>
      <c r="B84" s="62">
        <v>12</v>
      </c>
      <c r="C84" s="59" cm="1">
        <f t="array" ref="C84">IF($I$2="Открытый тариф",
INDEX(GRID!$B$4:$BI$14,MATCH(C$7,GRID!$A$4:$A$14,0),MATCH(1,($U$2=GRID!$B$1:$BI$1)*(КАЛЕНДАРЬ!$R15=GRID!$B$3:$BI$3), 0)),
ROUNDUP(INDEX(GRID!$B$4:$BI$14,MATCH(C$7,GRID!$A$4:$A$14,0),MATCH(1,($U$2=GRID!$B$1:$BI$1)*(КАЛЕНДАРЬ!$R15=GRID!$B$3:$BI$3),0))*(1-GRID!$B$35),0))</f>
        <v>26000</v>
      </c>
      <c r="D84" s="60" cm="1">
        <f t="array" ref="D84">IF($I$2="Открытый тариф",
INDEX(GRID!$B$17:$BI$27,MATCH(C$7,GRID!$A$17:$A$27,0),MATCH(1,($U$2=GRID!$B$1:$BI$1)*(КАЛЕНДАРЬ!$R15=GRID!$B$3:$BI$3), 0)),
ROUNDUP(INDEX(GRID!$B$17:$BI$27,MATCH(C$7,GRID!$A$17:$A$27,0),MATCH(1,($U$2=GRID!$B$1:$BI$1)*(КАЛЕНДАРЬ!$R15=GRID!$B$3:$BI$3), 0))*(1-GRID!$B$35),0))</f>
        <v>26000</v>
      </c>
      <c r="E84" s="59" cm="1">
        <f t="array" ref="E84">IF($I$2="Открытый тариф",
INDEX(GRID!$B$4:$BI$14,MATCH(E$7,GRID!$A$4:$A$14,0),MATCH(1,($U$2=GRID!$B$1:$BI$1)*(КАЛЕНДАРЬ!$R15=GRID!$B$3:$BI$3), 0)),
ROUNDUP(INDEX(GRID!$B$4:$BI$14,MATCH(E$7,GRID!$A$4:$A$14,0),MATCH(1,($U$2=GRID!$B$1:$BI$1)*(КАЛЕНДАРЬ!$R15=GRID!$B$3:$BI$3),0))*(1-GRID!$B$35),0))</f>
        <v>29100</v>
      </c>
      <c r="F84" s="60" cm="1">
        <f t="array" ref="F84">IF($I$2="Открытый тариф",
INDEX(GRID!$B$17:$BI$27,MATCH(E$7,GRID!$A$17:$A$27,0),MATCH(1,($U$2=GRID!$B$1:$BI$1)*(КАЛЕНДАРЬ!$R15=GRID!$B$3:$BI$3), 0)),
ROUNDUP(INDEX(GRID!$B$17:$BI$27,MATCH(E$7,GRID!$A$17:$A$27,0),MATCH(1,($U$2=GRID!$B$1:$BI$1)*(КАЛЕНДАРЬ!$R15=GRID!$B$3:$BI$3), 0))*(1-GRID!$B$35),0))</f>
        <v>29100</v>
      </c>
      <c r="G84" s="59" cm="1">
        <f t="array" ref="G84">IF($I$2="Открытый тариф",
INDEX(GRID!$B$4:$BI$14,MATCH(G$7,GRID!$A$4:$A$14,0),MATCH(1,($U$2=GRID!$B$1:$BI$1)*(КАЛЕНДАРЬ!$R15=GRID!$B$3:$BI$3), 0)),
ROUNDUP(INDEX(GRID!$B$4:$BI$14,MATCH(G$7,GRID!$A$4:$A$14,0),MATCH(1,($U$2=GRID!$B$1:$BI$1)*(КАЛЕНДАРЬ!$R15=GRID!$B$3:$BI$3),0))*(1-GRID!$B$35),0))</f>
        <v>32600</v>
      </c>
      <c r="H84" s="60" cm="1">
        <f t="array" ref="H84">IF($I$2="Открытый тариф",
INDEX(GRID!$B$17:$BI$27,MATCH(G$7,GRID!$A$17:$A$27,0),MATCH(1,($U$2=GRID!$B$1:$BI$1)*(КАЛЕНДАРЬ!$R15=GRID!$B$3:$BI$3), 0)),
ROUNDUP(INDEX(GRID!$B$17:$BI$27,MATCH(G$7,GRID!$A$17:$A$27,0),MATCH(1,($U$2=GRID!$B$1:$BI$1)*(КАЛЕНДАРЬ!$R15=GRID!$B$3:$BI$3), 0))*(1-GRID!$B$35),0))</f>
        <v>32600</v>
      </c>
      <c r="I84" s="59" cm="1">
        <f t="array" ref="I84">IF($I$2="Открытый тариф",
INDEX(GRID!$B$4:$BI$14,MATCH(I$7,GRID!$A$4:$A$14,0),MATCH(1,($U$2=GRID!$B$1:$BI$1)*(КАЛЕНДАРЬ!$R15=GRID!$B$3:$BI$3), 0)),
ROUNDUP(INDEX(GRID!$B$4:$BI$14,MATCH(I$7,GRID!$A$4:$A$14,0),MATCH(1,($U$2=GRID!$B$1:$BI$1)*(КАЛЕНДАРЬ!$R15=GRID!$B$3:$BI$3),0))*(1-GRID!$B$35),0))</f>
        <v>36500</v>
      </c>
      <c r="J84" s="60" cm="1">
        <f t="array" ref="J84">IF($I$2="Открытый тариф",
INDEX(GRID!$B$17:$BI$27,MATCH(I$7,GRID!$A$17:$A$27,0),MATCH(1,($U$2=GRID!$B$1:$BI$1)*(КАЛЕНДАРЬ!$R15=GRID!$B$3:$BI$3), 0)),
ROUNDUP(INDEX(GRID!$B$17:$BI$27,MATCH(I$7,GRID!$A$17:$A$27,0),MATCH(1,($U$2=GRID!$B$1:$BI$1)*(КАЛЕНДАРЬ!$R15=GRID!$B$3:$BI$3), 0))*(1-GRID!$B$35),0))</f>
        <v>36500</v>
      </c>
      <c r="K84" s="59" cm="1">
        <f t="array" ref="K84">IF($I$2="Открытый тариф",
INDEX(GRID!$B$4:$BI$14,MATCH(K$7,GRID!$A$4:$A$14,0),MATCH(1,($U$2=GRID!$B$1:$BI$1)*(КАЛЕНДАРЬ!$R15=GRID!$B$3:$BI$3), 0)),
ROUNDUP(INDEX(GRID!$B$4:$BI$14,MATCH(K$7,GRID!$A$4:$A$14,0),MATCH(1,($U$2=GRID!$B$1:$BI$1)*(КАЛЕНДАРЬ!$R15=GRID!$B$3:$BI$3),0))*(1-GRID!$B$35),0))</f>
        <v>40800</v>
      </c>
      <c r="L84" s="60" cm="1">
        <f t="array" ref="L84">IF($I$2="Открытый тариф",
INDEX(GRID!$B$17:$BI$27,MATCH(K$7,GRID!$A$17:$A$27,0),MATCH(1,($U$2=GRID!$B$1:$BI$1)*(КАЛЕНДАРЬ!$R15=GRID!$B$3:$BI$3), 0)),
ROUNDUP(INDEX(GRID!$B$17:$BI$27,MATCH(K$7,GRID!$A$17:$A$27,0),MATCH(1,($U$2=GRID!$B$1:$BI$1)*(КАЛЕНДАРЬ!$R15=GRID!$B$3:$BI$3), 0))*(1-GRID!$B$35),0))</f>
        <v>40800</v>
      </c>
      <c r="M84" s="59" cm="1">
        <f t="array" ref="M84">IF($I$2="Открытый тариф",
INDEX(GRID!$B$4:$BI$14,MATCH(M$7,GRID!$A$4:$A$14,0),MATCH(1,($U$2=GRID!$B$1:$BI$1)*(КАЛЕНДАРЬ!$R15=GRID!$B$3:$BI$3), 0)),
ROUNDUP(INDEX(GRID!$B$4:$BI$14,MATCH(M$7,GRID!$A$4:$A$14,0),MATCH(1,($U$2=GRID!$B$1:$BI$1)*(КАЛЕНДАРЬ!$R15=GRID!$B$3:$BI$3),0))*(1-GRID!$B$35),0))</f>
        <v>45600</v>
      </c>
      <c r="N84" s="60" cm="1">
        <f t="array" ref="N84">IF($I$2="Открытый тариф",
INDEX(GRID!$B$17:$BI$27,MATCH(M$7,GRID!$A$17:$A$27,0),MATCH(1,($U$2=GRID!$B$1:$BI$1)*(КАЛЕНДАРЬ!$R15=GRID!$B$3:$BI$3), 0)),
ROUNDUP(INDEX(GRID!$B$17:$BI$27,MATCH(M$7,GRID!$A$17:$A$27,0),MATCH(1,($U$2=GRID!$B$1:$BI$1)*(КАЛЕНДАРЬ!$R15=GRID!$B$3:$BI$3), 0))*(1-GRID!$B$35),0))</f>
        <v>45600</v>
      </c>
      <c r="O84" s="61" t="s">
        <v>102</v>
      </c>
      <c r="P84" s="61" t="s">
        <v>102</v>
      </c>
      <c r="Q84" s="61" t="s">
        <v>102</v>
      </c>
      <c r="R84" s="61" t="s">
        <v>102</v>
      </c>
      <c r="S84" s="61" t="s">
        <v>102</v>
      </c>
      <c r="T84" s="61" t="s">
        <v>102</v>
      </c>
      <c r="U84" s="61" t="s">
        <v>102</v>
      </c>
      <c r="V84" s="61" t="s">
        <v>102</v>
      </c>
      <c r="W84" s="61" t="s">
        <v>102</v>
      </c>
      <c r="X84" s="61" t="s">
        <v>102</v>
      </c>
      <c r="Y84" s="50"/>
    </row>
    <row r="85" spans="1:25" hidden="1" x14ac:dyDescent="0.2">
      <c r="A85" s="62" t="s">
        <v>47</v>
      </c>
      <c r="B85" s="62">
        <v>13</v>
      </c>
      <c r="C85" s="59" cm="1">
        <f t="array" ref="C85">IF($I$2="Открытый тариф",
INDEX(GRID!$B$4:$BI$14,MATCH(C$7,GRID!$A$4:$A$14,0),MATCH(1,($U$2=GRID!$B$1:$BI$1)*(КАЛЕНДАРЬ!$R16=GRID!$B$3:$BI$3), 0)),
ROUNDUP(INDEX(GRID!$B$4:$BI$14,MATCH(C$7,GRID!$A$4:$A$14,0),MATCH(1,($U$2=GRID!$B$1:$BI$1)*(КАЛЕНДАРЬ!$R16=GRID!$B$3:$BI$3),0))*(1-GRID!$B$35),0))</f>
        <v>26000</v>
      </c>
      <c r="D85" s="60" cm="1">
        <f t="array" ref="D85">IF($I$2="Открытый тариф",
INDEX(GRID!$B$17:$BI$27,MATCH(C$7,GRID!$A$17:$A$27,0),MATCH(1,($U$2=GRID!$B$1:$BI$1)*(КАЛЕНДАРЬ!$R16=GRID!$B$3:$BI$3), 0)),
ROUNDUP(INDEX(GRID!$B$17:$BI$27,MATCH(C$7,GRID!$A$17:$A$27,0),MATCH(1,($U$2=GRID!$B$1:$BI$1)*(КАЛЕНДАРЬ!$R16=GRID!$B$3:$BI$3), 0))*(1-GRID!$B$35),0))</f>
        <v>26000</v>
      </c>
      <c r="E85" s="59" cm="1">
        <f t="array" ref="E85">IF($I$2="Открытый тариф",
INDEX(GRID!$B$4:$BI$14,MATCH(E$7,GRID!$A$4:$A$14,0),MATCH(1,($U$2=GRID!$B$1:$BI$1)*(КАЛЕНДАРЬ!$R16=GRID!$B$3:$BI$3), 0)),
ROUNDUP(INDEX(GRID!$B$4:$BI$14,MATCH(E$7,GRID!$A$4:$A$14,0),MATCH(1,($U$2=GRID!$B$1:$BI$1)*(КАЛЕНДАРЬ!$R16=GRID!$B$3:$BI$3),0))*(1-GRID!$B$35),0))</f>
        <v>29100</v>
      </c>
      <c r="F85" s="60" cm="1">
        <f t="array" ref="F85">IF($I$2="Открытый тариф",
INDEX(GRID!$B$17:$BI$27,MATCH(E$7,GRID!$A$17:$A$27,0),MATCH(1,($U$2=GRID!$B$1:$BI$1)*(КАЛЕНДАРЬ!$R16=GRID!$B$3:$BI$3), 0)),
ROUNDUP(INDEX(GRID!$B$17:$BI$27,MATCH(E$7,GRID!$A$17:$A$27,0),MATCH(1,($U$2=GRID!$B$1:$BI$1)*(КАЛЕНДАРЬ!$R16=GRID!$B$3:$BI$3), 0))*(1-GRID!$B$35),0))</f>
        <v>29100</v>
      </c>
      <c r="G85" s="59" cm="1">
        <f t="array" ref="G85">IF($I$2="Открытый тариф",
INDEX(GRID!$B$4:$BI$14,MATCH(G$7,GRID!$A$4:$A$14,0),MATCH(1,($U$2=GRID!$B$1:$BI$1)*(КАЛЕНДАРЬ!$R16=GRID!$B$3:$BI$3), 0)),
ROUNDUP(INDEX(GRID!$B$4:$BI$14,MATCH(G$7,GRID!$A$4:$A$14,0),MATCH(1,($U$2=GRID!$B$1:$BI$1)*(КАЛЕНДАРЬ!$R16=GRID!$B$3:$BI$3),0))*(1-GRID!$B$35),0))</f>
        <v>32600</v>
      </c>
      <c r="H85" s="60" cm="1">
        <f t="array" ref="H85">IF($I$2="Открытый тариф",
INDEX(GRID!$B$17:$BI$27,MATCH(G$7,GRID!$A$17:$A$27,0),MATCH(1,($U$2=GRID!$B$1:$BI$1)*(КАЛЕНДАРЬ!$R16=GRID!$B$3:$BI$3), 0)),
ROUNDUP(INDEX(GRID!$B$17:$BI$27,MATCH(G$7,GRID!$A$17:$A$27,0),MATCH(1,($U$2=GRID!$B$1:$BI$1)*(КАЛЕНДАРЬ!$R16=GRID!$B$3:$BI$3), 0))*(1-GRID!$B$35),0))</f>
        <v>32600</v>
      </c>
      <c r="I85" s="59" cm="1">
        <f t="array" ref="I85">IF($I$2="Открытый тариф",
INDEX(GRID!$B$4:$BI$14,MATCH(I$7,GRID!$A$4:$A$14,0),MATCH(1,($U$2=GRID!$B$1:$BI$1)*(КАЛЕНДАРЬ!$R16=GRID!$B$3:$BI$3), 0)),
ROUNDUP(INDEX(GRID!$B$4:$BI$14,MATCH(I$7,GRID!$A$4:$A$14,0),MATCH(1,($U$2=GRID!$B$1:$BI$1)*(КАЛЕНДАРЬ!$R16=GRID!$B$3:$BI$3),0))*(1-GRID!$B$35),0))</f>
        <v>36500</v>
      </c>
      <c r="J85" s="60" cm="1">
        <f t="array" ref="J85">IF($I$2="Открытый тариф",
INDEX(GRID!$B$17:$BI$27,MATCH(I$7,GRID!$A$17:$A$27,0),MATCH(1,($U$2=GRID!$B$1:$BI$1)*(КАЛЕНДАРЬ!$R16=GRID!$B$3:$BI$3), 0)),
ROUNDUP(INDEX(GRID!$B$17:$BI$27,MATCH(I$7,GRID!$A$17:$A$27,0),MATCH(1,($U$2=GRID!$B$1:$BI$1)*(КАЛЕНДАРЬ!$R16=GRID!$B$3:$BI$3), 0))*(1-GRID!$B$35),0))</f>
        <v>36500</v>
      </c>
      <c r="K85" s="59" cm="1">
        <f t="array" ref="K85">IF($I$2="Открытый тариф",
INDEX(GRID!$B$4:$BI$14,MATCH(K$7,GRID!$A$4:$A$14,0),MATCH(1,($U$2=GRID!$B$1:$BI$1)*(КАЛЕНДАРЬ!$R16=GRID!$B$3:$BI$3), 0)),
ROUNDUP(INDEX(GRID!$B$4:$BI$14,MATCH(K$7,GRID!$A$4:$A$14,0),MATCH(1,($U$2=GRID!$B$1:$BI$1)*(КАЛЕНДАРЬ!$R16=GRID!$B$3:$BI$3),0))*(1-GRID!$B$35),0))</f>
        <v>40800</v>
      </c>
      <c r="L85" s="60" cm="1">
        <f t="array" ref="L85">IF($I$2="Открытый тариф",
INDEX(GRID!$B$17:$BI$27,MATCH(K$7,GRID!$A$17:$A$27,0),MATCH(1,($U$2=GRID!$B$1:$BI$1)*(КАЛЕНДАРЬ!$R16=GRID!$B$3:$BI$3), 0)),
ROUNDUP(INDEX(GRID!$B$17:$BI$27,MATCH(K$7,GRID!$A$17:$A$27,0),MATCH(1,($U$2=GRID!$B$1:$BI$1)*(КАЛЕНДАРЬ!$R16=GRID!$B$3:$BI$3), 0))*(1-GRID!$B$35),0))</f>
        <v>40800</v>
      </c>
      <c r="M85" s="59" cm="1">
        <f t="array" ref="M85">IF($I$2="Открытый тариф",
INDEX(GRID!$B$4:$BI$14,MATCH(M$7,GRID!$A$4:$A$14,0),MATCH(1,($U$2=GRID!$B$1:$BI$1)*(КАЛЕНДАРЬ!$R16=GRID!$B$3:$BI$3), 0)),
ROUNDUP(INDEX(GRID!$B$4:$BI$14,MATCH(M$7,GRID!$A$4:$A$14,0),MATCH(1,($U$2=GRID!$B$1:$BI$1)*(КАЛЕНДАРЬ!$R16=GRID!$B$3:$BI$3),0))*(1-GRID!$B$35),0))</f>
        <v>45600</v>
      </c>
      <c r="N85" s="60" cm="1">
        <f t="array" ref="N85">IF($I$2="Открытый тариф",
INDEX(GRID!$B$17:$BI$27,MATCH(M$7,GRID!$A$17:$A$27,0),MATCH(1,($U$2=GRID!$B$1:$BI$1)*(КАЛЕНДАРЬ!$R16=GRID!$B$3:$BI$3), 0)),
ROUNDUP(INDEX(GRID!$B$17:$BI$27,MATCH(M$7,GRID!$A$17:$A$27,0),MATCH(1,($U$2=GRID!$B$1:$BI$1)*(КАЛЕНДАРЬ!$R16=GRID!$B$3:$BI$3), 0))*(1-GRID!$B$35),0))</f>
        <v>45600</v>
      </c>
      <c r="O85" s="61" t="s">
        <v>102</v>
      </c>
      <c r="P85" s="61" t="s">
        <v>102</v>
      </c>
      <c r="Q85" s="61" t="s">
        <v>102</v>
      </c>
      <c r="R85" s="61" t="s">
        <v>102</v>
      </c>
      <c r="S85" s="61" t="s">
        <v>102</v>
      </c>
      <c r="T85" s="61" t="s">
        <v>102</v>
      </c>
      <c r="U85" s="61" t="s">
        <v>102</v>
      </c>
      <c r="V85" s="61" t="s">
        <v>102</v>
      </c>
      <c r="W85" s="61" t="s">
        <v>102</v>
      </c>
      <c r="X85" s="61" t="s">
        <v>102</v>
      </c>
      <c r="Y85" s="50"/>
    </row>
    <row r="86" spans="1:25" hidden="1" x14ac:dyDescent="0.2">
      <c r="A86" s="62" t="s">
        <v>48</v>
      </c>
      <c r="B86" s="62">
        <v>14</v>
      </c>
      <c r="C86" s="59" cm="1">
        <f t="array" ref="C86">IF($I$2="Открытый тариф",
INDEX(GRID!$B$4:$BI$14,MATCH(C$7,GRID!$A$4:$A$14,0),MATCH(1,($U$2=GRID!$B$1:$BI$1)*(КАЛЕНДАРЬ!$R17=GRID!$B$3:$BI$3), 0)),
ROUNDUP(INDEX(GRID!$B$4:$BI$14,MATCH(C$7,GRID!$A$4:$A$14,0),MATCH(1,($U$2=GRID!$B$1:$BI$1)*(КАЛЕНДАРЬ!$R17=GRID!$B$3:$BI$3),0))*(1-GRID!$B$35),0))</f>
        <v>26000</v>
      </c>
      <c r="D86" s="60" cm="1">
        <f t="array" ref="D86">IF($I$2="Открытый тариф",
INDEX(GRID!$B$17:$BI$27,MATCH(C$7,GRID!$A$17:$A$27,0),MATCH(1,($U$2=GRID!$B$1:$BI$1)*(КАЛЕНДАРЬ!$R17=GRID!$B$3:$BI$3), 0)),
ROUNDUP(INDEX(GRID!$B$17:$BI$27,MATCH(C$7,GRID!$A$17:$A$27,0),MATCH(1,($U$2=GRID!$B$1:$BI$1)*(КАЛЕНДАРЬ!$R17=GRID!$B$3:$BI$3), 0))*(1-GRID!$B$35),0))</f>
        <v>26000</v>
      </c>
      <c r="E86" s="59" cm="1">
        <f t="array" ref="E86">IF($I$2="Открытый тариф",
INDEX(GRID!$B$4:$BI$14,MATCH(E$7,GRID!$A$4:$A$14,0),MATCH(1,($U$2=GRID!$B$1:$BI$1)*(КАЛЕНДАРЬ!$R17=GRID!$B$3:$BI$3), 0)),
ROUNDUP(INDEX(GRID!$B$4:$BI$14,MATCH(E$7,GRID!$A$4:$A$14,0),MATCH(1,($U$2=GRID!$B$1:$BI$1)*(КАЛЕНДАРЬ!$R17=GRID!$B$3:$BI$3),0))*(1-GRID!$B$35),0))</f>
        <v>29100</v>
      </c>
      <c r="F86" s="60" cm="1">
        <f t="array" ref="F86">IF($I$2="Открытый тариф",
INDEX(GRID!$B$17:$BI$27,MATCH(E$7,GRID!$A$17:$A$27,0),MATCH(1,($U$2=GRID!$B$1:$BI$1)*(КАЛЕНДАРЬ!$R17=GRID!$B$3:$BI$3), 0)),
ROUNDUP(INDEX(GRID!$B$17:$BI$27,MATCH(E$7,GRID!$A$17:$A$27,0),MATCH(1,($U$2=GRID!$B$1:$BI$1)*(КАЛЕНДАРЬ!$R17=GRID!$B$3:$BI$3), 0))*(1-GRID!$B$35),0))</f>
        <v>29100</v>
      </c>
      <c r="G86" s="59" cm="1">
        <f t="array" ref="G86">IF($I$2="Открытый тариф",
INDEX(GRID!$B$4:$BI$14,MATCH(G$7,GRID!$A$4:$A$14,0),MATCH(1,($U$2=GRID!$B$1:$BI$1)*(КАЛЕНДАРЬ!$R17=GRID!$B$3:$BI$3), 0)),
ROUNDUP(INDEX(GRID!$B$4:$BI$14,MATCH(G$7,GRID!$A$4:$A$14,0),MATCH(1,($U$2=GRID!$B$1:$BI$1)*(КАЛЕНДАРЬ!$R17=GRID!$B$3:$BI$3),0))*(1-GRID!$B$35),0))</f>
        <v>32600</v>
      </c>
      <c r="H86" s="60" cm="1">
        <f t="array" ref="H86">IF($I$2="Открытый тариф",
INDEX(GRID!$B$17:$BI$27,MATCH(G$7,GRID!$A$17:$A$27,0),MATCH(1,($U$2=GRID!$B$1:$BI$1)*(КАЛЕНДАРЬ!$R17=GRID!$B$3:$BI$3), 0)),
ROUNDUP(INDEX(GRID!$B$17:$BI$27,MATCH(G$7,GRID!$A$17:$A$27,0),MATCH(1,($U$2=GRID!$B$1:$BI$1)*(КАЛЕНДАРЬ!$R17=GRID!$B$3:$BI$3), 0))*(1-GRID!$B$35),0))</f>
        <v>32600</v>
      </c>
      <c r="I86" s="59" cm="1">
        <f t="array" ref="I86">IF($I$2="Открытый тариф",
INDEX(GRID!$B$4:$BI$14,MATCH(I$7,GRID!$A$4:$A$14,0),MATCH(1,($U$2=GRID!$B$1:$BI$1)*(КАЛЕНДАРЬ!$R17=GRID!$B$3:$BI$3), 0)),
ROUNDUP(INDEX(GRID!$B$4:$BI$14,MATCH(I$7,GRID!$A$4:$A$14,0),MATCH(1,($U$2=GRID!$B$1:$BI$1)*(КАЛЕНДАРЬ!$R17=GRID!$B$3:$BI$3),0))*(1-GRID!$B$35),0))</f>
        <v>36500</v>
      </c>
      <c r="J86" s="60" cm="1">
        <f t="array" ref="J86">IF($I$2="Открытый тариф",
INDEX(GRID!$B$17:$BI$27,MATCH(I$7,GRID!$A$17:$A$27,0),MATCH(1,($U$2=GRID!$B$1:$BI$1)*(КАЛЕНДАРЬ!$R17=GRID!$B$3:$BI$3), 0)),
ROUNDUP(INDEX(GRID!$B$17:$BI$27,MATCH(I$7,GRID!$A$17:$A$27,0),MATCH(1,($U$2=GRID!$B$1:$BI$1)*(КАЛЕНДАРЬ!$R17=GRID!$B$3:$BI$3), 0))*(1-GRID!$B$35),0))</f>
        <v>36500</v>
      </c>
      <c r="K86" s="59" cm="1">
        <f t="array" ref="K86">IF($I$2="Открытый тариф",
INDEX(GRID!$B$4:$BI$14,MATCH(K$7,GRID!$A$4:$A$14,0),MATCH(1,($U$2=GRID!$B$1:$BI$1)*(КАЛЕНДАРЬ!$R17=GRID!$B$3:$BI$3), 0)),
ROUNDUP(INDEX(GRID!$B$4:$BI$14,MATCH(K$7,GRID!$A$4:$A$14,0),MATCH(1,($U$2=GRID!$B$1:$BI$1)*(КАЛЕНДАРЬ!$R17=GRID!$B$3:$BI$3),0))*(1-GRID!$B$35),0))</f>
        <v>40800</v>
      </c>
      <c r="L86" s="60" cm="1">
        <f t="array" ref="L86">IF($I$2="Открытый тариф",
INDEX(GRID!$B$17:$BI$27,MATCH(K$7,GRID!$A$17:$A$27,0),MATCH(1,($U$2=GRID!$B$1:$BI$1)*(КАЛЕНДАРЬ!$R17=GRID!$B$3:$BI$3), 0)),
ROUNDUP(INDEX(GRID!$B$17:$BI$27,MATCH(K$7,GRID!$A$17:$A$27,0),MATCH(1,($U$2=GRID!$B$1:$BI$1)*(КАЛЕНДАРЬ!$R17=GRID!$B$3:$BI$3), 0))*(1-GRID!$B$35),0))</f>
        <v>40800</v>
      </c>
      <c r="M86" s="59" cm="1">
        <f t="array" ref="M86">IF($I$2="Открытый тариф",
INDEX(GRID!$B$4:$BI$14,MATCH(M$7,GRID!$A$4:$A$14,0),MATCH(1,($U$2=GRID!$B$1:$BI$1)*(КАЛЕНДАРЬ!$R17=GRID!$B$3:$BI$3), 0)),
ROUNDUP(INDEX(GRID!$B$4:$BI$14,MATCH(M$7,GRID!$A$4:$A$14,0),MATCH(1,($U$2=GRID!$B$1:$BI$1)*(КАЛЕНДАРЬ!$R17=GRID!$B$3:$BI$3),0))*(1-GRID!$B$35),0))</f>
        <v>45600</v>
      </c>
      <c r="N86" s="60" cm="1">
        <f t="array" ref="N86">IF($I$2="Открытый тариф",
INDEX(GRID!$B$17:$BI$27,MATCH(M$7,GRID!$A$17:$A$27,0),MATCH(1,($U$2=GRID!$B$1:$BI$1)*(КАЛЕНДАРЬ!$R17=GRID!$B$3:$BI$3), 0)),
ROUNDUP(INDEX(GRID!$B$17:$BI$27,MATCH(M$7,GRID!$A$17:$A$27,0),MATCH(1,($U$2=GRID!$B$1:$BI$1)*(КАЛЕНДАРЬ!$R17=GRID!$B$3:$BI$3), 0))*(1-GRID!$B$35),0))</f>
        <v>45600</v>
      </c>
      <c r="O86" s="61" t="s">
        <v>102</v>
      </c>
      <c r="P86" s="61" t="s">
        <v>102</v>
      </c>
      <c r="Q86" s="61" t="s">
        <v>102</v>
      </c>
      <c r="R86" s="61" t="s">
        <v>102</v>
      </c>
      <c r="S86" s="61" t="s">
        <v>102</v>
      </c>
      <c r="T86" s="61" t="s">
        <v>102</v>
      </c>
      <c r="U86" s="61" t="s">
        <v>102</v>
      </c>
      <c r="V86" s="61" t="s">
        <v>102</v>
      </c>
      <c r="W86" s="61" t="s">
        <v>102</v>
      </c>
      <c r="X86" s="61" t="s">
        <v>102</v>
      </c>
      <c r="Y86" s="50"/>
    </row>
    <row r="87" spans="1:25" hidden="1" x14ac:dyDescent="0.2">
      <c r="A87" s="62" t="s">
        <v>42</v>
      </c>
      <c r="B87" s="62">
        <v>15</v>
      </c>
      <c r="C87" s="59" cm="1">
        <f t="array" ref="C87">IF($I$2="Открытый тариф",
INDEX(GRID!$B$4:$BI$14,MATCH(C$7,GRID!$A$4:$A$14,0),MATCH(1,($U$2=GRID!$B$1:$BI$1)*(КАЛЕНДАРЬ!$R18=GRID!$B$3:$BI$3), 0)),
ROUNDUP(INDEX(GRID!$B$4:$BI$14,MATCH(C$7,GRID!$A$4:$A$14,0),MATCH(1,($U$2=GRID!$B$1:$BI$1)*(КАЛЕНДАРЬ!$R18=GRID!$B$3:$BI$3),0))*(1-GRID!$B$35),0))</f>
        <v>26000</v>
      </c>
      <c r="D87" s="60" cm="1">
        <f t="array" ref="D87">IF($I$2="Открытый тариф",
INDEX(GRID!$B$17:$BI$27,MATCH(C$7,GRID!$A$17:$A$27,0),MATCH(1,($U$2=GRID!$B$1:$BI$1)*(КАЛЕНДАРЬ!$R18=GRID!$B$3:$BI$3), 0)),
ROUNDUP(INDEX(GRID!$B$17:$BI$27,MATCH(C$7,GRID!$A$17:$A$27,0),MATCH(1,($U$2=GRID!$B$1:$BI$1)*(КАЛЕНДАРЬ!$R18=GRID!$B$3:$BI$3), 0))*(1-GRID!$B$35),0))</f>
        <v>26000</v>
      </c>
      <c r="E87" s="59" cm="1">
        <f t="array" ref="E87">IF($I$2="Открытый тариф",
INDEX(GRID!$B$4:$BI$14,MATCH(E$7,GRID!$A$4:$A$14,0),MATCH(1,($U$2=GRID!$B$1:$BI$1)*(КАЛЕНДАРЬ!$R18=GRID!$B$3:$BI$3), 0)),
ROUNDUP(INDEX(GRID!$B$4:$BI$14,MATCH(E$7,GRID!$A$4:$A$14,0),MATCH(1,($U$2=GRID!$B$1:$BI$1)*(КАЛЕНДАРЬ!$R18=GRID!$B$3:$BI$3),0))*(1-GRID!$B$35),0))</f>
        <v>29100</v>
      </c>
      <c r="F87" s="60" cm="1">
        <f t="array" ref="F87">IF($I$2="Открытый тариф",
INDEX(GRID!$B$17:$BI$27,MATCH(E$7,GRID!$A$17:$A$27,0),MATCH(1,($U$2=GRID!$B$1:$BI$1)*(КАЛЕНДАРЬ!$R18=GRID!$B$3:$BI$3), 0)),
ROUNDUP(INDEX(GRID!$B$17:$BI$27,MATCH(E$7,GRID!$A$17:$A$27,0),MATCH(1,($U$2=GRID!$B$1:$BI$1)*(КАЛЕНДАРЬ!$R18=GRID!$B$3:$BI$3), 0))*(1-GRID!$B$35),0))</f>
        <v>29100</v>
      </c>
      <c r="G87" s="59" cm="1">
        <f t="array" ref="G87">IF($I$2="Открытый тариф",
INDEX(GRID!$B$4:$BI$14,MATCH(G$7,GRID!$A$4:$A$14,0),MATCH(1,($U$2=GRID!$B$1:$BI$1)*(КАЛЕНДАРЬ!$R18=GRID!$B$3:$BI$3), 0)),
ROUNDUP(INDEX(GRID!$B$4:$BI$14,MATCH(G$7,GRID!$A$4:$A$14,0),MATCH(1,($U$2=GRID!$B$1:$BI$1)*(КАЛЕНДАРЬ!$R18=GRID!$B$3:$BI$3),0))*(1-GRID!$B$35),0))</f>
        <v>32600</v>
      </c>
      <c r="H87" s="60" cm="1">
        <f t="array" ref="H87">IF($I$2="Открытый тариф",
INDEX(GRID!$B$17:$BI$27,MATCH(G$7,GRID!$A$17:$A$27,0),MATCH(1,($U$2=GRID!$B$1:$BI$1)*(КАЛЕНДАРЬ!$R18=GRID!$B$3:$BI$3), 0)),
ROUNDUP(INDEX(GRID!$B$17:$BI$27,MATCH(G$7,GRID!$A$17:$A$27,0),MATCH(1,($U$2=GRID!$B$1:$BI$1)*(КАЛЕНДАРЬ!$R18=GRID!$B$3:$BI$3), 0))*(1-GRID!$B$35),0))</f>
        <v>32600</v>
      </c>
      <c r="I87" s="59" cm="1">
        <f t="array" ref="I87">IF($I$2="Открытый тариф",
INDEX(GRID!$B$4:$BI$14,MATCH(I$7,GRID!$A$4:$A$14,0),MATCH(1,($U$2=GRID!$B$1:$BI$1)*(КАЛЕНДАРЬ!$R18=GRID!$B$3:$BI$3), 0)),
ROUNDUP(INDEX(GRID!$B$4:$BI$14,MATCH(I$7,GRID!$A$4:$A$14,0),MATCH(1,($U$2=GRID!$B$1:$BI$1)*(КАЛЕНДАРЬ!$R18=GRID!$B$3:$BI$3),0))*(1-GRID!$B$35),0))</f>
        <v>36500</v>
      </c>
      <c r="J87" s="60" cm="1">
        <f t="array" ref="J87">IF($I$2="Открытый тариф",
INDEX(GRID!$B$17:$BI$27,MATCH(I$7,GRID!$A$17:$A$27,0),MATCH(1,($U$2=GRID!$B$1:$BI$1)*(КАЛЕНДАРЬ!$R18=GRID!$B$3:$BI$3), 0)),
ROUNDUP(INDEX(GRID!$B$17:$BI$27,MATCH(I$7,GRID!$A$17:$A$27,0),MATCH(1,($U$2=GRID!$B$1:$BI$1)*(КАЛЕНДАРЬ!$R18=GRID!$B$3:$BI$3), 0))*(1-GRID!$B$35),0))</f>
        <v>36500</v>
      </c>
      <c r="K87" s="59" cm="1">
        <f t="array" ref="K87">IF($I$2="Открытый тариф",
INDEX(GRID!$B$4:$BI$14,MATCH(K$7,GRID!$A$4:$A$14,0),MATCH(1,($U$2=GRID!$B$1:$BI$1)*(КАЛЕНДАРЬ!$R18=GRID!$B$3:$BI$3), 0)),
ROUNDUP(INDEX(GRID!$B$4:$BI$14,MATCH(K$7,GRID!$A$4:$A$14,0),MATCH(1,($U$2=GRID!$B$1:$BI$1)*(КАЛЕНДАРЬ!$R18=GRID!$B$3:$BI$3),0))*(1-GRID!$B$35),0))</f>
        <v>40800</v>
      </c>
      <c r="L87" s="60" cm="1">
        <f t="array" ref="L87">IF($I$2="Открытый тариф",
INDEX(GRID!$B$17:$BI$27,MATCH(K$7,GRID!$A$17:$A$27,0),MATCH(1,($U$2=GRID!$B$1:$BI$1)*(КАЛЕНДАРЬ!$R18=GRID!$B$3:$BI$3), 0)),
ROUNDUP(INDEX(GRID!$B$17:$BI$27,MATCH(K$7,GRID!$A$17:$A$27,0),MATCH(1,($U$2=GRID!$B$1:$BI$1)*(КАЛЕНДАРЬ!$R18=GRID!$B$3:$BI$3), 0))*(1-GRID!$B$35),0))</f>
        <v>40800</v>
      </c>
      <c r="M87" s="59" cm="1">
        <f t="array" ref="M87">IF($I$2="Открытый тариф",
INDEX(GRID!$B$4:$BI$14,MATCH(M$7,GRID!$A$4:$A$14,0),MATCH(1,($U$2=GRID!$B$1:$BI$1)*(КАЛЕНДАРЬ!$R18=GRID!$B$3:$BI$3), 0)),
ROUNDUP(INDEX(GRID!$B$4:$BI$14,MATCH(M$7,GRID!$A$4:$A$14,0),MATCH(1,($U$2=GRID!$B$1:$BI$1)*(КАЛЕНДАРЬ!$R18=GRID!$B$3:$BI$3),0))*(1-GRID!$B$35),0))</f>
        <v>45600</v>
      </c>
      <c r="N87" s="60" cm="1">
        <f t="array" ref="N87">IF($I$2="Открытый тариф",
INDEX(GRID!$B$17:$BI$27,MATCH(M$7,GRID!$A$17:$A$27,0),MATCH(1,($U$2=GRID!$B$1:$BI$1)*(КАЛЕНДАРЬ!$R18=GRID!$B$3:$BI$3), 0)),
ROUNDUP(INDEX(GRID!$B$17:$BI$27,MATCH(M$7,GRID!$A$17:$A$27,0),MATCH(1,($U$2=GRID!$B$1:$BI$1)*(КАЛЕНДАРЬ!$R18=GRID!$B$3:$BI$3), 0))*(1-GRID!$B$35),0))</f>
        <v>45600</v>
      </c>
      <c r="O87" s="61" t="s">
        <v>102</v>
      </c>
      <c r="P87" s="61" t="s">
        <v>102</v>
      </c>
      <c r="Q87" s="61" t="s">
        <v>102</v>
      </c>
      <c r="R87" s="61" t="s">
        <v>102</v>
      </c>
      <c r="S87" s="61" t="s">
        <v>102</v>
      </c>
      <c r="T87" s="61" t="s">
        <v>102</v>
      </c>
      <c r="U87" s="61" t="s">
        <v>102</v>
      </c>
      <c r="V87" s="61" t="s">
        <v>102</v>
      </c>
      <c r="W87" s="61" t="s">
        <v>102</v>
      </c>
      <c r="X87" s="61" t="s">
        <v>102</v>
      </c>
      <c r="Y87" s="50"/>
    </row>
    <row r="88" spans="1:25" hidden="1" x14ac:dyDescent="0.2">
      <c r="A88" s="62" t="s">
        <v>43</v>
      </c>
      <c r="B88" s="62">
        <v>16</v>
      </c>
      <c r="C88" s="59" cm="1">
        <f t="array" ref="C88">IF($I$2="Открытый тариф",
INDEX(GRID!$B$4:$BI$14,MATCH(C$7,GRID!$A$4:$A$14,0),MATCH(1,($U$2=GRID!$B$1:$BI$1)*(КАЛЕНДАРЬ!$R19=GRID!$B$3:$BI$3), 0)),
ROUNDUP(INDEX(GRID!$B$4:$BI$14,MATCH(C$7,GRID!$A$4:$A$14,0),MATCH(1,($U$2=GRID!$B$1:$BI$1)*(КАЛЕНДАРЬ!$R19=GRID!$B$3:$BI$3),0))*(1-GRID!$B$35),0))</f>
        <v>26000</v>
      </c>
      <c r="D88" s="60" cm="1">
        <f t="array" ref="D88">IF($I$2="Открытый тариф",
INDEX(GRID!$B$17:$BI$27,MATCH(C$7,GRID!$A$17:$A$27,0),MATCH(1,($U$2=GRID!$B$1:$BI$1)*(КАЛЕНДАРЬ!$R19=GRID!$B$3:$BI$3), 0)),
ROUNDUP(INDEX(GRID!$B$17:$BI$27,MATCH(C$7,GRID!$A$17:$A$27,0),MATCH(1,($U$2=GRID!$B$1:$BI$1)*(КАЛЕНДАРЬ!$R19=GRID!$B$3:$BI$3), 0))*(1-GRID!$B$35),0))</f>
        <v>26000</v>
      </c>
      <c r="E88" s="59" cm="1">
        <f t="array" ref="E88">IF($I$2="Открытый тариф",
INDEX(GRID!$B$4:$BI$14,MATCH(E$7,GRID!$A$4:$A$14,0),MATCH(1,($U$2=GRID!$B$1:$BI$1)*(КАЛЕНДАРЬ!$R19=GRID!$B$3:$BI$3), 0)),
ROUNDUP(INDEX(GRID!$B$4:$BI$14,MATCH(E$7,GRID!$A$4:$A$14,0),MATCH(1,($U$2=GRID!$B$1:$BI$1)*(КАЛЕНДАРЬ!$R19=GRID!$B$3:$BI$3),0))*(1-GRID!$B$35),0))</f>
        <v>29100</v>
      </c>
      <c r="F88" s="60" cm="1">
        <f t="array" ref="F88">IF($I$2="Открытый тариф",
INDEX(GRID!$B$17:$BI$27,MATCH(E$7,GRID!$A$17:$A$27,0),MATCH(1,($U$2=GRID!$B$1:$BI$1)*(КАЛЕНДАРЬ!$R19=GRID!$B$3:$BI$3), 0)),
ROUNDUP(INDEX(GRID!$B$17:$BI$27,MATCH(E$7,GRID!$A$17:$A$27,0),MATCH(1,($U$2=GRID!$B$1:$BI$1)*(КАЛЕНДАРЬ!$R19=GRID!$B$3:$BI$3), 0))*(1-GRID!$B$35),0))</f>
        <v>29100</v>
      </c>
      <c r="G88" s="59" cm="1">
        <f t="array" ref="G88">IF($I$2="Открытый тариф",
INDEX(GRID!$B$4:$BI$14,MATCH(G$7,GRID!$A$4:$A$14,0),MATCH(1,($U$2=GRID!$B$1:$BI$1)*(КАЛЕНДАРЬ!$R19=GRID!$B$3:$BI$3), 0)),
ROUNDUP(INDEX(GRID!$B$4:$BI$14,MATCH(G$7,GRID!$A$4:$A$14,0),MATCH(1,($U$2=GRID!$B$1:$BI$1)*(КАЛЕНДАРЬ!$R19=GRID!$B$3:$BI$3),0))*(1-GRID!$B$35),0))</f>
        <v>32600</v>
      </c>
      <c r="H88" s="60" cm="1">
        <f t="array" ref="H88">IF($I$2="Открытый тариф",
INDEX(GRID!$B$17:$BI$27,MATCH(G$7,GRID!$A$17:$A$27,0),MATCH(1,($U$2=GRID!$B$1:$BI$1)*(КАЛЕНДАРЬ!$R19=GRID!$B$3:$BI$3), 0)),
ROUNDUP(INDEX(GRID!$B$17:$BI$27,MATCH(G$7,GRID!$A$17:$A$27,0),MATCH(1,($U$2=GRID!$B$1:$BI$1)*(КАЛЕНДАРЬ!$R19=GRID!$B$3:$BI$3), 0))*(1-GRID!$B$35),0))</f>
        <v>32600</v>
      </c>
      <c r="I88" s="59" cm="1">
        <f t="array" ref="I88">IF($I$2="Открытый тариф",
INDEX(GRID!$B$4:$BI$14,MATCH(I$7,GRID!$A$4:$A$14,0),MATCH(1,($U$2=GRID!$B$1:$BI$1)*(КАЛЕНДАРЬ!$R19=GRID!$B$3:$BI$3), 0)),
ROUNDUP(INDEX(GRID!$B$4:$BI$14,MATCH(I$7,GRID!$A$4:$A$14,0),MATCH(1,($U$2=GRID!$B$1:$BI$1)*(КАЛЕНДАРЬ!$R19=GRID!$B$3:$BI$3),0))*(1-GRID!$B$35),0))</f>
        <v>36500</v>
      </c>
      <c r="J88" s="60" cm="1">
        <f t="array" ref="J88">IF($I$2="Открытый тариф",
INDEX(GRID!$B$17:$BI$27,MATCH(I$7,GRID!$A$17:$A$27,0),MATCH(1,($U$2=GRID!$B$1:$BI$1)*(КАЛЕНДАРЬ!$R19=GRID!$B$3:$BI$3), 0)),
ROUNDUP(INDEX(GRID!$B$17:$BI$27,MATCH(I$7,GRID!$A$17:$A$27,0),MATCH(1,($U$2=GRID!$B$1:$BI$1)*(КАЛЕНДАРЬ!$R19=GRID!$B$3:$BI$3), 0))*(1-GRID!$B$35),0))</f>
        <v>36500</v>
      </c>
      <c r="K88" s="59" cm="1">
        <f t="array" ref="K88">IF($I$2="Открытый тариф",
INDEX(GRID!$B$4:$BI$14,MATCH(K$7,GRID!$A$4:$A$14,0),MATCH(1,($U$2=GRID!$B$1:$BI$1)*(КАЛЕНДАРЬ!$R19=GRID!$B$3:$BI$3), 0)),
ROUNDUP(INDEX(GRID!$B$4:$BI$14,MATCH(K$7,GRID!$A$4:$A$14,0),MATCH(1,($U$2=GRID!$B$1:$BI$1)*(КАЛЕНДАРЬ!$R19=GRID!$B$3:$BI$3),0))*(1-GRID!$B$35),0))</f>
        <v>40800</v>
      </c>
      <c r="L88" s="60" cm="1">
        <f t="array" ref="L88">IF($I$2="Открытый тариф",
INDEX(GRID!$B$17:$BI$27,MATCH(K$7,GRID!$A$17:$A$27,0),MATCH(1,($U$2=GRID!$B$1:$BI$1)*(КАЛЕНДАРЬ!$R19=GRID!$B$3:$BI$3), 0)),
ROUNDUP(INDEX(GRID!$B$17:$BI$27,MATCH(K$7,GRID!$A$17:$A$27,0),MATCH(1,($U$2=GRID!$B$1:$BI$1)*(КАЛЕНДАРЬ!$R19=GRID!$B$3:$BI$3), 0))*(1-GRID!$B$35),0))</f>
        <v>40800</v>
      </c>
      <c r="M88" s="59" cm="1">
        <f t="array" ref="M88">IF($I$2="Открытый тариф",
INDEX(GRID!$B$4:$BI$14,MATCH(M$7,GRID!$A$4:$A$14,0),MATCH(1,($U$2=GRID!$B$1:$BI$1)*(КАЛЕНДАРЬ!$R19=GRID!$B$3:$BI$3), 0)),
ROUNDUP(INDEX(GRID!$B$4:$BI$14,MATCH(M$7,GRID!$A$4:$A$14,0),MATCH(1,($U$2=GRID!$B$1:$BI$1)*(КАЛЕНДАРЬ!$R19=GRID!$B$3:$BI$3),0))*(1-GRID!$B$35),0))</f>
        <v>45600</v>
      </c>
      <c r="N88" s="60" cm="1">
        <f t="array" ref="N88">IF($I$2="Открытый тариф",
INDEX(GRID!$B$17:$BI$27,MATCH(M$7,GRID!$A$17:$A$27,0),MATCH(1,($U$2=GRID!$B$1:$BI$1)*(КАЛЕНДАРЬ!$R19=GRID!$B$3:$BI$3), 0)),
ROUNDUP(INDEX(GRID!$B$17:$BI$27,MATCH(M$7,GRID!$A$17:$A$27,0),MATCH(1,($U$2=GRID!$B$1:$BI$1)*(КАЛЕНДАРЬ!$R19=GRID!$B$3:$BI$3), 0))*(1-GRID!$B$35),0))</f>
        <v>45600</v>
      </c>
      <c r="O88" s="61" t="s">
        <v>102</v>
      </c>
      <c r="P88" s="61" t="s">
        <v>102</v>
      </c>
      <c r="Q88" s="61" t="s">
        <v>102</v>
      </c>
      <c r="R88" s="61" t="s">
        <v>102</v>
      </c>
      <c r="S88" s="61" t="s">
        <v>102</v>
      </c>
      <c r="T88" s="61" t="s">
        <v>102</v>
      </c>
      <c r="U88" s="61" t="s">
        <v>102</v>
      </c>
      <c r="V88" s="61" t="s">
        <v>102</v>
      </c>
      <c r="W88" s="61" t="s">
        <v>102</v>
      </c>
      <c r="X88" s="61" t="s">
        <v>102</v>
      </c>
      <c r="Y88" s="50"/>
    </row>
    <row r="89" spans="1:25" hidden="1" x14ac:dyDescent="0.2">
      <c r="A89" s="62" t="s">
        <v>44</v>
      </c>
      <c r="B89" s="62">
        <v>17</v>
      </c>
      <c r="C89" s="59" cm="1">
        <f t="array" ref="C89">IF($I$2="Открытый тариф",
INDEX(GRID!$B$4:$BI$14,MATCH(C$7,GRID!$A$4:$A$14,0),MATCH(1,($U$2=GRID!$B$1:$BI$1)*(КАЛЕНДАРЬ!$R20=GRID!$B$3:$BI$3), 0)),
ROUNDUP(INDEX(GRID!$B$4:$BI$14,MATCH(C$7,GRID!$A$4:$A$14,0),MATCH(1,($U$2=GRID!$B$1:$BI$1)*(КАЛЕНДАРЬ!$R20=GRID!$B$3:$BI$3),0))*(1-GRID!$B$35),0))</f>
        <v>26000</v>
      </c>
      <c r="D89" s="60" cm="1">
        <f t="array" ref="D89">IF($I$2="Открытый тариф",
INDEX(GRID!$B$17:$BI$27,MATCH(C$7,GRID!$A$17:$A$27,0),MATCH(1,($U$2=GRID!$B$1:$BI$1)*(КАЛЕНДАРЬ!$R20=GRID!$B$3:$BI$3), 0)),
ROUNDUP(INDEX(GRID!$B$17:$BI$27,MATCH(C$7,GRID!$A$17:$A$27,0),MATCH(1,($U$2=GRID!$B$1:$BI$1)*(КАЛЕНДАРЬ!$R20=GRID!$B$3:$BI$3), 0))*(1-GRID!$B$35),0))</f>
        <v>26000</v>
      </c>
      <c r="E89" s="59" cm="1">
        <f t="array" ref="E89">IF($I$2="Открытый тариф",
INDEX(GRID!$B$4:$BI$14,MATCH(E$7,GRID!$A$4:$A$14,0),MATCH(1,($U$2=GRID!$B$1:$BI$1)*(КАЛЕНДАРЬ!$R20=GRID!$B$3:$BI$3), 0)),
ROUNDUP(INDEX(GRID!$B$4:$BI$14,MATCH(E$7,GRID!$A$4:$A$14,0),MATCH(1,($U$2=GRID!$B$1:$BI$1)*(КАЛЕНДАРЬ!$R20=GRID!$B$3:$BI$3),0))*(1-GRID!$B$35),0))</f>
        <v>29100</v>
      </c>
      <c r="F89" s="60" cm="1">
        <f t="array" ref="F89">IF($I$2="Открытый тариф",
INDEX(GRID!$B$17:$BI$27,MATCH(E$7,GRID!$A$17:$A$27,0),MATCH(1,($U$2=GRID!$B$1:$BI$1)*(КАЛЕНДАРЬ!$R20=GRID!$B$3:$BI$3), 0)),
ROUNDUP(INDEX(GRID!$B$17:$BI$27,MATCH(E$7,GRID!$A$17:$A$27,0),MATCH(1,($U$2=GRID!$B$1:$BI$1)*(КАЛЕНДАРЬ!$R20=GRID!$B$3:$BI$3), 0))*(1-GRID!$B$35),0))</f>
        <v>29100</v>
      </c>
      <c r="G89" s="59" cm="1">
        <f t="array" ref="G89">IF($I$2="Открытый тариф",
INDEX(GRID!$B$4:$BI$14,MATCH(G$7,GRID!$A$4:$A$14,0),MATCH(1,($U$2=GRID!$B$1:$BI$1)*(КАЛЕНДАРЬ!$R20=GRID!$B$3:$BI$3), 0)),
ROUNDUP(INDEX(GRID!$B$4:$BI$14,MATCH(G$7,GRID!$A$4:$A$14,0),MATCH(1,($U$2=GRID!$B$1:$BI$1)*(КАЛЕНДАРЬ!$R20=GRID!$B$3:$BI$3),0))*(1-GRID!$B$35),0))</f>
        <v>32600</v>
      </c>
      <c r="H89" s="60" cm="1">
        <f t="array" ref="H89">IF($I$2="Открытый тариф",
INDEX(GRID!$B$17:$BI$27,MATCH(G$7,GRID!$A$17:$A$27,0),MATCH(1,($U$2=GRID!$B$1:$BI$1)*(КАЛЕНДАРЬ!$R20=GRID!$B$3:$BI$3), 0)),
ROUNDUP(INDEX(GRID!$B$17:$BI$27,MATCH(G$7,GRID!$A$17:$A$27,0),MATCH(1,($U$2=GRID!$B$1:$BI$1)*(КАЛЕНДАРЬ!$R20=GRID!$B$3:$BI$3), 0))*(1-GRID!$B$35),0))</f>
        <v>32600</v>
      </c>
      <c r="I89" s="59" cm="1">
        <f t="array" ref="I89">IF($I$2="Открытый тариф",
INDEX(GRID!$B$4:$BI$14,MATCH(I$7,GRID!$A$4:$A$14,0),MATCH(1,($U$2=GRID!$B$1:$BI$1)*(КАЛЕНДАРЬ!$R20=GRID!$B$3:$BI$3), 0)),
ROUNDUP(INDEX(GRID!$B$4:$BI$14,MATCH(I$7,GRID!$A$4:$A$14,0),MATCH(1,($U$2=GRID!$B$1:$BI$1)*(КАЛЕНДАРЬ!$R20=GRID!$B$3:$BI$3),0))*(1-GRID!$B$35),0))</f>
        <v>36500</v>
      </c>
      <c r="J89" s="60" cm="1">
        <f t="array" ref="J89">IF($I$2="Открытый тариф",
INDEX(GRID!$B$17:$BI$27,MATCH(I$7,GRID!$A$17:$A$27,0),MATCH(1,($U$2=GRID!$B$1:$BI$1)*(КАЛЕНДАРЬ!$R20=GRID!$B$3:$BI$3), 0)),
ROUNDUP(INDEX(GRID!$B$17:$BI$27,MATCH(I$7,GRID!$A$17:$A$27,0),MATCH(1,($U$2=GRID!$B$1:$BI$1)*(КАЛЕНДАРЬ!$R20=GRID!$B$3:$BI$3), 0))*(1-GRID!$B$35),0))</f>
        <v>36500</v>
      </c>
      <c r="K89" s="59" cm="1">
        <f t="array" ref="K89">IF($I$2="Открытый тариф",
INDEX(GRID!$B$4:$BI$14,MATCH(K$7,GRID!$A$4:$A$14,0),MATCH(1,($U$2=GRID!$B$1:$BI$1)*(КАЛЕНДАРЬ!$R20=GRID!$B$3:$BI$3), 0)),
ROUNDUP(INDEX(GRID!$B$4:$BI$14,MATCH(K$7,GRID!$A$4:$A$14,0),MATCH(1,($U$2=GRID!$B$1:$BI$1)*(КАЛЕНДАРЬ!$R20=GRID!$B$3:$BI$3),0))*(1-GRID!$B$35),0))</f>
        <v>40800</v>
      </c>
      <c r="L89" s="60" cm="1">
        <f t="array" ref="L89">IF($I$2="Открытый тариф",
INDEX(GRID!$B$17:$BI$27,MATCH(K$7,GRID!$A$17:$A$27,0),MATCH(1,($U$2=GRID!$B$1:$BI$1)*(КАЛЕНДАРЬ!$R20=GRID!$B$3:$BI$3), 0)),
ROUNDUP(INDEX(GRID!$B$17:$BI$27,MATCH(K$7,GRID!$A$17:$A$27,0),MATCH(1,($U$2=GRID!$B$1:$BI$1)*(КАЛЕНДАРЬ!$R20=GRID!$B$3:$BI$3), 0))*(1-GRID!$B$35),0))</f>
        <v>40800</v>
      </c>
      <c r="M89" s="59" cm="1">
        <f t="array" ref="M89">IF($I$2="Открытый тариф",
INDEX(GRID!$B$4:$BI$14,MATCH(M$7,GRID!$A$4:$A$14,0),MATCH(1,($U$2=GRID!$B$1:$BI$1)*(КАЛЕНДАРЬ!$R20=GRID!$B$3:$BI$3), 0)),
ROUNDUP(INDEX(GRID!$B$4:$BI$14,MATCH(M$7,GRID!$A$4:$A$14,0),MATCH(1,($U$2=GRID!$B$1:$BI$1)*(КАЛЕНДАРЬ!$R20=GRID!$B$3:$BI$3),0))*(1-GRID!$B$35),0))</f>
        <v>45600</v>
      </c>
      <c r="N89" s="60" cm="1">
        <f t="array" ref="N89">IF($I$2="Открытый тариф",
INDEX(GRID!$B$17:$BI$27,MATCH(M$7,GRID!$A$17:$A$27,0),MATCH(1,($U$2=GRID!$B$1:$BI$1)*(КАЛЕНДАРЬ!$R20=GRID!$B$3:$BI$3), 0)),
ROUNDUP(INDEX(GRID!$B$17:$BI$27,MATCH(M$7,GRID!$A$17:$A$27,0),MATCH(1,($U$2=GRID!$B$1:$BI$1)*(КАЛЕНДАРЬ!$R20=GRID!$B$3:$BI$3), 0))*(1-GRID!$B$35),0))</f>
        <v>45600</v>
      </c>
      <c r="O89" s="61" t="s">
        <v>102</v>
      </c>
      <c r="P89" s="61" t="s">
        <v>102</v>
      </c>
      <c r="Q89" s="61" t="s">
        <v>102</v>
      </c>
      <c r="R89" s="61" t="s">
        <v>102</v>
      </c>
      <c r="S89" s="61" t="s">
        <v>102</v>
      </c>
      <c r="T89" s="61" t="s">
        <v>102</v>
      </c>
      <c r="U89" s="61" t="s">
        <v>102</v>
      </c>
      <c r="V89" s="61" t="s">
        <v>102</v>
      </c>
      <c r="W89" s="61" t="s">
        <v>102</v>
      </c>
      <c r="X89" s="61" t="s">
        <v>102</v>
      </c>
      <c r="Y89" s="50"/>
    </row>
    <row r="90" spans="1:25" hidden="1" x14ac:dyDescent="0.2">
      <c r="A90" s="62" t="s">
        <v>45</v>
      </c>
      <c r="B90" s="62">
        <v>18</v>
      </c>
      <c r="C90" s="59" cm="1">
        <f t="array" ref="C90">IF($I$2="Открытый тариф",
INDEX(GRID!$B$4:$BI$14,MATCH(C$7,GRID!$A$4:$A$14,0),MATCH(1,($U$2=GRID!$B$1:$BI$1)*(КАЛЕНДАРЬ!$R21=GRID!$B$3:$BI$3), 0)),
ROUNDUP(INDEX(GRID!$B$4:$BI$14,MATCH(C$7,GRID!$A$4:$A$14,0),MATCH(1,($U$2=GRID!$B$1:$BI$1)*(КАЛЕНДАРЬ!$R21=GRID!$B$3:$BI$3),0))*(1-GRID!$B$35),0))</f>
        <v>26000</v>
      </c>
      <c r="D90" s="60" cm="1">
        <f t="array" ref="D90">IF($I$2="Открытый тариф",
INDEX(GRID!$B$17:$BI$27,MATCH(C$7,GRID!$A$17:$A$27,0),MATCH(1,($U$2=GRID!$B$1:$BI$1)*(КАЛЕНДАРЬ!$R21=GRID!$B$3:$BI$3), 0)),
ROUNDUP(INDEX(GRID!$B$17:$BI$27,MATCH(C$7,GRID!$A$17:$A$27,0),MATCH(1,($U$2=GRID!$B$1:$BI$1)*(КАЛЕНДАРЬ!$R21=GRID!$B$3:$BI$3), 0))*(1-GRID!$B$35),0))</f>
        <v>26000</v>
      </c>
      <c r="E90" s="59" cm="1">
        <f t="array" ref="E90">IF($I$2="Открытый тариф",
INDEX(GRID!$B$4:$BI$14,MATCH(E$7,GRID!$A$4:$A$14,0),MATCH(1,($U$2=GRID!$B$1:$BI$1)*(КАЛЕНДАРЬ!$R21=GRID!$B$3:$BI$3), 0)),
ROUNDUP(INDEX(GRID!$B$4:$BI$14,MATCH(E$7,GRID!$A$4:$A$14,0),MATCH(1,($U$2=GRID!$B$1:$BI$1)*(КАЛЕНДАРЬ!$R21=GRID!$B$3:$BI$3),0))*(1-GRID!$B$35),0))</f>
        <v>29100</v>
      </c>
      <c r="F90" s="60" cm="1">
        <f t="array" ref="F90">IF($I$2="Открытый тариф",
INDEX(GRID!$B$17:$BI$27,MATCH(E$7,GRID!$A$17:$A$27,0),MATCH(1,($U$2=GRID!$B$1:$BI$1)*(КАЛЕНДАРЬ!$R21=GRID!$B$3:$BI$3), 0)),
ROUNDUP(INDEX(GRID!$B$17:$BI$27,MATCH(E$7,GRID!$A$17:$A$27,0),MATCH(1,($U$2=GRID!$B$1:$BI$1)*(КАЛЕНДАРЬ!$R21=GRID!$B$3:$BI$3), 0))*(1-GRID!$B$35),0))</f>
        <v>29100</v>
      </c>
      <c r="G90" s="59" cm="1">
        <f t="array" ref="G90">IF($I$2="Открытый тариф",
INDEX(GRID!$B$4:$BI$14,MATCH(G$7,GRID!$A$4:$A$14,0),MATCH(1,($U$2=GRID!$B$1:$BI$1)*(КАЛЕНДАРЬ!$R21=GRID!$B$3:$BI$3), 0)),
ROUNDUP(INDEX(GRID!$B$4:$BI$14,MATCH(G$7,GRID!$A$4:$A$14,0),MATCH(1,($U$2=GRID!$B$1:$BI$1)*(КАЛЕНДАРЬ!$R21=GRID!$B$3:$BI$3),0))*(1-GRID!$B$35),0))</f>
        <v>32600</v>
      </c>
      <c r="H90" s="60" cm="1">
        <f t="array" ref="H90">IF($I$2="Открытый тариф",
INDEX(GRID!$B$17:$BI$27,MATCH(G$7,GRID!$A$17:$A$27,0),MATCH(1,($U$2=GRID!$B$1:$BI$1)*(КАЛЕНДАРЬ!$R21=GRID!$B$3:$BI$3), 0)),
ROUNDUP(INDEX(GRID!$B$17:$BI$27,MATCH(G$7,GRID!$A$17:$A$27,0),MATCH(1,($U$2=GRID!$B$1:$BI$1)*(КАЛЕНДАРЬ!$R21=GRID!$B$3:$BI$3), 0))*(1-GRID!$B$35),0))</f>
        <v>32600</v>
      </c>
      <c r="I90" s="59" cm="1">
        <f t="array" ref="I90">IF($I$2="Открытый тариф",
INDEX(GRID!$B$4:$BI$14,MATCH(I$7,GRID!$A$4:$A$14,0),MATCH(1,($U$2=GRID!$B$1:$BI$1)*(КАЛЕНДАРЬ!$R21=GRID!$B$3:$BI$3), 0)),
ROUNDUP(INDEX(GRID!$B$4:$BI$14,MATCH(I$7,GRID!$A$4:$A$14,0),MATCH(1,($U$2=GRID!$B$1:$BI$1)*(КАЛЕНДАРЬ!$R21=GRID!$B$3:$BI$3),0))*(1-GRID!$B$35),0))</f>
        <v>36500</v>
      </c>
      <c r="J90" s="60" cm="1">
        <f t="array" ref="J90">IF($I$2="Открытый тариф",
INDEX(GRID!$B$17:$BI$27,MATCH(I$7,GRID!$A$17:$A$27,0),MATCH(1,($U$2=GRID!$B$1:$BI$1)*(КАЛЕНДАРЬ!$R21=GRID!$B$3:$BI$3), 0)),
ROUNDUP(INDEX(GRID!$B$17:$BI$27,MATCH(I$7,GRID!$A$17:$A$27,0),MATCH(1,($U$2=GRID!$B$1:$BI$1)*(КАЛЕНДАРЬ!$R21=GRID!$B$3:$BI$3), 0))*(1-GRID!$B$35),0))</f>
        <v>36500</v>
      </c>
      <c r="K90" s="59" cm="1">
        <f t="array" ref="K90">IF($I$2="Открытый тариф",
INDEX(GRID!$B$4:$BI$14,MATCH(K$7,GRID!$A$4:$A$14,0),MATCH(1,($U$2=GRID!$B$1:$BI$1)*(КАЛЕНДАРЬ!$R21=GRID!$B$3:$BI$3), 0)),
ROUNDUP(INDEX(GRID!$B$4:$BI$14,MATCH(K$7,GRID!$A$4:$A$14,0),MATCH(1,($U$2=GRID!$B$1:$BI$1)*(КАЛЕНДАРЬ!$R21=GRID!$B$3:$BI$3),0))*(1-GRID!$B$35),0))</f>
        <v>40800</v>
      </c>
      <c r="L90" s="60" cm="1">
        <f t="array" ref="L90">IF($I$2="Открытый тариф",
INDEX(GRID!$B$17:$BI$27,MATCH(K$7,GRID!$A$17:$A$27,0),MATCH(1,($U$2=GRID!$B$1:$BI$1)*(КАЛЕНДАРЬ!$R21=GRID!$B$3:$BI$3), 0)),
ROUNDUP(INDEX(GRID!$B$17:$BI$27,MATCH(K$7,GRID!$A$17:$A$27,0),MATCH(1,($U$2=GRID!$B$1:$BI$1)*(КАЛЕНДАРЬ!$R21=GRID!$B$3:$BI$3), 0))*(1-GRID!$B$35),0))</f>
        <v>40800</v>
      </c>
      <c r="M90" s="59" cm="1">
        <f t="array" ref="M90">IF($I$2="Открытый тариф",
INDEX(GRID!$B$4:$BI$14,MATCH(M$7,GRID!$A$4:$A$14,0),MATCH(1,($U$2=GRID!$B$1:$BI$1)*(КАЛЕНДАРЬ!$R21=GRID!$B$3:$BI$3), 0)),
ROUNDUP(INDEX(GRID!$B$4:$BI$14,MATCH(M$7,GRID!$A$4:$A$14,0),MATCH(1,($U$2=GRID!$B$1:$BI$1)*(КАЛЕНДАРЬ!$R21=GRID!$B$3:$BI$3),0))*(1-GRID!$B$35),0))</f>
        <v>45600</v>
      </c>
      <c r="N90" s="60" cm="1">
        <f t="array" ref="N90">IF($I$2="Открытый тариф",
INDEX(GRID!$B$17:$BI$27,MATCH(M$7,GRID!$A$17:$A$27,0),MATCH(1,($U$2=GRID!$B$1:$BI$1)*(КАЛЕНДАРЬ!$R21=GRID!$B$3:$BI$3), 0)),
ROUNDUP(INDEX(GRID!$B$17:$BI$27,MATCH(M$7,GRID!$A$17:$A$27,0),MATCH(1,($U$2=GRID!$B$1:$BI$1)*(КАЛЕНДАРЬ!$R21=GRID!$B$3:$BI$3), 0))*(1-GRID!$B$35),0))</f>
        <v>45600</v>
      </c>
      <c r="O90" s="61" t="s">
        <v>102</v>
      </c>
      <c r="P90" s="61" t="s">
        <v>102</v>
      </c>
      <c r="Q90" s="61" t="s">
        <v>102</v>
      </c>
      <c r="R90" s="61" t="s">
        <v>102</v>
      </c>
      <c r="S90" s="61" t="s">
        <v>102</v>
      </c>
      <c r="T90" s="61" t="s">
        <v>102</v>
      </c>
      <c r="U90" s="61" t="s">
        <v>102</v>
      </c>
      <c r="V90" s="61" t="s">
        <v>102</v>
      </c>
      <c r="W90" s="61" t="s">
        <v>102</v>
      </c>
      <c r="X90" s="61" t="s">
        <v>102</v>
      </c>
      <c r="Y90" s="50"/>
    </row>
    <row r="91" spans="1:25" hidden="1" x14ac:dyDescent="0.2">
      <c r="A91" s="62" t="s">
        <v>46</v>
      </c>
      <c r="B91" s="62">
        <v>19</v>
      </c>
      <c r="C91" s="59" cm="1">
        <f t="array" ref="C91">IF($I$2="Открытый тариф",
INDEX(GRID!$B$4:$BI$14,MATCH(C$7,GRID!$A$4:$A$14,0),MATCH(1,($U$2=GRID!$B$1:$BI$1)*(КАЛЕНДАРЬ!$R22=GRID!$B$3:$BI$3), 0)),
ROUNDUP(INDEX(GRID!$B$4:$BI$14,MATCH(C$7,GRID!$A$4:$A$14,0),MATCH(1,($U$2=GRID!$B$1:$BI$1)*(КАЛЕНДАРЬ!$R22=GRID!$B$3:$BI$3),0))*(1-GRID!$B$35),0))</f>
        <v>26000</v>
      </c>
      <c r="D91" s="60" cm="1">
        <f t="array" ref="D91">IF($I$2="Открытый тариф",
INDEX(GRID!$B$17:$BI$27,MATCH(C$7,GRID!$A$17:$A$27,0),MATCH(1,($U$2=GRID!$B$1:$BI$1)*(КАЛЕНДАРЬ!$R22=GRID!$B$3:$BI$3), 0)),
ROUNDUP(INDEX(GRID!$B$17:$BI$27,MATCH(C$7,GRID!$A$17:$A$27,0),MATCH(1,($U$2=GRID!$B$1:$BI$1)*(КАЛЕНДАРЬ!$R22=GRID!$B$3:$BI$3), 0))*(1-GRID!$B$35),0))</f>
        <v>26000</v>
      </c>
      <c r="E91" s="59" cm="1">
        <f t="array" ref="E91">IF($I$2="Открытый тариф",
INDEX(GRID!$B$4:$BI$14,MATCH(E$7,GRID!$A$4:$A$14,0),MATCH(1,($U$2=GRID!$B$1:$BI$1)*(КАЛЕНДАРЬ!$R22=GRID!$B$3:$BI$3), 0)),
ROUNDUP(INDEX(GRID!$B$4:$BI$14,MATCH(E$7,GRID!$A$4:$A$14,0),MATCH(1,($U$2=GRID!$B$1:$BI$1)*(КАЛЕНДАРЬ!$R22=GRID!$B$3:$BI$3),0))*(1-GRID!$B$35),0))</f>
        <v>29100</v>
      </c>
      <c r="F91" s="60" cm="1">
        <f t="array" ref="F91">IF($I$2="Открытый тариф",
INDEX(GRID!$B$17:$BI$27,MATCH(E$7,GRID!$A$17:$A$27,0),MATCH(1,($U$2=GRID!$B$1:$BI$1)*(КАЛЕНДАРЬ!$R22=GRID!$B$3:$BI$3), 0)),
ROUNDUP(INDEX(GRID!$B$17:$BI$27,MATCH(E$7,GRID!$A$17:$A$27,0),MATCH(1,($U$2=GRID!$B$1:$BI$1)*(КАЛЕНДАРЬ!$R22=GRID!$B$3:$BI$3), 0))*(1-GRID!$B$35),0))</f>
        <v>29100</v>
      </c>
      <c r="G91" s="59" cm="1">
        <f t="array" ref="G91">IF($I$2="Открытый тариф",
INDEX(GRID!$B$4:$BI$14,MATCH(G$7,GRID!$A$4:$A$14,0),MATCH(1,($U$2=GRID!$B$1:$BI$1)*(КАЛЕНДАРЬ!$R22=GRID!$B$3:$BI$3), 0)),
ROUNDUP(INDEX(GRID!$B$4:$BI$14,MATCH(G$7,GRID!$A$4:$A$14,0),MATCH(1,($U$2=GRID!$B$1:$BI$1)*(КАЛЕНДАРЬ!$R22=GRID!$B$3:$BI$3),0))*(1-GRID!$B$35),0))</f>
        <v>32600</v>
      </c>
      <c r="H91" s="60" cm="1">
        <f t="array" ref="H91">IF($I$2="Открытый тариф",
INDEX(GRID!$B$17:$BI$27,MATCH(G$7,GRID!$A$17:$A$27,0),MATCH(1,($U$2=GRID!$B$1:$BI$1)*(КАЛЕНДАРЬ!$R22=GRID!$B$3:$BI$3), 0)),
ROUNDUP(INDEX(GRID!$B$17:$BI$27,MATCH(G$7,GRID!$A$17:$A$27,0),MATCH(1,($U$2=GRID!$B$1:$BI$1)*(КАЛЕНДАРЬ!$R22=GRID!$B$3:$BI$3), 0))*(1-GRID!$B$35),0))</f>
        <v>32600</v>
      </c>
      <c r="I91" s="59" cm="1">
        <f t="array" ref="I91">IF($I$2="Открытый тариф",
INDEX(GRID!$B$4:$BI$14,MATCH(I$7,GRID!$A$4:$A$14,0),MATCH(1,($U$2=GRID!$B$1:$BI$1)*(КАЛЕНДАРЬ!$R22=GRID!$B$3:$BI$3), 0)),
ROUNDUP(INDEX(GRID!$B$4:$BI$14,MATCH(I$7,GRID!$A$4:$A$14,0),MATCH(1,($U$2=GRID!$B$1:$BI$1)*(КАЛЕНДАРЬ!$R22=GRID!$B$3:$BI$3),0))*(1-GRID!$B$35),0))</f>
        <v>36500</v>
      </c>
      <c r="J91" s="60" cm="1">
        <f t="array" ref="J91">IF($I$2="Открытый тариф",
INDEX(GRID!$B$17:$BI$27,MATCH(I$7,GRID!$A$17:$A$27,0),MATCH(1,($U$2=GRID!$B$1:$BI$1)*(КАЛЕНДАРЬ!$R22=GRID!$B$3:$BI$3), 0)),
ROUNDUP(INDEX(GRID!$B$17:$BI$27,MATCH(I$7,GRID!$A$17:$A$27,0),MATCH(1,($U$2=GRID!$B$1:$BI$1)*(КАЛЕНДАРЬ!$R22=GRID!$B$3:$BI$3), 0))*(1-GRID!$B$35),0))</f>
        <v>36500</v>
      </c>
      <c r="K91" s="59" cm="1">
        <f t="array" ref="K91">IF($I$2="Открытый тариф",
INDEX(GRID!$B$4:$BI$14,MATCH(K$7,GRID!$A$4:$A$14,0),MATCH(1,($U$2=GRID!$B$1:$BI$1)*(КАЛЕНДАРЬ!$R22=GRID!$B$3:$BI$3), 0)),
ROUNDUP(INDEX(GRID!$B$4:$BI$14,MATCH(K$7,GRID!$A$4:$A$14,0),MATCH(1,($U$2=GRID!$B$1:$BI$1)*(КАЛЕНДАРЬ!$R22=GRID!$B$3:$BI$3),0))*(1-GRID!$B$35),0))</f>
        <v>40800</v>
      </c>
      <c r="L91" s="60" cm="1">
        <f t="array" ref="L91">IF($I$2="Открытый тариф",
INDEX(GRID!$B$17:$BI$27,MATCH(K$7,GRID!$A$17:$A$27,0),MATCH(1,($U$2=GRID!$B$1:$BI$1)*(КАЛЕНДАРЬ!$R22=GRID!$B$3:$BI$3), 0)),
ROUNDUP(INDEX(GRID!$B$17:$BI$27,MATCH(K$7,GRID!$A$17:$A$27,0),MATCH(1,($U$2=GRID!$B$1:$BI$1)*(КАЛЕНДАРЬ!$R22=GRID!$B$3:$BI$3), 0))*(1-GRID!$B$35),0))</f>
        <v>40800</v>
      </c>
      <c r="M91" s="59" cm="1">
        <f t="array" ref="M91">IF($I$2="Открытый тариф",
INDEX(GRID!$B$4:$BI$14,MATCH(M$7,GRID!$A$4:$A$14,0),MATCH(1,($U$2=GRID!$B$1:$BI$1)*(КАЛЕНДАРЬ!$R22=GRID!$B$3:$BI$3), 0)),
ROUNDUP(INDEX(GRID!$B$4:$BI$14,MATCH(M$7,GRID!$A$4:$A$14,0),MATCH(1,($U$2=GRID!$B$1:$BI$1)*(КАЛЕНДАРЬ!$R22=GRID!$B$3:$BI$3),0))*(1-GRID!$B$35),0))</f>
        <v>45600</v>
      </c>
      <c r="N91" s="60" cm="1">
        <f t="array" ref="N91">IF($I$2="Открытый тариф",
INDEX(GRID!$B$17:$BI$27,MATCH(M$7,GRID!$A$17:$A$27,0),MATCH(1,($U$2=GRID!$B$1:$BI$1)*(КАЛЕНДАРЬ!$R22=GRID!$B$3:$BI$3), 0)),
ROUNDUP(INDEX(GRID!$B$17:$BI$27,MATCH(M$7,GRID!$A$17:$A$27,0),MATCH(1,($U$2=GRID!$B$1:$BI$1)*(КАЛЕНДАРЬ!$R22=GRID!$B$3:$BI$3), 0))*(1-GRID!$B$35),0))</f>
        <v>45600</v>
      </c>
      <c r="O91" s="61" t="s">
        <v>102</v>
      </c>
      <c r="P91" s="61" t="s">
        <v>102</v>
      </c>
      <c r="Q91" s="61" t="s">
        <v>102</v>
      </c>
      <c r="R91" s="61" t="s">
        <v>102</v>
      </c>
      <c r="S91" s="61" t="s">
        <v>102</v>
      </c>
      <c r="T91" s="61" t="s">
        <v>102</v>
      </c>
      <c r="U91" s="61" t="s">
        <v>102</v>
      </c>
      <c r="V91" s="61" t="s">
        <v>102</v>
      </c>
      <c r="W91" s="61" t="s">
        <v>102</v>
      </c>
      <c r="X91" s="61" t="s">
        <v>102</v>
      </c>
      <c r="Y91" s="50"/>
    </row>
    <row r="92" spans="1:25" hidden="1" x14ac:dyDescent="0.2">
      <c r="A92" s="62" t="s">
        <v>47</v>
      </c>
      <c r="B92" s="62">
        <v>20</v>
      </c>
      <c r="C92" s="59" cm="1">
        <f t="array" ref="C92">IF($I$2="Открытый тариф",
INDEX(GRID!$B$4:$BI$14,MATCH(C$7,GRID!$A$4:$A$14,0),MATCH(1,($U$2=GRID!$B$1:$BI$1)*(КАЛЕНДАРЬ!$R23=GRID!$B$3:$BI$3), 0)),
ROUNDUP(INDEX(GRID!$B$4:$BI$14,MATCH(C$7,GRID!$A$4:$A$14,0),MATCH(1,($U$2=GRID!$B$1:$BI$1)*(КАЛЕНДАРЬ!$R23=GRID!$B$3:$BI$3),0))*(1-GRID!$B$35),0))</f>
        <v>27500</v>
      </c>
      <c r="D92" s="60" cm="1">
        <f t="array" ref="D92">IF($I$2="Открытый тариф",
INDEX(GRID!$B$17:$BI$27,MATCH(C$7,GRID!$A$17:$A$27,0),MATCH(1,($U$2=GRID!$B$1:$BI$1)*(КАЛЕНДАРЬ!$R23=GRID!$B$3:$BI$3), 0)),
ROUNDUP(INDEX(GRID!$B$17:$BI$27,MATCH(C$7,GRID!$A$17:$A$27,0),MATCH(1,($U$2=GRID!$B$1:$BI$1)*(КАЛЕНДАРЬ!$R23=GRID!$B$3:$BI$3), 0))*(1-GRID!$B$35),0))</f>
        <v>27500</v>
      </c>
      <c r="E92" s="59" cm="1">
        <f t="array" ref="E92">IF($I$2="Открытый тариф",
INDEX(GRID!$B$4:$BI$14,MATCH(E$7,GRID!$A$4:$A$14,0),MATCH(1,($U$2=GRID!$B$1:$BI$1)*(КАЛЕНДАРЬ!$R23=GRID!$B$3:$BI$3), 0)),
ROUNDUP(INDEX(GRID!$B$4:$BI$14,MATCH(E$7,GRID!$A$4:$A$14,0),MATCH(1,($U$2=GRID!$B$1:$BI$1)*(КАЛЕНДАРЬ!$R23=GRID!$B$3:$BI$3),0))*(1-GRID!$B$35),0))</f>
        <v>30900</v>
      </c>
      <c r="F92" s="60" cm="1">
        <f t="array" ref="F92">IF($I$2="Открытый тариф",
INDEX(GRID!$B$17:$BI$27,MATCH(E$7,GRID!$A$17:$A$27,0),MATCH(1,($U$2=GRID!$B$1:$BI$1)*(КАЛЕНДАРЬ!$R23=GRID!$B$3:$BI$3), 0)),
ROUNDUP(INDEX(GRID!$B$17:$BI$27,MATCH(E$7,GRID!$A$17:$A$27,0),MATCH(1,($U$2=GRID!$B$1:$BI$1)*(КАЛЕНДАРЬ!$R23=GRID!$B$3:$BI$3), 0))*(1-GRID!$B$35),0))</f>
        <v>30900</v>
      </c>
      <c r="G92" s="59" cm="1">
        <f t="array" ref="G92">IF($I$2="Открытый тариф",
INDEX(GRID!$B$4:$BI$14,MATCH(G$7,GRID!$A$4:$A$14,0),MATCH(1,($U$2=GRID!$B$1:$BI$1)*(КАЛЕНДАРЬ!$R23=GRID!$B$3:$BI$3), 0)),
ROUNDUP(INDEX(GRID!$B$4:$BI$14,MATCH(G$7,GRID!$A$4:$A$14,0),MATCH(1,($U$2=GRID!$B$1:$BI$1)*(КАЛЕНДАРЬ!$R23=GRID!$B$3:$BI$3),0))*(1-GRID!$B$35),0))</f>
        <v>34500</v>
      </c>
      <c r="H92" s="60" cm="1">
        <f t="array" ref="H92">IF($I$2="Открытый тариф",
INDEX(GRID!$B$17:$BI$27,MATCH(G$7,GRID!$A$17:$A$27,0),MATCH(1,($U$2=GRID!$B$1:$BI$1)*(КАЛЕНДАРЬ!$R23=GRID!$B$3:$BI$3), 0)),
ROUNDUP(INDEX(GRID!$B$17:$BI$27,MATCH(G$7,GRID!$A$17:$A$27,0),MATCH(1,($U$2=GRID!$B$1:$BI$1)*(КАЛЕНДАРЬ!$R23=GRID!$B$3:$BI$3), 0))*(1-GRID!$B$35),0))</f>
        <v>34500</v>
      </c>
      <c r="I92" s="59" cm="1">
        <f t="array" ref="I92">IF($I$2="Открытый тариф",
INDEX(GRID!$B$4:$BI$14,MATCH(I$7,GRID!$A$4:$A$14,0),MATCH(1,($U$2=GRID!$B$1:$BI$1)*(КАЛЕНДАРЬ!$R23=GRID!$B$3:$BI$3), 0)),
ROUNDUP(INDEX(GRID!$B$4:$BI$14,MATCH(I$7,GRID!$A$4:$A$14,0),MATCH(1,($U$2=GRID!$B$1:$BI$1)*(КАЛЕНДАРЬ!$R23=GRID!$B$3:$BI$3),0))*(1-GRID!$B$35),0))</f>
        <v>38700</v>
      </c>
      <c r="J92" s="60" cm="1">
        <f t="array" ref="J92">IF($I$2="Открытый тариф",
INDEX(GRID!$B$17:$BI$27,MATCH(I$7,GRID!$A$17:$A$27,0),MATCH(1,($U$2=GRID!$B$1:$BI$1)*(КАЛЕНДАРЬ!$R23=GRID!$B$3:$BI$3), 0)),
ROUNDUP(INDEX(GRID!$B$17:$BI$27,MATCH(I$7,GRID!$A$17:$A$27,0),MATCH(1,($U$2=GRID!$B$1:$BI$1)*(КАЛЕНДАРЬ!$R23=GRID!$B$3:$BI$3), 0))*(1-GRID!$B$35),0))</f>
        <v>38700</v>
      </c>
      <c r="K92" s="59" cm="1">
        <f t="array" ref="K92">IF($I$2="Открытый тариф",
INDEX(GRID!$B$4:$BI$14,MATCH(K$7,GRID!$A$4:$A$14,0),MATCH(1,($U$2=GRID!$B$1:$BI$1)*(КАЛЕНДАРЬ!$R23=GRID!$B$3:$BI$3), 0)),
ROUNDUP(INDEX(GRID!$B$4:$BI$14,MATCH(K$7,GRID!$A$4:$A$14,0),MATCH(1,($U$2=GRID!$B$1:$BI$1)*(КАЛЕНДАРЬ!$R23=GRID!$B$3:$BI$3),0))*(1-GRID!$B$35),0))</f>
        <v>43300</v>
      </c>
      <c r="L92" s="60" cm="1">
        <f t="array" ref="L92">IF($I$2="Открытый тариф",
INDEX(GRID!$B$17:$BI$27,MATCH(K$7,GRID!$A$17:$A$27,0),MATCH(1,($U$2=GRID!$B$1:$BI$1)*(КАЛЕНДАРЬ!$R23=GRID!$B$3:$BI$3), 0)),
ROUNDUP(INDEX(GRID!$B$17:$BI$27,MATCH(K$7,GRID!$A$17:$A$27,0),MATCH(1,($U$2=GRID!$B$1:$BI$1)*(КАЛЕНДАРЬ!$R23=GRID!$B$3:$BI$3), 0))*(1-GRID!$B$35),0))</f>
        <v>43300</v>
      </c>
      <c r="M92" s="59" cm="1">
        <f t="array" ref="M92">IF($I$2="Открытый тариф",
INDEX(GRID!$B$4:$BI$14,MATCH(M$7,GRID!$A$4:$A$14,0),MATCH(1,($U$2=GRID!$B$1:$BI$1)*(КАЛЕНДАРЬ!$R23=GRID!$B$3:$BI$3), 0)),
ROUNDUP(INDEX(GRID!$B$4:$BI$14,MATCH(M$7,GRID!$A$4:$A$14,0),MATCH(1,($U$2=GRID!$B$1:$BI$1)*(КАЛЕНДАРЬ!$R23=GRID!$B$3:$BI$3),0))*(1-GRID!$B$35),0))</f>
        <v>48500</v>
      </c>
      <c r="N92" s="60" cm="1">
        <f t="array" ref="N92">IF($I$2="Открытый тариф",
INDEX(GRID!$B$17:$BI$27,MATCH(M$7,GRID!$A$17:$A$27,0),MATCH(1,($U$2=GRID!$B$1:$BI$1)*(КАЛЕНДАРЬ!$R23=GRID!$B$3:$BI$3), 0)),
ROUNDUP(INDEX(GRID!$B$17:$BI$27,MATCH(M$7,GRID!$A$17:$A$27,0),MATCH(1,($U$2=GRID!$B$1:$BI$1)*(КАЛЕНДАРЬ!$R23=GRID!$B$3:$BI$3), 0))*(1-GRID!$B$35),0))</f>
        <v>48500</v>
      </c>
      <c r="O92" s="61" t="s">
        <v>102</v>
      </c>
      <c r="P92" s="61" t="s">
        <v>102</v>
      </c>
      <c r="Q92" s="61" t="s">
        <v>102</v>
      </c>
      <c r="R92" s="61" t="s">
        <v>102</v>
      </c>
      <c r="S92" s="61" t="s">
        <v>102</v>
      </c>
      <c r="T92" s="61" t="s">
        <v>102</v>
      </c>
      <c r="U92" s="61" t="s">
        <v>102</v>
      </c>
      <c r="V92" s="61" t="s">
        <v>102</v>
      </c>
      <c r="W92" s="61" t="s">
        <v>102</v>
      </c>
      <c r="X92" s="61" t="s">
        <v>102</v>
      </c>
      <c r="Y92" s="50"/>
    </row>
    <row r="93" spans="1:25" hidden="1" x14ac:dyDescent="0.2">
      <c r="A93" s="62" t="s">
        <v>48</v>
      </c>
      <c r="B93" s="62">
        <v>21</v>
      </c>
      <c r="C93" s="59" cm="1">
        <f t="array" ref="C93">IF($I$2="Открытый тариф",
INDEX(GRID!$B$4:$BI$14,MATCH(C$7,GRID!$A$4:$A$14,0),MATCH(1,($U$2=GRID!$B$1:$BI$1)*(КАЛЕНДАРЬ!$R24=GRID!$B$3:$BI$3), 0)),
ROUNDUP(INDEX(GRID!$B$4:$BI$14,MATCH(C$7,GRID!$A$4:$A$14,0),MATCH(1,($U$2=GRID!$B$1:$BI$1)*(КАЛЕНДАРЬ!$R24=GRID!$B$3:$BI$3),0))*(1-GRID!$B$35),0))</f>
        <v>27500</v>
      </c>
      <c r="D93" s="60" cm="1">
        <f t="array" ref="D93">IF($I$2="Открытый тариф",
INDEX(GRID!$B$17:$BI$27,MATCH(C$7,GRID!$A$17:$A$27,0),MATCH(1,($U$2=GRID!$B$1:$BI$1)*(КАЛЕНДАРЬ!$R24=GRID!$B$3:$BI$3), 0)),
ROUNDUP(INDEX(GRID!$B$17:$BI$27,MATCH(C$7,GRID!$A$17:$A$27,0),MATCH(1,($U$2=GRID!$B$1:$BI$1)*(КАЛЕНДАРЬ!$R24=GRID!$B$3:$BI$3), 0))*(1-GRID!$B$35),0))</f>
        <v>27500</v>
      </c>
      <c r="E93" s="59" cm="1">
        <f t="array" ref="E93">IF($I$2="Открытый тариф",
INDEX(GRID!$B$4:$BI$14,MATCH(E$7,GRID!$A$4:$A$14,0),MATCH(1,($U$2=GRID!$B$1:$BI$1)*(КАЛЕНДАРЬ!$R24=GRID!$B$3:$BI$3), 0)),
ROUNDUP(INDEX(GRID!$B$4:$BI$14,MATCH(E$7,GRID!$A$4:$A$14,0),MATCH(1,($U$2=GRID!$B$1:$BI$1)*(КАЛЕНДАРЬ!$R24=GRID!$B$3:$BI$3),0))*(1-GRID!$B$35),0))</f>
        <v>30900</v>
      </c>
      <c r="F93" s="60" cm="1">
        <f t="array" ref="F93">IF($I$2="Открытый тариф",
INDEX(GRID!$B$17:$BI$27,MATCH(E$7,GRID!$A$17:$A$27,0),MATCH(1,($U$2=GRID!$B$1:$BI$1)*(КАЛЕНДАРЬ!$R24=GRID!$B$3:$BI$3), 0)),
ROUNDUP(INDEX(GRID!$B$17:$BI$27,MATCH(E$7,GRID!$A$17:$A$27,0),MATCH(1,($U$2=GRID!$B$1:$BI$1)*(КАЛЕНДАРЬ!$R24=GRID!$B$3:$BI$3), 0))*(1-GRID!$B$35),0))</f>
        <v>30900</v>
      </c>
      <c r="G93" s="59" cm="1">
        <f t="array" ref="G93">IF($I$2="Открытый тариф",
INDEX(GRID!$B$4:$BI$14,MATCH(G$7,GRID!$A$4:$A$14,0),MATCH(1,($U$2=GRID!$B$1:$BI$1)*(КАЛЕНДАРЬ!$R24=GRID!$B$3:$BI$3), 0)),
ROUNDUP(INDEX(GRID!$B$4:$BI$14,MATCH(G$7,GRID!$A$4:$A$14,0),MATCH(1,($U$2=GRID!$B$1:$BI$1)*(КАЛЕНДАРЬ!$R24=GRID!$B$3:$BI$3),0))*(1-GRID!$B$35),0))</f>
        <v>34500</v>
      </c>
      <c r="H93" s="60" cm="1">
        <f t="array" ref="H93">IF($I$2="Открытый тариф",
INDEX(GRID!$B$17:$BI$27,MATCH(G$7,GRID!$A$17:$A$27,0),MATCH(1,($U$2=GRID!$B$1:$BI$1)*(КАЛЕНДАРЬ!$R24=GRID!$B$3:$BI$3), 0)),
ROUNDUP(INDEX(GRID!$B$17:$BI$27,MATCH(G$7,GRID!$A$17:$A$27,0),MATCH(1,($U$2=GRID!$B$1:$BI$1)*(КАЛЕНДАРЬ!$R24=GRID!$B$3:$BI$3), 0))*(1-GRID!$B$35),0))</f>
        <v>34500</v>
      </c>
      <c r="I93" s="59" cm="1">
        <f t="array" ref="I93">IF($I$2="Открытый тариф",
INDEX(GRID!$B$4:$BI$14,MATCH(I$7,GRID!$A$4:$A$14,0),MATCH(1,($U$2=GRID!$B$1:$BI$1)*(КАЛЕНДАРЬ!$R24=GRID!$B$3:$BI$3), 0)),
ROUNDUP(INDEX(GRID!$B$4:$BI$14,MATCH(I$7,GRID!$A$4:$A$14,0),MATCH(1,($U$2=GRID!$B$1:$BI$1)*(КАЛЕНДАРЬ!$R24=GRID!$B$3:$BI$3),0))*(1-GRID!$B$35),0))</f>
        <v>38700</v>
      </c>
      <c r="J93" s="60" cm="1">
        <f t="array" ref="J93">IF($I$2="Открытый тариф",
INDEX(GRID!$B$17:$BI$27,MATCH(I$7,GRID!$A$17:$A$27,0),MATCH(1,($U$2=GRID!$B$1:$BI$1)*(КАЛЕНДАРЬ!$R24=GRID!$B$3:$BI$3), 0)),
ROUNDUP(INDEX(GRID!$B$17:$BI$27,MATCH(I$7,GRID!$A$17:$A$27,0),MATCH(1,($U$2=GRID!$B$1:$BI$1)*(КАЛЕНДАРЬ!$R24=GRID!$B$3:$BI$3), 0))*(1-GRID!$B$35),0))</f>
        <v>38700</v>
      </c>
      <c r="K93" s="59" cm="1">
        <f t="array" ref="K93">IF($I$2="Открытый тариф",
INDEX(GRID!$B$4:$BI$14,MATCH(K$7,GRID!$A$4:$A$14,0),MATCH(1,($U$2=GRID!$B$1:$BI$1)*(КАЛЕНДАРЬ!$R24=GRID!$B$3:$BI$3), 0)),
ROUNDUP(INDEX(GRID!$B$4:$BI$14,MATCH(K$7,GRID!$A$4:$A$14,0),MATCH(1,($U$2=GRID!$B$1:$BI$1)*(КАЛЕНДАРЬ!$R24=GRID!$B$3:$BI$3),0))*(1-GRID!$B$35),0))</f>
        <v>43300</v>
      </c>
      <c r="L93" s="60" cm="1">
        <f t="array" ref="L93">IF($I$2="Открытый тариф",
INDEX(GRID!$B$17:$BI$27,MATCH(K$7,GRID!$A$17:$A$27,0),MATCH(1,($U$2=GRID!$B$1:$BI$1)*(КАЛЕНДАРЬ!$R24=GRID!$B$3:$BI$3), 0)),
ROUNDUP(INDEX(GRID!$B$17:$BI$27,MATCH(K$7,GRID!$A$17:$A$27,0),MATCH(1,($U$2=GRID!$B$1:$BI$1)*(КАЛЕНДАРЬ!$R24=GRID!$B$3:$BI$3), 0))*(1-GRID!$B$35),0))</f>
        <v>43300</v>
      </c>
      <c r="M93" s="59" cm="1">
        <f t="array" ref="M93">IF($I$2="Открытый тариф",
INDEX(GRID!$B$4:$BI$14,MATCH(M$7,GRID!$A$4:$A$14,0),MATCH(1,($U$2=GRID!$B$1:$BI$1)*(КАЛЕНДАРЬ!$R24=GRID!$B$3:$BI$3), 0)),
ROUNDUP(INDEX(GRID!$B$4:$BI$14,MATCH(M$7,GRID!$A$4:$A$14,0),MATCH(1,($U$2=GRID!$B$1:$BI$1)*(КАЛЕНДАРЬ!$R24=GRID!$B$3:$BI$3),0))*(1-GRID!$B$35),0))</f>
        <v>48500</v>
      </c>
      <c r="N93" s="60" cm="1">
        <f t="array" ref="N93">IF($I$2="Открытый тариф",
INDEX(GRID!$B$17:$BI$27,MATCH(M$7,GRID!$A$17:$A$27,0),MATCH(1,($U$2=GRID!$B$1:$BI$1)*(КАЛЕНДАРЬ!$R24=GRID!$B$3:$BI$3), 0)),
ROUNDUP(INDEX(GRID!$B$17:$BI$27,MATCH(M$7,GRID!$A$17:$A$27,0),MATCH(1,($U$2=GRID!$B$1:$BI$1)*(КАЛЕНДАРЬ!$R24=GRID!$B$3:$BI$3), 0))*(1-GRID!$B$35),0))</f>
        <v>48500</v>
      </c>
      <c r="O93" s="61" t="s">
        <v>102</v>
      </c>
      <c r="P93" s="61" t="s">
        <v>102</v>
      </c>
      <c r="Q93" s="61" t="s">
        <v>102</v>
      </c>
      <c r="R93" s="61" t="s">
        <v>102</v>
      </c>
      <c r="S93" s="61" t="s">
        <v>102</v>
      </c>
      <c r="T93" s="61" t="s">
        <v>102</v>
      </c>
      <c r="U93" s="61" t="s">
        <v>102</v>
      </c>
      <c r="V93" s="61" t="s">
        <v>102</v>
      </c>
      <c r="W93" s="61" t="s">
        <v>102</v>
      </c>
      <c r="X93" s="61" t="s">
        <v>102</v>
      </c>
      <c r="Y93" s="50"/>
    </row>
    <row r="94" spans="1:25" hidden="1" x14ac:dyDescent="0.2">
      <c r="A94" s="62" t="s">
        <v>42</v>
      </c>
      <c r="B94" s="62">
        <v>22</v>
      </c>
      <c r="C94" s="59" cm="1">
        <f t="array" ref="C94">IF($I$2="Открытый тариф",
INDEX(GRID!$B$4:$BI$14,MATCH(C$7,GRID!$A$4:$A$14,0),MATCH(1,($U$2=GRID!$B$1:$BI$1)*(КАЛЕНДАРЬ!$R25=GRID!$B$3:$BI$3), 0)),
ROUNDUP(INDEX(GRID!$B$4:$BI$14,MATCH(C$7,GRID!$A$4:$A$14,0),MATCH(1,($U$2=GRID!$B$1:$BI$1)*(КАЛЕНДАРЬ!$R25=GRID!$B$3:$BI$3),0))*(1-GRID!$B$35),0))</f>
        <v>27500</v>
      </c>
      <c r="D94" s="60" cm="1">
        <f t="array" ref="D94">IF($I$2="Открытый тариф",
INDEX(GRID!$B$17:$BI$27,MATCH(C$7,GRID!$A$17:$A$27,0),MATCH(1,($U$2=GRID!$B$1:$BI$1)*(КАЛЕНДАРЬ!$R25=GRID!$B$3:$BI$3), 0)),
ROUNDUP(INDEX(GRID!$B$17:$BI$27,MATCH(C$7,GRID!$A$17:$A$27,0),MATCH(1,($U$2=GRID!$B$1:$BI$1)*(КАЛЕНДАРЬ!$R25=GRID!$B$3:$BI$3), 0))*(1-GRID!$B$35),0))</f>
        <v>27500</v>
      </c>
      <c r="E94" s="59" cm="1">
        <f t="array" ref="E94">IF($I$2="Открытый тариф",
INDEX(GRID!$B$4:$BI$14,MATCH(E$7,GRID!$A$4:$A$14,0),MATCH(1,($U$2=GRID!$B$1:$BI$1)*(КАЛЕНДАРЬ!$R25=GRID!$B$3:$BI$3), 0)),
ROUNDUP(INDEX(GRID!$B$4:$BI$14,MATCH(E$7,GRID!$A$4:$A$14,0),MATCH(1,($U$2=GRID!$B$1:$BI$1)*(КАЛЕНДАРЬ!$R25=GRID!$B$3:$BI$3),0))*(1-GRID!$B$35),0))</f>
        <v>30900</v>
      </c>
      <c r="F94" s="60" cm="1">
        <f t="array" ref="F94">IF($I$2="Открытый тариф",
INDEX(GRID!$B$17:$BI$27,MATCH(E$7,GRID!$A$17:$A$27,0),MATCH(1,($U$2=GRID!$B$1:$BI$1)*(КАЛЕНДАРЬ!$R25=GRID!$B$3:$BI$3), 0)),
ROUNDUP(INDEX(GRID!$B$17:$BI$27,MATCH(E$7,GRID!$A$17:$A$27,0),MATCH(1,($U$2=GRID!$B$1:$BI$1)*(КАЛЕНДАРЬ!$R25=GRID!$B$3:$BI$3), 0))*(1-GRID!$B$35),0))</f>
        <v>30900</v>
      </c>
      <c r="G94" s="59" cm="1">
        <f t="array" ref="G94">IF($I$2="Открытый тариф",
INDEX(GRID!$B$4:$BI$14,MATCH(G$7,GRID!$A$4:$A$14,0),MATCH(1,($U$2=GRID!$B$1:$BI$1)*(КАЛЕНДАРЬ!$R25=GRID!$B$3:$BI$3), 0)),
ROUNDUP(INDEX(GRID!$B$4:$BI$14,MATCH(G$7,GRID!$A$4:$A$14,0),MATCH(1,($U$2=GRID!$B$1:$BI$1)*(КАЛЕНДАРЬ!$R25=GRID!$B$3:$BI$3),0))*(1-GRID!$B$35),0))</f>
        <v>34500</v>
      </c>
      <c r="H94" s="60" cm="1">
        <f t="array" ref="H94">IF($I$2="Открытый тариф",
INDEX(GRID!$B$17:$BI$27,MATCH(G$7,GRID!$A$17:$A$27,0),MATCH(1,($U$2=GRID!$B$1:$BI$1)*(КАЛЕНДАРЬ!$R25=GRID!$B$3:$BI$3), 0)),
ROUNDUP(INDEX(GRID!$B$17:$BI$27,MATCH(G$7,GRID!$A$17:$A$27,0),MATCH(1,($U$2=GRID!$B$1:$BI$1)*(КАЛЕНДАРЬ!$R25=GRID!$B$3:$BI$3), 0))*(1-GRID!$B$35),0))</f>
        <v>34500</v>
      </c>
      <c r="I94" s="59" cm="1">
        <f t="array" ref="I94">IF($I$2="Открытый тариф",
INDEX(GRID!$B$4:$BI$14,MATCH(I$7,GRID!$A$4:$A$14,0),MATCH(1,($U$2=GRID!$B$1:$BI$1)*(КАЛЕНДАРЬ!$R25=GRID!$B$3:$BI$3), 0)),
ROUNDUP(INDEX(GRID!$B$4:$BI$14,MATCH(I$7,GRID!$A$4:$A$14,0),MATCH(1,($U$2=GRID!$B$1:$BI$1)*(КАЛЕНДАРЬ!$R25=GRID!$B$3:$BI$3),0))*(1-GRID!$B$35),0))</f>
        <v>38700</v>
      </c>
      <c r="J94" s="60" cm="1">
        <f t="array" ref="J94">IF($I$2="Открытый тариф",
INDEX(GRID!$B$17:$BI$27,MATCH(I$7,GRID!$A$17:$A$27,0),MATCH(1,($U$2=GRID!$B$1:$BI$1)*(КАЛЕНДАРЬ!$R25=GRID!$B$3:$BI$3), 0)),
ROUNDUP(INDEX(GRID!$B$17:$BI$27,MATCH(I$7,GRID!$A$17:$A$27,0),MATCH(1,($U$2=GRID!$B$1:$BI$1)*(КАЛЕНДАРЬ!$R25=GRID!$B$3:$BI$3), 0))*(1-GRID!$B$35),0))</f>
        <v>38700</v>
      </c>
      <c r="K94" s="59" cm="1">
        <f t="array" ref="K94">IF($I$2="Открытый тариф",
INDEX(GRID!$B$4:$BI$14,MATCH(K$7,GRID!$A$4:$A$14,0),MATCH(1,($U$2=GRID!$B$1:$BI$1)*(КАЛЕНДАРЬ!$R25=GRID!$B$3:$BI$3), 0)),
ROUNDUP(INDEX(GRID!$B$4:$BI$14,MATCH(K$7,GRID!$A$4:$A$14,0),MATCH(1,($U$2=GRID!$B$1:$BI$1)*(КАЛЕНДАРЬ!$R25=GRID!$B$3:$BI$3),0))*(1-GRID!$B$35),0))</f>
        <v>43300</v>
      </c>
      <c r="L94" s="60" cm="1">
        <f t="array" ref="L94">IF($I$2="Открытый тариф",
INDEX(GRID!$B$17:$BI$27,MATCH(K$7,GRID!$A$17:$A$27,0),MATCH(1,($U$2=GRID!$B$1:$BI$1)*(КАЛЕНДАРЬ!$R25=GRID!$B$3:$BI$3), 0)),
ROUNDUP(INDEX(GRID!$B$17:$BI$27,MATCH(K$7,GRID!$A$17:$A$27,0),MATCH(1,($U$2=GRID!$B$1:$BI$1)*(КАЛЕНДАРЬ!$R25=GRID!$B$3:$BI$3), 0))*(1-GRID!$B$35),0))</f>
        <v>43300</v>
      </c>
      <c r="M94" s="59" cm="1">
        <f t="array" ref="M94">IF($I$2="Открытый тариф",
INDEX(GRID!$B$4:$BI$14,MATCH(M$7,GRID!$A$4:$A$14,0),MATCH(1,($U$2=GRID!$B$1:$BI$1)*(КАЛЕНДАРЬ!$R25=GRID!$B$3:$BI$3), 0)),
ROUNDUP(INDEX(GRID!$B$4:$BI$14,MATCH(M$7,GRID!$A$4:$A$14,0),MATCH(1,($U$2=GRID!$B$1:$BI$1)*(КАЛЕНДАРЬ!$R25=GRID!$B$3:$BI$3),0))*(1-GRID!$B$35),0))</f>
        <v>48500</v>
      </c>
      <c r="N94" s="60" cm="1">
        <f t="array" ref="N94">IF($I$2="Открытый тариф",
INDEX(GRID!$B$17:$BI$27,MATCH(M$7,GRID!$A$17:$A$27,0),MATCH(1,($U$2=GRID!$B$1:$BI$1)*(КАЛЕНДАРЬ!$R25=GRID!$B$3:$BI$3), 0)),
ROUNDUP(INDEX(GRID!$B$17:$BI$27,MATCH(M$7,GRID!$A$17:$A$27,0),MATCH(1,($U$2=GRID!$B$1:$BI$1)*(КАЛЕНДАРЬ!$R25=GRID!$B$3:$BI$3), 0))*(1-GRID!$B$35),0))</f>
        <v>48500</v>
      </c>
      <c r="O94" s="61" t="s">
        <v>102</v>
      </c>
      <c r="P94" s="61" t="s">
        <v>102</v>
      </c>
      <c r="Q94" s="61" t="s">
        <v>102</v>
      </c>
      <c r="R94" s="61" t="s">
        <v>102</v>
      </c>
      <c r="S94" s="61" t="s">
        <v>102</v>
      </c>
      <c r="T94" s="61" t="s">
        <v>102</v>
      </c>
      <c r="U94" s="61" t="s">
        <v>102</v>
      </c>
      <c r="V94" s="61" t="s">
        <v>102</v>
      </c>
      <c r="W94" s="61" t="s">
        <v>102</v>
      </c>
      <c r="X94" s="61" t="s">
        <v>102</v>
      </c>
      <c r="Y94" s="50"/>
    </row>
    <row r="95" spans="1:25" hidden="1" x14ac:dyDescent="0.2">
      <c r="A95" s="62" t="s">
        <v>43</v>
      </c>
      <c r="B95" s="62">
        <v>23</v>
      </c>
      <c r="C95" s="59" cm="1">
        <f t="array" ref="C95">IF($I$2="Открытый тариф",
INDEX(GRID!$B$4:$BI$14,MATCH(C$7,GRID!$A$4:$A$14,0),MATCH(1,($U$2=GRID!$B$1:$BI$1)*(КАЛЕНДАРЬ!$R26=GRID!$B$3:$BI$3), 0)),
ROUNDUP(INDEX(GRID!$B$4:$BI$14,MATCH(C$7,GRID!$A$4:$A$14,0),MATCH(1,($U$2=GRID!$B$1:$BI$1)*(КАЛЕНДАРЬ!$R26=GRID!$B$3:$BI$3),0))*(1-GRID!$B$35),0))</f>
        <v>27500</v>
      </c>
      <c r="D95" s="60" cm="1">
        <f t="array" ref="D95">IF($I$2="Открытый тариф",
INDEX(GRID!$B$17:$BI$27,MATCH(C$7,GRID!$A$17:$A$27,0),MATCH(1,($U$2=GRID!$B$1:$BI$1)*(КАЛЕНДАРЬ!$R26=GRID!$B$3:$BI$3), 0)),
ROUNDUP(INDEX(GRID!$B$17:$BI$27,MATCH(C$7,GRID!$A$17:$A$27,0),MATCH(1,($U$2=GRID!$B$1:$BI$1)*(КАЛЕНДАРЬ!$R26=GRID!$B$3:$BI$3), 0))*(1-GRID!$B$35),0))</f>
        <v>27500</v>
      </c>
      <c r="E95" s="59" cm="1">
        <f t="array" ref="E95">IF($I$2="Открытый тариф",
INDEX(GRID!$B$4:$BI$14,MATCH(E$7,GRID!$A$4:$A$14,0),MATCH(1,($U$2=GRID!$B$1:$BI$1)*(КАЛЕНДАРЬ!$R26=GRID!$B$3:$BI$3), 0)),
ROUNDUP(INDEX(GRID!$B$4:$BI$14,MATCH(E$7,GRID!$A$4:$A$14,0),MATCH(1,($U$2=GRID!$B$1:$BI$1)*(КАЛЕНДАРЬ!$R26=GRID!$B$3:$BI$3),0))*(1-GRID!$B$35),0))</f>
        <v>30900</v>
      </c>
      <c r="F95" s="60" cm="1">
        <f t="array" ref="F95">IF($I$2="Открытый тариф",
INDEX(GRID!$B$17:$BI$27,MATCH(E$7,GRID!$A$17:$A$27,0),MATCH(1,($U$2=GRID!$B$1:$BI$1)*(КАЛЕНДАРЬ!$R26=GRID!$B$3:$BI$3), 0)),
ROUNDUP(INDEX(GRID!$B$17:$BI$27,MATCH(E$7,GRID!$A$17:$A$27,0),MATCH(1,($U$2=GRID!$B$1:$BI$1)*(КАЛЕНДАРЬ!$R26=GRID!$B$3:$BI$3), 0))*(1-GRID!$B$35),0))</f>
        <v>30900</v>
      </c>
      <c r="G95" s="59" cm="1">
        <f t="array" ref="G95">IF($I$2="Открытый тариф",
INDEX(GRID!$B$4:$BI$14,MATCH(G$7,GRID!$A$4:$A$14,0),MATCH(1,($U$2=GRID!$B$1:$BI$1)*(КАЛЕНДАРЬ!$R26=GRID!$B$3:$BI$3), 0)),
ROUNDUP(INDEX(GRID!$B$4:$BI$14,MATCH(G$7,GRID!$A$4:$A$14,0),MATCH(1,($U$2=GRID!$B$1:$BI$1)*(КАЛЕНДАРЬ!$R26=GRID!$B$3:$BI$3),0))*(1-GRID!$B$35),0))</f>
        <v>34500</v>
      </c>
      <c r="H95" s="60" cm="1">
        <f t="array" ref="H95">IF($I$2="Открытый тариф",
INDEX(GRID!$B$17:$BI$27,MATCH(G$7,GRID!$A$17:$A$27,0),MATCH(1,($U$2=GRID!$B$1:$BI$1)*(КАЛЕНДАРЬ!$R26=GRID!$B$3:$BI$3), 0)),
ROUNDUP(INDEX(GRID!$B$17:$BI$27,MATCH(G$7,GRID!$A$17:$A$27,0),MATCH(1,($U$2=GRID!$B$1:$BI$1)*(КАЛЕНДАРЬ!$R26=GRID!$B$3:$BI$3), 0))*(1-GRID!$B$35),0))</f>
        <v>34500</v>
      </c>
      <c r="I95" s="59" cm="1">
        <f t="array" ref="I95">IF($I$2="Открытый тариф",
INDEX(GRID!$B$4:$BI$14,MATCH(I$7,GRID!$A$4:$A$14,0),MATCH(1,($U$2=GRID!$B$1:$BI$1)*(КАЛЕНДАРЬ!$R26=GRID!$B$3:$BI$3), 0)),
ROUNDUP(INDEX(GRID!$B$4:$BI$14,MATCH(I$7,GRID!$A$4:$A$14,0),MATCH(1,($U$2=GRID!$B$1:$BI$1)*(КАЛЕНДАРЬ!$R26=GRID!$B$3:$BI$3),0))*(1-GRID!$B$35),0))</f>
        <v>38700</v>
      </c>
      <c r="J95" s="60" cm="1">
        <f t="array" ref="J95">IF($I$2="Открытый тариф",
INDEX(GRID!$B$17:$BI$27,MATCH(I$7,GRID!$A$17:$A$27,0),MATCH(1,($U$2=GRID!$B$1:$BI$1)*(КАЛЕНДАРЬ!$R26=GRID!$B$3:$BI$3), 0)),
ROUNDUP(INDEX(GRID!$B$17:$BI$27,MATCH(I$7,GRID!$A$17:$A$27,0),MATCH(1,($U$2=GRID!$B$1:$BI$1)*(КАЛЕНДАРЬ!$R26=GRID!$B$3:$BI$3), 0))*(1-GRID!$B$35),0))</f>
        <v>38700</v>
      </c>
      <c r="K95" s="59" cm="1">
        <f t="array" ref="K95">IF($I$2="Открытый тариф",
INDEX(GRID!$B$4:$BI$14,MATCH(K$7,GRID!$A$4:$A$14,0),MATCH(1,($U$2=GRID!$B$1:$BI$1)*(КАЛЕНДАРЬ!$R26=GRID!$B$3:$BI$3), 0)),
ROUNDUP(INDEX(GRID!$B$4:$BI$14,MATCH(K$7,GRID!$A$4:$A$14,0),MATCH(1,($U$2=GRID!$B$1:$BI$1)*(КАЛЕНДАРЬ!$R26=GRID!$B$3:$BI$3),0))*(1-GRID!$B$35),0))</f>
        <v>43300</v>
      </c>
      <c r="L95" s="60" cm="1">
        <f t="array" ref="L95">IF($I$2="Открытый тариф",
INDEX(GRID!$B$17:$BI$27,MATCH(K$7,GRID!$A$17:$A$27,0),MATCH(1,($U$2=GRID!$B$1:$BI$1)*(КАЛЕНДАРЬ!$R26=GRID!$B$3:$BI$3), 0)),
ROUNDUP(INDEX(GRID!$B$17:$BI$27,MATCH(K$7,GRID!$A$17:$A$27,0),MATCH(1,($U$2=GRID!$B$1:$BI$1)*(КАЛЕНДАРЬ!$R26=GRID!$B$3:$BI$3), 0))*(1-GRID!$B$35),0))</f>
        <v>43300</v>
      </c>
      <c r="M95" s="59" cm="1">
        <f t="array" ref="M95">IF($I$2="Открытый тариф",
INDEX(GRID!$B$4:$BI$14,MATCH(M$7,GRID!$A$4:$A$14,0),MATCH(1,($U$2=GRID!$B$1:$BI$1)*(КАЛЕНДАРЬ!$R26=GRID!$B$3:$BI$3), 0)),
ROUNDUP(INDEX(GRID!$B$4:$BI$14,MATCH(M$7,GRID!$A$4:$A$14,0),MATCH(1,($U$2=GRID!$B$1:$BI$1)*(КАЛЕНДАРЬ!$R26=GRID!$B$3:$BI$3),0))*(1-GRID!$B$35),0))</f>
        <v>48500</v>
      </c>
      <c r="N95" s="60" cm="1">
        <f t="array" ref="N95">IF($I$2="Открытый тариф",
INDEX(GRID!$B$17:$BI$27,MATCH(M$7,GRID!$A$17:$A$27,0),MATCH(1,($U$2=GRID!$B$1:$BI$1)*(КАЛЕНДАРЬ!$R26=GRID!$B$3:$BI$3), 0)),
ROUNDUP(INDEX(GRID!$B$17:$BI$27,MATCH(M$7,GRID!$A$17:$A$27,0),MATCH(1,($U$2=GRID!$B$1:$BI$1)*(КАЛЕНДАРЬ!$R26=GRID!$B$3:$BI$3), 0))*(1-GRID!$B$35),0))</f>
        <v>48500</v>
      </c>
      <c r="O95" s="61" t="s">
        <v>102</v>
      </c>
      <c r="P95" s="61" t="s">
        <v>102</v>
      </c>
      <c r="Q95" s="61" t="s">
        <v>102</v>
      </c>
      <c r="R95" s="61" t="s">
        <v>102</v>
      </c>
      <c r="S95" s="61" t="s">
        <v>102</v>
      </c>
      <c r="T95" s="61" t="s">
        <v>102</v>
      </c>
      <c r="U95" s="61" t="s">
        <v>102</v>
      </c>
      <c r="V95" s="61" t="s">
        <v>102</v>
      </c>
      <c r="W95" s="61" t="s">
        <v>102</v>
      </c>
      <c r="X95" s="61" t="s">
        <v>102</v>
      </c>
      <c r="Y95" s="50"/>
    </row>
    <row r="96" spans="1:25" hidden="1" x14ac:dyDescent="0.2">
      <c r="A96" s="62" t="s">
        <v>44</v>
      </c>
      <c r="B96" s="62">
        <v>24</v>
      </c>
      <c r="C96" s="59" cm="1">
        <f t="array" ref="C96">IF($I$2="Открытый тариф",
INDEX(GRID!$B$4:$BI$14,MATCH(C$7,GRID!$A$4:$A$14,0),MATCH(1,($U$2=GRID!$B$1:$BI$1)*(КАЛЕНДАРЬ!$R27=GRID!$B$3:$BI$3), 0)),
ROUNDUP(INDEX(GRID!$B$4:$BI$14,MATCH(C$7,GRID!$A$4:$A$14,0),MATCH(1,($U$2=GRID!$B$1:$BI$1)*(КАЛЕНДАРЬ!$R27=GRID!$B$3:$BI$3),0))*(1-GRID!$B$35),0))</f>
        <v>27500</v>
      </c>
      <c r="D96" s="60" cm="1">
        <f t="array" ref="D96">IF($I$2="Открытый тариф",
INDEX(GRID!$B$17:$BI$27,MATCH(C$7,GRID!$A$17:$A$27,0),MATCH(1,($U$2=GRID!$B$1:$BI$1)*(КАЛЕНДАРЬ!$R27=GRID!$B$3:$BI$3), 0)),
ROUNDUP(INDEX(GRID!$B$17:$BI$27,MATCH(C$7,GRID!$A$17:$A$27,0),MATCH(1,($U$2=GRID!$B$1:$BI$1)*(КАЛЕНДАРЬ!$R27=GRID!$B$3:$BI$3), 0))*(1-GRID!$B$35),0))</f>
        <v>27500</v>
      </c>
      <c r="E96" s="59" cm="1">
        <f t="array" ref="E96">IF($I$2="Открытый тариф",
INDEX(GRID!$B$4:$BI$14,MATCH(E$7,GRID!$A$4:$A$14,0),MATCH(1,($U$2=GRID!$B$1:$BI$1)*(КАЛЕНДАРЬ!$R27=GRID!$B$3:$BI$3), 0)),
ROUNDUP(INDEX(GRID!$B$4:$BI$14,MATCH(E$7,GRID!$A$4:$A$14,0),MATCH(1,($U$2=GRID!$B$1:$BI$1)*(КАЛЕНДАРЬ!$R27=GRID!$B$3:$BI$3),0))*(1-GRID!$B$35),0))</f>
        <v>30900</v>
      </c>
      <c r="F96" s="60" cm="1">
        <f t="array" ref="F96">IF($I$2="Открытый тариф",
INDEX(GRID!$B$17:$BI$27,MATCH(E$7,GRID!$A$17:$A$27,0),MATCH(1,($U$2=GRID!$B$1:$BI$1)*(КАЛЕНДАРЬ!$R27=GRID!$B$3:$BI$3), 0)),
ROUNDUP(INDEX(GRID!$B$17:$BI$27,MATCH(E$7,GRID!$A$17:$A$27,0),MATCH(1,($U$2=GRID!$B$1:$BI$1)*(КАЛЕНДАРЬ!$R27=GRID!$B$3:$BI$3), 0))*(1-GRID!$B$35),0))</f>
        <v>30900</v>
      </c>
      <c r="G96" s="59" cm="1">
        <f t="array" ref="G96">IF($I$2="Открытый тариф",
INDEX(GRID!$B$4:$BI$14,MATCH(G$7,GRID!$A$4:$A$14,0),MATCH(1,($U$2=GRID!$B$1:$BI$1)*(КАЛЕНДАРЬ!$R27=GRID!$B$3:$BI$3), 0)),
ROUNDUP(INDEX(GRID!$B$4:$BI$14,MATCH(G$7,GRID!$A$4:$A$14,0),MATCH(1,($U$2=GRID!$B$1:$BI$1)*(КАЛЕНДАРЬ!$R27=GRID!$B$3:$BI$3),0))*(1-GRID!$B$35),0))</f>
        <v>34500</v>
      </c>
      <c r="H96" s="60" cm="1">
        <f t="array" ref="H96">IF($I$2="Открытый тариф",
INDEX(GRID!$B$17:$BI$27,MATCH(G$7,GRID!$A$17:$A$27,0),MATCH(1,($U$2=GRID!$B$1:$BI$1)*(КАЛЕНДАРЬ!$R27=GRID!$B$3:$BI$3), 0)),
ROUNDUP(INDEX(GRID!$B$17:$BI$27,MATCH(G$7,GRID!$A$17:$A$27,0),MATCH(1,($U$2=GRID!$B$1:$BI$1)*(КАЛЕНДАРЬ!$R27=GRID!$B$3:$BI$3), 0))*(1-GRID!$B$35),0))</f>
        <v>34500</v>
      </c>
      <c r="I96" s="59" cm="1">
        <f t="array" ref="I96">IF($I$2="Открытый тариф",
INDEX(GRID!$B$4:$BI$14,MATCH(I$7,GRID!$A$4:$A$14,0),MATCH(1,($U$2=GRID!$B$1:$BI$1)*(КАЛЕНДАРЬ!$R27=GRID!$B$3:$BI$3), 0)),
ROUNDUP(INDEX(GRID!$B$4:$BI$14,MATCH(I$7,GRID!$A$4:$A$14,0),MATCH(1,($U$2=GRID!$B$1:$BI$1)*(КАЛЕНДАРЬ!$R27=GRID!$B$3:$BI$3),0))*(1-GRID!$B$35),0))</f>
        <v>38700</v>
      </c>
      <c r="J96" s="60" cm="1">
        <f t="array" ref="J96">IF($I$2="Открытый тариф",
INDEX(GRID!$B$17:$BI$27,MATCH(I$7,GRID!$A$17:$A$27,0),MATCH(1,($U$2=GRID!$B$1:$BI$1)*(КАЛЕНДАРЬ!$R27=GRID!$B$3:$BI$3), 0)),
ROUNDUP(INDEX(GRID!$B$17:$BI$27,MATCH(I$7,GRID!$A$17:$A$27,0),MATCH(1,($U$2=GRID!$B$1:$BI$1)*(КАЛЕНДАРЬ!$R27=GRID!$B$3:$BI$3), 0))*(1-GRID!$B$35),0))</f>
        <v>38700</v>
      </c>
      <c r="K96" s="59" cm="1">
        <f t="array" ref="K96">IF($I$2="Открытый тариф",
INDEX(GRID!$B$4:$BI$14,MATCH(K$7,GRID!$A$4:$A$14,0),MATCH(1,($U$2=GRID!$B$1:$BI$1)*(КАЛЕНДАРЬ!$R27=GRID!$B$3:$BI$3), 0)),
ROUNDUP(INDEX(GRID!$B$4:$BI$14,MATCH(K$7,GRID!$A$4:$A$14,0),MATCH(1,($U$2=GRID!$B$1:$BI$1)*(КАЛЕНДАРЬ!$R27=GRID!$B$3:$BI$3),0))*(1-GRID!$B$35),0))</f>
        <v>43300</v>
      </c>
      <c r="L96" s="60" cm="1">
        <f t="array" ref="L96">IF($I$2="Открытый тариф",
INDEX(GRID!$B$17:$BI$27,MATCH(K$7,GRID!$A$17:$A$27,0),MATCH(1,($U$2=GRID!$B$1:$BI$1)*(КАЛЕНДАРЬ!$R27=GRID!$B$3:$BI$3), 0)),
ROUNDUP(INDEX(GRID!$B$17:$BI$27,MATCH(K$7,GRID!$A$17:$A$27,0),MATCH(1,($U$2=GRID!$B$1:$BI$1)*(КАЛЕНДАРЬ!$R27=GRID!$B$3:$BI$3), 0))*(1-GRID!$B$35),0))</f>
        <v>43300</v>
      </c>
      <c r="M96" s="59" cm="1">
        <f t="array" ref="M96">IF($I$2="Открытый тариф",
INDEX(GRID!$B$4:$BI$14,MATCH(M$7,GRID!$A$4:$A$14,0),MATCH(1,($U$2=GRID!$B$1:$BI$1)*(КАЛЕНДАРЬ!$R27=GRID!$B$3:$BI$3), 0)),
ROUNDUP(INDEX(GRID!$B$4:$BI$14,MATCH(M$7,GRID!$A$4:$A$14,0),MATCH(1,($U$2=GRID!$B$1:$BI$1)*(КАЛЕНДАРЬ!$R27=GRID!$B$3:$BI$3),0))*(1-GRID!$B$35),0))</f>
        <v>48500</v>
      </c>
      <c r="N96" s="60" cm="1">
        <f t="array" ref="N96">IF($I$2="Открытый тариф",
INDEX(GRID!$B$17:$BI$27,MATCH(M$7,GRID!$A$17:$A$27,0),MATCH(1,($U$2=GRID!$B$1:$BI$1)*(КАЛЕНДАРЬ!$R27=GRID!$B$3:$BI$3), 0)),
ROUNDUP(INDEX(GRID!$B$17:$BI$27,MATCH(M$7,GRID!$A$17:$A$27,0),MATCH(1,($U$2=GRID!$B$1:$BI$1)*(КАЛЕНДАРЬ!$R27=GRID!$B$3:$BI$3), 0))*(1-GRID!$B$35),0))</f>
        <v>48500</v>
      </c>
      <c r="O96" s="61" t="s">
        <v>102</v>
      </c>
      <c r="P96" s="61" t="s">
        <v>102</v>
      </c>
      <c r="Q96" s="61" t="s">
        <v>102</v>
      </c>
      <c r="R96" s="61" t="s">
        <v>102</v>
      </c>
      <c r="S96" s="61" t="s">
        <v>102</v>
      </c>
      <c r="T96" s="61" t="s">
        <v>102</v>
      </c>
      <c r="U96" s="61" t="s">
        <v>102</v>
      </c>
      <c r="V96" s="61" t="s">
        <v>102</v>
      </c>
      <c r="W96" s="61" t="s">
        <v>102</v>
      </c>
      <c r="X96" s="61" t="s">
        <v>102</v>
      </c>
      <c r="Y96" s="50"/>
    </row>
    <row r="97" spans="1:25" hidden="1" x14ac:dyDescent="0.2">
      <c r="A97" s="62" t="s">
        <v>45</v>
      </c>
      <c r="B97" s="62">
        <v>25</v>
      </c>
      <c r="C97" s="59" cm="1">
        <f t="array" ref="C97">IF($I$2="Открытый тариф",
INDEX(GRID!$B$4:$BI$14,MATCH(C$7,GRID!$A$4:$A$14,0),MATCH(1,($U$2=GRID!$B$1:$BI$1)*(КАЛЕНДАРЬ!$R28=GRID!$B$3:$BI$3), 0)),
ROUNDUP(INDEX(GRID!$B$4:$BI$14,MATCH(C$7,GRID!$A$4:$A$14,0),MATCH(1,($U$2=GRID!$B$1:$BI$1)*(КАЛЕНДАРЬ!$R28=GRID!$B$3:$BI$3),0))*(1-GRID!$B$35),0))</f>
        <v>29000</v>
      </c>
      <c r="D97" s="60" cm="1">
        <f t="array" ref="D97">IF($I$2="Открытый тариф",
INDEX(GRID!$B$17:$BI$27,MATCH(C$7,GRID!$A$17:$A$27,0),MATCH(1,($U$2=GRID!$B$1:$BI$1)*(КАЛЕНДАРЬ!$R28=GRID!$B$3:$BI$3), 0)),
ROUNDUP(INDEX(GRID!$B$17:$BI$27,MATCH(C$7,GRID!$A$17:$A$27,0),MATCH(1,($U$2=GRID!$B$1:$BI$1)*(КАЛЕНДАРЬ!$R28=GRID!$B$3:$BI$3), 0))*(1-GRID!$B$35),0))</f>
        <v>29000</v>
      </c>
      <c r="E97" s="59" cm="1">
        <f t="array" ref="E97">IF($I$2="Открытый тариф",
INDEX(GRID!$B$4:$BI$14,MATCH(E$7,GRID!$A$4:$A$14,0),MATCH(1,($U$2=GRID!$B$1:$BI$1)*(КАЛЕНДАРЬ!$R28=GRID!$B$3:$BI$3), 0)),
ROUNDUP(INDEX(GRID!$B$4:$BI$14,MATCH(E$7,GRID!$A$4:$A$14,0),MATCH(1,($U$2=GRID!$B$1:$BI$1)*(КАЛЕНДАРЬ!$R28=GRID!$B$3:$BI$3),0))*(1-GRID!$B$35),0))</f>
        <v>32600</v>
      </c>
      <c r="F97" s="60" cm="1">
        <f t="array" ref="F97">IF($I$2="Открытый тариф",
INDEX(GRID!$B$17:$BI$27,MATCH(E$7,GRID!$A$17:$A$27,0),MATCH(1,($U$2=GRID!$B$1:$BI$1)*(КАЛЕНДАРЬ!$R28=GRID!$B$3:$BI$3), 0)),
ROUNDUP(INDEX(GRID!$B$17:$BI$27,MATCH(E$7,GRID!$A$17:$A$27,0),MATCH(1,($U$2=GRID!$B$1:$BI$1)*(КАЛЕНДАРЬ!$R28=GRID!$B$3:$BI$3), 0))*(1-GRID!$B$35),0))</f>
        <v>32600</v>
      </c>
      <c r="G97" s="59" cm="1">
        <f t="array" ref="G97">IF($I$2="Открытый тариф",
INDEX(GRID!$B$4:$BI$14,MATCH(G$7,GRID!$A$4:$A$14,0),MATCH(1,($U$2=GRID!$B$1:$BI$1)*(КАЛЕНДАРЬ!$R28=GRID!$B$3:$BI$3), 0)),
ROUNDUP(INDEX(GRID!$B$4:$BI$14,MATCH(G$7,GRID!$A$4:$A$14,0),MATCH(1,($U$2=GRID!$B$1:$BI$1)*(КАЛЕНДАРЬ!$R28=GRID!$B$3:$BI$3),0))*(1-GRID!$B$35),0))</f>
        <v>36500</v>
      </c>
      <c r="H97" s="60" cm="1">
        <f t="array" ref="H97">IF($I$2="Открытый тариф",
INDEX(GRID!$B$17:$BI$27,MATCH(G$7,GRID!$A$17:$A$27,0),MATCH(1,($U$2=GRID!$B$1:$BI$1)*(КАЛЕНДАРЬ!$R28=GRID!$B$3:$BI$3), 0)),
ROUNDUP(INDEX(GRID!$B$17:$BI$27,MATCH(G$7,GRID!$A$17:$A$27,0),MATCH(1,($U$2=GRID!$B$1:$BI$1)*(КАЛЕНДАРЬ!$R28=GRID!$B$3:$BI$3), 0))*(1-GRID!$B$35),0))</f>
        <v>36500</v>
      </c>
      <c r="I97" s="59" cm="1">
        <f t="array" ref="I97">IF($I$2="Открытый тариф",
INDEX(GRID!$B$4:$BI$14,MATCH(I$7,GRID!$A$4:$A$14,0),MATCH(1,($U$2=GRID!$B$1:$BI$1)*(КАЛЕНДАРЬ!$R28=GRID!$B$3:$BI$3), 0)),
ROUNDUP(INDEX(GRID!$B$4:$BI$14,MATCH(I$7,GRID!$A$4:$A$14,0),MATCH(1,($U$2=GRID!$B$1:$BI$1)*(КАЛЕНДАРЬ!$R28=GRID!$B$3:$BI$3),0))*(1-GRID!$B$35),0))</f>
        <v>40900</v>
      </c>
      <c r="J97" s="60" cm="1">
        <f t="array" ref="J97">IF($I$2="Открытый тариф",
INDEX(GRID!$B$17:$BI$27,MATCH(I$7,GRID!$A$17:$A$27,0),MATCH(1,($U$2=GRID!$B$1:$BI$1)*(КАЛЕНДАРЬ!$R28=GRID!$B$3:$BI$3), 0)),
ROUNDUP(INDEX(GRID!$B$17:$BI$27,MATCH(I$7,GRID!$A$17:$A$27,0),MATCH(1,($U$2=GRID!$B$1:$BI$1)*(КАЛЕНДАРЬ!$R28=GRID!$B$3:$BI$3), 0))*(1-GRID!$B$35),0))</f>
        <v>40900</v>
      </c>
      <c r="K97" s="59" cm="1">
        <f t="array" ref="K97">IF($I$2="Открытый тариф",
INDEX(GRID!$B$4:$BI$14,MATCH(K$7,GRID!$A$4:$A$14,0),MATCH(1,($U$2=GRID!$B$1:$BI$1)*(КАЛЕНДАРЬ!$R28=GRID!$B$3:$BI$3), 0)),
ROUNDUP(INDEX(GRID!$B$4:$BI$14,MATCH(K$7,GRID!$A$4:$A$14,0),MATCH(1,($U$2=GRID!$B$1:$BI$1)*(КАЛЕНДАРЬ!$R28=GRID!$B$3:$BI$3),0))*(1-GRID!$B$35),0))</f>
        <v>45800</v>
      </c>
      <c r="L97" s="60" cm="1">
        <f t="array" ref="L97">IF($I$2="Открытый тариф",
INDEX(GRID!$B$17:$BI$27,MATCH(K$7,GRID!$A$17:$A$27,0),MATCH(1,($U$2=GRID!$B$1:$BI$1)*(КАЛЕНДАРЬ!$R28=GRID!$B$3:$BI$3), 0)),
ROUNDUP(INDEX(GRID!$B$17:$BI$27,MATCH(K$7,GRID!$A$17:$A$27,0),MATCH(1,($U$2=GRID!$B$1:$BI$1)*(КАЛЕНДАРЬ!$R28=GRID!$B$3:$BI$3), 0))*(1-GRID!$B$35),0))</f>
        <v>45800</v>
      </c>
      <c r="M97" s="59" cm="1">
        <f t="array" ref="M97">IF($I$2="Открытый тариф",
INDEX(GRID!$B$4:$BI$14,MATCH(M$7,GRID!$A$4:$A$14,0),MATCH(1,($U$2=GRID!$B$1:$BI$1)*(КАЛЕНДАРЬ!$R28=GRID!$B$3:$BI$3), 0)),
ROUNDUP(INDEX(GRID!$B$4:$BI$14,MATCH(M$7,GRID!$A$4:$A$14,0),MATCH(1,($U$2=GRID!$B$1:$BI$1)*(КАЛЕНДАРЬ!$R28=GRID!$B$3:$BI$3),0))*(1-GRID!$B$35),0))</f>
        <v>51300</v>
      </c>
      <c r="N97" s="60" cm="1">
        <f t="array" ref="N97">IF($I$2="Открытый тариф",
INDEX(GRID!$B$17:$BI$27,MATCH(M$7,GRID!$A$17:$A$27,0),MATCH(1,($U$2=GRID!$B$1:$BI$1)*(КАЛЕНДАРЬ!$R28=GRID!$B$3:$BI$3), 0)),
ROUNDUP(INDEX(GRID!$B$17:$BI$27,MATCH(M$7,GRID!$A$17:$A$27,0),MATCH(1,($U$2=GRID!$B$1:$BI$1)*(КАЛЕНДАРЬ!$R28=GRID!$B$3:$BI$3), 0))*(1-GRID!$B$35),0))</f>
        <v>51300</v>
      </c>
      <c r="O97" s="61" t="s">
        <v>102</v>
      </c>
      <c r="P97" s="61" t="s">
        <v>102</v>
      </c>
      <c r="Q97" s="61" t="s">
        <v>102</v>
      </c>
      <c r="R97" s="61" t="s">
        <v>102</v>
      </c>
      <c r="S97" s="61" t="s">
        <v>102</v>
      </c>
      <c r="T97" s="61" t="s">
        <v>102</v>
      </c>
      <c r="U97" s="61" t="s">
        <v>102</v>
      </c>
      <c r="V97" s="61" t="s">
        <v>102</v>
      </c>
      <c r="W97" s="61" t="s">
        <v>102</v>
      </c>
      <c r="X97" s="61" t="s">
        <v>102</v>
      </c>
      <c r="Y97" s="50"/>
    </row>
    <row r="98" spans="1:25" hidden="1" x14ac:dyDescent="0.2">
      <c r="A98" s="62" t="s">
        <v>46</v>
      </c>
      <c r="B98" s="62">
        <v>26</v>
      </c>
      <c r="C98" s="59" cm="1">
        <f t="array" ref="C98">IF($I$2="Открытый тариф",
INDEX(GRID!$B$4:$BI$14,MATCH(C$7,GRID!$A$4:$A$14,0),MATCH(1,($U$2=GRID!$B$1:$BI$1)*(КАЛЕНДАРЬ!$R29=GRID!$B$3:$BI$3), 0)),
ROUNDUP(INDEX(GRID!$B$4:$BI$14,MATCH(C$7,GRID!$A$4:$A$14,0),MATCH(1,($U$2=GRID!$B$1:$BI$1)*(КАЛЕНДАРЬ!$R29=GRID!$B$3:$BI$3),0))*(1-GRID!$B$35),0))</f>
        <v>29000</v>
      </c>
      <c r="D98" s="60" cm="1">
        <f t="array" ref="D98">IF($I$2="Открытый тариф",
INDEX(GRID!$B$17:$BI$27,MATCH(C$7,GRID!$A$17:$A$27,0),MATCH(1,($U$2=GRID!$B$1:$BI$1)*(КАЛЕНДАРЬ!$R29=GRID!$B$3:$BI$3), 0)),
ROUNDUP(INDEX(GRID!$B$17:$BI$27,MATCH(C$7,GRID!$A$17:$A$27,0),MATCH(1,($U$2=GRID!$B$1:$BI$1)*(КАЛЕНДАРЬ!$R29=GRID!$B$3:$BI$3), 0))*(1-GRID!$B$35),0))</f>
        <v>29000</v>
      </c>
      <c r="E98" s="59" cm="1">
        <f t="array" ref="E98">IF($I$2="Открытый тариф",
INDEX(GRID!$B$4:$BI$14,MATCH(E$7,GRID!$A$4:$A$14,0),MATCH(1,($U$2=GRID!$B$1:$BI$1)*(КАЛЕНДАРЬ!$R29=GRID!$B$3:$BI$3), 0)),
ROUNDUP(INDEX(GRID!$B$4:$BI$14,MATCH(E$7,GRID!$A$4:$A$14,0),MATCH(1,($U$2=GRID!$B$1:$BI$1)*(КАЛЕНДАРЬ!$R29=GRID!$B$3:$BI$3),0))*(1-GRID!$B$35),0))</f>
        <v>32600</v>
      </c>
      <c r="F98" s="60" cm="1">
        <f t="array" ref="F98">IF($I$2="Открытый тариф",
INDEX(GRID!$B$17:$BI$27,MATCH(E$7,GRID!$A$17:$A$27,0),MATCH(1,($U$2=GRID!$B$1:$BI$1)*(КАЛЕНДАРЬ!$R29=GRID!$B$3:$BI$3), 0)),
ROUNDUP(INDEX(GRID!$B$17:$BI$27,MATCH(E$7,GRID!$A$17:$A$27,0),MATCH(1,($U$2=GRID!$B$1:$BI$1)*(КАЛЕНДАРЬ!$R29=GRID!$B$3:$BI$3), 0))*(1-GRID!$B$35),0))</f>
        <v>32600</v>
      </c>
      <c r="G98" s="59" cm="1">
        <f t="array" ref="G98">IF($I$2="Открытый тариф",
INDEX(GRID!$B$4:$BI$14,MATCH(G$7,GRID!$A$4:$A$14,0),MATCH(1,($U$2=GRID!$B$1:$BI$1)*(КАЛЕНДАРЬ!$R29=GRID!$B$3:$BI$3), 0)),
ROUNDUP(INDEX(GRID!$B$4:$BI$14,MATCH(G$7,GRID!$A$4:$A$14,0),MATCH(1,($U$2=GRID!$B$1:$BI$1)*(КАЛЕНДАРЬ!$R29=GRID!$B$3:$BI$3),0))*(1-GRID!$B$35),0))</f>
        <v>36500</v>
      </c>
      <c r="H98" s="60" cm="1">
        <f t="array" ref="H98">IF($I$2="Открытый тариф",
INDEX(GRID!$B$17:$BI$27,MATCH(G$7,GRID!$A$17:$A$27,0),MATCH(1,($U$2=GRID!$B$1:$BI$1)*(КАЛЕНДАРЬ!$R29=GRID!$B$3:$BI$3), 0)),
ROUNDUP(INDEX(GRID!$B$17:$BI$27,MATCH(G$7,GRID!$A$17:$A$27,0),MATCH(1,($U$2=GRID!$B$1:$BI$1)*(КАЛЕНДАРЬ!$R29=GRID!$B$3:$BI$3), 0))*(1-GRID!$B$35),0))</f>
        <v>36500</v>
      </c>
      <c r="I98" s="59" cm="1">
        <f t="array" ref="I98">IF($I$2="Открытый тариф",
INDEX(GRID!$B$4:$BI$14,MATCH(I$7,GRID!$A$4:$A$14,0),MATCH(1,($U$2=GRID!$B$1:$BI$1)*(КАЛЕНДАРЬ!$R29=GRID!$B$3:$BI$3), 0)),
ROUNDUP(INDEX(GRID!$B$4:$BI$14,MATCH(I$7,GRID!$A$4:$A$14,0),MATCH(1,($U$2=GRID!$B$1:$BI$1)*(КАЛЕНДАРЬ!$R29=GRID!$B$3:$BI$3),0))*(1-GRID!$B$35),0))</f>
        <v>40900</v>
      </c>
      <c r="J98" s="60" cm="1">
        <f t="array" ref="J98">IF($I$2="Открытый тариф",
INDEX(GRID!$B$17:$BI$27,MATCH(I$7,GRID!$A$17:$A$27,0),MATCH(1,($U$2=GRID!$B$1:$BI$1)*(КАЛЕНДАРЬ!$R29=GRID!$B$3:$BI$3), 0)),
ROUNDUP(INDEX(GRID!$B$17:$BI$27,MATCH(I$7,GRID!$A$17:$A$27,0),MATCH(1,($U$2=GRID!$B$1:$BI$1)*(КАЛЕНДАРЬ!$R29=GRID!$B$3:$BI$3), 0))*(1-GRID!$B$35),0))</f>
        <v>40900</v>
      </c>
      <c r="K98" s="59" cm="1">
        <f t="array" ref="K98">IF($I$2="Открытый тариф",
INDEX(GRID!$B$4:$BI$14,MATCH(K$7,GRID!$A$4:$A$14,0),MATCH(1,($U$2=GRID!$B$1:$BI$1)*(КАЛЕНДАРЬ!$R29=GRID!$B$3:$BI$3), 0)),
ROUNDUP(INDEX(GRID!$B$4:$BI$14,MATCH(K$7,GRID!$A$4:$A$14,0),MATCH(1,($U$2=GRID!$B$1:$BI$1)*(КАЛЕНДАРЬ!$R29=GRID!$B$3:$BI$3),0))*(1-GRID!$B$35),0))</f>
        <v>45800</v>
      </c>
      <c r="L98" s="60" cm="1">
        <f t="array" ref="L98">IF($I$2="Открытый тариф",
INDEX(GRID!$B$17:$BI$27,MATCH(K$7,GRID!$A$17:$A$27,0),MATCH(1,($U$2=GRID!$B$1:$BI$1)*(КАЛЕНДАРЬ!$R29=GRID!$B$3:$BI$3), 0)),
ROUNDUP(INDEX(GRID!$B$17:$BI$27,MATCH(K$7,GRID!$A$17:$A$27,0),MATCH(1,($U$2=GRID!$B$1:$BI$1)*(КАЛЕНДАРЬ!$R29=GRID!$B$3:$BI$3), 0))*(1-GRID!$B$35),0))</f>
        <v>45800</v>
      </c>
      <c r="M98" s="59" cm="1">
        <f t="array" ref="M98">IF($I$2="Открытый тариф",
INDEX(GRID!$B$4:$BI$14,MATCH(M$7,GRID!$A$4:$A$14,0),MATCH(1,($U$2=GRID!$B$1:$BI$1)*(КАЛЕНДАРЬ!$R29=GRID!$B$3:$BI$3), 0)),
ROUNDUP(INDEX(GRID!$B$4:$BI$14,MATCH(M$7,GRID!$A$4:$A$14,0),MATCH(1,($U$2=GRID!$B$1:$BI$1)*(КАЛЕНДАРЬ!$R29=GRID!$B$3:$BI$3),0))*(1-GRID!$B$35),0))</f>
        <v>51300</v>
      </c>
      <c r="N98" s="60" cm="1">
        <f t="array" ref="N98">IF($I$2="Открытый тариф",
INDEX(GRID!$B$17:$BI$27,MATCH(M$7,GRID!$A$17:$A$27,0),MATCH(1,($U$2=GRID!$B$1:$BI$1)*(КАЛЕНДАРЬ!$R29=GRID!$B$3:$BI$3), 0)),
ROUNDUP(INDEX(GRID!$B$17:$BI$27,MATCH(M$7,GRID!$A$17:$A$27,0),MATCH(1,($U$2=GRID!$B$1:$BI$1)*(КАЛЕНДАРЬ!$R29=GRID!$B$3:$BI$3), 0))*(1-GRID!$B$35),0))</f>
        <v>51300</v>
      </c>
      <c r="O98" s="61" t="s">
        <v>102</v>
      </c>
      <c r="P98" s="61" t="s">
        <v>102</v>
      </c>
      <c r="Q98" s="61" t="s">
        <v>102</v>
      </c>
      <c r="R98" s="61" t="s">
        <v>102</v>
      </c>
      <c r="S98" s="61" t="s">
        <v>102</v>
      </c>
      <c r="T98" s="61" t="s">
        <v>102</v>
      </c>
      <c r="U98" s="61" t="s">
        <v>102</v>
      </c>
      <c r="V98" s="61" t="s">
        <v>102</v>
      </c>
      <c r="W98" s="61" t="s">
        <v>102</v>
      </c>
      <c r="X98" s="61" t="s">
        <v>102</v>
      </c>
      <c r="Y98" s="50"/>
    </row>
    <row r="99" spans="1:25" x14ac:dyDescent="0.2">
      <c r="A99" s="62" t="s">
        <v>47</v>
      </c>
      <c r="B99" s="62">
        <v>27</v>
      </c>
      <c r="C99" s="59" cm="1">
        <f t="array" ref="C99">IF($I$2="Открытый тариф",
INDEX(GRID!$B$4:$BI$14,MATCH(C$7,GRID!$A$4:$A$14,0),MATCH(1,($U$2=GRID!$B$1:$BI$1)*(КАЛЕНДАРЬ!$R30=GRID!$B$3:$BI$3), 0)),
ROUNDUP(INDEX(GRID!$B$4:$BI$14,MATCH(C$7,GRID!$A$4:$A$14,0),MATCH(1,($U$2=GRID!$B$1:$BI$1)*(КАЛЕНДАРЬ!$R30=GRID!$B$3:$BI$3),0))*(1-GRID!$B$35),0))</f>
        <v>29000</v>
      </c>
      <c r="D99" s="60" cm="1">
        <f t="array" ref="D99">IF($I$2="Открытый тариф",
INDEX(GRID!$B$17:$BI$27,MATCH(C$7,GRID!$A$17:$A$27,0),MATCH(1,($U$2=GRID!$B$1:$BI$1)*(КАЛЕНДАРЬ!$R30=GRID!$B$3:$BI$3), 0)),
ROUNDUP(INDEX(GRID!$B$17:$BI$27,MATCH(C$7,GRID!$A$17:$A$27,0),MATCH(1,($U$2=GRID!$B$1:$BI$1)*(КАЛЕНДАРЬ!$R30=GRID!$B$3:$BI$3), 0))*(1-GRID!$B$35),0))</f>
        <v>29000</v>
      </c>
      <c r="E99" s="59" cm="1">
        <f t="array" ref="E99">IF($I$2="Открытый тариф",
INDEX(GRID!$B$4:$BI$14,MATCH(E$7,GRID!$A$4:$A$14,0),MATCH(1,($U$2=GRID!$B$1:$BI$1)*(КАЛЕНДАРЬ!$R30=GRID!$B$3:$BI$3), 0)),
ROUNDUP(INDEX(GRID!$B$4:$BI$14,MATCH(E$7,GRID!$A$4:$A$14,0),MATCH(1,($U$2=GRID!$B$1:$BI$1)*(КАЛЕНДАРЬ!$R30=GRID!$B$3:$BI$3),0))*(1-GRID!$B$35),0))</f>
        <v>32600</v>
      </c>
      <c r="F99" s="60" cm="1">
        <f t="array" ref="F99">IF($I$2="Открытый тариф",
INDEX(GRID!$B$17:$BI$27,MATCH(E$7,GRID!$A$17:$A$27,0),MATCH(1,($U$2=GRID!$B$1:$BI$1)*(КАЛЕНДАРЬ!$R30=GRID!$B$3:$BI$3), 0)),
ROUNDUP(INDEX(GRID!$B$17:$BI$27,MATCH(E$7,GRID!$A$17:$A$27,0),MATCH(1,($U$2=GRID!$B$1:$BI$1)*(КАЛЕНДАРЬ!$R30=GRID!$B$3:$BI$3), 0))*(1-GRID!$B$35),0))</f>
        <v>32600</v>
      </c>
      <c r="G99" s="59" cm="1">
        <f t="array" ref="G99">IF($I$2="Открытый тариф",
INDEX(GRID!$B$4:$BI$14,MATCH(G$7,GRID!$A$4:$A$14,0),MATCH(1,($U$2=GRID!$B$1:$BI$1)*(КАЛЕНДАРЬ!$R30=GRID!$B$3:$BI$3), 0)),
ROUNDUP(INDEX(GRID!$B$4:$BI$14,MATCH(G$7,GRID!$A$4:$A$14,0),MATCH(1,($U$2=GRID!$B$1:$BI$1)*(КАЛЕНДАРЬ!$R30=GRID!$B$3:$BI$3),0))*(1-GRID!$B$35),0))</f>
        <v>36500</v>
      </c>
      <c r="H99" s="60" cm="1">
        <f t="array" ref="H99">IF($I$2="Открытый тариф",
INDEX(GRID!$B$17:$BI$27,MATCH(G$7,GRID!$A$17:$A$27,0),MATCH(1,($U$2=GRID!$B$1:$BI$1)*(КАЛЕНДАРЬ!$R30=GRID!$B$3:$BI$3), 0)),
ROUNDUP(INDEX(GRID!$B$17:$BI$27,MATCH(G$7,GRID!$A$17:$A$27,0),MATCH(1,($U$2=GRID!$B$1:$BI$1)*(КАЛЕНДАРЬ!$R30=GRID!$B$3:$BI$3), 0))*(1-GRID!$B$35),0))</f>
        <v>36500</v>
      </c>
      <c r="I99" s="59" cm="1">
        <f t="array" ref="I99">IF($I$2="Открытый тариф",
INDEX(GRID!$B$4:$BI$14,MATCH(I$7,GRID!$A$4:$A$14,0),MATCH(1,($U$2=GRID!$B$1:$BI$1)*(КАЛЕНДАРЬ!$R30=GRID!$B$3:$BI$3), 0)),
ROUNDUP(INDEX(GRID!$B$4:$BI$14,MATCH(I$7,GRID!$A$4:$A$14,0),MATCH(1,($U$2=GRID!$B$1:$BI$1)*(КАЛЕНДАРЬ!$R30=GRID!$B$3:$BI$3),0))*(1-GRID!$B$35),0))</f>
        <v>40900</v>
      </c>
      <c r="J99" s="60" cm="1">
        <f t="array" ref="J99">IF($I$2="Открытый тариф",
INDEX(GRID!$B$17:$BI$27,MATCH(I$7,GRID!$A$17:$A$27,0),MATCH(1,($U$2=GRID!$B$1:$BI$1)*(КАЛЕНДАРЬ!$R30=GRID!$B$3:$BI$3), 0)),
ROUNDUP(INDEX(GRID!$B$17:$BI$27,MATCH(I$7,GRID!$A$17:$A$27,0),MATCH(1,($U$2=GRID!$B$1:$BI$1)*(КАЛЕНДАРЬ!$R30=GRID!$B$3:$BI$3), 0))*(1-GRID!$B$35),0))</f>
        <v>40900</v>
      </c>
      <c r="K99" s="59" cm="1">
        <f t="array" ref="K99">IF($I$2="Открытый тариф",
INDEX(GRID!$B$4:$BI$14,MATCH(K$7,GRID!$A$4:$A$14,0),MATCH(1,($U$2=GRID!$B$1:$BI$1)*(КАЛЕНДАРЬ!$R30=GRID!$B$3:$BI$3), 0)),
ROUNDUP(INDEX(GRID!$B$4:$BI$14,MATCH(K$7,GRID!$A$4:$A$14,0),MATCH(1,($U$2=GRID!$B$1:$BI$1)*(КАЛЕНДАРЬ!$R30=GRID!$B$3:$BI$3),0))*(1-GRID!$B$35),0))</f>
        <v>45800</v>
      </c>
      <c r="L99" s="60" cm="1">
        <f t="array" ref="L99">IF($I$2="Открытый тариф",
INDEX(GRID!$B$17:$BI$27,MATCH(K$7,GRID!$A$17:$A$27,0),MATCH(1,($U$2=GRID!$B$1:$BI$1)*(КАЛЕНДАРЬ!$R30=GRID!$B$3:$BI$3), 0)),
ROUNDUP(INDEX(GRID!$B$17:$BI$27,MATCH(K$7,GRID!$A$17:$A$27,0),MATCH(1,($U$2=GRID!$B$1:$BI$1)*(КАЛЕНДАРЬ!$R30=GRID!$B$3:$BI$3), 0))*(1-GRID!$B$35),0))</f>
        <v>45800</v>
      </c>
      <c r="M99" s="59" cm="1">
        <f t="array" ref="M99">IF($I$2="Открытый тариф",
INDEX(GRID!$B$4:$BI$14,MATCH(M$7,GRID!$A$4:$A$14,0),MATCH(1,($U$2=GRID!$B$1:$BI$1)*(КАЛЕНДАРЬ!$R30=GRID!$B$3:$BI$3), 0)),
ROUNDUP(INDEX(GRID!$B$4:$BI$14,MATCH(M$7,GRID!$A$4:$A$14,0),MATCH(1,($U$2=GRID!$B$1:$BI$1)*(КАЛЕНДАРЬ!$R30=GRID!$B$3:$BI$3),0))*(1-GRID!$B$35),0))</f>
        <v>51300</v>
      </c>
      <c r="N99" s="60" cm="1">
        <f t="array" ref="N99">IF($I$2="Открытый тариф",
INDEX(GRID!$B$17:$BI$27,MATCH(M$7,GRID!$A$17:$A$27,0),MATCH(1,($U$2=GRID!$B$1:$BI$1)*(КАЛЕНДАРЬ!$R30=GRID!$B$3:$BI$3), 0)),
ROUNDUP(INDEX(GRID!$B$17:$BI$27,MATCH(M$7,GRID!$A$17:$A$27,0),MATCH(1,($U$2=GRID!$B$1:$BI$1)*(КАЛЕНДАРЬ!$R30=GRID!$B$3:$BI$3), 0))*(1-GRID!$B$35),0))</f>
        <v>51300</v>
      </c>
      <c r="O99" s="61" t="s">
        <v>102</v>
      </c>
      <c r="P99" s="61" t="s">
        <v>102</v>
      </c>
      <c r="Q99" s="61" t="s">
        <v>102</v>
      </c>
      <c r="R99" s="61" t="s">
        <v>102</v>
      </c>
      <c r="S99" s="61" t="s">
        <v>102</v>
      </c>
      <c r="T99" s="61" t="s">
        <v>102</v>
      </c>
      <c r="U99" s="61" t="s">
        <v>102</v>
      </c>
      <c r="V99" s="61" t="s">
        <v>102</v>
      </c>
      <c r="W99" s="61" t="s">
        <v>102</v>
      </c>
      <c r="X99" s="61" t="s">
        <v>102</v>
      </c>
      <c r="Y99" s="50"/>
    </row>
    <row r="100" spans="1:25" x14ac:dyDescent="0.2">
      <c r="A100" s="62" t="s">
        <v>48</v>
      </c>
      <c r="B100" s="62">
        <v>28</v>
      </c>
      <c r="C100" s="59" cm="1">
        <f t="array" ref="C100">IF($I$2="Открытый тариф",
INDEX(GRID!$B$4:$BI$14,MATCH(C$7,GRID!$A$4:$A$14,0),MATCH(1,($U$2=GRID!$B$1:$BI$1)*(КАЛЕНДАРЬ!$R31=GRID!$B$3:$BI$3), 0)),
ROUNDUP(INDEX(GRID!$B$4:$BI$14,MATCH(C$7,GRID!$A$4:$A$14,0),MATCH(1,($U$2=GRID!$B$1:$BI$1)*(КАЛЕНДАРЬ!$R31=GRID!$B$3:$BI$3),0))*(1-GRID!$B$35),0))</f>
        <v>29000</v>
      </c>
      <c r="D100" s="60" cm="1">
        <f t="array" ref="D100">IF($I$2="Открытый тариф",
INDEX(GRID!$B$17:$BI$27,MATCH(C$7,GRID!$A$17:$A$27,0),MATCH(1,($U$2=GRID!$B$1:$BI$1)*(КАЛЕНДАРЬ!$R31=GRID!$B$3:$BI$3), 0)),
ROUNDUP(INDEX(GRID!$B$17:$BI$27,MATCH(C$7,GRID!$A$17:$A$27,0),MATCH(1,($U$2=GRID!$B$1:$BI$1)*(КАЛЕНДАРЬ!$R31=GRID!$B$3:$BI$3), 0))*(1-GRID!$B$35),0))</f>
        <v>29000</v>
      </c>
      <c r="E100" s="59" cm="1">
        <f t="array" ref="E100">IF($I$2="Открытый тариф",
INDEX(GRID!$B$4:$BI$14,MATCH(E$7,GRID!$A$4:$A$14,0),MATCH(1,($U$2=GRID!$B$1:$BI$1)*(КАЛЕНДАРЬ!$R31=GRID!$B$3:$BI$3), 0)),
ROUNDUP(INDEX(GRID!$B$4:$BI$14,MATCH(E$7,GRID!$A$4:$A$14,0),MATCH(1,($U$2=GRID!$B$1:$BI$1)*(КАЛЕНДАРЬ!$R31=GRID!$B$3:$BI$3),0))*(1-GRID!$B$35),0))</f>
        <v>32600</v>
      </c>
      <c r="F100" s="60" cm="1">
        <f t="array" ref="F100">IF($I$2="Открытый тариф",
INDEX(GRID!$B$17:$BI$27,MATCH(E$7,GRID!$A$17:$A$27,0),MATCH(1,($U$2=GRID!$B$1:$BI$1)*(КАЛЕНДАРЬ!$R31=GRID!$B$3:$BI$3), 0)),
ROUNDUP(INDEX(GRID!$B$17:$BI$27,MATCH(E$7,GRID!$A$17:$A$27,0),MATCH(1,($U$2=GRID!$B$1:$BI$1)*(КАЛЕНДАРЬ!$R31=GRID!$B$3:$BI$3), 0))*(1-GRID!$B$35),0))</f>
        <v>32600</v>
      </c>
      <c r="G100" s="59" cm="1">
        <f t="array" ref="G100">IF($I$2="Открытый тариф",
INDEX(GRID!$B$4:$BI$14,MATCH(G$7,GRID!$A$4:$A$14,0),MATCH(1,($U$2=GRID!$B$1:$BI$1)*(КАЛЕНДАРЬ!$R31=GRID!$B$3:$BI$3), 0)),
ROUNDUP(INDEX(GRID!$B$4:$BI$14,MATCH(G$7,GRID!$A$4:$A$14,0),MATCH(1,($U$2=GRID!$B$1:$BI$1)*(КАЛЕНДАРЬ!$R31=GRID!$B$3:$BI$3),0))*(1-GRID!$B$35),0))</f>
        <v>36500</v>
      </c>
      <c r="H100" s="60" cm="1">
        <f t="array" ref="H100">IF($I$2="Открытый тариф",
INDEX(GRID!$B$17:$BI$27,MATCH(G$7,GRID!$A$17:$A$27,0),MATCH(1,($U$2=GRID!$B$1:$BI$1)*(КАЛЕНДАРЬ!$R31=GRID!$B$3:$BI$3), 0)),
ROUNDUP(INDEX(GRID!$B$17:$BI$27,MATCH(G$7,GRID!$A$17:$A$27,0),MATCH(1,($U$2=GRID!$B$1:$BI$1)*(КАЛЕНДАРЬ!$R31=GRID!$B$3:$BI$3), 0))*(1-GRID!$B$35),0))</f>
        <v>36500</v>
      </c>
      <c r="I100" s="59" cm="1">
        <f t="array" ref="I100">IF($I$2="Открытый тариф",
INDEX(GRID!$B$4:$BI$14,MATCH(I$7,GRID!$A$4:$A$14,0),MATCH(1,($U$2=GRID!$B$1:$BI$1)*(КАЛЕНДАРЬ!$R31=GRID!$B$3:$BI$3), 0)),
ROUNDUP(INDEX(GRID!$B$4:$BI$14,MATCH(I$7,GRID!$A$4:$A$14,0),MATCH(1,($U$2=GRID!$B$1:$BI$1)*(КАЛЕНДАРЬ!$R31=GRID!$B$3:$BI$3),0))*(1-GRID!$B$35),0))</f>
        <v>40900</v>
      </c>
      <c r="J100" s="60" cm="1">
        <f t="array" ref="J100">IF($I$2="Открытый тариф",
INDEX(GRID!$B$17:$BI$27,MATCH(I$7,GRID!$A$17:$A$27,0),MATCH(1,($U$2=GRID!$B$1:$BI$1)*(КАЛЕНДАРЬ!$R31=GRID!$B$3:$BI$3), 0)),
ROUNDUP(INDEX(GRID!$B$17:$BI$27,MATCH(I$7,GRID!$A$17:$A$27,0),MATCH(1,($U$2=GRID!$B$1:$BI$1)*(КАЛЕНДАРЬ!$R31=GRID!$B$3:$BI$3), 0))*(1-GRID!$B$35),0))</f>
        <v>40900</v>
      </c>
      <c r="K100" s="59" cm="1">
        <f t="array" ref="K100">IF($I$2="Открытый тариф",
INDEX(GRID!$B$4:$BI$14,MATCH(K$7,GRID!$A$4:$A$14,0),MATCH(1,($U$2=GRID!$B$1:$BI$1)*(КАЛЕНДАРЬ!$R31=GRID!$B$3:$BI$3), 0)),
ROUNDUP(INDEX(GRID!$B$4:$BI$14,MATCH(K$7,GRID!$A$4:$A$14,0),MATCH(1,($U$2=GRID!$B$1:$BI$1)*(КАЛЕНДАРЬ!$R31=GRID!$B$3:$BI$3),0))*(1-GRID!$B$35),0))</f>
        <v>45800</v>
      </c>
      <c r="L100" s="60" cm="1">
        <f t="array" ref="L100">IF($I$2="Открытый тариф",
INDEX(GRID!$B$17:$BI$27,MATCH(K$7,GRID!$A$17:$A$27,0),MATCH(1,($U$2=GRID!$B$1:$BI$1)*(КАЛЕНДАРЬ!$R31=GRID!$B$3:$BI$3), 0)),
ROUNDUP(INDEX(GRID!$B$17:$BI$27,MATCH(K$7,GRID!$A$17:$A$27,0),MATCH(1,($U$2=GRID!$B$1:$BI$1)*(КАЛЕНДАРЬ!$R31=GRID!$B$3:$BI$3), 0))*(1-GRID!$B$35),0))</f>
        <v>45800</v>
      </c>
      <c r="M100" s="59" cm="1">
        <f t="array" ref="M100">IF($I$2="Открытый тариф",
INDEX(GRID!$B$4:$BI$14,MATCH(M$7,GRID!$A$4:$A$14,0),MATCH(1,($U$2=GRID!$B$1:$BI$1)*(КАЛЕНДАРЬ!$R31=GRID!$B$3:$BI$3), 0)),
ROUNDUP(INDEX(GRID!$B$4:$BI$14,MATCH(M$7,GRID!$A$4:$A$14,0),MATCH(1,($U$2=GRID!$B$1:$BI$1)*(КАЛЕНДАРЬ!$R31=GRID!$B$3:$BI$3),0))*(1-GRID!$B$35),0))</f>
        <v>51300</v>
      </c>
      <c r="N100" s="60" cm="1">
        <f t="array" ref="N100">IF($I$2="Открытый тариф",
INDEX(GRID!$B$17:$BI$27,MATCH(M$7,GRID!$A$17:$A$27,0),MATCH(1,($U$2=GRID!$B$1:$BI$1)*(КАЛЕНДАРЬ!$R31=GRID!$B$3:$BI$3), 0)),
ROUNDUP(INDEX(GRID!$B$17:$BI$27,MATCH(M$7,GRID!$A$17:$A$27,0),MATCH(1,($U$2=GRID!$B$1:$BI$1)*(КАЛЕНДАРЬ!$R31=GRID!$B$3:$BI$3), 0))*(1-GRID!$B$35),0))</f>
        <v>51300</v>
      </c>
      <c r="O100" s="61" t="s">
        <v>102</v>
      </c>
      <c r="P100" s="61" t="s">
        <v>102</v>
      </c>
      <c r="Q100" s="61" t="s">
        <v>102</v>
      </c>
      <c r="R100" s="61" t="s">
        <v>102</v>
      </c>
      <c r="S100" s="61" t="s">
        <v>102</v>
      </c>
      <c r="T100" s="61" t="s">
        <v>102</v>
      </c>
      <c r="U100" s="61" t="s">
        <v>102</v>
      </c>
      <c r="V100" s="61" t="s">
        <v>102</v>
      </c>
      <c r="W100" s="61" t="s">
        <v>102</v>
      </c>
      <c r="X100" s="61" t="s">
        <v>102</v>
      </c>
      <c r="Y100" s="50"/>
    </row>
    <row r="101" spans="1:25" x14ac:dyDescent="0.2">
      <c r="A101" s="62" t="s">
        <v>42</v>
      </c>
      <c r="B101" s="62">
        <v>29</v>
      </c>
      <c r="C101" s="59" cm="1">
        <f t="array" ref="C101">IF($I$2="Открытый тариф",
INDEX(GRID!$B$4:$BI$14,MATCH(C$7,GRID!$A$4:$A$14,0),MATCH(1,($U$2=GRID!$B$1:$BI$1)*(КАЛЕНДАРЬ!$R32=GRID!$B$3:$BI$3), 0)),
ROUNDUP(INDEX(GRID!$B$4:$BI$14,MATCH(C$7,GRID!$A$4:$A$14,0),MATCH(1,($U$2=GRID!$B$1:$BI$1)*(КАЛЕНДАРЬ!$R32=GRID!$B$3:$BI$3),0))*(1-GRID!$B$35),0))</f>
        <v>29000</v>
      </c>
      <c r="D101" s="60" cm="1">
        <f t="array" ref="D101">IF($I$2="Открытый тариф",
INDEX(GRID!$B$17:$BI$27,MATCH(C$7,GRID!$A$17:$A$27,0),MATCH(1,($U$2=GRID!$B$1:$BI$1)*(КАЛЕНДАРЬ!$R32=GRID!$B$3:$BI$3), 0)),
ROUNDUP(INDEX(GRID!$B$17:$BI$27,MATCH(C$7,GRID!$A$17:$A$27,0),MATCH(1,($U$2=GRID!$B$1:$BI$1)*(КАЛЕНДАРЬ!$R32=GRID!$B$3:$BI$3), 0))*(1-GRID!$B$35),0))</f>
        <v>29000</v>
      </c>
      <c r="E101" s="59" cm="1">
        <f t="array" ref="E101">IF($I$2="Открытый тариф",
INDEX(GRID!$B$4:$BI$14,MATCH(E$7,GRID!$A$4:$A$14,0),MATCH(1,($U$2=GRID!$B$1:$BI$1)*(КАЛЕНДАРЬ!$R32=GRID!$B$3:$BI$3), 0)),
ROUNDUP(INDEX(GRID!$B$4:$BI$14,MATCH(E$7,GRID!$A$4:$A$14,0),MATCH(1,($U$2=GRID!$B$1:$BI$1)*(КАЛЕНДАРЬ!$R32=GRID!$B$3:$BI$3),0))*(1-GRID!$B$35),0))</f>
        <v>32600</v>
      </c>
      <c r="F101" s="60" cm="1">
        <f t="array" ref="F101">IF($I$2="Открытый тариф",
INDEX(GRID!$B$17:$BI$27,MATCH(E$7,GRID!$A$17:$A$27,0),MATCH(1,($U$2=GRID!$B$1:$BI$1)*(КАЛЕНДАРЬ!$R32=GRID!$B$3:$BI$3), 0)),
ROUNDUP(INDEX(GRID!$B$17:$BI$27,MATCH(E$7,GRID!$A$17:$A$27,0),MATCH(1,($U$2=GRID!$B$1:$BI$1)*(КАЛЕНДАРЬ!$R32=GRID!$B$3:$BI$3), 0))*(1-GRID!$B$35),0))</f>
        <v>32600</v>
      </c>
      <c r="G101" s="59" cm="1">
        <f t="array" ref="G101">IF($I$2="Открытый тариф",
INDEX(GRID!$B$4:$BI$14,MATCH(G$7,GRID!$A$4:$A$14,0),MATCH(1,($U$2=GRID!$B$1:$BI$1)*(КАЛЕНДАРЬ!$R32=GRID!$B$3:$BI$3), 0)),
ROUNDUP(INDEX(GRID!$B$4:$BI$14,MATCH(G$7,GRID!$A$4:$A$14,0),MATCH(1,($U$2=GRID!$B$1:$BI$1)*(КАЛЕНДАРЬ!$R32=GRID!$B$3:$BI$3),0))*(1-GRID!$B$35),0))</f>
        <v>36500</v>
      </c>
      <c r="H101" s="60" cm="1">
        <f t="array" ref="H101">IF($I$2="Открытый тариф",
INDEX(GRID!$B$17:$BI$27,MATCH(G$7,GRID!$A$17:$A$27,0),MATCH(1,($U$2=GRID!$B$1:$BI$1)*(КАЛЕНДАРЬ!$R32=GRID!$B$3:$BI$3), 0)),
ROUNDUP(INDEX(GRID!$B$17:$BI$27,MATCH(G$7,GRID!$A$17:$A$27,0),MATCH(1,($U$2=GRID!$B$1:$BI$1)*(КАЛЕНДАРЬ!$R32=GRID!$B$3:$BI$3), 0))*(1-GRID!$B$35),0))</f>
        <v>36500</v>
      </c>
      <c r="I101" s="59" cm="1">
        <f t="array" ref="I101">IF($I$2="Открытый тариф",
INDEX(GRID!$B$4:$BI$14,MATCH(I$7,GRID!$A$4:$A$14,0),MATCH(1,($U$2=GRID!$B$1:$BI$1)*(КАЛЕНДАРЬ!$R32=GRID!$B$3:$BI$3), 0)),
ROUNDUP(INDEX(GRID!$B$4:$BI$14,MATCH(I$7,GRID!$A$4:$A$14,0),MATCH(1,($U$2=GRID!$B$1:$BI$1)*(КАЛЕНДАРЬ!$R32=GRID!$B$3:$BI$3),0))*(1-GRID!$B$35),0))</f>
        <v>40900</v>
      </c>
      <c r="J101" s="60" cm="1">
        <f t="array" ref="J101">IF($I$2="Открытый тариф",
INDEX(GRID!$B$17:$BI$27,MATCH(I$7,GRID!$A$17:$A$27,0),MATCH(1,($U$2=GRID!$B$1:$BI$1)*(КАЛЕНДАРЬ!$R32=GRID!$B$3:$BI$3), 0)),
ROUNDUP(INDEX(GRID!$B$17:$BI$27,MATCH(I$7,GRID!$A$17:$A$27,0),MATCH(1,($U$2=GRID!$B$1:$BI$1)*(КАЛЕНДАРЬ!$R32=GRID!$B$3:$BI$3), 0))*(1-GRID!$B$35),0))</f>
        <v>40900</v>
      </c>
      <c r="K101" s="59" cm="1">
        <f t="array" ref="K101">IF($I$2="Открытый тариф",
INDEX(GRID!$B$4:$BI$14,MATCH(K$7,GRID!$A$4:$A$14,0),MATCH(1,($U$2=GRID!$B$1:$BI$1)*(КАЛЕНДАРЬ!$R32=GRID!$B$3:$BI$3), 0)),
ROUNDUP(INDEX(GRID!$B$4:$BI$14,MATCH(K$7,GRID!$A$4:$A$14,0),MATCH(1,($U$2=GRID!$B$1:$BI$1)*(КАЛЕНДАРЬ!$R32=GRID!$B$3:$BI$3),0))*(1-GRID!$B$35),0))</f>
        <v>45800</v>
      </c>
      <c r="L101" s="60" cm="1">
        <f t="array" ref="L101">IF($I$2="Открытый тариф",
INDEX(GRID!$B$17:$BI$27,MATCH(K$7,GRID!$A$17:$A$27,0),MATCH(1,($U$2=GRID!$B$1:$BI$1)*(КАЛЕНДАРЬ!$R32=GRID!$B$3:$BI$3), 0)),
ROUNDUP(INDEX(GRID!$B$17:$BI$27,MATCH(K$7,GRID!$A$17:$A$27,0),MATCH(1,($U$2=GRID!$B$1:$BI$1)*(КАЛЕНДАРЬ!$R32=GRID!$B$3:$BI$3), 0))*(1-GRID!$B$35),0))</f>
        <v>45800</v>
      </c>
      <c r="M101" s="59" cm="1">
        <f t="array" ref="M101">IF($I$2="Открытый тариф",
INDEX(GRID!$B$4:$BI$14,MATCH(M$7,GRID!$A$4:$A$14,0),MATCH(1,($U$2=GRID!$B$1:$BI$1)*(КАЛЕНДАРЬ!$R32=GRID!$B$3:$BI$3), 0)),
ROUNDUP(INDEX(GRID!$B$4:$BI$14,MATCH(M$7,GRID!$A$4:$A$14,0),MATCH(1,($U$2=GRID!$B$1:$BI$1)*(КАЛЕНДАРЬ!$R32=GRID!$B$3:$BI$3),0))*(1-GRID!$B$35),0))</f>
        <v>51300</v>
      </c>
      <c r="N101" s="60" cm="1">
        <f t="array" ref="N101">IF($I$2="Открытый тариф",
INDEX(GRID!$B$17:$BI$27,MATCH(M$7,GRID!$A$17:$A$27,0),MATCH(1,($U$2=GRID!$B$1:$BI$1)*(КАЛЕНДАРЬ!$R32=GRID!$B$3:$BI$3), 0)),
ROUNDUP(INDEX(GRID!$B$17:$BI$27,MATCH(M$7,GRID!$A$17:$A$27,0),MATCH(1,($U$2=GRID!$B$1:$BI$1)*(КАЛЕНДАРЬ!$R32=GRID!$B$3:$BI$3), 0))*(1-GRID!$B$35),0))</f>
        <v>51300</v>
      </c>
      <c r="O101" s="61" t="s">
        <v>102</v>
      </c>
      <c r="P101" s="61" t="s">
        <v>102</v>
      </c>
      <c r="Q101" s="61" t="s">
        <v>102</v>
      </c>
      <c r="R101" s="61" t="s">
        <v>102</v>
      </c>
      <c r="S101" s="61" t="s">
        <v>102</v>
      </c>
      <c r="T101" s="61" t="s">
        <v>102</v>
      </c>
      <c r="U101" s="61" t="s">
        <v>102</v>
      </c>
      <c r="V101" s="61" t="s">
        <v>102</v>
      </c>
      <c r="W101" s="61" t="s">
        <v>102</v>
      </c>
      <c r="X101" s="61" t="s">
        <v>102</v>
      </c>
      <c r="Y101" s="50"/>
    </row>
    <row r="102" spans="1:25" x14ac:dyDescent="0.2">
      <c r="A102" s="62" t="s">
        <v>43</v>
      </c>
      <c r="B102" s="62">
        <v>30</v>
      </c>
      <c r="C102" s="59" cm="1">
        <f t="array" ref="C102">IF($I$2="Открытый тариф",
INDEX(GRID!$B$4:$BI$14,MATCH(C$7,GRID!$A$4:$A$14,0),MATCH(1,($U$2=GRID!$B$1:$BI$1)*(КАЛЕНДАРЬ!$R33=GRID!$B$3:$BI$3), 0)),
ROUNDUP(INDEX(GRID!$B$4:$BI$14,MATCH(C$7,GRID!$A$4:$A$14,0),MATCH(1,($U$2=GRID!$B$1:$BI$1)*(КАЛЕНДАРЬ!$R33=GRID!$B$3:$BI$3),0))*(1-GRID!$B$35),0))</f>
        <v>29000</v>
      </c>
      <c r="D102" s="60" cm="1">
        <f t="array" ref="D102">IF($I$2="Открытый тариф",
INDEX(GRID!$B$17:$BI$27,MATCH(C$7,GRID!$A$17:$A$27,0),MATCH(1,($U$2=GRID!$B$1:$BI$1)*(КАЛЕНДАРЬ!$R33=GRID!$B$3:$BI$3), 0)),
ROUNDUP(INDEX(GRID!$B$17:$BI$27,MATCH(C$7,GRID!$A$17:$A$27,0),MATCH(1,($U$2=GRID!$B$1:$BI$1)*(КАЛЕНДАРЬ!$R33=GRID!$B$3:$BI$3), 0))*(1-GRID!$B$35),0))</f>
        <v>29000</v>
      </c>
      <c r="E102" s="59" cm="1">
        <f t="array" ref="E102">IF($I$2="Открытый тариф",
INDEX(GRID!$B$4:$BI$14,MATCH(E$7,GRID!$A$4:$A$14,0),MATCH(1,($U$2=GRID!$B$1:$BI$1)*(КАЛЕНДАРЬ!$R33=GRID!$B$3:$BI$3), 0)),
ROUNDUP(INDEX(GRID!$B$4:$BI$14,MATCH(E$7,GRID!$A$4:$A$14,0),MATCH(1,($U$2=GRID!$B$1:$BI$1)*(КАЛЕНДАРЬ!$R33=GRID!$B$3:$BI$3),0))*(1-GRID!$B$35),0))</f>
        <v>32600</v>
      </c>
      <c r="F102" s="60" cm="1">
        <f t="array" ref="F102">IF($I$2="Открытый тариф",
INDEX(GRID!$B$17:$BI$27,MATCH(E$7,GRID!$A$17:$A$27,0),MATCH(1,($U$2=GRID!$B$1:$BI$1)*(КАЛЕНДАРЬ!$R33=GRID!$B$3:$BI$3), 0)),
ROUNDUP(INDEX(GRID!$B$17:$BI$27,MATCH(E$7,GRID!$A$17:$A$27,0),MATCH(1,($U$2=GRID!$B$1:$BI$1)*(КАЛЕНДАРЬ!$R33=GRID!$B$3:$BI$3), 0))*(1-GRID!$B$35),0))</f>
        <v>32600</v>
      </c>
      <c r="G102" s="59" cm="1">
        <f t="array" ref="G102">IF($I$2="Открытый тариф",
INDEX(GRID!$B$4:$BI$14,MATCH(G$7,GRID!$A$4:$A$14,0),MATCH(1,($U$2=GRID!$B$1:$BI$1)*(КАЛЕНДАРЬ!$R33=GRID!$B$3:$BI$3), 0)),
ROUNDUP(INDEX(GRID!$B$4:$BI$14,MATCH(G$7,GRID!$A$4:$A$14,0),MATCH(1,($U$2=GRID!$B$1:$BI$1)*(КАЛЕНДАРЬ!$R33=GRID!$B$3:$BI$3),0))*(1-GRID!$B$35),0))</f>
        <v>36500</v>
      </c>
      <c r="H102" s="60" cm="1">
        <f t="array" ref="H102">IF($I$2="Открытый тариф",
INDEX(GRID!$B$17:$BI$27,MATCH(G$7,GRID!$A$17:$A$27,0),MATCH(1,($U$2=GRID!$B$1:$BI$1)*(КАЛЕНДАРЬ!$R33=GRID!$B$3:$BI$3), 0)),
ROUNDUP(INDEX(GRID!$B$17:$BI$27,MATCH(G$7,GRID!$A$17:$A$27,0),MATCH(1,($U$2=GRID!$B$1:$BI$1)*(КАЛЕНДАРЬ!$R33=GRID!$B$3:$BI$3), 0))*(1-GRID!$B$35),0))</f>
        <v>36500</v>
      </c>
      <c r="I102" s="59" cm="1">
        <f t="array" ref="I102">IF($I$2="Открытый тариф",
INDEX(GRID!$B$4:$BI$14,MATCH(I$7,GRID!$A$4:$A$14,0),MATCH(1,($U$2=GRID!$B$1:$BI$1)*(КАЛЕНДАРЬ!$R33=GRID!$B$3:$BI$3), 0)),
ROUNDUP(INDEX(GRID!$B$4:$BI$14,MATCH(I$7,GRID!$A$4:$A$14,0),MATCH(1,($U$2=GRID!$B$1:$BI$1)*(КАЛЕНДАРЬ!$R33=GRID!$B$3:$BI$3),0))*(1-GRID!$B$35),0))</f>
        <v>40900</v>
      </c>
      <c r="J102" s="60" cm="1">
        <f t="array" ref="J102">IF($I$2="Открытый тариф",
INDEX(GRID!$B$17:$BI$27,MATCH(I$7,GRID!$A$17:$A$27,0),MATCH(1,($U$2=GRID!$B$1:$BI$1)*(КАЛЕНДАРЬ!$R33=GRID!$B$3:$BI$3), 0)),
ROUNDUP(INDEX(GRID!$B$17:$BI$27,MATCH(I$7,GRID!$A$17:$A$27,0),MATCH(1,($U$2=GRID!$B$1:$BI$1)*(КАЛЕНДАРЬ!$R33=GRID!$B$3:$BI$3), 0))*(1-GRID!$B$35),0))</f>
        <v>40900</v>
      </c>
      <c r="K102" s="59" cm="1">
        <f t="array" ref="K102">IF($I$2="Открытый тариф",
INDEX(GRID!$B$4:$BI$14,MATCH(K$7,GRID!$A$4:$A$14,0),MATCH(1,($U$2=GRID!$B$1:$BI$1)*(КАЛЕНДАРЬ!$R33=GRID!$B$3:$BI$3), 0)),
ROUNDUP(INDEX(GRID!$B$4:$BI$14,MATCH(K$7,GRID!$A$4:$A$14,0),MATCH(1,($U$2=GRID!$B$1:$BI$1)*(КАЛЕНДАРЬ!$R33=GRID!$B$3:$BI$3),0))*(1-GRID!$B$35),0))</f>
        <v>45800</v>
      </c>
      <c r="L102" s="60" cm="1">
        <f t="array" ref="L102">IF($I$2="Открытый тариф",
INDEX(GRID!$B$17:$BI$27,MATCH(K$7,GRID!$A$17:$A$27,0),MATCH(1,($U$2=GRID!$B$1:$BI$1)*(КАЛЕНДАРЬ!$R33=GRID!$B$3:$BI$3), 0)),
ROUNDUP(INDEX(GRID!$B$17:$BI$27,MATCH(K$7,GRID!$A$17:$A$27,0),MATCH(1,($U$2=GRID!$B$1:$BI$1)*(КАЛЕНДАРЬ!$R33=GRID!$B$3:$BI$3), 0))*(1-GRID!$B$35),0))</f>
        <v>45800</v>
      </c>
      <c r="M102" s="59" cm="1">
        <f t="array" ref="M102">IF($I$2="Открытый тариф",
INDEX(GRID!$B$4:$BI$14,MATCH(M$7,GRID!$A$4:$A$14,0),MATCH(1,($U$2=GRID!$B$1:$BI$1)*(КАЛЕНДАРЬ!$R33=GRID!$B$3:$BI$3), 0)),
ROUNDUP(INDEX(GRID!$B$4:$BI$14,MATCH(M$7,GRID!$A$4:$A$14,0),MATCH(1,($U$2=GRID!$B$1:$BI$1)*(КАЛЕНДАРЬ!$R33=GRID!$B$3:$BI$3),0))*(1-GRID!$B$35),0))</f>
        <v>51300</v>
      </c>
      <c r="N102" s="60" cm="1">
        <f t="array" ref="N102">IF($I$2="Открытый тариф",
INDEX(GRID!$B$17:$BI$27,MATCH(M$7,GRID!$A$17:$A$27,0),MATCH(1,($U$2=GRID!$B$1:$BI$1)*(КАЛЕНДАРЬ!$R33=GRID!$B$3:$BI$3), 0)),
ROUNDUP(INDEX(GRID!$B$17:$BI$27,MATCH(M$7,GRID!$A$17:$A$27,0),MATCH(1,($U$2=GRID!$B$1:$BI$1)*(КАЛЕНДАРЬ!$R33=GRID!$B$3:$BI$3), 0))*(1-GRID!$B$35),0))</f>
        <v>51300</v>
      </c>
      <c r="O102" s="61" t="s">
        <v>102</v>
      </c>
      <c r="P102" s="61" t="s">
        <v>102</v>
      </c>
      <c r="Q102" s="61" t="s">
        <v>102</v>
      </c>
      <c r="R102" s="61" t="s">
        <v>102</v>
      </c>
      <c r="S102" s="61" t="s">
        <v>102</v>
      </c>
      <c r="T102" s="61" t="s">
        <v>102</v>
      </c>
      <c r="U102" s="61" t="s">
        <v>102</v>
      </c>
      <c r="V102" s="61" t="s">
        <v>102</v>
      </c>
      <c r="W102" s="61" t="s">
        <v>102</v>
      </c>
      <c r="X102" s="61" t="s">
        <v>102</v>
      </c>
      <c r="Y102" s="50"/>
    </row>
    <row r="103" spans="1:25" ht="13.5" customHeight="1" x14ac:dyDescent="0.2">
      <c r="A103" s="48"/>
      <c r="B103" s="49"/>
      <c r="C103" s="50"/>
      <c r="D103" s="50"/>
      <c r="E103" s="50"/>
      <c r="F103" s="50"/>
      <c r="G103" s="51"/>
      <c r="H103" s="50"/>
      <c r="I103" s="50"/>
      <c r="J103" s="50"/>
      <c r="K103" s="51"/>
      <c r="L103" s="50"/>
      <c r="M103" s="50"/>
      <c r="N103" s="50"/>
      <c r="O103" s="50"/>
      <c r="P103" s="51"/>
      <c r="Q103" s="50"/>
      <c r="R103" s="50"/>
      <c r="S103" s="50"/>
      <c r="T103" s="50"/>
      <c r="U103" s="50"/>
      <c r="V103" s="50"/>
      <c r="W103" s="50"/>
      <c r="X103" s="50"/>
      <c r="Y103" s="50"/>
    </row>
    <row r="104" spans="1:25" x14ac:dyDescent="0.2">
      <c r="A104" s="91" t="s">
        <v>106</v>
      </c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50"/>
    </row>
    <row r="105" spans="1:25" x14ac:dyDescent="0.2">
      <c r="A105" s="92" t="s">
        <v>59</v>
      </c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50"/>
    </row>
    <row r="106" spans="1:25" ht="58.5" customHeight="1" x14ac:dyDescent="0.2">
      <c r="A106" s="94" t="s">
        <v>39</v>
      </c>
      <c r="B106" s="95"/>
      <c r="C106" s="98" t="s">
        <v>85</v>
      </c>
      <c r="D106" s="99"/>
      <c r="E106" s="100" t="s">
        <v>86</v>
      </c>
      <c r="F106" s="101"/>
      <c r="G106" s="102" t="s">
        <v>83</v>
      </c>
      <c r="H106" s="103"/>
      <c r="I106" s="104" t="s">
        <v>87</v>
      </c>
      <c r="J106" s="105"/>
      <c r="K106" s="106" t="s">
        <v>88</v>
      </c>
      <c r="L106" s="106"/>
      <c r="M106" s="107" t="s">
        <v>89</v>
      </c>
      <c r="N106" s="108"/>
      <c r="O106" s="109" t="s">
        <v>94</v>
      </c>
      <c r="P106" s="110"/>
      <c r="Q106" s="111" t="s">
        <v>95</v>
      </c>
      <c r="R106" s="111"/>
      <c r="S106" s="112" t="s">
        <v>90</v>
      </c>
      <c r="T106" s="112"/>
      <c r="U106" s="113" t="s">
        <v>91</v>
      </c>
      <c r="V106" s="114"/>
      <c r="W106" s="115" t="s">
        <v>96</v>
      </c>
      <c r="X106" s="116"/>
      <c r="Y106" s="50"/>
    </row>
    <row r="107" spans="1:25" x14ac:dyDescent="0.2">
      <c r="A107" s="96"/>
      <c r="B107" s="97"/>
      <c r="C107" s="57" t="s">
        <v>40</v>
      </c>
      <c r="D107" s="57" t="s">
        <v>41</v>
      </c>
      <c r="E107" s="57" t="s">
        <v>40</v>
      </c>
      <c r="F107" s="57" t="s">
        <v>41</v>
      </c>
      <c r="G107" s="57" t="s">
        <v>40</v>
      </c>
      <c r="H107" s="57" t="s">
        <v>41</v>
      </c>
      <c r="I107" s="57" t="s">
        <v>40</v>
      </c>
      <c r="J107" s="57" t="s">
        <v>41</v>
      </c>
      <c r="K107" s="57" t="s">
        <v>40</v>
      </c>
      <c r="L107" s="57" t="s">
        <v>41</v>
      </c>
      <c r="M107" s="57" t="s">
        <v>40</v>
      </c>
      <c r="N107" s="57" t="s">
        <v>41</v>
      </c>
      <c r="O107" s="57" t="s">
        <v>40</v>
      </c>
      <c r="P107" s="57" t="s">
        <v>41</v>
      </c>
      <c r="Q107" s="57" t="s">
        <v>40</v>
      </c>
      <c r="R107" s="57" t="s">
        <v>41</v>
      </c>
      <c r="S107" s="57" t="s">
        <v>40</v>
      </c>
      <c r="T107" s="57" t="s">
        <v>41</v>
      </c>
      <c r="U107" s="57" t="s">
        <v>40</v>
      </c>
      <c r="V107" s="57" t="s">
        <v>41</v>
      </c>
      <c r="W107" s="57" t="s">
        <v>40</v>
      </c>
      <c r="X107" s="57" t="s">
        <v>41</v>
      </c>
      <c r="Y107" s="50"/>
    </row>
    <row r="108" spans="1:25" x14ac:dyDescent="0.2">
      <c r="A108" s="62" t="s">
        <v>42</v>
      </c>
      <c r="B108" s="62">
        <v>1</v>
      </c>
      <c r="C108" s="59" cm="1">
        <f t="array" ref="C108">IF($I$2="Открытый тариф",
INDEX(GRID!$B$4:$BI$14,MATCH(C$7,GRID!$A$4:$A$14,0),MATCH(1,($U$2=GRID!$B$1:$BI$1)*(КАЛЕНДАРЬ!$U4=GRID!$B$3:$BI$3), 0)),
ROUNDUP(INDEX(GRID!$B$4:$BI$14,MATCH(C$7,GRID!$A$4:$A$14,0),MATCH(1,($U$2=GRID!$B$1:$BI$1)*(КАЛЕНДАРЬ!$U4=GRID!$B$3:$BI$3),0))*(1-GRID!$B$35),0))</f>
        <v>29000</v>
      </c>
      <c r="D108" s="60" cm="1">
        <f t="array" ref="D108">IF($I$2="Открытый тариф",
INDEX(GRID!$B$17:$BI$27,MATCH(C$7,GRID!$A$17:$A$27,0),MATCH(1,($U$2=GRID!$B$1:$BI$1)*(КАЛЕНДАРЬ!$U4=GRID!$B$3:$BI$3), 0)),
ROUNDUP(INDEX(GRID!$B$17:$BI$27,MATCH(C$7,GRID!$A$17:$A$27,0),MATCH(1,($U$2=GRID!$B$1:$BI$1)*(КАЛЕНДАРЬ!$U4=GRID!$B$3:$BI$3), 0))*(1-GRID!$B$35),0))</f>
        <v>29000</v>
      </c>
      <c r="E108" s="59" cm="1">
        <f t="array" ref="E108">IF($I$2="Открытый тариф",
INDEX(GRID!$B$4:$BI$14,MATCH(E$7,GRID!$A$4:$A$14,0),MATCH(1,($U$2=GRID!$B$1:$BI$1)*(КАЛЕНДАРЬ!$U4=GRID!$B$3:$BI$3), 0)),
ROUNDUP(INDEX(GRID!$B$4:$BI$14,MATCH(E$7,GRID!$A$4:$A$14,0),MATCH(1,($U$2=GRID!$B$1:$BI$1)*(КАЛЕНДАРЬ!$U4=GRID!$B$3:$BI$3),0))*(1-GRID!$B$35),0))</f>
        <v>32600</v>
      </c>
      <c r="F108" s="60" cm="1">
        <f t="array" ref="F108">IF($I$2="Открытый тариф",
INDEX(GRID!$B$17:$BI$27,MATCH(E$7,GRID!$A$17:$A$27,0),MATCH(1,($U$2=GRID!$B$1:$BI$1)*(КАЛЕНДАРЬ!$U4=GRID!$B$3:$BI$3), 0)),
ROUNDUP(INDEX(GRID!$B$17:$BI$27,MATCH(E$7,GRID!$A$17:$A$27,0),MATCH(1,($U$2=GRID!$B$1:$BI$1)*(КАЛЕНДАРЬ!$U4=GRID!$B$3:$BI$3), 0))*(1-GRID!$B$35),0))</f>
        <v>32600</v>
      </c>
      <c r="G108" s="59" cm="1">
        <f t="array" ref="G108">IF($I$2="Открытый тариф",
INDEX(GRID!$B$4:$BI$14,MATCH(G$7,GRID!$A$4:$A$14,0),MATCH(1,($U$2=GRID!$B$1:$BI$1)*(КАЛЕНДАРЬ!$U4=GRID!$B$3:$BI$3), 0)),
ROUNDUP(INDEX(GRID!$B$4:$BI$14,MATCH(G$7,GRID!$A$4:$A$14,0),MATCH(1,($U$2=GRID!$B$1:$BI$1)*(КАЛЕНДАРЬ!$U4=GRID!$B$3:$BI$3),0))*(1-GRID!$B$35),0))</f>
        <v>36500</v>
      </c>
      <c r="H108" s="60" cm="1">
        <f t="array" ref="H108">IF($I$2="Открытый тариф",
INDEX(GRID!$B$17:$BI$27,MATCH(G$7,GRID!$A$17:$A$27,0),MATCH(1,($U$2=GRID!$B$1:$BI$1)*(КАЛЕНДАРЬ!$U4=GRID!$B$3:$BI$3), 0)),
ROUNDUP(INDEX(GRID!$B$17:$BI$27,MATCH(G$7,GRID!$A$17:$A$27,0),MATCH(1,($U$2=GRID!$B$1:$BI$1)*(КАЛЕНДАРЬ!$U4=GRID!$B$3:$BI$3), 0))*(1-GRID!$B$35),0))</f>
        <v>36500</v>
      </c>
      <c r="I108" s="59" cm="1">
        <f t="array" ref="I108">IF($I$2="Открытый тариф",
INDEX(GRID!$B$4:$BI$14,MATCH(I$7,GRID!$A$4:$A$14,0),MATCH(1,($U$2=GRID!$B$1:$BI$1)*(КАЛЕНДАРЬ!$U4=GRID!$B$3:$BI$3), 0)),
ROUNDUP(INDEX(GRID!$B$4:$BI$14,MATCH(I$7,GRID!$A$4:$A$14,0),MATCH(1,($U$2=GRID!$B$1:$BI$1)*(КАЛЕНДАРЬ!$U4=GRID!$B$3:$BI$3),0))*(1-GRID!$B$35),0))</f>
        <v>40900</v>
      </c>
      <c r="J108" s="60" cm="1">
        <f t="array" ref="J108">IF($I$2="Открытый тариф",
INDEX(GRID!$B$17:$BI$27,MATCH(I$7,GRID!$A$17:$A$27,0),MATCH(1,($U$2=GRID!$B$1:$BI$1)*(КАЛЕНДАРЬ!$U4=GRID!$B$3:$BI$3), 0)),
ROUNDUP(INDEX(GRID!$B$17:$BI$27,MATCH(I$7,GRID!$A$17:$A$27,0),MATCH(1,($U$2=GRID!$B$1:$BI$1)*(КАЛЕНДАРЬ!$U4=GRID!$B$3:$BI$3), 0))*(1-GRID!$B$35),0))</f>
        <v>40900</v>
      </c>
      <c r="K108" s="59" cm="1">
        <f t="array" ref="K108">IF($I$2="Открытый тариф",
INDEX(GRID!$B$4:$BI$14,MATCH(K$7,GRID!$A$4:$A$14,0),MATCH(1,($U$2=GRID!$B$1:$BI$1)*(КАЛЕНДАРЬ!$U4=GRID!$B$3:$BI$3), 0)),
ROUNDUP(INDEX(GRID!$B$4:$BI$14,MATCH(K$7,GRID!$A$4:$A$14,0),MATCH(1,($U$2=GRID!$B$1:$BI$1)*(КАЛЕНДАРЬ!$U4=GRID!$B$3:$BI$3),0))*(1-GRID!$B$35),0))</f>
        <v>45800</v>
      </c>
      <c r="L108" s="60" cm="1">
        <f t="array" ref="L108">IF($I$2="Открытый тариф",
INDEX(GRID!$B$17:$BI$27,MATCH(K$7,GRID!$A$17:$A$27,0),MATCH(1,($U$2=GRID!$B$1:$BI$1)*(КАЛЕНДАРЬ!$U4=GRID!$B$3:$BI$3), 0)),
ROUNDUP(INDEX(GRID!$B$17:$BI$27,MATCH(K$7,GRID!$A$17:$A$27,0),MATCH(1,($U$2=GRID!$B$1:$BI$1)*(КАЛЕНДАРЬ!$U4=GRID!$B$3:$BI$3), 0))*(1-GRID!$B$35),0))</f>
        <v>45800</v>
      </c>
      <c r="M108" s="59" cm="1">
        <f t="array" ref="M108">IF($I$2="Открытый тариф",
INDEX(GRID!$B$4:$BI$14,MATCH(M$7,GRID!$A$4:$A$14,0),MATCH(1,($U$2=GRID!$B$1:$BI$1)*(КАЛЕНДАРЬ!$U4=GRID!$B$3:$BI$3), 0)),
ROUNDUP(INDEX(GRID!$B$4:$BI$14,MATCH(M$7,GRID!$A$4:$A$14,0),MATCH(1,($U$2=GRID!$B$1:$BI$1)*(КАЛЕНДАРЬ!$U4=GRID!$B$3:$BI$3),0))*(1-GRID!$B$35),0))</f>
        <v>51300</v>
      </c>
      <c r="N108" s="60" cm="1">
        <f t="array" ref="N108">IF($I$2="Открытый тариф",
INDEX(GRID!$B$17:$BI$27,MATCH(M$7,GRID!$A$17:$A$27,0),MATCH(1,($U$2=GRID!$B$1:$BI$1)*(КАЛЕНДАРЬ!$U4=GRID!$B$3:$BI$3), 0)),
ROUNDUP(INDEX(GRID!$B$17:$BI$27,MATCH(M$7,GRID!$A$17:$A$27,0),MATCH(1,($U$2=GRID!$B$1:$BI$1)*(КАЛЕНДАРЬ!$U4=GRID!$B$3:$BI$3), 0))*(1-GRID!$B$35),0))</f>
        <v>51300</v>
      </c>
      <c r="O108" s="61" t="s">
        <v>102</v>
      </c>
      <c r="P108" s="61" t="s">
        <v>102</v>
      </c>
      <c r="Q108" s="61" t="s">
        <v>102</v>
      </c>
      <c r="R108" s="61" t="s">
        <v>102</v>
      </c>
      <c r="S108" s="61" t="s">
        <v>102</v>
      </c>
      <c r="T108" s="61" t="s">
        <v>102</v>
      </c>
      <c r="U108" s="61" t="s">
        <v>102</v>
      </c>
      <c r="V108" s="61" t="s">
        <v>102</v>
      </c>
      <c r="W108" s="61" t="s">
        <v>102</v>
      </c>
      <c r="X108" s="61" t="s">
        <v>102</v>
      </c>
      <c r="Y108" s="50"/>
    </row>
    <row r="109" spans="1:25" x14ac:dyDescent="0.2">
      <c r="A109" s="62" t="s">
        <v>43</v>
      </c>
      <c r="B109" s="62">
        <v>2</v>
      </c>
      <c r="C109" s="59" cm="1">
        <f t="array" ref="C109">IF($I$2="Открытый тариф",
INDEX(GRID!$B$4:$BI$14,MATCH(C$7,GRID!$A$4:$A$14,0),MATCH(1,($U$2=GRID!$B$1:$BI$1)*(КАЛЕНДАРЬ!$U5=GRID!$B$3:$BI$3), 0)),
ROUNDUP(INDEX(GRID!$B$4:$BI$14,MATCH(C$7,GRID!$A$4:$A$14,0),MATCH(1,($U$2=GRID!$B$1:$BI$1)*(КАЛЕНДАРЬ!$U5=GRID!$B$3:$BI$3),0))*(1-GRID!$B$35),0))</f>
        <v>29000</v>
      </c>
      <c r="D109" s="60" cm="1">
        <f t="array" ref="D109">IF($I$2="Открытый тариф",
INDEX(GRID!$B$17:$BI$27,MATCH(C$7,GRID!$A$17:$A$27,0),MATCH(1,($U$2=GRID!$B$1:$BI$1)*(КАЛЕНДАРЬ!$U5=GRID!$B$3:$BI$3), 0)),
ROUNDUP(INDEX(GRID!$B$17:$BI$27,MATCH(C$7,GRID!$A$17:$A$27,0),MATCH(1,($U$2=GRID!$B$1:$BI$1)*(КАЛЕНДАРЬ!$U5=GRID!$B$3:$BI$3), 0))*(1-GRID!$B$35),0))</f>
        <v>29000</v>
      </c>
      <c r="E109" s="59" cm="1">
        <f t="array" ref="E109">IF($I$2="Открытый тариф",
INDEX(GRID!$B$4:$BI$14,MATCH(E$7,GRID!$A$4:$A$14,0),MATCH(1,($U$2=GRID!$B$1:$BI$1)*(КАЛЕНДАРЬ!$U5=GRID!$B$3:$BI$3), 0)),
ROUNDUP(INDEX(GRID!$B$4:$BI$14,MATCH(E$7,GRID!$A$4:$A$14,0),MATCH(1,($U$2=GRID!$B$1:$BI$1)*(КАЛЕНДАРЬ!$U5=GRID!$B$3:$BI$3),0))*(1-GRID!$B$35),0))</f>
        <v>32600</v>
      </c>
      <c r="F109" s="60" cm="1">
        <f t="array" ref="F109">IF($I$2="Открытый тариф",
INDEX(GRID!$B$17:$BI$27,MATCH(E$7,GRID!$A$17:$A$27,0),MATCH(1,($U$2=GRID!$B$1:$BI$1)*(КАЛЕНДАРЬ!$U5=GRID!$B$3:$BI$3), 0)),
ROUNDUP(INDEX(GRID!$B$17:$BI$27,MATCH(E$7,GRID!$A$17:$A$27,0),MATCH(1,($U$2=GRID!$B$1:$BI$1)*(КАЛЕНДАРЬ!$U5=GRID!$B$3:$BI$3), 0))*(1-GRID!$B$35),0))</f>
        <v>32600</v>
      </c>
      <c r="G109" s="59" cm="1">
        <f t="array" ref="G109">IF($I$2="Открытый тариф",
INDEX(GRID!$B$4:$BI$14,MATCH(G$7,GRID!$A$4:$A$14,0),MATCH(1,($U$2=GRID!$B$1:$BI$1)*(КАЛЕНДАРЬ!$U5=GRID!$B$3:$BI$3), 0)),
ROUNDUP(INDEX(GRID!$B$4:$BI$14,MATCH(G$7,GRID!$A$4:$A$14,0),MATCH(1,($U$2=GRID!$B$1:$BI$1)*(КАЛЕНДАРЬ!$U5=GRID!$B$3:$BI$3),0))*(1-GRID!$B$35),0))</f>
        <v>36500</v>
      </c>
      <c r="H109" s="60" cm="1">
        <f t="array" ref="H109">IF($I$2="Открытый тариф",
INDEX(GRID!$B$17:$BI$27,MATCH(G$7,GRID!$A$17:$A$27,0),MATCH(1,($U$2=GRID!$B$1:$BI$1)*(КАЛЕНДАРЬ!$U5=GRID!$B$3:$BI$3), 0)),
ROUNDUP(INDEX(GRID!$B$17:$BI$27,MATCH(G$7,GRID!$A$17:$A$27,0),MATCH(1,($U$2=GRID!$B$1:$BI$1)*(КАЛЕНДАРЬ!$U5=GRID!$B$3:$BI$3), 0))*(1-GRID!$B$35),0))</f>
        <v>36500</v>
      </c>
      <c r="I109" s="59" cm="1">
        <f t="array" ref="I109">IF($I$2="Открытый тариф",
INDEX(GRID!$B$4:$BI$14,MATCH(I$7,GRID!$A$4:$A$14,0),MATCH(1,($U$2=GRID!$B$1:$BI$1)*(КАЛЕНДАРЬ!$U5=GRID!$B$3:$BI$3), 0)),
ROUNDUP(INDEX(GRID!$B$4:$BI$14,MATCH(I$7,GRID!$A$4:$A$14,0),MATCH(1,($U$2=GRID!$B$1:$BI$1)*(КАЛЕНДАРЬ!$U5=GRID!$B$3:$BI$3),0))*(1-GRID!$B$35),0))</f>
        <v>40900</v>
      </c>
      <c r="J109" s="60" cm="1">
        <f t="array" ref="J109">IF($I$2="Открытый тариф",
INDEX(GRID!$B$17:$BI$27,MATCH(I$7,GRID!$A$17:$A$27,0),MATCH(1,($U$2=GRID!$B$1:$BI$1)*(КАЛЕНДАРЬ!$U5=GRID!$B$3:$BI$3), 0)),
ROUNDUP(INDEX(GRID!$B$17:$BI$27,MATCH(I$7,GRID!$A$17:$A$27,0),MATCH(1,($U$2=GRID!$B$1:$BI$1)*(КАЛЕНДАРЬ!$U5=GRID!$B$3:$BI$3), 0))*(1-GRID!$B$35),0))</f>
        <v>40900</v>
      </c>
      <c r="K109" s="59" cm="1">
        <f t="array" ref="K109">IF($I$2="Открытый тариф",
INDEX(GRID!$B$4:$BI$14,MATCH(K$7,GRID!$A$4:$A$14,0),MATCH(1,($U$2=GRID!$B$1:$BI$1)*(КАЛЕНДАРЬ!$U5=GRID!$B$3:$BI$3), 0)),
ROUNDUP(INDEX(GRID!$B$4:$BI$14,MATCH(K$7,GRID!$A$4:$A$14,0),MATCH(1,($U$2=GRID!$B$1:$BI$1)*(КАЛЕНДАРЬ!$U5=GRID!$B$3:$BI$3),0))*(1-GRID!$B$35),0))</f>
        <v>45800</v>
      </c>
      <c r="L109" s="60" cm="1">
        <f t="array" ref="L109">IF($I$2="Открытый тариф",
INDEX(GRID!$B$17:$BI$27,MATCH(K$7,GRID!$A$17:$A$27,0),MATCH(1,($U$2=GRID!$B$1:$BI$1)*(КАЛЕНДАРЬ!$U5=GRID!$B$3:$BI$3), 0)),
ROUNDUP(INDEX(GRID!$B$17:$BI$27,MATCH(K$7,GRID!$A$17:$A$27,0),MATCH(1,($U$2=GRID!$B$1:$BI$1)*(КАЛЕНДАРЬ!$U5=GRID!$B$3:$BI$3), 0))*(1-GRID!$B$35),0))</f>
        <v>45800</v>
      </c>
      <c r="M109" s="59" cm="1">
        <f t="array" ref="M109">IF($I$2="Открытый тариф",
INDEX(GRID!$B$4:$BI$14,MATCH(M$7,GRID!$A$4:$A$14,0),MATCH(1,($U$2=GRID!$B$1:$BI$1)*(КАЛЕНДАРЬ!$U5=GRID!$B$3:$BI$3), 0)),
ROUNDUP(INDEX(GRID!$B$4:$BI$14,MATCH(M$7,GRID!$A$4:$A$14,0),MATCH(1,($U$2=GRID!$B$1:$BI$1)*(КАЛЕНДАРЬ!$U5=GRID!$B$3:$BI$3),0))*(1-GRID!$B$35),0))</f>
        <v>51300</v>
      </c>
      <c r="N109" s="60" cm="1">
        <f t="array" ref="N109">IF($I$2="Открытый тариф",
INDEX(GRID!$B$17:$BI$27,MATCH(M$7,GRID!$A$17:$A$27,0),MATCH(1,($U$2=GRID!$B$1:$BI$1)*(КАЛЕНДАРЬ!$U5=GRID!$B$3:$BI$3), 0)),
ROUNDUP(INDEX(GRID!$B$17:$BI$27,MATCH(M$7,GRID!$A$17:$A$27,0),MATCH(1,($U$2=GRID!$B$1:$BI$1)*(КАЛЕНДАРЬ!$U5=GRID!$B$3:$BI$3), 0))*(1-GRID!$B$35),0))</f>
        <v>51300</v>
      </c>
      <c r="O109" s="61" t="s">
        <v>102</v>
      </c>
      <c r="P109" s="61" t="s">
        <v>102</v>
      </c>
      <c r="Q109" s="61" t="s">
        <v>102</v>
      </c>
      <c r="R109" s="61" t="s">
        <v>102</v>
      </c>
      <c r="S109" s="61" t="s">
        <v>102</v>
      </c>
      <c r="T109" s="61" t="s">
        <v>102</v>
      </c>
      <c r="U109" s="61" t="s">
        <v>102</v>
      </c>
      <c r="V109" s="61" t="s">
        <v>102</v>
      </c>
      <c r="W109" s="61" t="s">
        <v>102</v>
      </c>
      <c r="X109" s="61" t="s">
        <v>102</v>
      </c>
      <c r="Y109" s="50"/>
    </row>
    <row r="110" spans="1:25" x14ac:dyDescent="0.2">
      <c r="A110" s="62" t="s">
        <v>44</v>
      </c>
      <c r="B110" s="62">
        <v>3</v>
      </c>
      <c r="C110" s="59" cm="1">
        <f t="array" ref="C110">IF($I$2="Открытый тариф",
INDEX(GRID!$B$4:$BI$14,MATCH(C$7,GRID!$A$4:$A$14,0),MATCH(1,($U$2=GRID!$B$1:$BI$1)*(КАЛЕНДАРЬ!$U6=GRID!$B$3:$BI$3), 0)),
ROUNDUP(INDEX(GRID!$B$4:$BI$14,MATCH(C$7,GRID!$A$4:$A$14,0),MATCH(1,($U$2=GRID!$B$1:$BI$1)*(КАЛЕНДАРЬ!$U6=GRID!$B$3:$BI$3),0))*(1-GRID!$B$35),0))</f>
        <v>29000</v>
      </c>
      <c r="D110" s="60" cm="1">
        <f t="array" ref="D110">IF($I$2="Открытый тариф",
INDEX(GRID!$B$17:$BI$27,MATCH(C$7,GRID!$A$17:$A$27,0),MATCH(1,($U$2=GRID!$B$1:$BI$1)*(КАЛЕНДАРЬ!$U6=GRID!$B$3:$BI$3), 0)),
ROUNDUP(INDEX(GRID!$B$17:$BI$27,MATCH(C$7,GRID!$A$17:$A$27,0),MATCH(1,($U$2=GRID!$B$1:$BI$1)*(КАЛЕНДАРЬ!$U6=GRID!$B$3:$BI$3), 0))*(1-GRID!$B$35),0))</f>
        <v>29000</v>
      </c>
      <c r="E110" s="59" cm="1">
        <f t="array" ref="E110">IF($I$2="Открытый тариф",
INDEX(GRID!$B$4:$BI$14,MATCH(E$7,GRID!$A$4:$A$14,0),MATCH(1,($U$2=GRID!$B$1:$BI$1)*(КАЛЕНДАРЬ!$U6=GRID!$B$3:$BI$3), 0)),
ROUNDUP(INDEX(GRID!$B$4:$BI$14,MATCH(E$7,GRID!$A$4:$A$14,0),MATCH(1,($U$2=GRID!$B$1:$BI$1)*(КАЛЕНДАРЬ!$U6=GRID!$B$3:$BI$3),0))*(1-GRID!$B$35),0))</f>
        <v>32600</v>
      </c>
      <c r="F110" s="60" cm="1">
        <f t="array" ref="F110">IF($I$2="Открытый тариф",
INDEX(GRID!$B$17:$BI$27,MATCH(E$7,GRID!$A$17:$A$27,0),MATCH(1,($U$2=GRID!$B$1:$BI$1)*(КАЛЕНДАРЬ!$U6=GRID!$B$3:$BI$3), 0)),
ROUNDUP(INDEX(GRID!$B$17:$BI$27,MATCH(E$7,GRID!$A$17:$A$27,0),MATCH(1,($U$2=GRID!$B$1:$BI$1)*(КАЛЕНДАРЬ!$U6=GRID!$B$3:$BI$3), 0))*(1-GRID!$B$35),0))</f>
        <v>32600</v>
      </c>
      <c r="G110" s="59" cm="1">
        <f t="array" ref="G110">IF($I$2="Открытый тариф",
INDEX(GRID!$B$4:$BI$14,MATCH(G$7,GRID!$A$4:$A$14,0),MATCH(1,($U$2=GRID!$B$1:$BI$1)*(КАЛЕНДАРЬ!$U6=GRID!$B$3:$BI$3), 0)),
ROUNDUP(INDEX(GRID!$B$4:$BI$14,MATCH(G$7,GRID!$A$4:$A$14,0),MATCH(1,($U$2=GRID!$B$1:$BI$1)*(КАЛЕНДАРЬ!$U6=GRID!$B$3:$BI$3),0))*(1-GRID!$B$35),0))</f>
        <v>36500</v>
      </c>
      <c r="H110" s="60" cm="1">
        <f t="array" ref="H110">IF($I$2="Открытый тариф",
INDEX(GRID!$B$17:$BI$27,MATCH(G$7,GRID!$A$17:$A$27,0),MATCH(1,($U$2=GRID!$B$1:$BI$1)*(КАЛЕНДАРЬ!$U6=GRID!$B$3:$BI$3), 0)),
ROUNDUP(INDEX(GRID!$B$17:$BI$27,MATCH(G$7,GRID!$A$17:$A$27,0),MATCH(1,($U$2=GRID!$B$1:$BI$1)*(КАЛЕНДАРЬ!$U6=GRID!$B$3:$BI$3), 0))*(1-GRID!$B$35),0))</f>
        <v>36500</v>
      </c>
      <c r="I110" s="59" cm="1">
        <f t="array" ref="I110">IF($I$2="Открытый тариф",
INDEX(GRID!$B$4:$BI$14,MATCH(I$7,GRID!$A$4:$A$14,0),MATCH(1,($U$2=GRID!$B$1:$BI$1)*(КАЛЕНДАРЬ!$U6=GRID!$B$3:$BI$3), 0)),
ROUNDUP(INDEX(GRID!$B$4:$BI$14,MATCH(I$7,GRID!$A$4:$A$14,0),MATCH(1,($U$2=GRID!$B$1:$BI$1)*(КАЛЕНДАРЬ!$U6=GRID!$B$3:$BI$3),0))*(1-GRID!$B$35),0))</f>
        <v>40900</v>
      </c>
      <c r="J110" s="60" cm="1">
        <f t="array" ref="J110">IF($I$2="Открытый тариф",
INDEX(GRID!$B$17:$BI$27,MATCH(I$7,GRID!$A$17:$A$27,0),MATCH(1,($U$2=GRID!$B$1:$BI$1)*(КАЛЕНДАРЬ!$U6=GRID!$B$3:$BI$3), 0)),
ROUNDUP(INDEX(GRID!$B$17:$BI$27,MATCH(I$7,GRID!$A$17:$A$27,0),MATCH(1,($U$2=GRID!$B$1:$BI$1)*(КАЛЕНДАРЬ!$U6=GRID!$B$3:$BI$3), 0))*(1-GRID!$B$35),0))</f>
        <v>40900</v>
      </c>
      <c r="K110" s="59" cm="1">
        <f t="array" ref="K110">IF($I$2="Открытый тариф",
INDEX(GRID!$B$4:$BI$14,MATCH(K$7,GRID!$A$4:$A$14,0),MATCH(1,($U$2=GRID!$B$1:$BI$1)*(КАЛЕНДАРЬ!$U6=GRID!$B$3:$BI$3), 0)),
ROUNDUP(INDEX(GRID!$B$4:$BI$14,MATCH(K$7,GRID!$A$4:$A$14,0),MATCH(1,($U$2=GRID!$B$1:$BI$1)*(КАЛЕНДАРЬ!$U6=GRID!$B$3:$BI$3),0))*(1-GRID!$B$35),0))</f>
        <v>45800</v>
      </c>
      <c r="L110" s="60" cm="1">
        <f t="array" ref="L110">IF($I$2="Открытый тариф",
INDEX(GRID!$B$17:$BI$27,MATCH(K$7,GRID!$A$17:$A$27,0),MATCH(1,($U$2=GRID!$B$1:$BI$1)*(КАЛЕНДАРЬ!$U6=GRID!$B$3:$BI$3), 0)),
ROUNDUP(INDEX(GRID!$B$17:$BI$27,MATCH(K$7,GRID!$A$17:$A$27,0),MATCH(1,($U$2=GRID!$B$1:$BI$1)*(КАЛЕНДАРЬ!$U6=GRID!$B$3:$BI$3), 0))*(1-GRID!$B$35),0))</f>
        <v>45800</v>
      </c>
      <c r="M110" s="59" cm="1">
        <f t="array" ref="M110">IF($I$2="Открытый тариф",
INDEX(GRID!$B$4:$BI$14,MATCH(M$7,GRID!$A$4:$A$14,0),MATCH(1,($U$2=GRID!$B$1:$BI$1)*(КАЛЕНДАРЬ!$U6=GRID!$B$3:$BI$3), 0)),
ROUNDUP(INDEX(GRID!$B$4:$BI$14,MATCH(M$7,GRID!$A$4:$A$14,0),MATCH(1,($U$2=GRID!$B$1:$BI$1)*(КАЛЕНДАРЬ!$U6=GRID!$B$3:$BI$3),0))*(1-GRID!$B$35),0))</f>
        <v>51300</v>
      </c>
      <c r="N110" s="60" cm="1">
        <f t="array" ref="N110">IF($I$2="Открытый тариф",
INDEX(GRID!$B$17:$BI$27,MATCH(M$7,GRID!$A$17:$A$27,0),MATCH(1,($U$2=GRID!$B$1:$BI$1)*(КАЛЕНДАРЬ!$U6=GRID!$B$3:$BI$3), 0)),
ROUNDUP(INDEX(GRID!$B$17:$BI$27,MATCH(M$7,GRID!$A$17:$A$27,0),MATCH(1,($U$2=GRID!$B$1:$BI$1)*(КАЛЕНДАРЬ!$U6=GRID!$B$3:$BI$3), 0))*(1-GRID!$B$35),0))</f>
        <v>51300</v>
      </c>
      <c r="O110" s="61" t="s">
        <v>102</v>
      </c>
      <c r="P110" s="61" t="s">
        <v>102</v>
      </c>
      <c r="Q110" s="61" t="s">
        <v>102</v>
      </c>
      <c r="R110" s="61" t="s">
        <v>102</v>
      </c>
      <c r="S110" s="61" t="s">
        <v>102</v>
      </c>
      <c r="T110" s="61" t="s">
        <v>102</v>
      </c>
      <c r="U110" s="61" t="s">
        <v>102</v>
      </c>
      <c r="V110" s="61" t="s">
        <v>102</v>
      </c>
      <c r="W110" s="61" t="s">
        <v>102</v>
      </c>
      <c r="X110" s="61" t="s">
        <v>102</v>
      </c>
      <c r="Y110" s="50"/>
    </row>
    <row r="111" spans="1:25" x14ac:dyDescent="0.2">
      <c r="A111" s="62" t="s">
        <v>45</v>
      </c>
      <c r="B111" s="62">
        <v>4</v>
      </c>
      <c r="C111" s="59" cm="1">
        <f t="array" ref="C111">IF($I$2="Открытый тариф",
INDEX(GRID!$B$4:$BI$14,MATCH(C$7,GRID!$A$4:$A$14,0),MATCH(1,($U$2=GRID!$B$1:$BI$1)*(КАЛЕНДАРЬ!$U7=GRID!$B$3:$BI$3), 0)),
ROUNDUP(INDEX(GRID!$B$4:$BI$14,MATCH(C$7,GRID!$A$4:$A$14,0),MATCH(1,($U$2=GRID!$B$1:$BI$1)*(КАЛЕНДАРЬ!$U7=GRID!$B$3:$BI$3),0))*(1-GRID!$B$35),0))</f>
        <v>30500</v>
      </c>
      <c r="D111" s="60" cm="1">
        <f t="array" ref="D111">IF($I$2="Открытый тариф",
INDEX(GRID!$B$17:$BI$27,MATCH(C$7,GRID!$A$17:$A$27,0),MATCH(1,($U$2=GRID!$B$1:$BI$1)*(КАЛЕНДАРЬ!$U7=GRID!$B$3:$BI$3), 0)),
ROUNDUP(INDEX(GRID!$B$17:$BI$27,MATCH(C$7,GRID!$A$17:$A$27,0),MATCH(1,($U$2=GRID!$B$1:$BI$1)*(КАЛЕНДАРЬ!$U7=GRID!$B$3:$BI$3), 0))*(1-GRID!$B$35),0))</f>
        <v>30500</v>
      </c>
      <c r="E111" s="59" cm="1">
        <f t="array" ref="E111">IF($I$2="Открытый тариф",
INDEX(GRID!$B$4:$BI$14,MATCH(E$7,GRID!$A$4:$A$14,0),MATCH(1,($U$2=GRID!$B$1:$BI$1)*(КАЛЕНДАРЬ!$U7=GRID!$B$3:$BI$3), 0)),
ROUNDUP(INDEX(GRID!$B$4:$BI$14,MATCH(E$7,GRID!$A$4:$A$14,0),MATCH(1,($U$2=GRID!$B$1:$BI$1)*(КАЛЕНДАРЬ!$U7=GRID!$B$3:$BI$3),0))*(1-GRID!$B$35),0))</f>
        <v>34300</v>
      </c>
      <c r="F111" s="60" cm="1">
        <f t="array" ref="F111">IF($I$2="Открытый тариф",
INDEX(GRID!$B$17:$BI$27,MATCH(E$7,GRID!$A$17:$A$27,0),MATCH(1,($U$2=GRID!$B$1:$BI$1)*(КАЛЕНДАРЬ!$U7=GRID!$B$3:$BI$3), 0)),
ROUNDUP(INDEX(GRID!$B$17:$BI$27,MATCH(E$7,GRID!$A$17:$A$27,0),MATCH(1,($U$2=GRID!$B$1:$BI$1)*(КАЛЕНДАРЬ!$U7=GRID!$B$3:$BI$3), 0))*(1-GRID!$B$35),0))</f>
        <v>34300</v>
      </c>
      <c r="G111" s="59" cm="1">
        <f t="array" ref="G111">IF($I$2="Открытый тариф",
INDEX(GRID!$B$4:$BI$14,MATCH(G$7,GRID!$A$4:$A$14,0),MATCH(1,($U$2=GRID!$B$1:$BI$1)*(КАЛЕНДАРЬ!$U7=GRID!$B$3:$BI$3), 0)),
ROUNDUP(INDEX(GRID!$B$4:$BI$14,MATCH(G$7,GRID!$A$4:$A$14,0),MATCH(1,($U$2=GRID!$B$1:$BI$1)*(КАЛЕНДАРЬ!$U7=GRID!$B$3:$BI$3),0))*(1-GRID!$B$35),0))</f>
        <v>38400</v>
      </c>
      <c r="H111" s="60" cm="1">
        <f t="array" ref="H111">IF($I$2="Открытый тариф",
INDEX(GRID!$B$17:$BI$27,MATCH(G$7,GRID!$A$17:$A$27,0),MATCH(1,($U$2=GRID!$B$1:$BI$1)*(КАЛЕНДАРЬ!$U7=GRID!$B$3:$BI$3), 0)),
ROUNDUP(INDEX(GRID!$B$17:$BI$27,MATCH(G$7,GRID!$A$17:$A$27,0),MATCH(1,($U$2=GRID!$B$1:$BI$1)*(КАЛЕНДАРЬ!$U7=GRID!$B$3:$BI$3), 0))*(1-GRID!$B$35),0))</f>
        <v>38400</v>
      </c>
      <c r="I111" s="59" cm="1">
        <f t="array" ref="I111">IF($I$2="Открытый тариф",
INDEX(GRID!$B$4:$BI$14,MATCH(I$7,GRID!$A$4:$A$14,0),MATCH(1,($U$2=GRID!$B$1:$BI$1)*(КАЛЕНДАРЬ!$U7=GRID!$B$3:$BI$3), 0)),
ROUNDUP(INDEX(GRID!$B$4:$BI$14,MATCH(I$7,GRID!$A$4:$A$14,0),MATCH(1,($U$2=GRID!$B$1:$BI$1)*(КАЛЕНДАРЬ!$U7=GRID!$B$3:$BI$3),0))*(1-GRID!$B$35),0))</f>
        <v>43100</v>
      </c>
      <c r="J111" s="60" cm="1">
        <f t="array" ref="J111">IF($I$2="Открытый тариф",
INDEX(GRID!$B$17:$BI$27,MATCH(I$7,GRID!$A$17:$A$27,0),MATCH(1,($U$2=GRID!$B$1:$BI$1)*(КАЛЕНДАРЬ!$U7=GRID!$B$3:$BI$3), 0)),
ROUNDUP(INDEX(GRID!$B$17:$BI$27,MATCH(I$7,GRID!$A$17:$A$27,0),MATCH(1,($U$2=GRID!$B$1:$BI$1)*(КАЛЕНДАРЬ!$U7=GRID!$B$3:$BI$3), 0))*(1-GRID!$B$35),0))</f>
        <v>43100</v>
      </c>
      <c r="K111" s="59" cm="1">
        <f t="array" ref="K111">IF($I$2="Открытый тариф",
INDEX(GRID!$B$4:$BI$14,MATCH(K$7,GRID!$A$4:$A$14,0),MATCH(1,($U$2=GRID!$B$1:$BI$1)*(КАЛЕНДАРЬ!$U7=GRID!$B$3:$BI$3), 0)),
ROUNDUP(INDEX(GRID!$B$4:$BI$14,MATCH(K$7,GRID!$A$4:$A$14,0),MATCH(1,($U$2=GRID!$B$1:$BI$1)*(КАЛЕНДАРЬ!$U7=GRID!$B$3:$BI$3),0))*(1-GRID!$B$35),0))</f>
        <v>48300</v>
      </c>
      <c r="L111" s="60" cm="1">
        <f t="array" ref="L111">IF($I$2="Открытый тариф",
INDEX(GRID!$B$17:$BI$27,MATCH(K$7,GRID!$A$17:$A$27,0),MATCH(1,($U$2=GRID!$B$1:$BI$1)*(КАЛЕНДАРЬ!$U7=GRID!$B$3:$BI$3), 0)),
ROUNDUP(INDEX(GRID!$B$17:$BI$27,MATCH(K$7,GRID!$A$17:$A$27,0),MATCH(1,($U$2=GRID!$B$1:$BI$1)*(КАЛЕНДАРЬ!$U7=GRID!$B$3:$BI$3), 0))*(1-GRID!$B$35),0))</f>
        <v>48300</v>
      </c>
      <c r="M111" s="59" cm="1">
        <f t="array" ref="M111">IF($I$2="Открытый тариф",
INDEX(GRID!$B$4:$BI$14,MATCH(M$7,GRID!$A$4:$A$14,0),MATCH(1,($U$2=GRID!$B$1:$BI$1)*(КАЛЕНДАРЬ!$U7=GRID!$B$3:$BI$3), 0)),
ROUNDUP(INDEX(GRID!$B$4:$BI$14,MATCH(M$7,GRID!$A$4:$A$14,0),MATCH(1,($U$2=GRID!$B$1:$BI$1)*(КАЛЕНДАРЬ!$U7=GRID!$B$3:$BI$3),0))*(1-GRID!$B$35),0))</f>
        <v>54100</v>
      </c>
      <c r="N111" s="60" cm="1">
        <f t="array" ref="N111">IF($I$2="Открытый тариф",
INDEX(GRID!$B$17:$BI$27,MATCH(M$7,GRID!$A$17:$A$27,0),MATCH(1,($U$2=GRID!$B$1:$BI$1)*(КАЛЕНДАРЬ!$U7=GRID!$B$3:$BI$3), 0)),
ROUNDUP(INDEX(GRID!$B$17:$BI$27,MATCH(M$7,GRID!$A$17:$A$27,0),MATCH(1,($U$2=GRID!$B$1:$BI$1)*(КАЛЕНДАРЬ!$U7=GRID!$B$3:$BI$3), 0))*(1-GRID!$B$35),0))</f>
        <v>54100</v>
      </c>
      <c r="O111" s="61" t="s">
        <v>102</v>
      </c>
      <c r="P111" s="61" t="s">
        <v>102</v>
      </c>
      <c r="Q111" s="61" t="s">
        <v>102</v>
      </c>
      <c r="R111" s="61" t="s">
        <v>102</v>
      </c>
      <c r="S111" s="61" t="s">
        <v>102</v>
      </c>
      <c r="T111" s="61" t="s">
        <v>102</v>
      </c>
      <c r="U111" s="61" t="s">
        <v>102</v>
      </c>
      <c r="V111" s="61" t="s">
        <v>102</v>
      </c>
      <c r="W111" s="61" t="s">
        <v>102</v>
      </c>
      <c r="X111" s="61" t="s">
        <v>102</v>
      </c>
      <c r="Y111" s="50"/>
    </row>
    <row r="112" spans="1:25" x14ac:dyDescent="0.2">
      <c r="A112" s="62" t="s">
        <v>46</v>
      </c>
      <c r="B112" s="62">
        <v>5</v>
      </c>
      <c r="C112" s="59" cm="1">
        <f t="array" ref="C112">IF($I$2="Открытый тариф",
INDEX(GRID!$B$4:$BI$14,MATCH(C$7,GRID!$A$4:$A$14,0),MATCH(1,($U$2=GRID!$B$1:$BI$1)*(КАЛЕНДАРЬ!$U8=GRID!$B$3:$BI$3), 0)),
ROUNDUP(INDEX(GRID!$B$4:$BI$14,MATCH(C$7,GRID!$A$4:$A$14,0),MATCH(1,($U$2=GRID!$B$1:$BI$1)*(КАЛЕНДАРЬ!$U8=GRID!$B$3:$BI$3),0))*(1-GRID!$B$35),0))</f>
        <v>30500</v>
      </c>
      <c r="D112" s="60" cm="1">
        <f t="array" ref="D112">IF($I$2="Открытый тариф",
INDEX(GRID!$B$17:$BI$27,MATCH(C$7,GRID!$A$17:$A$27,0),MATCH(1,($U$2=GRID!$B$1:$BI$1)*(КАЛЕНДАРЬ!$U8=GRID!$B$3:$BI$3), 0)),
ROUNDUP(INDEX(GRID!$B$17:$BI$27,MATCH(C$7,GRID!$A$17:$A$27,0),MATCH(1,($U$2=GRID!$B$1:$BI$1)*(КАЛЕНДАРЬ!$U8=GRID!$B$3:$BI$3), 0))*(1-GRID!$B$35),0))</f>
        <v>30500</v>
      </c>
      <c r="E112" s="59" cm="1">
        <f t="array" ref="E112">IF($I$2="Открытый тариф",
INDEX(GRID!$B$4:$BI$14,MATCH(E$7,GRID!$A$4:$A$14,0),MATCH(1,($U$2=GRID!$B$1:$BI$1)*(КАЛЕНДАРЬ!$U8=GRID!$B$3:$BI$3), 0)),
ROUNDUP(INDEX(GRID!$B$4:$BI$14,MATCH(E$7,GRID!$A$4:$A$14,0),MATCH(1,($U$2=GRID!$B$1:$BI$1)*(КАЛЕНДАРЬ!$U8=GRID!$B$3:$BI$3),0))*(1-GRID!$B$35),0))</f>
        <v>34300</v>
      </c>
      <c r="F112" s="60" cm="1">
        <f t="array" ref="F112">IF($I$2="Открытый тариф",
INDEX(GRID!$B$17:$BI$27,MATCH(E$7,GRID!$A$17:$A$27,0),MATCH(1,($U$2=GRID!$B$1:$BI$1)*(КАЛЕНДАРЬ!$U8=GRID!$B$3:$BI$3), 0)),
ROUNDUP(INDEX(GRID!$B$17:$BI$27,MATCH(E$7,GRID!$A$17:$A$27,0),MATCH(1,($U$2=GRID!$B$1:$BI$1)*(КАЛЕНДАРЬ!$U8=GRID!$B$3:$BI$3), 0))*(1-GRID!$B$35),0))</f>
        <v>34300</v>
      </c>
      <c r="G112" s="59" cm="1">
        <f t="array" ref="G112">IF($I$2="Открытый тариф",
INDEX(GRID!$B$4:$BI$14,MATCH(G$7,GRID!$A$4:$A$14,0),MATCH(1,($U$2=GRID!$B$1:$BI$1)*(КАЛЕНДАРЬ!$U8=GRID!$B$3:$BI$3), 0)),
ROUNDUP(INDEX(GRID!$B$4:$BI$14,MATCH(G$7,GRID!$A$4:$A$14,0),MATCH(1,($U$2=GRID!$B$1:$BI$1)*(КАЛЕНДАРЬ!$U8=GRID!$B$3:$BI$3),0))*(1-GRID!$B$35),0))</f>
        <v>38400</v>
      </c>
      <c r="H112" s="60" cm="1">
        <f t="array" ref="H112">IF($I$2="Открытый тариф",
INDEX(GRID!$B$17:$BI$27,MATCH(G$7,GRID!$A$17:$A$27,0),MATCH(1,($U$2=GRID!$B$1:$BI$1)*(КАЛЕНДАРЬ!$U8=GRID!$B$3:$BI$3), 0)),
ROUNDUP(INDEX(GRID!$B$17:$BI$27,MATCH(G$7,GRID!$A$17:$A$27,0),MATCH(1,($U$2=GRID!$B$1:$BI$1)*(КАЛЕНДАРЬ!$U8=GRID!$B$3:$BI$3), 0))*(1-GRID!$B$35),0))</f>
        <v>38400</v>
      </c>
      <c r="I112" s="59" cm="1">
        <f t="array" ref="I112">IF($I$2="Открытый тариф",
INDEX(GRID!$B$4:$BI$14,MATCH(I$7,GRID!$A$4:$A$14,0),MATCH(1,($U$2=GRID!$B$1:$BI$1)*(КАЛЕНДАРЬ!$U8=GRID!$B$3:$BI$3), 0)),
ROUNDUP(INDEX(GRID!$B$4:$BI$14,MATCH(I$7,GRID!$A$4:$A$14,0),MATCH(1,($U$2=GRID!$B$1:$BI$1)*(КАЛЕНДАРЬ!$U8=GRID!$B$3:$BI$3),0))*(1-GRID!$B$35),0))</f>
        <v>43100</v>
      </c>
      <c r="J112" s="60" cm="1">
        <f t="array" ref="J112">IF($I$2="Открытый тариф",
INDEX(GRID!$B$17:$BI$27,MATCH(I$7,GRID!$A$17:$A$27,0),MATCH(1,($U$2=GRID!$B$1:$BI$1)*(КАЛЕНДАРЬ!$U8=GRID!$B$3:$BI$3), 0)),
ROUNDUP(INDEX(GRID!$B$17:$BI$27,MATCH(I$7,GRID!$A$17:$A$27,0),MATCH(1,($U$2=GRID!$B$1:$BI$1)*(КАЛЕНДАРЬ!$U8=GRID!$B$3:$BI$3), 0))*(1-GRID!$B$35),0))</f>
        <v>43100</v>
      </c>
      <c r="K112" s="59" cm="1">
        <f t="array" ref="K112">IF($I$2="Открытый тариф",
INDEX(GRID!$B$4:$BI$14,MATCH(K$7,GRID!$A$4:$A$14,0),MATCH(1,($U$2=GRID!$B$1:$BI$1)*(КАЛЕНДАРЬ!$U8=GRID!$B$3:$BI$3), 0)),
ROUNDUP(INDEX(GRID!$B$4:$BI$14,MATCH(K$7,GRID!$A$4:$A$14,0),MATCH(1,($U$2=GRID!$B$1:$BI$1)*(КАЛЕНДАРЬ!$U8=GRID!$B$3:$BI$3),0))*(1-GRID!$B$35),0))</f>
        <v>48300</v>
      </c>
      <c r="L112" s="60" cm="1">
        <f t="array" ref="L112">IF($I$2="Открытый тариф",
INDEX(GRID!$B$17:$BI$27,MATCH(K$7,GRID!$A$17:$A$27,0),MATCH(1,($U$2=GRID!$B$1:$BI$1)*(КАЛЕНДАРЬ!$U8=GRID!$B$3:$BI$3), 0)),
ROUNDUP(INDEX(GRID!$B$17:$BI$27,MATCH(K$7,GRID!$A$17:$A$27,0),MATCH(1,($U$2=GRID!$B$1:$BI$1)*(КАЛЕНДАРЬ!$U8=GRID!$B$3:$BI$3), 0))*(1-GRID!$B$35),0))</f>
        <v>48300</v>
      </c>
      <c r="M112" s="59" cm="1">
        <f t="array" ref="M112">IF($I$2="Открытый тариф",
INDEX(GRID!$B$4:$BI$14,MATCH(M$7,GRID!$A$4:$A$14,0),MATCH(1,($U$2=GRID!$B$1:$BI$1)*(КАЛЕНДАРЬ!$U8=GRID!$B$3:$BI$3), 0)),
ROUNDUP(INDEX(GRID!$B$4:$BI$14,MATCH(M$7,GRID!$A$4:$A$14,0),MATCH(1,($U$2=GRID!$B$1:$BI$1)*(КАЛЕНДАРЬ!$U8=GRID!$B$3:$BI$3),0))*(1-GRID!$B$35),0))</f>
        <v>54100</v>
      </c>
      <c r="N112" s="60" cm="1">
        <f t="array" ref="N112">IF($I$2="Открытый тариф",
INDEX(GRID!$B$17:$BI$27,MATCH(M$7,GRID!$A$17:$A$27,0),MATCH(1,($U$2=GRID!$B$1:$BI$1)*(КАЛЕНДАРЬ!$U8=GRID!$B$3:$BI$3), 0)),
ROUNDUP(INDEX(GRID!$B$17:$BI$27,MATCH(M$7,GRID!$A$17:$A$27,0),MATCH(1,($U$2=GRID!$B$1:$BI$1)*(КАЛЕНДАРЬ!$U8=GRID!$B$3:$BI$3), 0))*(1-GRID!$B$35),0))</f>
        <v>54100</v>
      </c>
      <c r="O112" s="61" t="s">
        <v>102</v>
      </c>
      <c r="P112" s="61" t="s">
        <v>102</v>
      </c>
      <c r="Q112" s="61" t="s">
        <v>102</v>
      </c>
      <c r="R112" s="61" t="s">
        <v>102</v>
      </c>
      <c r="S112" s="61" t="s">
        <v>102</v>
      </c>
      <c r="T112" s="61" t="s">
        <v>102</v>
      </c>
      <c r="U112" s="61" t="s">
        <v>102</v>
      </c>
      <c r="V112" s="61" t="s">
        <v>102</v>
      </c>
      <c r="W112" s="61" t="s">
        <v>102</v>
      </c>
      <c r="X112" s="61" t="s">
        <v>102</v>
      </c>
      <c r="Y112" s="50"/>
    </row>
    <row r="113" spans="1:25" x14ac:dyDescent="0.2">
      <c r="A113" s="62" t="s">
        <v>47</v>
      </c>
      <c r="B113" s="62">
        <v>6</v>
      </c>
      <c r="C113" s="59" cm="1">
        <f t="array" ref="C113">IF($I$2="Открытый тариф",
INDEX(GRID!$B$4:$BI$14,MATCH(C$7,GRID!$A$4:$A$14,0),MATCH(1,($U$2=GRID!$B$1:$BI$1)*(КАЛЕНДАРЬ!$U9=GRID!$B$3:$BI$3), 0)),
ROUNDUP(INDEX(GRID!$B$4:$BI$14,MATCH(C$7,GRID!$A$4:$A$14,0),MATCH(1,($U$2=GRID!$B$1:$BI$1)*(КАЛЕНДАРЬ!$U9=GRID!$B$3:$BI$3),0))*(1-GRID!$B$35),0))</f>
        <v>30500</v>
      </c>
      <c r="D113" s="60" cm="1">
        <f t="array" ref="D113">IF($I$2="Открытый тариф",
INDEX(GRID!$B$17:$BI$27,MATCH(C$7,GRID!$A$17:$A$27,0),MATCH(1,($U$2=GRID!$B$1:$BI$1)*(КАЛЕНДАРЬ!$U9=GRID!$B$3:$BI$3), 0)),
ROUNDUP(INDEX(GRID!$B$17:$BI$27,MATCH(C$7,GRID!$A$17:$A$27,0),MATCH(1,($U$2=GRID!$B$1:$BI$1)*(КАЛЕНДАРЬ!$U9=GRID!$B$3:$BI$3), 0))*(1-GRID!$B$35),0))</f>
        <v>30500</v>
      </c>
      <c r="E113" s="59" cm="1">
        <f t="array" ref="E113">IF($I$2="Открытый тариф",
INDEX(GRID!$B$4:$BI$14,MATCH(E$7,GRID!$A$4:$A$14,0),MATCH(1,($U$2=GRID!$B$1:$BI$1)*(КАЛЕНДАРЬ!$U9=GRID!$B$3:$BI$3), 0)),
ROUNDUP(INDEX(GRID!$B$4:$BI$14,MATCH(E$7,GRID!$A$4:$A$14,0),MATCH(1,($U$2=GRID!$B$1:$BI$1)*(КАЛЕНДАРЬ!$U9=GRID!$B$3:$BI$3),0))*(1-GRID!$B$35),0))</f>
        <v>34300</v>
      </c>
      <c r="F113" s="60" cm="1">
        <f t="array" ref="F113">IF($I$2="Открытый тариф",
INDEX(GRID!$B$17:$BI$27,MATCH(E$7,GRID!$A$17:$A$27,0),MATCH(1,($U$2=GRID!$B$1:$BI$1)*(КАЛЕНДАРЬ!$U9=GRID!$B$3:$BI$3), 0)),
ROUNDUP(INDEX(GRID!$B$17:$BI$27,MATCH(E$7,GRID!$A$17:$A$27,0),MATCH(1,($U$2=GRID!$B$1:$BI$1)*(КАЛЕНДАРЬ!$U9=GRID!$B$3:$BI$3), 0))*(1-GRID!$B$35),0))</f>
        <v>34300</v>
      </c>
      <c r="G113" s="59" cm="1">
        <f t="array" ref="G113">IF($I$2="Открытый тариф",
INDEX(GRID!$B$4:$BI$14,MATCH(G$7,GRID!$A$4:$A$14,0),MATCH(1,($U$2=GRID!$B$1:$BI$1)*(КАЛЕНДАРЬ!$U9=GRID!$B$3:$BI$3), 0)),
ROUNDUP(INDEX(GRID!$B$4:$BI$14,MATCH(G$7,GRID!$A$4:$A$14,0),MATCH(1,($U$2=GRID!$B$1:$BI$1)*(КАЛЕНДАРЬ!$U9=GRID!$B$3:$BI$3),0))*(1-GRID!$B$35),0))</f>
        <v>38400</v>
      </c>
      <c r="H113" s="60" cm="1">
        <f t="array" ref="H113">IF($I$2="Открытый тариф",
INDEX(GRID!$B$17:$BI$27,MATCH(G$7,GRID!$A$17:$A$27,0),MATCH(1,($U$2=GRID!$B$1:$BI$1)*(КАЛЕНДАРЬ!$U9=GRID!$B$3:$BI$3), 0)),
ROUNDUP(INDEX(GRID!$B$17:$BI$27,MATCH(G$7,GRID!$A$17:$A$27,0),MATCH(1,($U$2=GRID!$B$1:$BI$1)*(КАЛЕНДАРЬ!$U9=GRID!$B$3:$BI$3), 0))*(1-GRID!$B$35),0))</f>
        <v>38400</v>
      </c>
      <c r="I113" s="59" cm="1">
        <f t="array" ref="I113">IF($I$2="Открытый тариф",
INDEX(GRID!$B$4:$BI$14,MATCH(I$7,GRID!$A$4:$A$14,0),MATCH(1,($U$2=GRID!$B$1:$BI$1)*(КАЛЕНДАРЬ!$U9=GRID!$B$3:$BI$3), 0)),
ROUNDUP(INDEX(GRID!$B$4:$BI$14,MATCH(I$7,GRID!$A$4:$A$14,0),MATCH(1,($U$2=GRID!$B$1:$BI$1)*(КАЛЕНДАРЬ!$U9=GRID!$B$3:$BI$3),0))*(1-GRID!$B$35),0))</f>
        <v>43100</v>
      </c>
      <c r="J113" s="60" cm="1">
        <f t="array" ref="J113">IF($I$2="Открытый тариф",
INDEX(GRID!$B$17:$BI$27,MATCH(I$7,GRID!$A$17:$A$27,0),MATCH(1,($U$2=GRID!$B$1:$BI$1)*(КАЛЕНДАРЬ!$U9=GRID!$B$3:$BI$3), 0)),
ROUNDUP(INDEX(GRID!$B$17:$BI$27,MATCH(I$7,GRID!$A$17:$A$27,0),MATCH(1,($U$2=GRID!$B$1:$BI$1)*(КАЛЕНДАРЬ!$U9=GRID!$B$3:$BI$3), 0))*(1-GRID!$B$35),0))</f>
        <v>43100</v>
      </c>
      <c r="K113" s="59" cm="1">
        <f t="array" ref="K113">IF($I$2="Открытый тариф",
INDEX(GRID!$B$4:$BI$14,MATCH(K$7,GRID!$A$4:$A$14,0),MATCH(1,($U$2=GRID!$B$1:$BI$1)*(КАЛЕНДАРЬ!$U9=GRID!$B$3:$BI$3), 0)),
ROUNDUP(INDEX(GRID!$B$4:$BI$14,MATCH(K$7,GRID!$A$4:$A$14,0),MATCH(1,($U$2=GRID!$B$1:$BI$1)*(КАЛЕНДАРЬ!$U9=GRID!$B$3:$BI$3),0))*(1-GRID!$B$35),0))</f>
        <v>48300</v>
      </c>
      <c r="L113" s="60" cm="1">
        <f t="array" ref="L113">IF($I$2="Открытый тариф",
INDEX(GRID!$B$17:$BI$27,MATCH(K$7,GRID!$A$17:$A$27,0),MATCH(1,($U$2=GRID!$B$1:$BI$1)*(КАЛЕНДАРЬ!$U9=GRID!$B$3:$BI$3), 0)),
ROUNDUP(INDEX(GRID!$B$17:$BI$27,MATCH(K$7,GRID!$A$17:$A$27,0),MATCH(1,($U$2=GRID!$B$1:$BI$1)*(КАЛЕНДАРЬ!$U9=GRID!$B$3:$BI$3), 0))*(1-GRID!$B$35),0))</f>
        <v>48300</v>
      </c>
      <c r="M113" s="59" cm="1">
        <f t="array" ref="M113">IF($I$2="Открытый тариф",
INDEX(GRID!$B$4:$BI$14,MATCH(M$7,GRID!$A$4:$A$14,0),MATCH(1,($U$2=GRID!$B$1:$BI$1)*(КАЛЕНДАРЬ!$U9=GRID!$B$3:$BI$3), 0)),
ROUNDUP(INDEX(GRID!$B$4:$BI$14,MATCH(M$7,GRID!$A$4:$A$14,0),MATCH(1,($U$2=GRID!$B$1:$BI$1)*(КАЛЕНДАРЬ!$U9=GRID!$B$3:$BI$3),0))*(1-GRID!$B$35),0))</f>
        <v>54100</v>
      </c>
      <c r="N113" s="60" cm="1">
        <f t="array" ref="N113">IF($I$2="Открытый тариф",
INDEX(GRID!$B$17:$BI$27,MATCH(M$7,GRID!$A$17:$A$27,0),MATCH(1,($U$2=GRID!$B$1:$BI$1)*(КАЛЕНДАРЬ!$U9=GRID!$B$3:$BI$3), 0)),
ROUNDUP(INDEX(GRID!$B$17:$BI$27,MATCH(M$7,GRID!$A$17:$A$27,0),MATCH(1,($U$2=GRID!$B$1:$BI$1)*(КАЛЕНДАРЬ!$U9=GRID!$B$3:$BI$3), 0))*(1-GRID!$B$35),0))</f>
        <v>54100</v>
      </c>
      <c r="O113" s="61" t="s">
        <v>102</v>
      </c>
      <c r="P113" s="61" t="s">
        <v>102</v>
      </c>
      <c r="Q113" s="61" t="s">
        <v>102</v>
      </c>
      <c r="R113" s="61" t="s">
        <v>102</v>
      </c>
      <c r="S113" s="61" t="s">
        <v>102</v>
      </c>
      <c r="T113" s="61" t="s">
        <v>102</v>
      </c>
      <c r="U113" s="61" t="s">
        <v>102</v>
      </c>
      <c r="V113" s="61" t="s">
        <v>102</v>
      </c>
      <c r="W113" s="61" t="s">
        <v>102</v>
      </c>
      <c r="X113" s="61" t="s">
        <v>102</v>
      </c>
      <c r="Y113" s="50"/>
    </row>
    <row r="114" spans="1:25" x14ac:dyDescent="0.2">
      <c r="A114" s="62" t="s">
        <v>48</v>
      </c>
      <c r="B114" s="62">
        <v>7</v>
      </c>
      <c r="C114" s="59" cm="1">
        <f t="array" ref="C114">IF($I$2="Открытый тариф",
INDEX(GRID!$B$4:$BI$14,MATCH(C$7,GRID!$A$4:$A$14,0),MATCH(1,($U$2=GRID!$B$1:$BI$1)*(КАЛЕНДАРЬ!$U10=GRID!$B$3:$BI$3), 0)),
ROUNDUP(INDEX(GRID!$B$4:$BI$14,MATCH(C$7,GRID!$A$4:$A$14,0),MATCH(1,($U$2=GRID!$B$1:$BI$1)*(КАЛЕНДАРЬ!$U10=GRID!$B$3:$BI$3),0))*(1-GRID!$B$35),0))</f>
        <v>30500</v>
      </c>
      <c r="D114" s="60" cm="1">
        <f t="array" ref="D114">IF($I$2="Открытый тариф",
INDEX(GRID!$B$17:$BI$27,MATCH(C$7,GRID!$A$17:$A$27,0),MATCH(1,($U$2=GRID!$B$1:$BI$1)*(КАЛЕНДАРЬ!$U10=GRID!$B$3:$BI$3), 0)),
ROUNDUP(INDEX(GRID!$B$17:$BI$27,MATCH(C$7,GRID!$A$17:$A$27,0),MATCH(1,($U$2=GRID!$B$1:$BI$1)*(КАЛЕНДАРЬ!$U10=GRID!$B$3:$BI$3), 0))*(1-GRID!$B$35),0))</f>
        <v>30500</v>
      </c>
      <c r="E114" s="59" cm="1">
        <f t="array" ref="E114">IF($I$2="Открытый тариф",
INDEX(GRID!$B$4:$BI$14,MATCH(E$7,GRID!$A$4:$A$14,0),MATCH(1,($U$2=GRID!$B$1:$BI$1)*(КАЛЕНДАРЬ!$U10=GRID!$B$3:$BI$3), 0)),
ROUNDUP(INDEX(GRID!$B$4:$BI$14,MATCH(E$7,GRID!$A$4:$A$14,0),MATCH(1,($U$2=GRID!$B$1:$BI$1)*(КАЛЕНДАРЬ!$U10=GRID!$B$3:$BI$3),0))*(1-GRID!$B$35),0))</f>
        <v>34300</v>
      </c>
      <c r="F114" s="60" cm="1">
        <f t="array" ref="F114">IF($I$2="Открытый тариф",
INDEX(GRID!$B$17:$BI$27,MATCH(E$7,GRID!$A$17:$A$27,0),MATCH(1,($U$2=GRID!$B$1:$BI$1)*(КАЛЕНДАРЬ!$U10=GRID!$B$3:$BI$3), 0)),
ROUNDUP(INDEX(GRID!$B$17:$BI$27,MATCH(E$7,GRID!$A$17:$A$27,0),MATCH(1,($U$2=GRID!$B$1:$BI$1)*(КАЛЕНДАРЬ!$U10=GRID!$B$3:$BI$3), 0))*(1-GRID!$B$35),0))</f>
        <v>34300</v>
      </c>
      <c r="G114" s="59" cm="1">
        <f t="array" ref="G114">IF($I$2="Открытый тариф",
INDEX(GRID!$B$4:$BI$14,MATCH(G$7,GRID!$A$4:$A$14,0),MATCH(1,($U$2=GRID!$B$1:$BI$1)*(КАЛЕНДАРЬ!$U10=GRID!$B$3:$BI$3), 0)),
ROUNDUP(INDEX(GRID!$B$4:$BI$14,MATCH(G$7,GRID!$A$4:$A$14,0),MATCH(1,($U$2=GRID!$B$1:$BI$1)*(КАЛЕНДАРЬ!$U10=GRID!$B$3:$BI$3),0))*(1-GRID!$B$35),0))</f>
        <v>38400</v>
      </c>
      <c r="H114" s="60" cm="1">
        <f t="array" ref="H114">IF($I$2="Открытый тариф",
INDEX(GRID!$B$17:$BI$27,MATCH(G$7,GRID!$A$17:$A$27,0),MATCH(1,($U$2=GRID!$B$1:$BI$1)*(КАЛЕНДАРЬ!$U10=GRID!$B$3:$BI$3), 0)),
ROUNDUP(INDEX(GRID!$B$17:$BI$27,MATCH(G$7,GRID!$A$17:$A$27,0),MATCH(1,($U$2=GRID!$B$1:$BI$1)*(КАЛЕНДАРЬ!$U10=GRID!$B$3:$BI$3), 0))*(1-GRID!$B$35),0))</f>
        <v>38400</v>
      </c>
      <c r="I114" s="59" cm="1">
        <f t="array" ref="I114">IF($I$2="Открытый тариф",
INDEX(GRID!$B$4:$BI$14,MATCH(I$7,GRID!$A$4:$A$14,0),MATCH(1,($U$2=GRID!$B$1:$BI$1)*(КАЛЕНДАРЬ!$U10=GRID!$B$3:$BI$3), 0)),
ROUNDUP(INDEX(GRID!$B$4:$BI$14,MATCH(I$7,GRID!$A$4:$A$14,0),MATCH(1,($U$2=GRID!$B$1:$BI$1)*(КАЛЕНДАРЬ!$U10=GRID!$B$3:$BI$3),0))*(1-GRID!$B$35),0))</f>
        <v>43100</v>
      </c>
      <c r="J114" s="60" cm="1">
        <f t="array" ref="J114">IF($I$2="Открытый тариф",
INDEX(GRID!$B$17:$BI$27,MATCH(I$7,GRID!$A$17:$A$27,0),MATCH(1,($U$2=GRID!$B$1:$BI$1)*(КАЛЕНДАРЬ!$U10=GRID!$B$3:$BI$3), 0)),
ROUNDUP(INDEX(GRID!$B$17:$BI$27,MATCH(I$7,GRID!$A$17:$A$27,0),MATCH(1,($U$2=GRID!$B$1:$BI$1)*(КАЛЕНДАРЬ!$U10=GRID!$B$3:$BI$3), 0))*(1-GRID!$B$35),0))</f>
        <v>43100</v>
      </c>
      <c r="K114" s="59" cm="1">
        <f t="array" ref="K114">IF($I$2="Открытый тариф",
INDEX(GRID!$B$4:$BI$14,MATCH(K$7,GRID!$A$4:$A$14,0),MATCH(1,($U$2=GRID!$B$1:$BI$1)*(КАЛЕНДАРЬ!$U10=GRID!$B$3:$BI$3), 0)),
ROUNDUP(INDEX(GRID!$B$4:$BI$14,MATCH(K$7,GRID!$A$4:$A$14,0),MATCH(1,($U$2=GRID!$B$1:$BI$1)*(КАЛЕНДАРЬ!$U10=GRID!$B$3:$BI$3),0))*(1-GRID!$B$35),0))</f>
        <v>48300</v>
      </c>
      <c r="L114" s="60" cm="1">
        <f t="array" ref="L114">IF($I$2="Открытый тариф",
INDEX(GRID!$B$17:$BI$27,MATCH(K$7,GRID!$A$17:$A$27,0),MATCH(1,($U$2=GRID!$B$1:$BI$1)*(КАЛЕНДАРЬ!$U10=GRID!$B$3:$BI$3), 0)),
ROUNDUP(INDEX(GRID!$B$17:$BI$27,MATCH(K$7,GRID!$A$17:$A$27,0),MATCH(1,($U$2=GRID!$B$1:$BI$1)*(КАЛЕНДАРЬ!$U10=GRID!$B$3:$BI$3), 0))*(1-GRID!$B$35),0))</f>
        <v>48300</v>
      </c>
      <c r="M114" s="59" cm="1">
        <f t="array" ref="M114">IF($I$2="Открытый тариф",
INDEX(GRID!$B$4:$BI$14,MATCH(M$7,GRID!$A$4:$A$14,0),MATCH(1,($U$2=GRID!$B$1:$BI$1)*(КАЛЕНДАРЬ!$U10=GRID!$B$3:$BI$3), 0)),
ROUNDUP(INDEX(GRID!$B$4:$BI$14,MATCH(M$7,GRID!$A$4:$A$14,0),MATCH(1,($U$2=GRID!$B$1:$BI$1)*(КАЛЕНДАРЬ!$U10=GRID!$B$3:$BI$3),0))*(1-GRID!$B$35),0))</f>
        <v>54100</v>
      </c>
      <c r="N114" s="60" cm="1">
        <f t="array" ref="N114">IF($I$2="Открытый тариф",
INDEX(GRID!$B$17:$BI$27,MATCH(M$7,GRID!$A$17:$A$27,0),MATCH(1,($U$2=GRID!$B$1:$BI$1)*(КАЛЕНДАРЬ!$U10=GRID!$B$3:$BI$3), 0)),
ROUNDUP(INDEX(GRID!$B$17:$BI$27,MATCH(M$7,GRID!$A$17:$A$27,0),MATCH(1,($U$2=GRID!$B$1:$BI$1)*(КАЛЕНДАРЬ!$U10=GRID!$B$3:$BI$3), 0))*(1-GRID!$B$35),0))</f>
        <v>54100</v>
      </c>
      <c r="O114" s="61" t="s">
        <v>102</v>
      </c>
      <c r="P114" s="61" t="s">
        <v>102</v>
      </c>
      <c r="Q114" s="61" t="s">
        <v>102</v>
      </c>
      <c r="R114" s="61" t="s">
        <v>102</v>
      </c>
      <c r="S114" s="61" t="s">
        <v>102</v>
      </c>
      <c r="T114" s="61" t="s">
        <v>102</v>
      </c>
      <c r="U114" s="61" t="s">
        <v>102</v>
      </c>
      <c r="V114" s="61" t="s">
        <v>102</v>
      </c>
      <c r="W114" s="61" t="s">
        <v>102</v>
      </c>
      <c r="X114" s="61" t="s">
        <v>102</v>
      </c>
      <c r="Y114" s="50"/>
    </row>
    <row r="115" spans="1:25" x14ac:dyDescent="0.2">
      <c r="A115" s="62" t="s">
        <v>42</v>
      </c>
      <c r="B115" s="62">
        <v>8</v>
      </c>
      <c r="C115" s="59" cm="1">
        <f t="array" ref="C115">IF($I$2="Открытый тариф",
INDEX(GRID!$B$4:$BI$14,MATCH(C$7,GRID!$A$4:$A$14,0),MATCH(1,($U$2=GRID!$B$1:$BI$1)*(КАЛЕНДАРЬ!$U11=GRID!$B$3:$BI$3), 0)),
ROUNDUP(INDEX(GRID!$B$4:$BI$14,MATCH(C$7,GRID!$A$4:$A$14,0),MATCH(1,($U$2=GRID!$B$1:$BI$1)*(КАЛЕНДАРЬ!$U11=GRID!$B$3:$BI$3),0))*(1-GRID!$B$35),0))</f>
        <v>30500</v>
      </c>
      <c r="D115" s="60" cm="1">
        <f t="array" ref="D115">IF($I$2="Открытый тариф",
INDEX(GRID!$B$17:$BI$27,MATCH(C$7,GRID!$A$17:$A$27,0),MATCH(1,($U$2=GRID!$B$1:$BI$1)*(КАЛЕНДАРЬ!$U11=GRID!$B$3:$BI$3), 0)),
ROUNDUP(INDEX(GRID!$B$17:$BI$27,MATCH(C$7,GRID!$A$17:$A$27,0),MATCH(1,($U$2=GRID!$B$1:$BI$1)*(КАЛЕНДАРЬ!$U11=GRID!$B$3:$BI$3), 0))*(1-GRID!$B$35),0))</f>
        <v>30500</v>
      </c>
      <c r="E115" s="59" cm="1">
        <f t="array" ref="E115">IF($I$2="Открытый тариф",
INDEX(GRID!$B$4:$BI$14,MATCH(E$7,GRID!$A$4:$A$14,0),MATCH(1,($U$2=GRID!$B$1:$BI$1)*(КАЛЕНДАРЬ!$U11=GRID!$B$3:$BI$3), 0)),
ROUNDUP(INDEX(GRID!$B$4:$BI$14,MATCH(E$7,GRID!$A$4:$A$14,0),MATCH(1,($U$2=GRID!$B$1:$BI$1)*(КАЛЕНДАРЬ!$U11=GRID!$B$3:$BI$3),0))*(1-GRID!$B$35),0))</f>
        <v>34300</v>
      </c>
      <c r="F115" s="60" cm="1">
        <f t="array" ref="F115">IF($I$2="Открытый тариф",
INDEX(GRID!$B$17:$BI$27,MATCH(E$7,GRID!$A$17:$A$27,0),MATCH(1,($U$2=GRID!$B$1:$BI$1)*(КАЛЕНДАРЬ!$U11=GRID!$B$3:$BI$3), 0)),
ROUNDUP(INDEX(GRID!$B$17:$BI$27,MATCH(E$7,GRID!$A$17:$A$27,0),MATCH(1,($U$2=GRID!$B$1:$BI$1)*(КАЛЕНДАРЬ!$U11=GRID!$B$3:$BI$3), 0))*(1-GRID!$B$35),0))</f>
        <v>34300</v>
      </c>
      <c r="G115" s="59" cm="1">
        <f t="array" ref="G115">IF($I$2="Открытый тариф",
INDEX(GRID!$B$4:$BI$14,MATCH(G$7,GRID!$A$4:$A$14,0),MATCH(1,($U$2=GRID!$B$1:$BI$1)*(КАЛЕНДАРЬ!$U11=GRID!$B$3:$BI$3), 0)),
ROUNDUP(INDEX(GRID!$B$4:$BI$14,MATCH(G$7,GRID!$A$4:$A$14,0),MATCH(1,($U$2=GRID!$B$1:$BI$1)*(КАЛЕНДАРЬ!$U11=GRID!$B$3:$BI$3),0))*(1-GRID!$B$35),0))</f>
        <v>38400</v>
      </c>
      <c r="H115" s="60" cm="1">
        <f t="array" ref="H115">IF($I$2="Открытый тариф",
INDEX(GRID!$B$17:$BI$27,MATCH(G$7,GRID!$A$17:$A$27,0),MATCH(1,($U$2=GRID!$B$1:$BI$1)*(КАЛЕНДАРЬ!$U11=GRID!$B$3:$BI$3), 0)),
ROUNDUP(INDEX(GRID!$B$17:$BI$27,MATCH(G$7,GRID!$A$17:$A$27,0),MATCH(1,($U$2=GRID!$B$1:$BI$1)*(КАЛЕНДАРЬ!$U11=GRID!$B$3:$BI$3), 0))*(1-GRID!$B$35),0))</f>
        <v>38400</v>
      </c>
      <c r="I115" s="59" cm="1">
        <f t="array" ref="I115">IF($I$2="Открытый тариф",
INDEX(GRID!$B$4:$BI$14,MATCH(I$7,GRID!$A$4:$A$14,0),MATCH(1,($U$2=GRID!$B$1:$BI$1)*(КАЛЕНДАРЬ!$U11=GRID!$B$3:$BI$3), 0)),
ROUNDUP(INDEX(GRID!$B$4:$BI$14,MATCH(I$7,GRID!$A$4:$A$14,0),MATCH(1,($U$2=GRID!$B$1:$BI$1)*(КАЛЕНДАРЬ!$U11=GRID!$B$3:$BI$3),0))*(1-GRID!$B$35),0))</f>
        <v>43100</v>
      </c>
      <c r="J115" s="60" cm="1">
        <f t="array" ref="J115">IF($I$2="Открытый тариф",
INDEX(GRID!$B$17:$BI$27,MATCH(I$7,GRID!$A$17:$A$27,0),MATCH(1,($U$2=GRID!$B$1:$BI$1)*(КАЛЕНДАРЬ!$U11=GRID!$B$3:$BI$3), 0)),
ROUNDUP(INDEX(GRID!$B$17:$BI$27,MATCH(I$7,GRID!$A$17:$A$27,0),MATCH(1,($U$2=GRID!$B$1:$BI$1)*(КАЛЕНДАРЬ!$U11=GRID!$B$3:$BI$3), 0))*(1-GRID!$B$35),0))</f>
        <v>43100</v>
      </c>
      <c r="K115" s="59" cm="1">
        <f t="array" ref="K115">IF($I$2="Открытый тариф",
INDEX(GRID!$B$4:$BI$14,MATCH(K$7,GRID!$A$4:$A$14,0),MATCH(1,($U$2=GRID!$B$1:$BI$1)*(КАЛЕНДАРЬ!$U11=GRID!$B$3:$BI$3), 0)),
ROUNDUP(INDEX(GRID!$B$4:$BI$14,MATCH(K$7,GRID!$A$4:$A$14,0),MATCH(1,($U$2=GRID!$B$1:$BI$1)*(КАЛЕНДАРЬ!$U11=GRID!$B$3:$BI$3),0))*(1-GRID!$B$35),0))</f>
        <v>48300</v>
      </c>
      <c r="L115" s="60" cm="1">
        <f t="array" ref="L115">IF($I$2="Открытый тариф",
INDEX(GRID!$B$17:$BI$27,MATCH(K$7,GRID!$A$17:$A$27,0),MATCH(1,($U$2=GRID!$B$1:$BI$1)*(КАЛЕНДАРЬ!$U11=GRID!$B$3:$BI$3), 0)),
ROUNDUP(INDEX(GRID!$B$17:$BI$27,MATCH(K$7,GRID!$A$17:$A$27,0),MATCH(1,($U$2=GRID!$B$1:$BI$1)*(КАЛЕНДАРЬ!$U11=GRID!$B$3:$BI$3), 0))*(1-GRID!$B$35),0))</f>
        <v>48300</v>
      </c>
      <c r="M115" s="59" cm="1">
        <f t="array" ref="M115">IF($I$2="Открытый тариф",
INDEX(GRID!$B$4:$BI$14,MATCH(M$7,GRID!$A$4:$A$14,0),MATCH(1,($U$2=GRID!$B$1:$BI$1)*(КАЛЕНДАРЬ!$U11=GRID!$B$3:$BI$3), 0)),
ROUNDUP(INDEX(GRID!$B$4:$BI$14,MATCH(M$7,GRID!$A$4:$A$14,0),MATCH(1,($U$2=GRID!$B$1:$BI$1)*(КАЛЕНДАРЬ!$U11=GRID!$B$3:$BI$3),0))*(1-GRID!$B$35),0))</f>
        <v>54100</v>
      </c>
      <c r="N115" s="60" cm="1">
        <f t="array" ref="N115">IF($I$2="Открытый тариф",
INDEX(GRID!$B$17:$BI$27,MATCH(M$7,GRID!$A$17:$A$27,0),MATCH(1,($U$2=GRID!$B$1:$BI$1)*(КАЛЕНДАРЬ!$U11=GRID!$B$3:$BI$3), 0)),
ROUNDUP(INDEX(GRID!$B$17:$BI$27,MATCH(M$7,GRID!$A$17:$A$27,0),MATCH(1,($U$2=GRID!$B$1:$BI$1)*(КАЛЕНДАРЬ!$U11=GRID!$B$3:$BI$3), 0))*(1-GRID!$B$35),0))</f>
        <v>54100</v>
      </c>
      <c r="O115" s="61" t="s">
        <v>102</v>
      </c>
      <c r="P115" s="61" t="s">
        <v>102</v>
      </c>
      <c r="Q115" s="61" t="s">
        <v>102</v>
      </c>
      <c r="R115" s="61" t="s">
        <v>102</v>
      </c>
      <c r="S115" s="61" t="s">
        <v>102</v>
      </c>
      <c r="T115" s="61" t="s">
        <v>102</v>
      </c>
      <c r="U115" s="61" t="s">
        <v>102</v>
      </c>
      <c r="V115" s="61" t="s">
        <v>102</v>
      </c>
      <c r="W115" s="61" t="s">
        <v>102</v>
      </c>
      <c r="X115" s="61" t="s">
        <v>102</v>
      </c>
      <c r="Y115" s="50"/>
    </row>
    <row r="116" spans="1:25" x14ac:dyDescent="0.2">
      <c r="A116" s="62" t="s">
        <v>43</v>
      </c>
      <c r="B116" s="62">
        <v>9</v>
      </c>
      <c r="C116" s="59" cm="1">
        <f t="array" ref="C116">IF($I$2="Открытый тариф",
INDEX(GRID!$B$4:$BI$14,MATCH(C$7,GRID!$A$4:$A$14,0),MATCH(1,($U$2=GRID!$B$1:$BI$1)*(КАЛЕНДАРЬ!$U12=GRID!$B$3:$BI$3), 0)),
ROUNDUP(INDEX(GRID!$B$4:$BI$14,MATCH(C$7,GRID!$A$4:$A$14,0),MATCH(1,($U$2=GRID!$B$1:$BI$1)*(КАЛЕНДАРЬ!$U12=GRID!$B$3:$BI$3),0))*(1-GRID!$B$35),0))</f>
        <v>30500</v>
      </c>
      <c r="D116" s="60" cm="1">
        <f t="array" ref="D116">IF($I$2="Открытый тариф",
INDEX(GRID!$B$17:$BI$27,MATCH(C$7,GRID!$A$17:$A$27,0),MATCH(1,($U$2=GRID!$B$1:$BI$1)*(КАЛЕНДАРЬ!$U12=GRID!$B$3:$BI$3), 0)),
ROUNDUP(INDEX(GRID!$B$17:$BI$27,MATCH(C$7,GRID!$A$17:$A$27,0),MATCH(1,($U$2=GRID!$B$1:$BI$1)*(КАЛЕНДАРЬ!$U12=GRID!$B$3:$BI$3), 0))*(1-GRID!$B$35),0))</f>
        <v>30500</v>
      </c>
      <c r="E116" s="59" cm="1">
        <f t="array" ref="E116">IF($I$2="Открытый тариф",
INDEX(GRID!$B$4:$BI$14,MATCH(E$7,GRID!$A$4:$A$14,0),MATCH(1,($U$2=GRID!$B$1:$BI$1)*(КАЛЕНДАРЬ!$U12=GRID!$B$3:$BI$3), 0)),
ROUNDUP(INDEX(GRID!$B$4:$BI$14,MATCH(E$7,GRID!$A$4:$A$14,0),MATCH(1,($U$2=GRID!$B$1:$BI$1)*(КАЛЕНДАРЬ!$U12=GRID!$B$3:$BI$3),0))*(1-GRID!$B$35),0))</f>
        <v>34300</v>
      </c>
      <c r="F116" s="60" cm="1">
        <f t="array" ref="F116">IF($I$2="Открытый тариф",
INDEX(GRID!$B$17:$BI$27,MATCH(E$7,GRID!$A$17:$A$27,0),MATCH(1,($U$2=GRID!$B$1:$BI$1)*(КАЛЕНДАРЬ!$U12=GRID!$B$3:$BI$3), 0)),
ROUNDUP(INDEX(GRID!$B$17:$BI$27,MATCH(E$7,GRID!$A$17:$A$27,0),MATCH(1,($U$2=GRID!$B$1:$BI$1)*(КАЛЕНДАРЬ!$U12=GRID!$B$3:$BI$3), 0))*(1-GRID!$B$35),0))</f>
        <v>34300</v>
      </c>
      <c r="G116" s="59" cm="1">
        <f t="array" ref="G116">IF($I$2="Открытый тариф",
INDEX(GRID!$B$4:$BI$14,MATCH(G$7,GRID!$A$4:$A$14,0),MATCH(1,($U$2=GRID!$B$1:$BI$1)*(КАЛЕНДАРЬ!$U12=GRID!$B$3:$BI$3), 0)),
ROUNDUP(INDEX(GRID!$B$4:$BI$14,MATCH(G$7,GRID!$A$4:$A$14,0),MATCH(1,($U$2=GRID!$B$1:$BI$1)*(КАЛЕНДАРЬ!$U12=GRID!$B$3:$BI$3),0))*(1-GRID!$B$35),0))</f>
        <v>38400</v>
      </c>
      <c r="H116" s="60" cm="1">
        <f t="array" ref="H116">IF($I$2="Открытый тариф",
INDEX(GRID!$B$17:$BI$27,MATCH(G$7,GRID!$A$17:$A$27,0),MATCH(1,($U$2=GRID!$B$1:$BI$1)*(КАЛЕНДАРЬ!$U12=GRID!$B$3:$BI$3), 0)),
ROUNDUP(INDEX(GRID!$B$17:$BI$27,MATCH(G$7,GRID!$A$17:$A$27,0),MATCH(1,($U$2=GRID!$B$1:$BI$1)*(КАЛЕНДАРЬ!$U12=GRID!$B$3:$BI$3), 0))*(1-GRID!$B$35),0))</f>
        <v>38400</v>
      </c>
      <c r="I116" s="59" cm="1">
        <f t="array" ref="I116">IF($I$2="Открытый тариф",
INDEX(GRID!$B$4:$BI$14,MATCH(I$7,GRID!$A$4:$A$14,0),MATCH(1,($U$2=GRID!$B$1:$BI$1)*(КАЛЕНДАРЬ!$U12=GRID!$B$3:$BI$3), 0)),
ROUNDUP(INDEX(GRID!$B$4:$BI$14,MATCH(I$7,GRID!$A$4:$A$14,0),MATCH(1,($U$2=GRID!$B$1:$BI$1)*(КАЛЕНДАРЬ!$U12=GRID!$B$3:$BI$3),0))*(1-GRID!$B$35),0))</f>
        <v>43100</v>
      </c>
      <c r="J116" s="60" cm="1">
        <f t="array" ref="J116">IF($I$2="Открытый тариф",
INDEX(GRID!$B$17:$BI$27,MATCH(I$7,GRID!$A$17:$A$27,0),MATCH(1,($U$2=GRID!$B$1:$BI$1)*(КАЛЕНДАРЬ!$U12=GRID!$B$3:$BI$3), 0)),
ROUNDUP(INDEX(GRID!$B$17:$BI$27,MATCH(I$7,GRID!$A$17:$A$27,0),MATCH(1,($U$2=GRID!$B$1:$BI$1)*(КАЛЕНДАРЬ!$U12=GRID!$B$3:$BI$3), 0))*(1-GRID!$B$35),0))</f>
        <v>43100</v>
      </c>
      <c r="K116" s="59" cm="1">
        <f t="array" ref="K116">IF($I$2="Открытый тариф",
INDEX(GRID!$B$4:$BI$14,MATCH(K$7,GRID!$A$4:$A$14,0),MATCH(1,($U$2=GRID!$B$1:$BI$1)*(КАЛЕНДАРЬ!$U12=GRID!$B$3:$BI$3), 0)),
ROUNDUP(INDEX(GRID!$B$4:$BI$14,MATCH(K$7,GRID!$A$4:$A$14,0),MATCH(1,($U$2=GRID!$B$1:$BI$1)*(КАЛЕНДАРЬ!$U12=GRID!$B$3:$BI$3),0))*(1-GRID!$B$35),0))</f>
        <v>48300</v>
      </c>
      <c r="L116" s="60" cm="1">
        <f t="array" ref="L116">IF($I$2="Открытый тариф",
INDEX(GRID!$B$17:$BI$27,MATCH(K$7,GRID!$A$17:$A$27,0),MATCH(1,($U$2=GRID!$B$1:$BI$1)*(КАЛЕНДАРЬ!$U12=GRID!$B$3:$BI$3), 0)),
ROUNDUP(INDEX(GRID!$B$17:$BI$27,MATCH(K$7,GRID!$A$17:$A$27,0),MATCH(1,($U$2=GRID!$B$1:$BI$1)*(КАЛЕНДАРЬ!$U12=GRID!$B$3:$BI$3), 0))*(1-GRID!$B$35),0))</f>
        <v>48300</v>
      </c>
      <c r="M116" s="59" cm="1">
        <f t="array" ref="M116">IF($I$2="Открытый тариф",
INDEX(GRID!$B$4:$BI$14,MATCH(M$7,GRID!$A$4:$A$14,0),MATCH(1,($U$2=GRID!$B$1:$BI$1)*(КАЛЕНДАРЬ!$U12=GRID!$B$3:$BI$3), 0)),
ROUNDUP(INDEX(GRID!$B$4:$BI$14,MATCH(M$7,GRID!$A$4:$A$14,0),MATCH(1,($U$2=GRID!$B$1:$BI$1)*(КАЛЕНДАРЬ!$U12=GRID!$B$3:$BI$3),0))*(1-GRID!$B$35),0))</f>
        <v>54100</v>
      </c>
      <c r="N116" s="60" cm="1">
        <f t="array" ref="N116">IF($I$2="Открытый тариф",
INDEX(GRID!$B$17:$BI$27,MATCH(M$7,GRID!$A$17:$A$27,0),MATCH(1,($U$2=GRID!$B$1:$BI$1)*(КАЛЕНДАРЬ!$U12=GRID!$B$3:$BI$3), 0)),
ROUNDUP(INDEX(GRID!$B$17:$BI$27,MATCH(M$7,GRID!$A$17:$A$27,0),MATCH(1,($U$2=GRID!$B$1:$BI$1)*(КАЛЕНДАРЬ!$U12=GRID!$B$3:$BI$3), 0))*(1-GRID!$B$35),0))</f>
        <v>54100</v>
      </c>
      <c r="O116" s="61" t="s">
        <v>102</v>
      </c>
      <c r="P116" s="61" t="s">
        <v>102</v>
      </c>
      <c r="Q116" s="61" t="s">
        <v>102</v>
      </c>
      <c r="R116" s="61" t="s">
        <v>102</v>
      </c>
      <c r="S116" s="61" t="s">
        <v>102</v>
      </c>
      <c r="T116" s="61" t="s">
        <v>102</v>
      </c>
      <c r="U116" s="61" t="s">
        <v>102</v>
      </c>
      <c r="V116" s="61" t="s">
        <v>102</v>
      </c>
      <c r="W116" s="61" t="s">
        <v>102</v>
      </c>
      <c r="X116" s="61" t="s">
        <v>102</v>
      </c>
      <c r="Y116" s="50"/>
    </row>
    <row r="117" spans="1:25" x14ac:dyDescent="0.2">
      <c r="A117" s="62" t="s">
        <v>44</v>
      </c>
      <c r="B117" s="62">
        <v>10</v>
      </c>
      <c r="C117" s="59" cm="1">
        <f t="array" ref="C117">IF($I$2="Открытый тариф",
INDEX(GRID!$B$4:$BI$14,MATCH(C$7,GRID!$A$4:$A$14,0),MATCH(1,($U$2=GRID!$B$1:$BI$1)*(КАЛЕНДАРЬ!$U13=GRID!$B$3:$BI$3), 0)),
ROUNDUP(INDEX(GRID!$B$4:$BI$14,MATCH(C$7,GRID!$A$4:$A$14,0),MATCH(1,($U$2=GRID!$B$1:$BI$1)*(КАЛЕНДАРЬ!$U13=GRID!$B$3:$BI$3),0))*(1-GRID!$B$35),0))</f>
        <v>30500</v>
      </c>
      <c r="D117" s="60" cm="1">
        <f t="array" ref="D117">IF($I$2="Открытый тариф",
INDEX(GRID!$B$17:$BI$27,MATCH(C$7,GRID!$A$17:$A$27,0),MATCH(1,($U$2=GRID!$B$1:$BI$1)*(КАЛЕНДАРЬ!$U13=GRID!$B$3:$BI$3), 0)),
ROUNDUP(INDEX(GRID!$B$17:$BI$27,MATCH(C$7,GRID!$A$17:$A$27,0),MATCH(1,($U$2=GRID!$B$1:$BI$1)*(КАЛЕНДАРЬ!$U13=GRID!$B$3:$BI$3), 0))*(1-GRID!$B$35),0))</f>
        <v>30500</v>
      </c>
      <c r="E117" s="59" cm="1">
        <f t="array" ref="E117">IF($I$2="Открытый тариф",
INDEX(GRID!$B$4:$BI$14,MATCH(E$7,GRID!$A$4:$A$14,0),MATCH(1,($U$2=GRID!$B$1:$BI$1)*(КАЛЕНДАРЬ!$U13=GRID!$B$3:$BI$3), 0)),
ROUNDUP(INDEX(GRID!$B$4:$BI$14,MATCH(E$7,GRID!$A$4:$A$14,0),MATCH(1,($U$2=GRID!$B$1:$BI$1)*(КАЛЕНДАРЬ!$U13=GRID!$B$3:$BI$3),0))*(1-GRID!$B$35),0))</f>
        <v>34300</v>
      </c>
      <c r="F117" s="60" cm="1">
        <f t="array" ref="F117">IF($I$2="Открытый тариф",
INDEX(GRID!$B$17:$BI$27,MATCH(E$7,GRID!$A$17:$A$27,0),MATCH(1,($U$2=GRID!$B$1:$BI$1)*(КАЛЕНДАРЬ!$U13=GRID!$B$3:$BI$3), 0)),
ROUNDUP(INDEX(GRID!$B$17:$BI$27,MATCH(E$7,GRID!$A$17:$A$27,0),MATCH(1,($U$2=GRID!$B$1:$BI$1)*(КАЛЕНДАРЬ!$U13=GRID!$B$3:$BI$3), 0))*(1-GRID!$B$35),0))</f>
        <v>34300</v>
      </c>
      <c r="G117" s="59" cm="1">
        <f t="array" ref="G117">IF($I$2="Открытый тариф",
INDEX(GRID!$B$4:$BI$14,MATCH(G$7,GRID!$A$4:$A$14,0),MATCH(1,($U$2=GRID!$B$1:$BI$1)*(КАЛЕНДАРЬ!$U13=GRID!$B$3:$BI$3), 0)),
ROUNDUP(INDEX(GRID!$B$4:$BI$14,MATCH(G$7,GRID!$A$4:$A$14,0),MATCH(1,($U$2=GRID!$B$1:$BI$1)*(КАЛЕНДАРЬ!$U13=GRID!$B$3:$BI$3),0))*(1-GRID!$B$35),0))</f>
        <v>38400</v>
      </c>
      <c r="H117" s="60" cm="1">
        <f t="array" ref="H117">IF($I$2="Открытый тариф",
INDEX(GRID!$B$17:$BI$27,MATCH(G$7,GRID!$A$17:$A$27,0),MATCH(1,($U$2=GRID!$B$1:$BI$1)*(КАЛЕНДАРЬ!$U13=GRID!$B$3:$BI$3), 0)),
ROUNDUP(INDEX(GRID!$B$17:$BI$27,MATCH(G$7,GRID!$A$17:$A$27,0),MATCH(1,($U$2=GRID!$B$1:$BI$1)*(КАЛЕНДАРЬ!$U13=GRID!$B$3:$BI$3), 0))*(1-GRID!$B$35),0))</f>
        <v>38400</v>
      </c>
      <c r="I117" s="59" cm="1">
        <f t="array" ref="I117">IF($I$2="Открытый тариф",
INDEX(GRID!$B$4:$BI$14,MATCH(I$7,GRID!$A$4:$A$14,0),MATCH(1,($U$2=GRID!$B$1:$BI$1)*(КАЛЕНДАРЬ!$U13=GRID!$B$3:$BI$3), 0)),
ROUNDUP(INDEX(GRID!$B$4:$BI$14,MATCH(I$7,GRID!$A$4:$A$14,0),MATCH(1,($U$2=GRID!$B$1:$BI$1)*(КАЛЕНДАРЬ!$U13=GRID!$B$3:$BI$3),0))*(1-GRID!$B$35),0))</f>
        <v>43100</v>
      </c>
      <c r="J117" s="60" cm="1">
        <f t="array" ref="J117">IF($I$2="Открытый тариф",
INDEX(GRID!$B$17:$BI$27,MATCH(I$7,GRID!$A$17:$A$27,0),MATCH(1,($U$2=GRID!$B$1:$BI$1)*(КАЛЕНДАРЬ!$U13=GRID!$B$3:$BI$3), 0)),
ROUNDUP(INDEX(GRID!$B$17:$BI$27,MATCH(I$7,GRID!$A$17:$A$27,0),MATCH(1,($U$2=GRID!$B$1:$BI$1)*(КАЛЕНДАРЬ!$U13=GRID!$B$3:$BI$3), 0))*(1-GRID!$B$35),0))</f>
        <v>43100</v>
      </c>
      <c r="K117" s="59" cm="1">
        <f t="array" ref="K117">IF($I$2="Открытый тариф",
INDEX(GRID!$B$4:$BI$14,MATCH(K$7,GRID!$A$4:$A$14,0),MATCH(1,($U$2=GRID!$B$1:$BI$1)*(КАЛЕНДАРЬ!$U13=GRID!$B$3:$BI$3), 0)),
ROUNDUP(INDEX(GRID!$B$4:$BI$14,MATCH(K$7,GRID!$A$4:$A$14,0),MATCH(1,($U$2=GRID!$B$1:$BI$1)*(КАЛЕНДАРЬ!$U13=GRID!$B$3:$BI$3),0))*(1-GRID!$B$35),0))</f>
        <v>48300</v>
      </c>
      <c r="L117" s="60" cm="1">
        <f t="array" ref="L117">IF($I$2="Открытый тариф",
INDEX(GRID!$B$17:$BI$27,MATCH(K$7,GRID!$A$17:$A$27,0),MATCH(1,($U$2=GRID!$B$1:$BI$1)*(КАЛЕНДАРЬ!$U13=GRID!$B$3:$BI$3), 0)),
ROUNDUP(INDEX(GRID!$B$17:$BI$27,MATCH(K$7,GRID!$A$17:$A$27,0),MATCH(1,($U$2=GRID!$B$1:$BI$1)*(КАЛЕНДАРЬ!$U13=GRID!$B$3:$BI$3), 0))*(1-GRID!$B$35),0))</f>
        <v>48300</v>
      </c>
      <c r="M117" s="59" cm="1">
        <f t="array" ref="M117">IF($I$2="Открытый тариф",
INDEX(GRID!$B$4:$BI$14,MATCH(M$7,GRID!$A$4:$A$14,0),MATCH(1,($U$2=GRID!$B$1:$BI$1)*(КАЛЕНДАРЬ!$U13=GRID!$B$3:$BI$3), 0)),
ROUNDUP(INDEX(GRID!$B$4:$BI$14,MATCH(M$7,GRID!$A$4:$A$14,0),MATCH(1,($U$2=GRID!$B$1:$BI$1)*(КАЛЕНДАРЬ!$U13=GRID!$B$3:$BI$3),0))*(1-GRID!$B$35),0))</f>
        <v>54100</v>
      </c>
      <c r="N117" s="60" cm="1">
        <f t="array" ref="N117">IF($I$2="Открытый тариф",
INDEX(GRID!$B$17:$BI$27,MATCH(M$7,GRID!$A$17:$A$27,0),MATCH(1,($U$2=GRID!$B$1:$BI$1)*(КАЛЕНДАРЬ!$U13=GRID!$B$3:$BI$3), 0)),
ROUNDUP(INDEX(GRID!$B$17:$BI$27,MATCH(M$7,GRID!$A$17:$A$27,0),MATCH(1,($U$2=GRID!$B$1:$BI$1)*(КАЛЕНДАРЬ!$U13=GRID!$B$3:$BI$3), 0))*(1-GRID!$B$35),0))</f>
        <v>54100</v>
      </c>
      <c r="O117" s="61" t="s">
        <v>102</v>
      </c>
      <c r="P117" s="61" t="s">
        <v>102</v>
      </c>
      <c r="Q117" s="61" t="s">
        <v>102</v>
      </c>
      <c r="R117" s="61" t="s">
        <v>102</v>
      </c>
      <c r="S117" s="61" t="s">
        <v>102</v>
      </c>
      <c r="T117" s="61" t="s">
        <v>102</v>
      </c>
      <c r="U117" s="61" t="s">
        <v>102</v>
      </c>
      <c r="V117" s="61" t="s">
        <v>102</v>
      </c>
      <c r="W117" s="61" t="s">
        <v>102</v>
      </c>
      <c r="X117" s="61" t="s">
        <v>102</v>
      </c>
      <c r="Y117" s="50"/>
    </row>
    <row r="118" spans="1:25" x14ac:dyDescent="0.2">
      <c r="A118" s="62" t="s">
        <v>45</v>
      </c>
      <c r="B118" s="62">
        <v>11</v>
      </c>
      <c r="C118" s="59" cm="1">
        <f t="array" ref="C118">IF($I$2="Открытый тариф",
INDEX(GRID!$B$4:$BI$14,MATCH(C$7,GRID!$A$4:$A$14,0),MATCH(1,($U$2=GRID!$B$1:$BI$1)*(КАЛЕНДАРЬ!$U14=GRID!$B$3:$BI$3), 0)),
ROUNDUP(INDEX(GRID!$B$4:$BI$14,MATCH(C$7,GRID!$A$4:$A$14,0),MATCH(1,($U$2=GRID!$B$1:$BI$1)*(КАЛЕНДАРЬ!$U14=GRID!$B$3:$BI$3),0))*(1-GRID!$B$35),0))</f>
        <v>29000</v>
      </c>
      <c r="D118" s="60" cm="1">
        <f t="array" ref="D118">IF($I$2="Открытый тариф",
INDEX(GRID!$B$17:$BI$27,MATCH(C$7,GRID!$A$17:$A$27,0),MATCH(1,($U$2=GRID!$B$1:$BI$1)*(КАЛЕНДАРЬ!$U14=GRID!$B$3:$BI$3), 0)),
ROUNDUP(INDEX(GRID!$B$17:$BI$27,MATCH(C$7,GRID!$A$17:$A$27,0),MATCH(1,($U$2=GRID!$B$1:$BI$1)*(КАЛЕНДАРЬ!$U14=GRID!$B$3:$BI$3), 0))*(1-GRID!$B$35),0))</f>
        <v>29000</v>
      </c>
      <c r="E118" s="59" cm="1">
        <f t="array" ref="E118">IF($I$2="Открытый тариф",
INDEX(GRID!$B$4:$BI$14,MATCH(E$7,GRID!$A$4:$A$14,0),MATCH(1,($U$2=GRID!$B$1:$BI$1)*(КАЛЕНДАРЬ!$U14=GRID!$B$3:$BI$3), 0)),
ROUNDUP(INDEX(GRID!$B$4:$BI$14,MATCH(E$7,GRID!$A$4:$A$14,0),MATCH(1,($U$2=GRID!$B$1:$BI$1)*(КАЛЕНДАРЬ!$U14=GRID!$B$3:$BI$3),0))*(1-GRID!$B$35),0))</f>
        <v>32600</v>
      </c>
      <c r="F118" s="60" cm="1">
        <f t="array" ref="F118">IF($I$2="Открытый тариф",
INDEX(GRID!$B$17:$BI$27,MATCH(E$7,GRID!$A$17:$A$27,0),MATCH(1,($U$2=GRID!$B$1:$BI$1)*(КАЛЕНДАРЬ!$U14=GRID!$B$3:$BI$3), 0)),
ROUNDUP(INDEX(GRID!$B$17:$BI$27,MATCH(E$7,GRID!$A$17:$A$27,0),MATCH(1,($U$2=GRID!$B$1:$BI$1)*(КАЛЕНДАРЬ!$U14=GRID!$B$3:$BI$3), 0))*(1-GRID!$B$35),0))</f>
        <v>32600</v>
      </c>
      <c r="G118" s="59" cm="1">
        <f t="array" ref="G118">IF($I$2="Открытый тариф",
INDEX(GRID!$B$4:$BI$14,MATCH(G$7,GRID!$A$4:$A$14,0),MATCH(1,($U$2=GRID!$B$1:$BI$1)*(КАЛЕНДАРЬ!$U14=GRID!$B$3:$BI$3), 0)),
ROUNDUP(INDEX(GRID!$B$4:$BI$14,MATCH(G$7,GRID!$A$4:$A$14,0),MATCH(1,($U$2=GRID!$B$1:$BI$1)*(КАЛЕНДАРЬ!$U14=GRID!$B$3:$BI$3),0))*(1-GRID!$B$35),0))</f>
        <v>36500</v>
      </c>
      <c r="H118" s="60" cm="1">
        <f t="array" ref="H118">IF($I$2="Открытый тариф",
INDEX(GRID!$B$17:$BI$27,MATCH(G$7,GRID!$A$17:$A$27,0),MATCH(1,($U$2=GRID!$B$1:$BI$1)*(КАЛЕНДАРЬ!$U14=GRID!$B$3:$BI$3), 0)),
ROUNDUP(INDEX(GRID!$B$17:$BI$27,MATCH(G$7,GRID!$A$17:$A$27,0),MATCH(1,($U$2=GRID!$B$1:$BI$1)*(КАЛЕНДАРЬ!$U14=GRID!$B$3:$BI$3), 0))*(1-GRID!$B$35),0))</f>
        <v>36500</v>
      </c>
      <c r="I118" s="59" cm="1">
        <f t="array" ref="I118">IF($I$2="Открытый тариф",
INDEX(GRID!$B$4:$BI$14,MATCH(I$7,GRID!$A$4:$A$14,0),MATCH(1,($U$2=GRID!$B$1:$BI$1)*(КАЛЕНДАРЬ!$U14=GRID!$B$3:$BI$3), 0)),
ROUNDUP(INDEX(GRID!$B$4:$BI$14,MATCH(I$7,GRID!$A$4:$A$14,0),MATCH(1,($U$2=GRID!$B$1:$BI$1)*(КАЛЕНДАРЬ!$U14=GRID!$B$3:$BI$3),0))*(1-GRID!$B$35),0))</f>
        <v>40900</v>
      </c>
      <c r="J118" s="60" cm="1">
        <f t="array" ref="J118">IF($I$2="Открытый тариф",
INDEX(GRID!$B$17:$BI$27,MATCH(I$7,GRID!$A$17:$A$27,0),MATCH(1,($U$2=GRID!$B$1:$BI$1)*(КАЛЕНДАРЬ!$U14=GRID!$B$3:$BI$3), 0)),
ROUNDUP(INDEX(GRID!$B$17:$BI$27,MATCH(I$7,GRID!$A$17:$A$27,0),MATCH(1,($U$2=GRID!$B$1:$BI$1)*(КАЛЕНДАРЬ!$U14=GRID!$B$3:$BI$3), 0))*(1-GRID!$B$35),0))</f>
        <v>40900</v>
      </c>
      <c r="K118" s="59" cm="1">
        <f t="array" ref="K118">IF($I$2="Открытый тариф",
INDEX(GRID!$B$4:$BI$14,MATCH(K$7,GRID!$A$4:$A$14,0),MATCH(1,($U$2=GRID!$B$1:$BI$1)*(КАЛЕНДАРЬ!$U14=GRID!$B$3:$BI$3), 0)),
ROUNDUP(INDEX(GRID!$B$4:$BI$14,MATCH(K$7,GRID!$A$4:$A$14,0),MATCH(1,($U$2=GRID!$B$1:$BI$1)*(КАЛЕНДАРЬ!$U14=GRID!$B$3:$BI$3),0))*(1-GRID!$B$35),0))</f>
        <v>45800</v>
      </c>
      <c r="L118" s="60" cm="1">
        <f t="array" ref="L118">IF($I$2="Открытый тариф",
INDEX(GRID!$B$17:$BI$27,MATCH(K$7,GRID!$A$17:$A$27,0),MATCH(1,($U$2=GRID!$B$1:$BI$1)*(КАЛЕНДАРЬ!$U14=GRID!$B$3:$BI$3), 0)),
ROUNDUP(INDEX(GRID!$B$17:$BI$27,MATCH(K$7,GRID!$A$17:$A$27,0),MATCH(1,($U$2=GRID!$B$1:$BI$1)*(КАЛЕНДАРЬ!$U14=GRID!$B$3:$BI$3), 0))*(1-GRID!$B$35),0))</f>
        <v>45800</v>
      </c>
      <c r="M118" s="59" cm="1">
        <f t="array" ref="M118">IF($I$2="Открытый тариф",
INDEX(GRID!$B$4:$BI$14,MATCH(M$7,GRID!$A$4:$A$14,0),MATCH(1,($U$2=GRID!$B$1:$BI$1)*(КАЛЕНДАРЬ!$U14=GRID!$B$3:$BI$3), 0)),
ROUNDUP(INDEX(GRID!$B$4:$BI$14,MATCH(M$7,GRID!$A$4:$A$14,0),MATCH(1,($U$2=GRID!$B$1:$BI$1)*(КАЛЕНДАРЬ!$U14=GRID!$B$3:$BI$3),0))*(1-GRID!$B$35),0))</f>
        <v>51300</v>
      </c>
      <c r="N118" s="60" cm="1">
        <f t="array" ref="N118">IF($I$2="Открытый тариф",
INDEX(GRID!$B$17:$BI$27,MATCH(M$7,GRID!$A$17:$A$27,0),MATCH(1,($U$2=GRID!$B$1:$BI$1)*(КАЛЕНДАРЬ!$U14=GRID!$B$3:$BI$3), 0)),
ROUNDUP(INDEX(GRID!$B$17:$BI$27,MATCH(M$7,GRID!$A$17:$A$27,0),MATCH(1,($U$2=GRID!$B$1:$BI$1)*(КАЛЕНДАРЬ!$U14=GRID!$B$3:$BI$3), 0))*(1-GRID!$B$35),0))</f>
        <v>51300</v>
      </c>
      <c r="O118" s="61" t="s">
        <v>102</v>
      </c>
      <c r="P118" s="61" t="s">
        <v>102</v>
      </c>
      <c r="Q118" s="61" t="s">
        <v>102</v>
      </c>
      <c r="R118" s="61" t="s">
        <v>102</v>
      </c>
      <c r="S118" s="61" t="s">
        <v>102</v>
      </c>
      <c r="T118" s="61" t="s">
        <v>102</v>
      </c>
      <c r="U118" s="61" t="s">
        <v>102</v>
      </c>
      <c r="V118" s="61" t="s">
        <v>102</v>
      </c>
      <c r="W118" s="61" t="s">
        <v>102</v>
      </c>
      <c r="X118" s="61" t="s">
        <v>102</v>
      </c>
      <c r="Y118" s="50"/>
    </row>
    <row r="119" spans="1:25" x14ac:dyDescent="0.2">
      <c r="A119" s="62" t="s">
        <v>46</v>
      </c>
      <c r="B119" s="62">
        <v>12</v>
      </c>
      <c r="C119" s="59" cm="1">
        <f t="array" ref="C119">IF($I$2="Открытый тариф",
INDEX(GRID!$B$4:$BI$14,MATCH(C$7,GRID!$A$4:$A$14,0),MATCH(1,($U$2=GRID!$B$1:$BI$1)*(КАЛЕНДАРЬ!$U15=GRID!$B$3:$BI$3), 0)),
ROUNDUP(INDEX(GRID!$B$4:$BI$14,MATCH(C$7,GRID!$A$4:$A$14,0),MATCH(1,($U$2=GRID!$B$1:$BI$1)*(КАЛЕНДАРЬ!$U15=GRID!$B$3:$BI$3),0))*(1-GRID!$B$35),0))</f>
        <v>29000</v>
      </c>
      <c r="D119" s="60" cm="1">
        <f t="array" ref="D119">IF($I$2="Открытый тариф",
INDEX(GRID!$B$17:$BI$27,MATCH(C$7,GRID!$A$17:$A$27,0),MATCH(1,($U$2=GRID!$B$1:$BI$1)*(КАЛЕНДАРЬ!$U15=GRID!$B$3:$BI$3), 0)),
ROUNDUP(INDEX(GRID!$B$17:$BI$27,MATCH(C$7,GRID!$A$17:$A$27,0),MATCH(1,($U$2=GRID!$B$1:$BI$1)*(КАЛЕНДАРЬ!$U15=GRID!$B$3:$BI$3), 0))*(1-GRID!$B$35),0))</f>
        <v>29000</v>
      </c>
      <c r="E119" s="59" cm="1">
        <f t="array" ref="E119">IF($I$2="Открытый тариф",
INDEX(GRID!$B$4:$BI$14,MATCH(E$7,GRID!$A$4:$A$14,0),MATCH(1,($U$2=GRID!$B$1:$BI$1)*(КАЛЕНДАРЬ!$U15=GRID!$B$3:$BI$3), 0)),
ROUNDUP(INDEX(GRID!$B$4:$BI$14,MATCH(E$7,GRID!$A$4:$A$14,0),MATCH(1,($U$2=GRID!$B$1:$BI$1)*(КАЛЕНДАРЬ!$U15=GRID!$B$3:$BI$3),0))*(1-GRID!$B$35),0))</f>
        <v>32600</v>
      </c>
      <c r="F119" s="60" cm="1">
        <f t="array" ref="F119">IF($I$2="Открытый тариф",
INDEX(GRID!$B$17:$BI$27,MATCH(E$7,GRID!$A$17:$A$27,0),MATCH(1,($U$2=GRID!$B$1:$BI$1)*(КАЛЕНДАРЬ!$U15=GRID!$B$3:$BI$3), 0)),
ROUNDUP(INDEX(GRID!$B$17:$BI$27,MATCH(E$7,GRID!$A$17:$A$27,0),MATCH(1,($U$2=GRID!$B$1:$BI$1)*(КАЛЕНДАРЬ!$U15=GRID!$B$3:$BI$3), 0))*(1-GRID!$B$35),0))</f>
        <v>32600</v>
      </c>
      <c r="G119" s="59" cm="1">
        <f t="array" ref="G119">IF($I$2="Открытый тариф",
INDEX(GRID!$B$4:$BI$14,MATCH(G$7,GRID!$A$4:$A$14,0),MATCH(1,($U$2=GRID!$B$1:$BI$1)*(КАЛЕНДАРЬ!$U15=GRID!$B$3:$BI$3), 0)),
ROUNDUP(INDEX(GRID!$B$4:$BI$14,MATCH(G$7,GRID!$A$4:$A$14,0),MATCH(1,($U$2=GRID!$B$1:$BI$1)*(КАЛЕНДАРЬ!$U15=GRID!$B$3:$BI$3),0))*(1-GRID!$B$35),0))</f>
        <v>36500</v>
      </c>
      <c r="H119" s="60" cm="1">
        <f t="array" ref="H119">IF($I$2="Открытый тариф",
INDEX(GRID!$B$17:$BI$27,MATCH(G$7,GRID!$A$17:$A$27,0),MATCH(1,($U$2=GRID!$B$1:$BI$1)*(КАЛЕНДАРЬ!$U15=GRID!$B$3:$BI$3), 0)),
ROUNDUP(INDEX(GRID!$B$17:$BI$27,MATCH(G$7,GRID!$A$17:$A$27,0),MATCH(1,($U$2=GRID!$B$1:$BI$1)*(КАЛЕНДАРЬ!$U15=GRID!$B$3:$BI$3), 0))*(1-GRID!$B$35),0))</f>
        <v>36500</v>
      </c>
      <c r="I119" s="59" cm="1">
        <f t="array" ref="I119">IF($I$2="Открытый тариф",
INDEX(GRID!$B$4:$BI$14,MATCH(I$7,GRID!$A$4:$A$14,0),MATCH(1,($U$2=GRID!$B$1:$BI$1)*(КАЛЕНДАРЬ!$U15=GRID!$B$3:$BI$3), 0)),
ROUNDUP(INDEX(GRID!$B$4:$BI$14,MATCH(I$7,GRID!$A$4:$A$14,0),MATCH(1,($U$2=GRID!$B$1:$BI$1)*(КАЛЕНДАРЬ!$U15=GRID!$B$3:$BI$3),0))*(1-GRID!$B$35),0))</f>
        <v>40900</v>
      </c>
      <c r="J119" s="60" cm="1">
        <f t="array" ref="J119">IF($I$2="Открытый тариф",
INDEX(GRID!$B$17:$BI$27,MATCH(I$7,GRID!$A$17:$A$27,0),MATCH(1,($U$2=GRID!$B$1:$BI$1)*(КАЛЕНДАРЬ!$U15=GRID!$B$3:$BI$3), 0)),
ROUNDUP(INDEX(GRID!$B$17:$BI$27,MATCH(I$7,GRID!$A$17:$A$27,0),MATCH(1,($U$2=GRID!$B$1:$BI$1)*(КАЛЕНДАРЬ!$U15=GRID!$B$3:$BI$3), 0))*(1-GRID!$B$35),0))</f>
        <v>40900</v>
      </c>
      <c r="K119" s="59" cm="1">
        <f t="array" ref="K119">IF($I$2="Открытый тариф",
INDEX(GRID!$B$4:$BI$14,MATCH(K$7,GRID!$A$4:$A$14,0),MATCH(1,($U$2=GRID!$B$1:$BI$1)*(КАЛЕНДАРЬ!$U15=GRID!$B$3:$BI$3), 0)),
ROUNDUP(INDEX(GRID!$B$4:$BI$14,MATCH(K$7,GRID!$A$4:$A$14,0),MATCH(1,($U$2=GRID!$B$1:$BI$1)*(КАЛЕНДАРЬ!$U15=GRID!$B$3:$BI$3),0))*(1-GRID!$B$35),0))</f>
        <v>45800</v>
      </c>
      <c r="L119" s="60" cm="1">
        <f t="array" ref="L119">IF($I$2="Открытый тариф",
INDEX(GRID!$B$17:$BI$27,MATCH(K$7,GRID!$A$17:$A$27,0),MATCH(1,($U$2=GRID!$B$1:$BI$1)*(КАЛЕНДАРЬ!$U15=GRID!$B$3:$BI$3), 0)),
ROUNDUP(INDEX(GRID!$B$17:$BI$27,MATCH(K$7,GRID!$A$17:$A$27,0),MATCH(1,($U$2=GRID!$B$1:$BI$1)*(КАЛЕНДАРЬ!$U15=GRID!$B$3:$BI$3), 0))*(1-GRID!$B$35),0))</f>
        <v>45800</v>
      </c>
      <c r="M119" s="59" cm="1">
        <f t="array" ref="M119">IF($I$2="Открытый тариф",
INDEX(GRID!$B$4:$BI$14,MATCH(M$7,GRID!$A$4:$A$14,0),MATCH(1,($U$2=GRID!$B$1:$BI$1)*(КАЛЕНДАРЬ!$U15=GRID!$B$3:$BI$3), 0)),
ROUNDUP(INDEX(GRID!$B$4:$BI$14,MATCH(M$7,GRID!$A$4:$A$14,0),MATCH(1,($U$2=GRID!$B$1:$BI$1)*(КАЛЕНДАРЬ!$U15=GRID!$B$3:$BI$3),0))*(1-GRID!$B$35),0))</f>
        <v>51300</v>
      </c>
      <c r="N119" s="60" cm="1">
        <f t="array" ref="N119">IF($I$2="Открытый тариф",
INDEX(GRID!$B$17:$BI$27,MATCH(M$7,GRID!$A$17:$A$27,0),MATCH(1,($U$2=GRID!$B$1:$BI$1)*(КАЛЕНДАРЬ!$U15=GRID!$B$3:$BI$3), 0)),
ROUNDUP(INDEX(GRID!$B$17:$BI$27,MATCH(M$7,GRID!$A$17:$A$27,0),MATCH(1,($U$2=GRID!$B$1:$BI$1)*(КАЛЕНДАРЬ!$U15=GRID!$B$3:$BI$3), 0))*(1-GRID!$B$35),0))</f>
        <v>51300</v>
      </c>
      <c r="O119" s="61" t="s">
        <v>102</v>
      </c>
      <c r="P119" s="61" t="s">
        <v>102</v>
      </c>
      <c r="Q119" s="61" t="s">
        <v>102</v>
      </c>
      <c r="R119" s="61" t="s">
        <v>102</v>
      </c>
      <c r="S119" s="61" t="s">
        <v>102</v>
      </c>
      <c r="T119" s="61" t="s">
        <v>102</v>
      </c>
      <c r="U119" s="61" t="s">
        <v>102</v>
      </c>
      <c r="V119" s="61" t="s">
        <v>102</v>
      </c>
      <c r="W119" s="61" t="s">
        <v>102</v>
      </c>
      <c r="X119" s="61" t="s">
        <v>102</v>
      </c>
      <c r="Y119" s="50"/>
    </row>
    <row r="120" spans="1:25" x14ac:dyDescent="0.2">
      <c r="A120" s="62" t="s">
        <v>47</v>
      </c>
      <c r="B120" s="62">
        <v>13</v>
      </c>
      <c r="C120" s="59" cm="1">
        <f t="array" ref="C120">IF($I$2="Открытый тариф",
INDEX(GRID!$B$4:$BI$14,MATCH(C$7,GRID!$A$4:$A$14,0),MATCH(1,($U$2=GRID!$B$1:$BI$1)*(КАЛЕНДАРЬ!$U16=GRID!$B$3:$BI$3), 0)),
ROUNDUP(INDEX(GRID!$B$4:$BI$14,MATCH(C$7,GRID!$A$4:$A$14,0),MATCH(1,($U$2=GRID!$B$1:$BI$1)*(КАЛЕНДАРЬ!$U16=GRID!$B$3:$BI$3),0))*(1-GRID!$B$35),0))</f>
        <v>30500</v>
      </c>
      <c r="D120" s="60" cm="1">
        <f t="array" ref="D120">IF($I$2="Открытый тариф",
INDEX(GRID!$B$17:$BI$27,MATCH(C$7,GRID!$A$17:$A$27,0),MATCH(1,($U$2=GRID!$B$1:$BI$1)*(КАЛЕНДАРЬ!$U16=GRID!$B$3:$BI$3), 0)),
ROUNDUP(INDEX(GRID!$B$17:$BI$27,MATCH(C$7,GRID!$A$17:$A$27,0),MATCH(1,($U$2=GRID!$B$1:$BI$1)*(КАЛЕНДАРЬ!$U16=GRID!$B$3:$BI$3), 0))*(1-GRID!$B$35),0))</f>
        <v>30500</v>
      </c>
      <c r="E120" s="59" cm="1">
        <f t="array" ref="E120">IF($I$2="Открытый тариф",
INDEX(GRID!$B$4:$BI$14,MATCH(E$7,GRID!$A$4:$A$14,0),MATCH(1,($U$2=GRID!$B$1:$BI$1)*(КАЛЕНДАРЬ!$U16=GRID!$B$3:$BI$3), 0)),
ROUNDUP(INDEX(GRID!$B$4:$BI$14,MATCH(E$7,GRID!$A$4:$A$14,0),MATCH(1,($U$2=GRID!$B$1:$BI$1)*(КАЛЕНДАРЬ!$U16=GRID!$B$3:$BI$3),0))*(1-GRID!$B$35),0))</f>
        <v>34300</v>
      </c>
      <c r="F120" s="60" cm="1">
        <f t="array" ref="F120">IF($I$2="Открытый тариф",
INDEX(GRID!$B$17:$BI$27,MATCH(E$7,GRID!$A$17:$A$27,0),MATCH(1,($U$2=GRID!$B$1:$BI$1)*(КАЛЕНДАРЬ!$U16=GRID!$B$3:$BI$3), 0)),
ROUNDUP(INDEX(GRID!$B$17:$BI$27,MATCH(E$7,GRID!$A$17:$A$27,0),MATCH(1,($U$2=GRID!$B$1:$BI$1)*(КАЛЕНДАРЬ!$U16=GRID!$B$3:$BI$3), 0))*(1-GRID!$B$35),0))</f>
        <v>34300</v>
      </c>
      <c r="G120" s="59" cm="1">
        <f t="array" ref="G120">IF($I$2="Открытый тариф",
INDEX(GRID!$B$4:$BI$14,MATCH(G$7,GRID!$A$4:$A$14,0),MATCH(1,($U$2=GRID!$B$1:$BI$1)*(КАЛЕНДАРЬ!$U16=GRID!$B$3:$BI$3), 0)),
ROUNDUP(INDEX(GRID!$B$4:$BI$14,MATCH(G$7,GRID!$A$4:$A$14,0),MATCH(1,($U$2=GRID!$B$1:$BI$1)*(КАЛЕНДАРЬ!$U16=GRID!$B$3:$BI$3),0))*(1-GRID!$B$35),0))</f>
        <v>38400</v>
      </c>
      <c r="H120" s="60" cm="1">
        <f t="array" ref="H120">IF($I$2="Открытый тариф",
INDEX(GRID!$B$17:$BI$27,MATCH(G$7,GRID!$A$17:$A$27,0),MATCH(1,($U$2=GRID!$B$1:$BI$1)*(КАЛЕНДАРЬ!$U16=GRID!$B$3:$BI$3), 0)),
ROUNDUP(INDEX(GRID!$B$17:$BI$27,MATCH(G$7,GRID!$A$17:$A$27,0),MATCH(1,($U$2=GRID!$B$1:$BI$1)*(КАЛЕНДАРЬ!$U16=GRID!$B$3:$BI$3), 0))*(1-GRID!$B$35),0))</f>
        <v>38400</v>
      </c>
      <c r="I120" s="59" cm="1">
        <f t="array" ref="I120">IF($I$2="Открытый тариф",
INDEX(GRID!$B$4:$BI$14,MATCH(I$7,GRID!$A$4:$A$14,0),MATCH(1,($U$2=GRID!$B$1:$BI$1)*(КАЛЕНДАРЬ!$U16=GRID!$B$3:$BI$3), 0)),
ROUNDUP(INDEX(GRID!$B$4:$BI$14,MATCH(I$7,GRID!$A$4:$A$14,0),MATCH(1,($U$2=GRID!$B$1:$BI$1)*(КАЛЕНДАРЬ!$U16=GRID!$B$3:$BI$3),0))*(1-GRID!$B$35),0))</f>
        <v>43100</v>
      </c>
      <c r="J120" s="60" cm="1">
        <f t="array" ref="J120">IF($I$2="Открытый тариф",
INDEX(GRID!$B$17:$BI$27,MATCH(I$7,GRID!$A$17:$A$27,0),MATCH(1,($U$2=GRID!$B$1:$BI$1)*(КАЛЕНДАРЬ!$U16=GRID!$B$3:$BI$3), 0)),
ROUNDUP(INDEX(GRID!$B$17:$BI$27,MATCH(I$7,GRID!$A$17:$A$27,0),MATCH(1,($U$2=GRID!$B$1:$BI$1)*(КАЛЕНДАРЬ!$U16=GRID!$B$3:$BI$3), 0))*(1-GRID!$B$35),0))</f>
        <v>43100</v>
      </c>
      <c r="K120" s="59" cm="1">
        <f t="array" ref="K120">IF($I$2="Открытый тариф",
INDEX(GRID!$B$4:$BI$14,MATCH(K$7,GRID!$A$4:$A$14,0),MATCH(1,($U$2=GRID!$B$1:$BI$1)*(КАЛЕНДАРЬ!$U16=GRID!$B$3:$BI$3), 0)),
ROUNDUP(INDEX(GRID!$B$4:$BI$14,MATCH(K$7,GRID!$A$4:$A$14,0),MATCH(1,($U$2=GRID!$B$1:$BI$1)*(КАЛЕНДАРЬ!$U16=GRID!$B$3:$BI$3),0))*(1-GRID!$B$35),0))</f>
        <v>48300</v>
      </c>
      <c r="L120" s="60" cm="1">
        <f t="array" ref="L120">IF($I$2="Открытый тариф",
INDEX(GRID!$B$17:$BI$27,MATCH(K$7,GRID!$A$17:$A$27,0),MATCH(1,($U$2=GRID!$B$1:$BI$1)*(КАЛЕНДАРЬ!$U16=GRID!$B$3:$BI$3), 0)),
ROUNDUP(INDEX(GRID!$B$17:$BI$27,MATCH(K$7,GRID!$A$17:$A$27,0),MATCH(1,($U$2=GRID!$B$1:$BI$1)*(КАЛЕНДАРЬ!$U16=GRID!$B$3:$BI$3), 0))*(1-GRID!$B$35),0))</f>
        <v>48300</v>
      </c>
      <c r="M120" s="59" cm="1">
        <f t="array" ref="M120">IF($I$2="Открытый тариф",
INDEX(GRID!$B$4:$BI$14,MATCH(M$7,GRID!$A$4:$A$14,0),MATCH(1,($U$2=GRID!$B$1:$BI$1)*(КАЛЕНДАРЬ!$U16=GRID!$B$3:$BI$3), 0)),
ROUNDUP(INDEX(GRID!$B$4:$BI$14,MATCH(M$7,GRID!$A$4:$A$14,0),MATCH(1,($U$2=GRID!$B$1:$BI$1)*(КАЛЕНДАРЬ!$U16=GRID!$B$3:$BI$3),0))*(1-GRID!$B$35),0))</f>
        <v>54100</v>
      </c>
      <c r="N120" s="60" cm="1">
        <f t="array" ref="N120">IF($I$2="Открытый тариф",
INDEX(GRID!$B$17:$BI$27,MATCH(M$7,GRID!$A$17:$A$27,0),MATCH(1,($U$2=GRID!$B$1:$BI$1)*(КАЛЕНДАРЬ!$U16=GRID!$B$3:$BI$3), 0)),
ROUNDUP(INDEX(GRID!$B$17:$BI$27,MATCH(M$7,GRID!$A$17:$A$27,0),MATCH(1,($U$2=GRID!$B$1:$BI$1)*(КАЛЕНДАРЬ!$U16=GRID!$B$3:$BI$3), 0))*(1-GRID!$B$35),0))</f>
        <v>54100</v>
      </c>
      <c r="O120" s="61" t="s">
        <v>102</v>
      </c>
      <c r="P120" s="61" t="s">
        <v>102</v>
      </c>
      <c r="Q120" s="61" t="s">
        <v>102</v>
      </c>
      <c r="R120" s="61" t="s">
        <v>102</v>
      </c>
      <c r="S120" s="61" t="s">
        <v>102</v>
      </c>
      <c r="T120" s="61" t="s">
        <v>102</v>
      </c>
      <c r="U120" s="61" t="s">
        <v>102</v>
      </c>
      <c r="V120" s="61" t="s">
        <v>102</v>
      </c>
      <c r="W120" s="61" t="s">
        <v>102</v>
      </c>
      <c r="X120" s="61" t="s">
        <v>102</v>
      </c>
      <c r="Y120" s="50"/>
    </row>
    <row r="121" spans="1:25" x14ac:dyDescent="0.2">
      <c r="A121" s="62" t="s">
        <v>48</v>
      </c>
      <c r="B121" s="62">
        <v>14</v>
      </c>
      <c r="C121" s="59" cm="1">
        <f t="array" ref="C121">IF($I$2="Открытый тариф",
INDEX(GRID!$B$4:$BI$14,MATCH(C$7,GRID!$A$4:$A$14,0),MATCH(1,($U$2=GRID!$B$1:$BI$1)*(КАЛЕНДАРЬ!$U17=GRID!$B$3:$BI$3), 0)),
ROUNDUP(INDEX(GRID!$B$4:$BI$14,MATCH(C$7,GRID!$A$4:$A$14,0),MATCH(1,($U$2=GRID!$B$1:$BI$1)*(КАЛЕНДАРЬ!$U17=GRID!$B$3:$BI$3),0))*(1-GRID!$B$35),0))</f>
        <v>30500</v>
      </c>
      <c r="D121" s="60" cm="1">
        <f t="array" ref="D121">IF($I$2="Открытый тариф",
INDEX(GRID!$B$17:$BI$27,MATCH(C$7,GRID!$A$17:$A$27,0),MATCH(1,($U$2=GRID!$B$1:$BI$1)*(КАЛЕНДАРЬ!$U17=GRID!$B$3:$BI$3), 0)),
ROUNDUP(INDEX(GRID!$B$17:$BI$27,MATCH(C$7,GRID!$A$17:$A$27,0),MATCH(1,($U$2=GRID!$B$1:$BI$1)*(КАЛЕНДАРЬ!$U17=GRID!$B$3:$BI$3), 0))*(1-GRID!$B$35),0))</f>
        <v>30500</v>
      </c>
      <c r="E121" s="59" cm="1">
        <f t="array" ref="E121">IF($I$2="Открытый тариф",
INDEX(GRID!$B$4:$BI$14,MATCH(E$7,GRID!$A$4:$A$14,0),MATCH(1,($U$2=GRID!$B$1:$BI$1)*(КАЛЕНДАРЬ!$U17=GRID!$B$3:$BI$3), 0)),
ROUNDUP(INDEX(GRID!$B$4:$BI$14,MATCH(E$7,GRID!$A$4:$A$14,0),MATCH(1,($U$2=GRID!$B$1:$BI$1)*(КАЛЕНДАРЬ!$U17=GRID!$B$3:$BI$3),0))*(1-GRID!$B$35),0))</f>
        <v>34300</v>
      </c>
      <c r="F121" s="60" cm="1">
        <f t="array" ref="F121">IF($I$2="Открытый тариф",
INDEX(GRID!$B$17:$BI$27,MATCH(E$7,GRID!$A$17:$A$27,0),MATCH(1,($U$2=GRID!$B$1:$BI$1)*(КАЛЕНДАРЬ!$U17=GRID!$B$3:$BI$3), 0)),
ROUNDUP(INDEX(GRID!$B$17:$BI$27,MATCH(E$7,GRID!$A$17:$A$27,0),MATCH(1,($U$2=GRID!$B$1:$BI$1)*(КАЛЕНДАРЬ!$U17=GRID!$B$3:$BI$3), 0))*(1-GRID!$B$35),0))</f>
        <v>34300</v>
      </c>
      <c r="G121" s="59" cm="1">
        <f t="array" ref="G121">IF($I$2="Открытый тариф",
INDEX(GRID!$B$4:$BI$14,MATCH(G$7,GRID!$A$4:$A$14,0),MATCH(1,($U$2=GRID!$B$1:$BI$1)*(КАЛЕНДАРЬ!$U17=GRID!$B$3:$BI$3), 0)),
ROUNDUP(INDEX(GRID!$B$4:$BI$14,MATCH(G$7,GRID!$A$4:$A$14,0),MATCH(1,($U$2=GRID!$B$1:$BI$1)*(КАЛЕНДАРЬ!$U17=GRID!$B$3:$BI$3),0))*(1-GRID!$B$35),0))</f>
        <v>38400</v>
      </c>
      <c r="H121" s="60" cm="1">
        <f t="array" ref="H121">IF($I$2="Открытый тариф",
INDEX(GRID!$B$17:$BI$27,MATCH(G$7,GRID!$A$17:$A$27,0),MATCH(1,($U$2=GRID!$B$1:$BI$1)*(КАЛЕНДАРЬ!$U17=GRID!$B$3:$BI$3), 0)),
ROUNDUP(INDEX(GRID!$B$17:$BI$27,MATCH(G$7,GRID!$A$17:$A$27,0),MATCH(1,($U$2=GRID!$B$1:$BI$1)*(КАЛЕНДАРЬ!$U17=GRID!$B$3:$BI$3), 0))*(1-GRID!$B$35),0))</f>
        <v>38400</v>
      </c>
      <c r="I121" s="59" cm="1">
        <f t="array" ref="I121">IF($I$2="Открытый тариф",
INDEX(GRID!$B$4:$BI$14,MATCH(I$7,GRID!$A$4:$A$14,0),MATCH(1,($U$2=GRID!$B$1:$BI$1)*(КАЛЕНДАРЬ!$U17=GRID!$B$3:$BI$3), 0)),
ROUNDUP(INDEX(GRID!$B$4:$BI$14,MATCH(I$7,GRID!$A$4:$A$14,0),MATCH(1,($U$2=GRID!$B$1:$BI$1)*(КАЛЕНДАРЬ!$U17=GRID!$B$3:$BI$3),0))*(1-GRID!$B$35),0))</f>
        <v>43100</v>
      </c>
      <c r="J121" s="60" cm="1">
        <f t="array" ref="J121">IF($I$2="Открытый тариф",
INDEX(GRID!$B$17:$BI$27,MATCH(I$7,GRID!$A$17:$A$27,0),MATCH(1,($U$2=GRID!$B$1:$BI$1)*(КАЛЕНДАРЬ!$U17=GRID!$B$3:$BI$3), 0)),
ROUNDUP(INDEX(GRID!$B$17:$BI$27,MATCH(I$7,GRID!$A$17:$A$27,0),MATCH(1,($U$2=GRID!$B$1:$BI$1)*(КАЛЕНДАРЬ!$U17=GRID!$B$3:$BI$3), 0))*(1-GRID!$B$35),0))</f>
        <v>43100</v>
      </c>
      <c r="K121" s="59" cm="1">
        <f t="array" ref="K121">IF($I$2="Открытый тариф",
INDEX(GRID!$B$4:$BI$14,MATCH(K$7,GRID!$A$4:$A$14,0),MATCH(1,($U$2=GRID!$B$1:$BI$1)*(КАЛЕНДАРЬ!$U17=GRID!$B$3:$BI$3), 0)),
ROUNDUP(INDEX(GRID!$B$4:$BI$14,MATCH(K$7,GRID!$A$4:$A$14,0),MATCH(1,($U$2=GRID!$B$1:$BI$1)*(КАЛЕНДАРЬ!$U17=GRID!$B$3:$BI$3),0))*(1-GRID!$B$35),0))</f>
        <v>48300</v>
      </c>
      <c r="L121" s="60" cm="1">
        <f t="array" ref="L121">IF($I$2="Открытый тариф",
INDEX(GRID!$B$17:$BI$27,MATCH(K$7,GRID!$A$17:$A$27,0),MATCH(1,($U$2=GRID!$B$1:$BI$1)*(КАЛЕНДАРЬ!$U17=GRID!$B$3:$BI$3), 0)),
ROUNDUP(INDEX(GRID!$B$17:$BI$27,MATCH(K$7,GRID!$A$17:$A$27,0),MATCH(1,($U$2=GRID!$B$1:$BI$1)*(КАЛЕНДАРЬ!$U17=GRID!$B$3:$BI$3), 0))*(1-GRID!$B$35),0))</f>
        <v>48300</v>
      </c>
      <c r="M121" s="59" cm="1">
        <f t="array" ref="M121">IF($I$2="Открытый тариф",
INDEX(GRID!$B$4:$BI$14,MATCH(M$7,GRID!$A$4:$A$14,0),MATCH(1,($U$2=GRID!$B$1:$BI$1)*(КАЛЕНДАРЬ!$U17=GRID!$B$3:$BI$3), 0)),
ROUNDUP(INDEX(GRID!$B$4:$BI$14,MATCH(M$7,GRID!$A$4:$A$14,0),MATCH(1,($U$2=GRID!$B$1:$BI$1)*(КАЛЕНДАРЬ!$U17=GRID!$B$3:$BI$3),0))*(1-GRID!$B$35),0))</f>
        <v>54100</v>
      </c>
      <c r="N121" s="60" cm="1">
        <f t="array" ref="N121">IF($I$2="Открытый тариф",
INDEX(GRID!$B$17:$BI$27,MATCH(M$7,GRID!$A$17:$A$27,0),MATCH(1,($U$2=GRID!$B$1:$BI$1)*(КАЛЕНДАРЬ!$U17=GRID!$B$3:$BI$3), 0)),
ROUNDUP(INDEX(GRID!$B$17:$BI$27,MATCH(M$7,GRID!$A$17:$A$27,0),MATCH(1,($U$2=GRID!$B$1:$BI$1)*(КАЛЕНДАРЬ!$U17=GRID!$B$3:$BI$3), 0))*(1-GRID!$B$35),0))</f>
        <v>54100</v>
      </c>
      <c r="O121" s="61" t="s">
        <v>102</v>
      </c>
      <c r="P121" s="61" t="s">
        <v>102</v>
      </c>
      <c r="Q121" s="61" t="s">
        <v>102</v>
      </c>
      <c r="R121" s="61" t="s">
        <v>102</v>
      </c>
      <c r="S121" s="61" t="s">
        <v>102</v>
      </c>
      <c r="T121" s="61" t="s">
        <v>102</v>
      </c>
      <c r="U121" s="61" t="s">
        <v>102</v>
      </c>
      <c r="V121" s="61" t="s">
        <v>102</v>
      </c>
      <c r="W121" s="61" t="s">
        <v>102</v>
      </c>
      <c r="X121" s="61" t="s">
        <v>102</v>
      </c>
      <c r="Y121" s="50"/>
    </row>
    <row r="122" spans="1:25" x14ac:dyDescent="0.2">
      <c r="A122" s="62" t="s">
        <v>42</v>
      </c>
      <c r="B122" s="62">
        <v>15</v>
      </c>
      <c r="C122" s="59" cm="1">
        <f t="array" ref="C122">IF($I$2="Открытый тариф",
INDEX(GRID!$B$4:$BI$14,MATCH(C$7,GRID!$A$4:$A$14,0),MATCH(1,($U$2=GRID!$B$1:$BI$1)*(КАЛЕНДАРЬ!$U18=GRID!$B$3:$BI$3), 0)),
ROUNDUP(INDEX(GRID!$B$4:$BI$14,MATCH(C$7,GRID!$A$4:$A$14,0),MATCH(1,($U$2=GRID!$B$1:$BI$1)*(КАЛЕНДАРЬ!$U18=GRID!$B$3:$BI$3),0))*(1-GRID!$B$35),0))</f>
        <v>30500</v>
      </c>
      <c r="D122" s="60" cm="1">
        <f t="array" ref="D122">IF($I$2="Открытый тариф",
INDEX(GRID!$B$17:$BI$27,MATCH(C$7,GRID!$A$17:$A$27,0),MATCH(1,($U$2=GRID!$B$1:$BI$1)*(КАЛЕНДАРЬ!$U18=GRID!$B$3:$BI$3), 0)),
ROUNDUP(INDEX(GRID!$B$17:$BI$27,MATCH(C$7,GRID!$A$17:$A$27,0),MATCH(1,($U$2=GRID!$B$1:$BI$1)*(КАЛЕНДАРЬ!$U18=GRID!$B$3:$BI$3), 0))*(1-GRID!$B$35),0))</f>
        <v>30500</v>
      </c>
      <c r="E122" s="59" cm="1">
        <f t="array" ref="E122">IF($I$2="Открытый тариф",
INDEX(GRID!$B$4:$BI$14,MATCH(E$7,GRID!$A$4:$A$14,0),MATCH(1,($U$2=GRID!$B$1:$BI$1)*(КАЛЕНДАРЬ!$U18=GRID!$B$3:$BI$3), 0)),
ROUNDUP(INDEX(GRID!$B$4:$BI$14,MATCH(E$7,GRID!$A$4:$A$14,0),MATCH(1,($U$2=GRID!$B$1:$BI$1)*(КАЛЕНДАРЬ!$U18=GRID!$B$3:$BI$3),0))*(1-GRID!$B$35),0))</f>
        <v>34300</v>
      </c>
      <c r="F122" s="60" cm="1">
        <f t="array" ref="F122">IF($I$2="Открытый тариф",
INDEX(GRID!$B$17:$BI$27,MATCH(E$7,GRID!$A$17:$A$27,0),MATCH(1,($U$2=GRID!$B$1:$BI$1)*(КАЛЕНДАРЬ!$U18=GRID!$B$3:$BI$3), 0)),
ROUNDUP(INDEX(GRID!$B$17:$BI$27,MATCH(E$7,GRID!$A$17:$A$27,0),MATCH(1,($U$2=GRID!$B$1:$BI$1)*(КАЛЕНДАРЬ!$U18=GRID!$B$3:$BI$3), 0))*(1-GRID!$B$35),0))</f>
        <v>34300</v>
      </c>
      <c r="G122" s="59" cm="1">
        <f t="array" ref="G122">IF($I$2="Открытый тариф",
INDEX(GRID!$B$4:$BI$14,MATCH(G$7,GRID!$A$4:$A$14,0),MATCH(1,($U$2=GRID!$B$1:$BI$1)*(КАЛЕНДАРЬ!$U18=GRID!$B$3:$BI$3), 0)),
ROUNDUP(INDEX(GRID!$B$4:$BI$14,MATCH(G$7,GRID!$A$4:$A$14,0),MATCH(1,($U$2=GRID!$B$1:$BI$1)*(КАЛЕНДАРЬ!$U18=GRID!$B$3:$BI$3),0))*(1-GRID!$B$35),0))</f>
        <v>38400</v>
      </c>
      <c r="H122" s="60" cm="1">
        <f t="array" ref="H122">IF($I$2="Открытый тариф",
INDEX(GRID!$B$17:$BI$27,MATCH(G$7,GRID!$A$17:$A$27,0),MATCH(1,($U$2=GRID!$B$1:$BI$1)*(КАЛЕНДАРЬ!$U18=GRID!$B$3:$BI$3), 0)),
ROUNDUP(INDEX(GRID!$B$17:$BI$27,MATCH(G$7,GRID!$A$17:$A$27,0),MATCH(1,($U$2=GRID!$B$1:$BI$1)*(КАЛЕНДАРЬ!$U18=GRID!$B$3:$BI$3), 0))*(1-GRID!$B$35),0))</f>
        <v>38400</v>
      </c>
      <c r="I122" s="59" cm="1">
        <f t="array" ref="I122">IF($I$2="Открытый тариф",
INDEX(GRID!$B$4:$BI$14,MATCH(I$7,GRID!$A$4:$A$14,0),MATCH(1,($U$2=GRID!$B$1:$BI$1)*(КАЛЕНДАРЬ!$U18=GRID!$B$3:$BI$3), 0)),
ROUNDUP(INDEX(GRID!$B$4:$BI$14,MATCH(I$7,GRID!$A$4:$A$14,0),MATCH(1,($U$2=GRID!$B$1:$BI$1)*(КАЛЕНДАРЬ!$U18=GRID!$B$3:$BI$3),0))*(1-GRID!$B$35),0))</f>
        <v>43100</v>
      </c>
      <c r="J122" s="60" cm="1">
        <f t="array" ref="J122">IF($I$2="Открытый тариф",
INDEX(GRID!$B$17:$BI$27,MATCH(I$7,GRID!$A$17:$A$27,0),MATCH(1,($U$2=GRID!$B$1:$BI$1)*(КАЛЕНДАРЬ!$U18=GRID!$B$3:$BI$3), 0)),
ROUNDUP(INDEX(GRID!$B$17:$BI$27,MATCH(I$7,GRID!$A$17:$A$27,0),MATCH(1,($U$2=GRID!$B$1:$BI$1)*(КАЛЕНДАРЬ!$U18=GRID!$B$3:$BI$3), 0))*(1-GRID!$B$35),0))</f>
        <v>43100</v>
      </c>
      <c r="K122" s="59" cm="1">
        <f t="array" ref="K122">IF($I$2="Открытый тариф",
INDEX(GRID!$B$4:$BI$14,MATCH(K$7,GRID!$A$4:$A$14,0),MATCH(1,($U$2=GRID!$B$1:$BI$1)*(КАЛЕНДАРЬ!$U18=GRID!$B$3:$BI$3), 0)),
ROUNDUP(INDEX(GRID!$B$4:$BI$14,MATCH(K$7,GRID!$A$4:$A$14,0),MATCH(1,($U$2=GRID!$B$1:$BI$1)*(КАЛЕНДАРЬ!$U18=GRID!$B$3:$BI$3),0))*(1-GRID!$B$35),0))</f>
        <v>48300</v>
      </c>
      <c r="L122" s="60" cm="1">
        <f t="array" ref="L122">IF($I$2="Открытый тариф",
INDEX(GRID!$B$17:$BI$27,MATCH(K$7,GRID!$A$17:$A$27,0),MATCH(1,($U$2=GRID!$B$1:$BI$1)*(КАЛЕНДАРЬ!$U18=GRID!$B$3:$BI$3), 0)),
ROUNDUP(INDEX(GRID!$B$17:$BI$27,MATCH(K$7,GRID!$A$17:$A$27,0),MATCH(1,($U$2=GRID!$B$1:$BI$1)*(КАЛЕНДАРЬ!$U18=GRID!$B$3:$BI$3), 0))*(1-GRID!$B$35),0))</f>
        <v>48300</v>
      </c>
      <c r="M122" s="59" cm="1">
        <f t="array" ref="M122">IF($I$2="Открытый тариф",
INDEX(GRID!$B$4:$BI$14,MATCH(M$7,GRID!$A$4:$A$14,0),MATCH(1,($U$2=GRID!$B$1:$BI$1)*(КАЛЕНДАРЬ!$U18=GRID!$B$3:$BI$3), 0)),
ROUNDUP(INDEX(GRID!$B$4:$BI$14,MATCH(M$7,GRID!$A$4:$A$14,0),MATCH(1,($U$2=GRID!$B$1:$BI$1)*(КАЛЕНДАРЬ!$U18=GRID!$B$3:$BI$3),0))*(1-GRID!$B$35),0))</f>
        <v>54100</v>
      </c>
      <c r="N122" s="60" cm="1">
        <f t="array" ref="N122">IF($I$2="Открытый тариф",
INDEX(GRID!$B$17:$BI$27,MATCH(M$7,GRID!$A$17:$A$27,0),MATCH(1,($U$2=GRID!$B$1:$BI$1)*(КАЛЕНДАРЬ!$U18=GRID!$B$3:$BI$3), 0)),
ROUNDUP(INDEX(GRID!$B$17:$BI$27,MATCH(M$7,GRID!$A$17:$A$27,0),MATCH(1,($U$2=GRID!$B$1:$BI$1)*(КАЛЕНДАРЬ!$U18=GRID!$B$3:$BI$3), 0))*(1-GRID!$B$35),0))</f>
        <v>54100</v>
      </c>
      <c r="O122" s="61" t="s">
        <v>102</v>
      </c>
      <c r="P122" s="61" t="s">
        <v>102</v>
      </c>
      <c r="Q122" s="61" t="s">
        <v>102</v>
      </c>
      <c r="R122" s="61" t="s">
        <v>102</v>
      </c>
      <c r="S122" s="61" t="s">
        <v>102</v>
      </c>
      <c r="T122" s="61" t="s">
        <v>102</v>
      </c>
      <c r="U122" s="61" t="s">
        <v>102</v>
      </c>
      <c r="V122" s="61" t="s">
        <v>102</v>
      </c>
      <c r="W122" s="61" t="s">
        <v>102</v>
      </c>
      <c r="X122" s="61" t="s">
        <v>102</v>
      </c>
      <c r="Y122" s="50"/>
    </row>
    <row r="123" spans="1:25" x14ac:dyDescent="0.2">
      <c r="A123" s="62" t="s">
        <v>43</v>
      </c>
      <c r="B123" s="62">
        <v>16</v>
      </c>
      <c r="C123" s="59" cm="1">
        <f t="array" ref="C123">IF($I$2="Открытый тариф",
INDEX(GRID!$B$4:$BI$14,MATCH(C$7,GRID!$A$4:$A$14,0),MATCH(1,($U$2=GRID!$B$1:$BI$1)*(КАЛЕНДАРЬ!$U19=GRID!$B$3:$BI$3), 0)),
ROUNDUP(INDEX(GRID!$B$4:$BI$14,MATCH(C$7,GRID!$A$4:$A$14,0),MATCH(1,($U$2=GRID!$B$1:$BI$1)*(КАЛЕНДАРЬ!$U19=GRID!$B$3:$BI$3),0))*(1-GRID!$B$35),0))</f>
        <v>30500</v>
      </c>
      <c r="D123" s="60" cm="1">
        <f t="array" ref="D123">IF($I$2="Открытый тариф",
INDEX(GRID!$B$17:$BI$27,MATCH(C$7,GRID!$A$17:$A$27,0),MATCH(1,($U$2=GRID!$B$1:$BI$1)*(КАЛЕНДАРЬ!$U19=GRID!$B$3:$BI$3), 0)),
ROUNDUP(INDEX(GRID!$B$17:$BI$27,MATCH(C$7,GRID!$A$17:$A$27,0),MATCH(1,($U$2=GRID!$B$1:$BI$1)*(КАЛЕНДАРЬ!$U19=GRID!$B$3:$BI$3), 0))*(1-GRID!$B$35),0))</f>
        <v>30500</v>
      </c>
      <c r="E123" s="59" cm="1">
        <f t="array" ref="E123">IF($I$2="Открытый тариф",
INDEX(GRID!$B$4:$BI$14,MATCH(E$7,GRID!$A$4:$A$14,0),MATCH(1,($U$2=GRID!$B$1:$BI$1)*(КАЛЕНДАРЬ!$U19=GRID!$B$3:$BI$3), 0)),
ROUNDUP(INDEX(GRID!$B$4:$BI$14,MATCH(E$7,GRID!$A$4:$A$14,0),MATCH(1,($U$2=GRID!$B$1:$BI$1)*(КАЛЕНДАРЬ!$U19=GRID!$B$3:$BI$3),0))*(1-GRID!$B$35),0))</f>
        <v>34300</v>
      </c>
      <c r="F123" s="60" cm="1">
        <f t="array" ref="F123">IF($I$2="Открытый тариф",
INDEX(GRID!$B$17:$BI$27,MATCH(E$7,GRID!$A$17:$A$27,0),MATCH(1,($U$2=GRID!$B$1:$BI$1)*(КАЛЕНДАРЬ!$U19=GRID!$B$3:$BI$3), 0)),
ROUNDUP(INDEX(GRID!$B$17:$BI$27,MATCH(E$7,GRID!$A$17:$A$27,0),MATCH(1,($U$2=GRID!$B$1:$BI$1)*(КАЛЕНДАРЬ!$U19=GRID!$B$3:$BI$3), 0))*(1-GRID!$B$35),0))</f>
        <v>34300</v>
      </c>
      <c r="G123" s="59" cm="1">
        <f t="array" ref="G123">IF($I$2="Открытый тариф",
INDEX(GRID!$B$4:$BI$14,MATCH(G$7,GRID!$A$4:$A$14,0),MATCH(1,($U$2=GRID!$B$1:$BI$1)*(КАЛЕНДАРЬ!$U19=GRID!$B$3:$BI$3), 0)),
ROUNDUP(INDEX(GRID!$B$4:$BI$14,MATCH(G$7,GRID!$A$4:$A$14,0),MATCH(1,($U$2=GRID!$B$1:$BI$1)*(КАЛЕНДАРЬ!$U19=GRID!$B$3:$BI$3),0))*(1-GRID!$B$35),0))</f>
        <v>38400</v>
      </c>
      <c r="H123" s="60" cm="1">
        <f t="array" ref="H123">IF($I$2="Открытый тариф",
INDEX(GRID!$B$17:$BI$27,MATCH(G$7,GRID!$A$17:$A$27,0),MATCH(1,($U$2=GRID!$B$1:$BI$1)*(КАЛЕНДАРЬ!$U19=GRID!$B$3:$BI$3), 0)),
ROUNDUP(INDEX(GRID!$B$17:$BI$27,MATCH(G$7,GRID!$A$17:$A$27,0),MATCH(1,($U$2=GRID!$B$1:$BI$1)*(КАЛЕНДАРЬ!$U19=GRID!$B$3:$BI$3), 0))*(1-GRID!$B$35),0))</f>
        <v>38400</v>
      </c>
      <c r="I123" s="59" cm="1">
        <f t="array" ref="I123">IF($I$2="Открытый тариф",
INDEX(GRID!$B$4:$BI$14,MATCH(I$7,GRID!$A$4:$A$14,0),MATCH(1,($U$2=GRID!$B$1:$BI$1)*(КАЛЕНДАРЬ!$U19=GRID!$B$3:$BI$3), 0)),
ROUNDUP(INDEX(GRID!$B$4:$BI$14,MATCH(I$7,GRID!$A$4:$A$14,0),MATCH(1,($U$2=GRID!$B$1:$BI$1)*(КАЛЕНДАРЬ!$U19=GRID!$B$3:$BI$3),0))*(1-GRID!$B$35),0))</f>
        <v>43100</v>
      </c>
      <c r="J123" s="60" cm="1">
        <f t="array" ref="J123">IF($I$2="Открытый тариф",
INDEX(GRID!$B$17:$BI$27,MATCH(I$7,GRID!$A$17:$A$27,0),MATCH(1,($U$2=GRID!$B$1:$BI$1)*(КАЛЕНДАРЬ!$U19=GRID!$B$3:$BI$3), 0)),
ROUNDUP(INDEX(GRID!$B$17:$BI$27,MATCH(I$7,GRID!$A$17:$A$27,0),MATCH(1,($U$2=GRID!$B$1:$BI$1)*(КАЛЕНДАРЬ!$U19=GRID!$B$3:$BI$3), 0))*(1-GRID!$B$35),0))</f>
        <v>43100</v>
      </c>
      <c r="K123" s="59" cm="1">
        <f t="array" ref="K123">IF($I$2="Открытый тариф",
INDEX(GRID!$B$4:$BI$14,MATCH(K$7,GRID!$A$4:$A$14,0),MATCH(1,($U$2=GRID!$B$1:$BI$1)*(КАЛЕНДАРЬ!$U19=GRID!$B$3:$BI$3), 0)),
ROUNDUP(INDEX(GRID!$B$4:$BI$14,MATCH(K$7,GRID!$A$4:$A$14,0),MATCH(1,($U$2=GRID!$B$1:$BI$1)*(КАЛЕНДАРЬ!$U19=GRID!$B$3:$BI$3),0))*(1-GRID!$B$35),0))</f>
        <v>48300</v>
      </c>
      <c r="L123" s="60" cm="1">
        <f t="array" ref="L123">IF($I$2="Открытый тариф",
INDEX(GRID!$B$17:$BI$27,MATCH(K$7,GRID!$A$17:$A$27,0),MATCH(1,($U$2=GRID!$B$1:$BI$1)*(КАЛЕНДАРЬ!$U19=GRID!$B$3:$BI$3), 0)),
ROUNDUP(INDEX(GRID!$B$17:$BI$27,MATCH(K$7,GRID!$A$17:$A$27,0),MATCH(1,($U$2=GRID!$B$1:$BI$1)*(КАЛЕНДАРЬ!$U19=GRID!$B$3:$BI$3), 0))*(1-GRID!$B$35),0))</f>
        <v>48300</v>
      </c>
      <c r="M123" s="59" cm="1">
        <f t="array" ref="M123">IF($I$2="Открытый тариф",
INDEX(GRID!$B$4:$BI$14,MATCH(M$7,GRID!$A$4:$A$14,0),MATCH(1,($U$2=GRID!$B$1:$BI$1)*(КАЛЕНДАРЬ!$U19=GRID!$B$3:$BI$3), 0)),
ROUNDUP(INDEX(GRID!$B$4:$BI$14,MATCH(M$7,GRID!$A$4:$A$14,0),MATCH(1,($U$2=GRID!$B$1:$BI$1)*(КАЛЕНДАРЬ!$U19=GRID!$B$3:$BI$3),0))*(1-GRID!$B$35),0))</f>
        <v>54100</v>
      </c>
      <c r="N123" s="60" cm="1">
        <f t="array" ref="N123">IF($I$2="Открытый тариф",
INDEX(GRID!$B$17:$BI$27,MATCH(M$7,GRID!$A$17:$A$27,0),MATCH(1,($U$2=GRID!$B$1:$BI$1)*(КАЛЕНДАРЬ!$U19=GRID!$B$3:$BI$3), 0)),
ROUNDUP(INDEX(GRID!$B$17:$BI$27,MATCH(M$7,GRID!$A$17:$A$27,0),MATCH(1,($U$2=GRID!$B$1:$BI$1)*(КАЛЕНДАРЬ!$U19=GRID!$B$3:$BI$3), 0))*(1-GRID!$B$35),0))</f>
        <v>54100</v>
      </c>
      <c r="O123" s="61" t="s">
        <v>102</v>
      </c>
      <c r="P123" s="61" t="s">
        <v>102</v>
      </c>
      <c r="Q123" s="61" t="s">
        <v>102</v>
      </c>
      <c r="R123" s="61" t="s">
        <v>102</v>
      </c>
      <c r="S123" s="61" t="s">
        <v>102</v>
      </c>
      <c r="T123" s="61" t="s">
        <v>102</v>
      </c>
      <c r="U123" s="61" t="s">
        <v>102</v>
      </c>
      <c r="V123" s="61" t="s">
        <v>102</v>
      </c>
      <c r="W123" s="61" t="s">
        <v>102</v>
      </c>
      <c r="X123" s="61" t="s">
        <v>102</v>
      </c>
      <c r="Y123" s="50"/>
    </row>
    <row r="124" spans="1:25" x14ac:dyDescent="0.2">
      <c r="A124" s="62" t="s">
        <v>44</v>
      </c>
      <c r="B124" s="62">
        <v>17</v>
      </c>
      <c r="C124" s="59" cm="1">
        <f t="array" ref="C124">IF($I$2="Открытый тариф",
INDEX(GRID!$B$4:$BI$14,MATCH(C$7,GRID!$A$4:$A$14,0),MATCH(1,($U$2=GRID!$B$1:$BI$1)*(КАЛЕНДАРЬ!$U20=GRID!$B$3:$BI$3), 0)),
ROUNDUP(INDEX(GRID!$B$4:$BI$14,MATCH(C$7,GRID!$A$4:$A$14,0),MATCH(1,($U$2=GRID!$B$1:$BI$1)*(КАЛЕНДАРЬ!$U20=GRID!$B$3:$BI$3),0))*(1-GRID!$B$35),0))</f>
        <v>30500</v>
      </c>
      <c r="D124" s="60" cm="1">
        <f t="array" ref="D124">IF($I$2="Открытый тариф",
INDEX(GRID!$B$17:$BI$27,MATCH(C$7,GRID!$A$17:$A$27,0),MATCH(1,($U$2=GRID!$B$1:$BI$1)*(КАЛЕНДАРЬ!$U20=GRID!$B$3:$BI$3), 0)),
ROUNDUP(INDEX(GRID!$B$17:$BI$27,MATCH(C$7,GRID!$A$17:$A$27,0),MATCH(1,($U$2=GRID!$B$1:$BI$1)*(КАЛЕНДАРЬ!$U20=GRID!$B$3:$BI$3), 0))*(1-GRID!$B$35),0))</f>
        <v>30500</v>
      </c>
      <c r="E124" s="59" cm="1">
        <f t="array" ref="E124">IF($I$2="Открытый тариф",
INDEX(GRID!$B$4:$BI$14,MATCH(E$7,GRID!$A$4:$A$14,0),MATCH(1,($U$2=GRID!$B$1:$BI$1)*(КАЛЕНДАРЬ!$U20=GRID!$B$3:$BI$3), 0)),
ROUNDUP(INDEX(GRID!$B$4:$BI$14,MATCH(E$7,GRID!$A$4:$A$14,0),MATCH(1,($U$2=GRID!$B$1:$BI$1)*(КАЛЕНДАРЬ!$U20=GRID!$B$3:$BI$3),0))*(1-GRID!$B$35),0))</f>
        <v>34300</v>
      </c>
      <c r="F124" s="60" cm="1">
        <f t="array" ref="F124">IF($I$2="Открытый тариф",
INDEX(GRID!$B$17:$BI$27,MATCH(E$7,GRID!$A$17:$A$27,0),MATCH(1,($U$2=GRID!$B$1:$BI$1)*(КАЛЕНДАРЬ!$U20=GRID!$B$3:$BI$3), 0)),
ROUNDUP(INDEX(GRID!$B$17:$BI$27,MATCH(E$7,GRID!$A$17:$A$27,0),MATCH(1,($U$2=GRID!$B$1:$BI$1)*(КАЛЕНДАРЬ!$U20=GRID!$B$3:$BI$3), 0))*(1-GRID!$B$35),0))</f>
        <v>34300</v>
      </c>
      <c r="G124" s="59" cm="1">
        <f t="array" ref="G124">IF($I$2="Открытый тариф",
INDEX(GRID!$B$4:$BI$14,MATCH(G$7,GRID!$A$4:$A$14,0),MATCH(1,($U$2=GRID!$B$1:$BI$1)*(КАЛЕНДАРЬ!$U20=GRID!$B$3:$BI$3), 0)),
ROUNDUP(INDEX(GRID!$B$4:$BI$14,MATCH(G$7,GRID!$A$4:$A$14,0),MATCH(1,($U$2=GRID!$B$1:$BI$1)*(КАЛЕНДАРЬ!$U20=GRID!$B$3:$BI$3),0))*(1-GRID!$B$35),0))</f>
        <v>38400</v>
      </c>
      <c r="H124" s="60" cm="1">
        <f t="array" ref="H124">IF($I$2="Открытый тариф",
INDEX(GRID!$B$17:$BI$27,MATCH(G$7,GRID!$A$17:$A$27,0),MATCH(1,($U$2=GRID!$B$1:$BI$1)*(КАЛЕНДАРЬ!$U20=GRID!$B$3:$BI$3), 0)),
ROUNDUP(INDEX(GRID!$B$17:$BI$27,MATCH(G$7,GRID!$A$17:$A$27,0),MATCH(1,($U$2=GRID!$B$1:$BI$1)*(КАЛЕНДАРЬ!$U20=GRID!$B$3:$BI$3), 0))*(1-GRID!$B$35),0))</f>
        <v>38400</v>
      </c>
      <c r="I124" s="59" cm="1">
        <f t="array" ref="I124">IF($I$2="Открытый тариф",
INDEX(GRID!$B$4:$BI$14,MATCH(I$7,GRID!$A$4:$A$14,0),MATCH(1,($U$2=GRID!$B$1:$BI$1)*(КАЛЕНДАРЬ!$U20=GRID!$B$3:$BI$3), 0)),
ROUNDUP(INDEX(GRID!$B$4:$BI$14,MATCH(I$7,GRID!$A$4:$A$14,0),MATCH(1,($U$2=GRID!$B$1:$BI$1)*(КАЛЕНДАРЬ!$U20=GRID!$B$3:$BI$3),0))*(1-GRID!$B$35),0))</f>
        <v>43100</v>
      </c>
      <c r="J124" s="60" cm="1">
        <f t="array" ref="J124">IF($I$2="Открытый тариф",
INDEX(GRID!$B$17:$BI$27,MATCH(I$7,GRID!$A$17:$A$27,0),MATCH(1,($U$2=GRID!$B$1:$BI$1)*(КАЛЕНДАРЬ!$U20=GRID!$B$3:$BI$3), 0)),
ROUNDUP(INDEX(GRID!$B$17:$BI$27,MATCH(I$7,GRID!$A$17:$A$27,0),MATCH(1,($U$2=GRID!$B$1:$BI$1)*(КАЛЕНДАРЬ!$U20=GRID!$B$3:$BI$3), 0))*(1-GRID!$B$35),0))</f>
        <v>43100</v>
      </c>
      <c r="K124" s="59" cm="1">
        <f t="array" ref="K124">IF($I$2="Открытый тариф",
INDEX(GRID!$B$4:$BI$14,MATCH(K$7,GRID!$A$4:$A$14,0),MATCH(1,($U$2=GRID!$B$1:$BI$1)*(КАЛЕНДАРЬ!$U20=GRID!$B$3:$BI$3), 0)),
ROUNDUP(INDEX(GRID!$B$4:$BI$14,MATCH(K$7,GRID!$A$4:$A$14,0),MATCH(1,($U$2=GRID!$B$1:$BI$1)*(КАЛЕНДАРЬ!$U20=GRID!$B$3:$BI$3),0))*(1-GRID!$B$35),0))</f>
        <v>48300</v>
      </c>
      <c r="L124" s="60" cm="1">
        <f t="array" ref="L124">IF($I$2="Открытый тариф",
INDEX(GRID!$B$17:$BI$27,MATCH(K$7,GRID!$A$17:$A$27,0),MATCH(1,($U$2=GRID!$B$1:$BI$1)*(КАЛЕНДАРЬ!$U20=GRID!$B$3:$BI$3), 0)),
ROUNDUP(INDEX(GRID!$B$17:$BI$27,MATCH(K$7,GRID!$A$17:$A$27,0),MATCH(1,($U$2=GRID!$B$1:$BI$1)*(КАЛЕНДАРЬ!$U20=GRID!$B$3:$BI$3), 0))*(1-GRID!$B$35),0))</f>
        <v>48300</v>
      </c>
      <c r="M124" s="59" cm="1">
        <f t="array" ref="M124">IF($I$2="Открытый тариф",
INDEX(GRID!$B$4:$BI$14,MATCH(M$7,GRID!$A$4:$A$14,0),MATCH(1,($U$2=GRID!$B$1:$BI$1)*(КАЛЕНДАРЬ!$U20=GRID!$B$3:$BI$3), 0)),
ROUNDUP(INDEX(GRID!$B$4:$BI$14,MATCH(M$7,GRID!$A$4:$A$14,0),MATCH(1,($U$2=GRID!$B$1:$BI$1)*(КАЛЕНДАРЬ!$U20=GRID!$B$3:$BI$3),0))*(1-GRID!$B$35),0))</f>
        <v>54100</v>
      </c>
      <c r="N124" s="60" cm="1">
        <f t="array" ref="N124">IF($I$2="Открытый тариф",
INDEX(GRID!$B$17:$BI$27,MATCH(M$7,GRID!$A$17:$A$27,0),MATCH(1,($U$2=GRID!$B$1:$BI$1)*(КАЛЕНДАРЬ!$U20=GRID!$B$3:$BI$3), 0)),
ROUNDUP(INDEX(GRID!$B$17:$BI$27,MATCH(M$7,GRID!$A$17:$A$27,0),MATCH(1,($U$2=GRID!$B$1:$BI$1)*(КАЛЕНДАРЬ!$U20=GRID!$B$3:$BI$3), 0))*(1-GRID!$B$35),0))</f>
        <v>54100</v>
      </c>
      <c r="O124" s="61" t="s">
        <v>102</v>
      </c>
      <c r="P124" s="61" t="s">
        <v>102</v>
      </c>
      <c r="Q124" s="61" t="s">
        <v>102</v>
      </c>
      <c r="R124" s="61" t="s">
        <v>102</v>
      </c>
      <c r="S124" s="61" t="s">
        <v>102</v>
      </c>
      <c r="T124" s="61" t="s">
        <v>102</v>
      </c>
      <c r="U124" s="61" t="s">
        <v>102</v>
      </c>
      <c r="V124" s="61" t="s">
        <v>102</v>
      </c>
      <c r="W124" s="61" t="s">
        <v>102</v>
      </c>
      <c r="X124" s="61" t="s">
        <v>102</v>
      </c>
      <c r="Y124" s="50"/>
    </row>
    <row r="125" spans="1:25" x14ac:dyDescent="0.2">
      <c r="A125" s="62" t="s">
        <v>45</v>
      </c>
      <c r="B125" s="62">
        <v>18</v>
      </c>
      <c r="C125" s="59" cm="1">
        <f t="array" ref="C125">IF($I$2="Открытый тариф",
INDEX(GRID!$B$4:$BI$14,MATCH(C$7,GRID!$A$4:$A$14,0),MATCH(1,($U$2=GRID!$B$1:$BI$1)*(КАЛЕНДАРЬ!$U21=GRID!$B$3:$BI$3), 0)),
ROUNDUP(INDEX(GRID!$B$4:$BI$14,MATCH(C$7,GRID!$A$4:$A$14,0),MATCH(1,($U$2=GRID!$B$1:$BI$1)*(КАЛЕНДАРЬ!$U21=GRID!$B$3:$BI$3),0))*(1-GRID!$B$35),0))</f>
        <v>30500</v>
      </c>
      <c r="D125" s="60" cm="1">
        <f t="array" ref="D125">IF($I$2="Открытый тариф",
INDEX(GRID!$B$17:$BI$27,MATCH(C$7,GRID!$A$17:$A$27,0),MATCH(1,($U$2=GRID!$B$1:$BI$1)*(КАЛЕНДАРЬ!$U21=GRID!$B$3:$BI$3), 0)),
ROUNDUP(INDEX(GRID!$B$17:$BI$27,MATCH(C$7,GRID!$A$17:$A$27,0),MATCH(1,($U$2=GRID!$B$1:$BI$1)*(КАЛЕНДАРЬ!$U21=GRID!$B$3:$BI$3), 0))*(1-GRID!$B$35),0))</f>
        <v>30500</v>
      </c>
      <c r="E125" s="59" cm="1">
        <f t="array" ref="E125">IF($I$2="Открытый тариф",
INDEX(GRID!$B$4:$BI$14,MATCH(E$7,GRID!$A$4:$A$14,0),MATCH(1,($U$2=GRID!$B$1:$BI$1)*(КАЛЕНДАРЬ!$U21=GRID!$B$3:$BI$3), 0)),
ROUNDUP(INDEX(GRID!$B$4:$BI$14,MATCH(E$7,GRID!$A$4:$A$14,0),MATCH(1,($U$2=GRID!$B$1:$BI$1)*(КАЛЕНДАРЬ!$U21=GRID!$B$3:$BI$3),0))*(1-GRID!$B$35),0))</f>
        <v>34300</v>
      </c>
      <c r="F125" s="60" cm="1">
        <f t="array" ref="F125">IF($I$2="Открытый тариф",
INDEX(GRID!$B$17:$BI$27,MATCH(E$7,GRID!$A$17:$A$27,0),MATCH(1,($U$2=GRID!$B$1:$BI$1)*(КАЛЕНДАРЬ!$U21=GRID!$B$3:$BI$3), 0)),
ROUNDUP(INDEX(GRID!$B$17:$BI$27,MATCH(E$7,GRID!$A$17:$A$27,0),MATCH(1,($U$2=GRID!$B$1:$BI$1)*(КАЛЕНДАРЬ!$U21=GRID!$B$3:$BI$3), 0))*(1-GRID!$B$35),0))</f>
        <v>34300</v>
      </c>
      <c r="G125" s="59" cm="1">
        <f t="array" ref="G125">IF($I$2="Открытый тариф",
INDEX(GRID!$B$4:$BI$14,MATCH(G$7,GRID!$A$4:$A$14,0),MATCH(1,($U$2=GRID!$B$1:$BI$1)*(КАЛЕНДАРЬ!$U21=GRID!$B$3:$BI$3), 0)),
ROUNDUP(INDEX(GRID!$B$4:$BI$14,MATCH(G$7,GRID!$A$4:$A$14,0),MATCH(1,($U$2=GRID!$B$1:$BI$1)*(КАЛЕНДАРЬ!$U21=GRID!$B$3:$BI$3),0))*(1-GRID!$B$35),0))</f>
        <v>38400</v>
      </c>
      <c r="H125" s="60" cm="1">
        <f t="array" ref="H125">IF($I$2="Открытый тариф",
INDEX(GRID!$B$17:$BI$27,MATCH(G$7,GRID!$A$17:$A$27,0),MATCH(1,($U$2=GRID!$B$1:$BI$1)*(КАЛЕНДАРЬ!$U21=GRID!$B$3:$BI$3), 0)),
ROUNDUP(INDEX(GRID!$B$17:$BI$27,MATCH(G$7,GRID!$A$17:$A$27,0),MATCH(1,($U$2=GRID!$B$1:$BI$1)*(КАЛЕНДАРЬ!$U21=GRID!$B$3:$BI$3), 0))*(1-GRID!$B$35),0))</f>
        <v>38400</v>
      </c>
      <c r="I125" s="59" cm="1">
        <f t="array" ref="I125">IF($I$2="Открытый тариф",
INDEX(GRID!$B$4:$BI$14,MATCH(I$7,GRID!$A$4:$A$14,0),MATCH(1,($U$2=GRID!$B$1:$BI$1)*(КАЛЕНДАРЬ!$U21=GRID!$B$3:$BI$3), 0)),
ROUNDUP(INDEX(GRID!$B$4:$BI$14,MATCH(I$7,GRID!$A$4:$A$14,0),MATCH(1,($U$2=GRID!$B$1:$BI$1)*(КАЛЕНДАРЬ!$U21=GRID!$B$3:$BI$3),0))*(1-GRID!$B$35),0))</f>
        <v>43100</v>
      </c>
      <c r="J125" s="60" cm="1">
        <f t="array" ref="J125">IF($I$2="Открытый тариф",
INDEX(GRID!$B$17:$BI$27,MATCH(I$7,GRID!$A$17:$A$27,0),MATCH(1,($U$2=GRID!$B$1:$BI$1)*(КАЛЕНДАРЬ!$U21=GRID!$B$3:$BI$3), 0)),
ROUNDUP(INDEX(GRID!$B$17:$BI$27,MATCH(I$7,GRID!$A$17:$A$27,0),MATCH(1,($U$2=GRID!$B$1:$BI$1)*(КАЛЕНДАРЬ!$U21=GRID!$B$3:$BI$3), 0))*(1-GRID!$B$35),0))</f>
        <v>43100</v>
      </c>
      <c r="K125" s="59" cm="1">
        <f t="array" ref="K125">IF($I$2="Открытый тариф",
INDEX(GRID!$B$4:$BI$14,MATCH(K$7,GRID!$A$4:$A$14,0),MATCH(1,($U$2=GRID!$B$1:$BI$1)*(КАЛЕНДАРЬ!$U21=GRID!$B$3:$BI$3), 0)),
ROUNDUP(INDEX(GRID!$B$4:$BI$14,MATCH(K$7,GRID!$A$4:$A$14,0),MATCH(1,($U$2=GRID!$B$1:$BI$1)*(КАЛЕНДАРЬ!$U21=GRID!$B$3:$BI$3),0))*(1-GRID!$B$35),0))</f>
        <v>48300</v>
      </c>
      <c r="L125" s="60" cm="1">
        <f t="array" ref="L125">IF($I$2="Открытый тариф",
INDEX(GRID!$B$17:$BI$27,MATCH(K$7,GRID!$A$17:$A$27,0),MATCH(1,($U$2=GRID!$B$1:$BI$1)*(КАЛЕНДАРЬ!$U21=GRID!$B$3:$BI$3), 0)),
ROUNDUP(INDEX(GRID!$B$17:$BI$27,MATCH(K$7,GRID!$A$17:$A$27,0),MATCH(1,($U$2=GRID!$B$1:$BI$1)*(КАЛЕНДАРЬ!$U21=GRID!$B$3:$BI$3), 0))*(1-GRID!$B$35),0))</f>
        <v>48300</v>
      </c>
      <c r="M125" s="59" cm="1">
        <f t="array" ref="M125">IF($I$2="Открытый тариф",
INDEX(GRID!$B$4:$BI$14,MATCH(M$7,GRID!$A$4:$A$14,0),MATCH(1,($U$2=GRID!$B$1:$BI$1)*(КАЛЕНДАРЬ!$U21=GRID!$B$3:$BI$3), 0)),
ROUNDUP(INDEX(GRID!$B$4:$BI$14,MATCH(M$7,GRID!$A$4:$A$14,0),MATCH(1,($U$2=GRID!$B$1:$BI$1)*(КАЛЕНДАРЬ!$U21=GRID!$B$3:$BI$3),0))*(1-GRID!$B$35),0))</f>
        <v>54100</v>
      </c>
      <c r="N125" s="60" cm="1">
        <f t="array" ref="N125">IF($I$2="Открытый тариф",
INDEX(GRID!$B$17:$BI$27,MATCH(M$7,GRID!$A$17:$A$27,0),MATCH(1,($U$2=GRID!$B$1:$BI$1)*(КАЛЕНДАРЬ!$U21=GRID!$B$3:$BI$3), 0)),
ROUNDUP(INDEX(GRID!$B$17:$BI$27,MATCH(M$7,GRID!$A$17:$A$27,0),MATCH(1,($U$2=GRID!$B$1:$BI$1)*(КАЛЕНДАРЬ!$U21=GRID!$B$3:$BI$3), 0))*(1-GRID!$B$35),0))</f>
        <v>54100</v>
      </c>
      <c r="O125" s="61" t="s">
        <v>102</v>
      </c>
      <c r="P125" s="61" t="s">
        <v>102</v>
      </c>
      <c r="Q125" s="61" t="s">
        <v>102</v>
      </c>
      <c r="R125" s="61" t="s">
        <v>102</v>
      </c>
      <c r="S125" s="61" t="s">
        <v>102</v>
      </c>
      <c r="T125" s="61" t="s">
        <v>102</v>
      </c>
      <c r="U125" s="61" t="s">
        <v>102</v>
      </c>
      <c r="V125" s="61" t="s">
        <v>102</v>
      </c>
      <c r="W125" s="61" t="s">
        <v>102</v>
      </c>
      <c r="X125" s="61" t="s">
        <v>102</v>
      </c>
      <c r="Y125" s="50"/>
    </row>
    <row r="126" spans="1:25" x14ac:dyDescent="0.2">
      <c r="A126" s="62" t="s">
        <v>46</v>
      </c>
      <c r="B126" s="62">
        <v>19</v>
      </c>
      <c r="C126" s="59" cm="1">
        <f t="array" ref="C126">IF($I$2="Открытый тариф",
INDEX(GRID!$B$4:$BI$14,MATCH(C$7,GRID!$A$4:$A$14,0),MATCH(1,($U$2=GRID!$B$1:$BI$1)*(КАЛЕНДАРЬ!$U22=GRID!$B$3:$BI$3), 0)),
ROUNDUP(INDEX(GRID!$B$4:$BI$14,MATCH(C$7,GRID!$A$4:$A$14,0),MATCH(1,($U$2=GRID!$B$1:$BI$1)*(КАЛЕНДАРЬ!$U22=GRID!$B$3:$BI$3),0))*(1-GRID!$B$35),0))</f>
        <v>30500</v>
      </c>
      <c r="D126" s="60" cm="1">
        <f t="array" ref="D126">IF($I$2="Открытый тариф",
INDEX(GRID!$B$17:$BI$27,MATCH(C$7,GRID!$A$17:$A$27,0),MATCH(1,($U$2=GRID!$B$1:$BI$1)*(КАЛЕНДАРЬ!$U22=GRID!$B$3:$BI$3), 0)),
ROUNDUP(INDEX(GRID!$B$17:$BI$27,MATCH(C$7,GRID!$A$17:$A$27,0),MATCH(1,($U$2=GRID!$B$1:$BI$1)*(КАЛЕНДАРЬ!$U22=GRID!$B$3:$BI$3), 0))*(1-GRID!$B$35),0))</f>
        <v>30500</v>
      </c>
      <c r="E126" s="59" cm="1">
        <f t="array" ref="E126">IF($I$2="Открытый тариф",
INDEX(GRID!$B$4:$BI$14,MATCH(E$7,GRID!$A$4:$A$14,0),MATCH(1,($U$2=GRID!$B$1:$BI$1)*(КАЛЕНДАРЬ!$U22=GRID!$B$3:$BI$3), 0)),
ROUNDUP(INDEX(GRID!$B$4:$BI$14,MATCH(E$7,GRID!$A$4:$A$14,0),MATCH(1,($U$2=GRID!$B$1:$BI$1)*(КАЛЕНДАРЬ!$U22=GRID!$B$3:$BI$3),0))*(1-GRID!$B$35),0))</f>
        <v>34300</v>
      </c>
      <c r="F126" s="60" cm="1">
        <f t="array" ref="F126">IF($I$2="Открытый тариф",
INDEX(GRID!$B$17:$BI$27,MATCH(E$7,GRID!$A$17:$A$27,0),MATCH(1,($U$2=GRID!$B$1:$BI$1)*(КАЛЕНДАРЬ!$U22=GRID!$B$3:$BI$3), 0)),
ROUNDUP(INDEX(GRID!$B$17:$BI$27,MATCH(E$7,GRID!$A$17:$A$27,0),MATCH(1,($U$2=GRID!$B$1:$BI$1)*(КАЛЕНДАРЬ!$U22=GRID!$B$3:$BI$3), 0))*(1-GRID!$B$35),0))</f>
        <v>34300</v>
      </c>
      <c r="G126" s="59" cm="1">
        <f t="array" ref="G126">IF($I$2="Открытый тариф",
INDEX(GRID!$B$4:$BI$14,MATCH(G$7,GRID!$A$4:$A$14,0),MATCH(1,($U$2=GRID!$B$1:$BI$1)*(КАЛЕНДАРЬ!$U22=GRID!$B$3:$BI$3), 0)),
ROUNDUP(INDEX(GRID!$B$4:$BI$14,MATCH(G$7,GRID!$A$4:$A$14,0),MATCH(1,($U$2=GRID!$B$1:$BI$1)*(КАЛЕНДАРЬ!$U22=GRID!$B$3:$BI$3),0))*(1-GRID!$B$35),0))</f>
        <v>38400</v>
      </c>
      <c r="H126" s="60" cm="1">
        <f t="array" ref="H126">IF($I$2="Открытый тариф",
INDEX(GRID!$B$17:$BI$27,MATCH(G$7,GRID!$A$17:$A$27,0),MATCH(1,($U$2=GRID!$B$1:$BI$1)*(КАЛЕНДАРЬ!$U22=GRID!$B$3:$BI$3), 0)),
ROUNDUP(INDEX(GRID!$B$17:$BI$27,MATCH(G$7,GRID!$A$17:$A$27,0),MATCH(1,($U$2=GRID!$B$1:$BI$1)*(КАЛЕНДАРЬ!$U22=GRID!$B$3:$BI$3), 0))*(1-GRID!$B$35),0))</f>
        <v>38400</v>
      </c>
      <c r="I126" s="59" cm="1">
        <f t="array" ref="I126">IF($I$2="Открытый тариф",
INDEX(GRID!$B$4:$BI$14,MATCH(I$7,GRID!$A$4:$A$14,0),MATCH(1,($U$2=GRID!$B$1:$BI$1)*(КАЛЕНДАРЬ!$U22=GRID!$B$3:$BI$3), 0)),
ROUNDUP(INDEX(GRID!$B$4:$BI$14,MATCH(I$7,GRID!$A$4:$A$14,0),MATCH(1,($U$2=GRID!$B$1:$BI$1)*(КАЛЕНДАРЬ!$U22=GRID!$B$3:$BI$3),0))*(1-GRID!$B$35),0))</f>
        <v>43100</v>
      </c>
      <c r="J126" s="60" cm="1">
        <f t="array" ref="J126">IF($I$2="Открытый тариф",
INDEX(GRID!$B$17:$BI$27,MATCH(I$7,GRID!$A$17:$A$27,0),MATCH(1,($U$2=GRID!$B$1:$BI$1)*(КАЛЕНДАРЬ!$U22=GRID!$B$3:$BI$3), 0)),
ROUNDUP(INDEX(GRID!$B$17:$BI$27,MATCH(I$7,GRID!$A$17:$A$27,0),MATCH(1,($U$2=GRID!$B$1:$BI$1)*(КАЛЕНДАРЬ!$U22=GRID!$B$3:$BI$3), 0))*(1-GRID!$B$35),0))</f>
        <v>43100</v>
      </c>
      <c r="K126" s="59" cm="1">
        <f t="array" ref="K126">IF($I$2="Открытый тариф",
INDEX(GRID!$B$4:$BI$14,MATCH(K$7,GRID!$A$4:$A$14,0),MATCH(1,($U$2=GRID!$B$1:$BI$1)*(КАЛЕНДАРЬ!$U22=GRID!$B$3:$BI$3), 0)),
ROUNDUP(INDEX(GRID!$B$4:$BI$14,MATCH(K$7,GRID!$A$4:$A$14,0),MATCH(1,($U$2=GRID!$B$1:$BI$1)*(КАЛЕНДАРЬ!$U22=GRID!$B$3:$BI$3),0))*(1-GRID!$B$35),0))</f>
        <v>48300</v>
      </c>
      <c r="L126" s="60" cm="1">
        <f t="array" ref="L126">IF($I$2="Открытый тариф",
INDEX(GRID!$B$17:$BI$27,MATCH(K$7,GRID!$A$17:$A$27,0),MATCH(1,($U$2=GRID!$B$1:$BI$1)*(КАЛЕНДАРЬ!$U22=GRID!$B$3:$BI$3), 0)),
ROUNDUP(INDEX(GRID!$B$17:$BI$27,MATCH(K$7,GRID!$A$17:$A$27,0),MATCH(1,($U$2=GRID!$B$1:$BI$1)*(КАЛЕНДАРЬ!$U22=GRID!$B$3:$BI$3), 0))*(1-GRID!$B$35),0))</f>
        <v>48300</v>
      </c>
      <c r="M126" s="59" cm="1">
        <f t="array" ref="M126">IF($I$2="Открытый тариф",
INDEX(GRID!$B$4:$BI$14,MATCH(M$7,GRID!$A$4:$A$14,0),MATCH(1,($U$2=GRID!$B$1:$BI$1)*(КАЛЕНДАРЬ!$U22=GRID!$B$3:$BI$3), 0)),
ROUNDUP(INDEX(GRID!$B$4:$BI$14,MATCH(M$7,GRID!$A$4:$A$14,0),MATCH(1,($U$2=GRID!$B$1:$BI$1)*(КАЛЕНДАРЬ!$U22=GRID!$B$3:$BI$3),0))*(1-GRID!$B$35),0))</f>
        <v>54100</v>
      </c>
      <c r="N126" s="60" cm="1">
        <f t="array" ref="N126">IF($I$2="Открытый тариф",
INDEX(GRID!$B$17:$BI$27,MATCH(M$7,GRID!$A$17:$A$27,0),MATCH(1,($U$2=GRID!$B$1:$BI$1)*(КАЛЕНДАРЬ!$U22=GRID!$B$3:$BI$3), 0)),
ROUNDUP(INDEX(GRID!$B$17:$BI$27,MATCH(M$7,GRID!$A$17:$A$27,0),MATCH(1,($U$2=GRID!$B$1:$BI$1)*(КАЛЕНДАРЬ!$U22=GRID!$B$3:$BI$3), 0))*(1-GRID!$B$35),0))</f>
        <v>54100</v>
      </c>
      <c r="O126" s="61" t="s">
        <v>102</v>
      </c>
      <c r="P126" s="61" t="s">
        <v>102</v>
      </c>
      <c r="Q126" s="61" t="s">
        <v>102</v>
      </c>
      <c r="R126" s="61" t="s">
        <v>102</v>
      </c>
      <c r="S126" s="61" t="s">
        <v>102</v>
      </c>
      <c r="T126" s="61" t="s">
        <v>102</v>
      </c>
      <c r="U126" s="61" t="s">
        <v>102</v>
      </c>
      <c r="V126" s="61" t="s">
        <v>102</v>
      </c>
      <c r="W126" s="61" t="s">
        <v>102</v>
      </c>
      <c r="X126" s="61" t="s">
        <v>102</v>
      </c>
      <c r="Y126" s="50"/>
    </row>
    <row r="127" spans="1:25" x14ac:dyDescent="0.2">
      <c r="A127" s="62" t="s">
        <v>47</v>
      </c>
      <c r="B127" s="62">
        <v>20</v>
      </c>
      <c r="C127" s="59" cm="1">
        <f t="array" ref="C127">IF($I$2="Открытый тариф",
INDEX(GRID!$B$4:$BI$14,MATCH(C$7,GRID!$A$4:$A$14,0),MATCH(1,($U$2=GRID!$B$1:$BI$1)*(КАЛЕНДАРЬ!$U23=GRID!$B$3:$BI$3), 0)),
ROUNDUP(INDEX(GRID!$B$4:$BI$14,MATCH(C$7,GRID!$A$4:$A$14,0),MATCH(1,($U$2=GRID!$B$1:$BI$1)*(КАЛЕНДАРЬ!$U23=GRID!$B$3:$BI$3),0))*(1-GRID!$B$35),0))</f>
        <v>30500</v>
      </c>
      <c r="D127" s="60" cm="1">
        <f t="array" ref="D127">IF($I$2="Открытый тариф",
INDEX(GRID!$B$17:$BI$27,MATCH(C$7,GRID!$A$17:$A$27,0),MATCH(1,($U$2=GRID!$B$1:$BI$1)*(КАЛЕНДАРЬ!$U23=GRID!$B$3:$BI$3), 0)),
ROUNDUP(INDEX(GRID!$B$17:$BI$27,MATCH(C$7,GRID!$A$17:$A$27,0),MATCH(1,($U$2=GRID!$B$1:$BI$1)*(КАЛЕНДАРЬ!$U23=GRID!$B$3:$BI$3), 0))*(1-GRID!$B$35),0))</f>
        <v>30500</v>
      </c>
      <c r="E127" s="59" cm="1">
        <f t="array" ref="E127">IF($I$2="Открытый тариф",
INDEX(GRID!$B$4:$BI$14,MATCH(E$7,GRID!$A$4:$A$14,0),MATCH(1,($U$2=GRID!$B$1:$BI$1)*(КАЛЕНДАРЬ!$U23=GRID!$B$3:$BI$3), 0)),
ROUNDUP(INDEX(GRID!$B$4:$BI$14,MATCH(E$7,GRID!$A$4:$A$14,0),MATCH(1,($U$2=GRID!$B$1:$BI$1)*(КАЛЕНДАРЬ!$U23=GRID!$B$3:$BI$3),0))*(1-GRID!$B$35),0))</f>
        <v>34300</v>
      </c>
      <c r="F127" s="60" cm="1">
        <f t="array" ref="F127">IF($I$2="Открытый тариф",
INDEX(GRID!$B$17:$BI$27,MATCH(E$7,GRID!$A$17:$A$27,0),MATCH(1,($U$2=GRID!$B$1:$BI$1)*(КАЛЕНДАРЬ!$U23=GRID!$B$3:$BI$3), 0)),
ROUNDUP(INDEX(GRID!$B$17:$BI$27,MATCH(E$7,GRID!$A$17:$A$27,0),MATCH(1,($U$2=GRID!$B$1:$BI$1)*(КАЛЕНДАРЬ!$U23=GRID!$B$3:$BI$3), 0))*(1-GRID!$B$35),0))</f>
        <v>34300</v>
      </c>
      <c r="G127" s="59" cm="1">
        <f t="array" ref="G127">IF($I$2="Открытый тариф",
INDEX(GRID!$B$4:$BI$14,MATCH(G$7,GRID!$A$4:$A$14,0),MATCH(1,($U$2=GRID!$B$1:$BI$1)*(КАЛЕНДАРЬ!$U23=GRID!$B$3:$BI$3), 0)),
ROUNDUP(INDEX(GRID!$B$4:$BI$14,MATCH(G$7,GRID!$A$4:$A$14,0),MATCH(1,($U$2=GRID!$B$1:$BI$1)*(КАЛЕНДАРЬ!$U23=GRID!$B$3:$BI$3),0))*(1-GRID!$B$35),0))</f>
        <v>38400</v>
      </c>
      <c r="H127" s="60" cm="1">
        <f t="array" ref="H127">IF($I$2="Открытый тариф",
INDEX(GRID!$B$17:$BI$27,MATCH(G$7,GRID!$A$17:$A$27,0),MATCH(1,($U$2=GRID!$B$1:$BI$1)*(КАЛЕНДАРЬ!$U23=GRID!$B$3:$BI$3), 0)),
ROUNDUP(INDEX(GRID!$B$17:$BI$27,MATCH(G$7,GRID!$A$17:$A$27,0),MATCH(1,($U$2=GRID!$B$1:$BI$1)*(КАЛЕНДАРЬ!$U23=GRID!$B$3:$BI$3), 0))*(1-GRID!$B$35),0))</f>
        <v>38400</v>
      </c>
      <c r="I127" s="59" cm="1">
        <f t="array" ref="I127">IF($I$2="Открытый тариф",
INDEX(GRID!$B$4:$BI$14,MATCH(I$7,GRID!$A$4:$A$14,0),MATCH(1,($U$2=GRID!$B$1:$BI$1)*(КАЛЕНДАРЬ!$U23=GRID!$B$3:$BI$3), 0)),
ROUNDUP(INDEX(GRID!$B$4:$BI$14,MATCH(I$7,GRID!$A$4:$A$14,0),MATCH(1,($U$2=GRID!$B$1:$BI$1)*(КАЛЕНДАРЬ!$U23=GRID!$B$3:$BI$3),0))*(1-GRID!$B$35),0))</f>
        <v>43100</v>
      </c>
      <c r="J127" s="60" cm="1">
        <f t="array" ref="J127">IF($I$2="Открытый тариф",
INDEX(GRID!$B$17:$BI$27,MATCH(I$7,GRID!$A$17:$A$27,0),MATCH(1,($U$2=GRID!$B$1:$BI$1)*(КАЛЕНДАРЬ!$U23=GRID!$B$3:$BI$3), 0)),
ROUNDUP(INDEX(GRID!$B$17:$BI$27,MATCH(I$7,GRID!$A$17:$A$27,0),MATCH(1,($U$2=GRID!$B$1:$BI$1)*(КАЛЕНДАРЬ!$U23=GRID!$B$3:$BI$3), 0))*(1-GRID!$B$35),0))</f>
        <v>43100</v>
      </c>
      <c r="K127" s="59" cm="1">
        <f t="array" ref="K127">IF($I$2="Открытый тариф",
INDEX(GRID!$B$4:$BI$14,MATCH(K$7,GRID!$A$4:$A$14,0),MATCH(1,($U$2=GRID!$B$1:$BI$1)*(КАЛЕНДАРЬ!$U23=GRID!$B$3:$BI$3), 0)),
ROUNDUP(INDEX(GRID!$B$4:$BI$14,MATCH(K$7,GRID!$A$4:$A$14,0),MATCH(1,($U$2=GRID!$B$1:$BI$1)*(КАЛЕНДАРЬ!$U23=GRID!$B$3:$BI$3),0))*(1-GRID!$B$35),0))</f>
        <v>48300</v>
      </c>
      <c r="L127" s="60" cm="1">
        <f t="array" ref="L127">IF($I$2="Открытый тариф",
INDEX(GRID!$B$17:$BI$27,MATCH(K$7,GRID!$A$17:$A$27,0),MATCH(1,($U$2=GRID!$B$1:$BI$1)*(КАЛЕНДАРЬ!$U23=GRID!$B$3:$BI$3), 0)),
ROUNDUP(INDEX(GRID!$B$17:$BI$27,MATCH(K$7,GRID!$A$17:$A$27,0),MATCH(1,($U$2=GRID!$B$1:$BI$1)*(КАЛЕНДАРЬ!$U23=GRID!$B$3:$BI$3), 0))*(1-GRID!$B$35),0))</f>
        <v>48300</v>
      </c>
      <c r="M127" s="59" cm="1">
        <f t="array" ref="M127">IF($I$2="Открытый тариф",
INDEX(GRID!$B$4:$BI$14,MATCH(M$7,GRID!$A$4:$A$14,0),MATCH(1,($U$2=GRID!$B$1:$BI$1)*(КАЛЕНДАРЬ!$U23=GRID!$B$3:$BI$3), 0)),
ROUNDUP(INDEX(GRID!$B$4:$BI$14,MATCH(M$7,GRID!$A$4:$A$14,0),MATCH(1,($U$2=GRID!$B$1:$BI$1)*(КАЛЕНДАРЬ!$U23=GRID!$B$3:$BI$3),0))*(1-GRID!$B$35),0))</f>
        <v>54100</v>
      </c>
      <c r="N127" s="60" cm="1">
        <f t="array" ref="N127">IF($I$2="Открытый тариф",
INDEX(GRID!$B$17:$BI$27,MATCH(M$7,GRID!$A$17:$A$27,0),MATCH(1,($U$2=GRID!$B$1:$BI$1)*(КАЛЕНДАРЬ!$U23=GRID!$B$3:$BI$3), 0)),
ROUNDUP(INDEX(GRID!$B$17:$BI$27,MATCH(M$7,GRID!$A$17:$A$27,0),MATCH(1,($U$2=GRID!$B$1:$BI$1)*(КАЛЕНДАРЬ!$U23=GRID!$B$3:$BI$3), 0))*(1-GRID!$B$35),0))</f>
        <v>54100</v>
      </c>
      <c r="O127" s="61" t="s">
        <v>102</v>
      </c>
      <c r="P127" s="61" t="s">
        <v>102</v>
      </c>
      <c r="Q127" s="61" t="s">
        <v>102</v>
      </c>
      <c r="R127" s="61" t="s">
        <v>102</v>
      </c>
      <c r="S127" s="61" t="s">
        <v>102</v>
      </c>
      <c r="T127" s="61" t="s">
        <v>102</v>
      </c>
      <c r="U127" s="61" t="s">
        <v>102</v>
      </c>
      <c r="V127" s="61" t="s">
        <v>102</v>
      </c>
      <c r="W127" s="61" t="s">
        <v>102</v>
      </c>
      <c r="X127" s="61" t="s">
        <v>102</v>
      </c>
      <c r="Y127" s="50"/>
    </row>
    <row r="128" spans="1:25" x14ac:dyDescent="0.2">
      <c r="A128" s="62" t="s">
        <v>48</v>
      </c>
      <c r="B128" s="62">
        <v>21</v>
      </c>
      <c r="C128" s="59" cm="1">
        <f t="array" ref="C128">IF($I$2="Открытый тариф",
INDEX(GRID!$B$4:$BI$14,MATCH(C$7,GRID!$A$4:$A$14,0),MATCH(1,($U$2=GRID!$B$1:$BI$1)*(КАЛЕНДАРЬ!$U24=GRID!$B$3:$BI$3), 0)),
ROUNDUP(INDEX(GRID!$B$4:$BI$14,MATCH(C$7,GRID!$A$4:$A$14,0),MATCH(1,($U$2=GRID!$B$1:$BI$1)*(КАЛЕНДАРЬ!$U24=GRID!$B$3:$BI$3),0))*(1-GRID!$B$35),0))</f>
        <v>30500</v>
      </c>
      <c r="D128" s="60" cm="1">
        <f t="array" ref="D128">IF($I$2="Открытый тариф",
INDEX(GRID!$B$17:$BI$27,MATCH(C$7,GRID!$A$17:$A$27,0),MATCH(1,($U$2=GRID!$B$1:$BI$1)*(КАЛЕНДАРЬ!$U24=GRID!$B$3:$BI$3), 0)),
ROUNDUP(INDEX(GRID!$B$17:$BI$27,MATCH(C$7,GRID!$A$17:$A$27,0),MATCH(1,($U$2=GRID!$B$1:$BI$1)*(КАЛЕНДАРЬ!$U24=GRID!$B$3:$BI$3), 0))*(1-GRID!$B$35),0))</f>
        <v>30500</v>
      </c>
      <c r="E128" s="59" cm="1">
        <f t="array" ref="E128">IF($I$2="Открытый тариф",
INDEX(GRID!$B$4:$BI$14,MATCH(E$7,GRID!$A$4:$A$14,0),MATCH(1,($U$2=GRID!$B$1:$BI$1)*(КАЛЕНДАРЬ!$U24=GRID!$B$3:$BI$3), 0)),
ROUNDUP(INDEX(GRID!$B$4:$BI$14,MATCH(E$7,GRID!$A$4:$A$14,0),MATCH(1,($U$2=GRID!$B$1:$BI$1)*(КАЛЕНДАРЬ!$U24=GRID!$B$3:$BI$3),0))*(1-GRID!$B$35),0))</f>
        <v>34300</v>
      </c>
      <c r="F128" s="60" cm="1">
        <f t="array" ref="F128">IF($I$2="Открытый тариф",
INDEX(GRID!$B$17:$BI$27,MATCH(E$7,GRID!$A$17:$A$27,0),MATCH(1,($U$2=GRID!$B$1:$BI$1)*(КАЛЕНДАРЬ!$U24=GRID!$B$3:$BI$3), 0)),
ROUNDUP(INDEX(GRID!$B$17:$BI$27,MATCH(E$7,GRID!$A$17:$A$27,0),MATCH(1,($U$2=GRID!$B$1:$BI$1)*(КАЛЕНДАРЬ!$U24=GRID!$B$3:$BI$3), 0))*(1-GRID!$B$35),0))</f>
        <v>34300</v>
      </c>
      <c r="G128" s="59" cm="1">
        <f t="array" ref="G128">IF($I$2="Открытый тариф",
INDEX(GRID!$B$4:$BI$14,MATCH(G$7,GRID!$A$4:$A$14,0),MATCH(1,($U$2=GRID!$B$1:$BI$1)*(КАЛЕНДАРЬ!$U24=GRID!$B$3:$BI$3), 0)),
ROUNDUP(INDEX(GRID!$B$4:$BI$14,MATCH(G$7,GRID!$A$4:$A$14,0),MATCH(1,($U$2=GRID!$B$1:$BI$1)*(КАЛЕНДАРЬ!$U24=GRID!$B$3:$BI$3),0))*(1-GRID!$B$35),0))</f>
        <v>38400</v>
      </c>
      <c r="H128" s="60" cm="1">
        <f t="array" ref="H128">IF($I$2="Открытый тариф",
INDEX(GRID!$B$17:$BI$27,MATCH(G$7,GRID!$A$17:$A$27,0),MATCH(1,($U$2=GRID!$B$1:$BI$1)*(КАЛЕНДАРЬ!$U24=GRID!$B$3:$BI$3), 0)),
ROUNDUP(INDEX(GRID!$B$17:$BI$27,MATCH(G$7,GRID!$A$17:$A$27,0),MATCH(1,($U$2=GRID!$B$1:$BI$1)*(КАЛЕНДАРЬ!$U24=GRID!$B$3:$BI$3), 0))*(1-GRID!$B$35),0))</f>
        <v>38400</v>
      </c>
      <c r="I128" s="59" cm="1">
        <f t="array" ref="I128">IF($I$2="Открытый тариф",
INDEX(GRID!$B$4:$BI$14,MATCH(I$7,GRID!$A$4:$A$14,0),MATCH(1,($U$2=GRID!$B$1:$BI$1)*(КАЛЕНДАРЬ!$U24=GRID!$B$3:$BI$3), 0)),
ROUNDUP(INDEX(GRID!$B$4:$BI$14,MATCH(I$7,GRID!$A$4:$A$14,0),MATCH(1,($U$2=GRID!$B$1:$BI$1)*(КАЛЕНДАРЬ!$U24=GRID!$B$3:$BI$3),0))*(1-GRID!$B$35),0))</f>
        <v>43100</v>
      </c>
      <c r="J128" s="60" cm="1">
        <f t="array" ref="J128">IF($I$2="Открытый тариф",
INDEX(GRID!$B$17:$BI$27,MATCH(I$7,GRID!$A$17:$A$27,0),MATCH(1,($U$2=GRID!$B$1:$BI$1)*(КАЛЕНДАРЬ!$U24=GRID!$B$3:$BI$3), 0)),
ROUNDUP(INDEX(GRID!$B$17:$BI$27,MATCH(I$7,GRID!$A$17:$A$27,0),MATCH(1,($U$2=GRID!$B$1:$BI$1)*(КАЛЕНДАРЬ!$U24=GRID!$B$3:$BI$3), 0))*(1-GRID!$B$35),0))</f>
        <v>43100</v>
      </c>
      <c r="K128" s="59" cm="1">
        <f t="array" ref="K128">IF($I$2="Открытый тариф",
INDEX(GRID!$B$4:$BI$14,MATCH(K$7,GRID!$A$4:$A$14,0),MATCH(1,($U$2=GRID!$B$1:$BI$1)*(КАЛЕНДАРЬ!$U24=GRID!$B$3:$BI$3), 0)),
ROUNDUP(INDEX(GRID!$B$4:$BI$14,MATCH(K$7,GRID!$A$4:$A$14,0),MATCH(1,($U$2=GRID!$B$1:$BI$1)*(КАЛЕНДАРЬ!$U24=GRID!$B$3:$BI$3),0))*(1-GRID!$B$35),0))</f>
        <v>48300</v>
      </c>
      <c r="L128" s="60" cm="1">
        <f t="array" ref="L128">IF($I$2="Открытый тариф",
INDEX(GRID!$B$17:$BI$27,MATCH(K$7,GRID!$A$17:$A$27,0),MATCH(1,($U$2=GRID!$B$1:$BI$1)*(КАЛЕНДАРЬ!$U24=GRID!$B$3:$BI$3), 0)),
ROUNDUP(INDEX(GRID!$B$17:$BI$27,MATCH(K$7,GRID!$A$17:$A$27,0),MATCH(1,($U$2=GRID!$B$1:$BI$1)*(КАЛЕНДАРЬ!$U24=GRID!$B$3:$BI$3), 0))*(1-GRID!$B$35),0))</f>
        <v>48300</v>
      </c>
      <c r="M128" s="59" cm="1">
        <f t="array" ref="M128">IF($I$2="Открытый тариф",
INDEX(GRID!$B$4:$BI$14,MATCH(M$7,GRID!$A$4:$A$14,0),MATCH(1,($U$2=GRID!$B$1:$BI$1)*(КАЛЕНДАРЬ!$U24=GRID!$B$3:$BI$3), 0)),
ROUNDUP(INDEX(GRID!$B$4:$BI$14,MATCH(M$7,GRID!$A$4:$A$14,0),MATCH(1,($U$2=GRID!$B$1:$BI$1)*(КАЛЕНДАРЬ!$U24=GRID!$B$3:$BI$3),0))*(1-GRID!$B$35),0))</f>
        <v>54100</v>
      </c>
      <c r="N128" s="60" cm="1">
        <f t="array" ref="N128">IF($I$2="Открытый тариф",
INDEX(GRID!$B$17:$BI$27,MATCH(M$7,GRID!$A$17:$A$27,0),MATCH(1,($U$2=GRID!$B$1:$BI$1)*(КАЛЕНДАРЬ!$U24=GRID!$B$3:$BI$3), 0)),
ROUNDUP(INDEX(GRID!$B$17:$BI$27,MATCH(M$7,GRID!$A$17:$A$27,0),MATCH(1,($U$2=GRID!$B$1:$BI$1)*(КАЛЕНДАРЬ!$U24=GRID!$B$3:$BI$3), 0))*(1-GRID!$B$35),0))</f>
        <v>54100</v>
      </c>
      <c r="O128" s="61" t="s">
        <v>102</v>
      </c>
      <c r="P128" s="61" t="s">
        <v>102</v>
      </c>
      <c r="Q128" s="61" t="s">
        <v>102</v>
      </c>
      <c r="R128" s="61" t="s">
        <v>102</v>
      </c>
      <c r="S128" s="61" t="s">
        <v>102</v>
      </c>
      <c r="T128" s="61" t="s">
        <v>102</v>
      </c>
      <c r="U128" s="61" t="s">
        <v>102</v>
      </c>
      <c r="V128" s="61" t="s">
        <v>102</v>
      </c>
      <c r="W128" s="61" t="s">
        <v>102</v>
      </c>
      <c r="X128" s="61" t="s">
        <v>102</v>
      </c>
      <c r="Y128" s="50"/>
    </row>
    <row r="129" spans="1:25" x14ac:dyDescent="0.2">
      <c r="A129" s="62" t="s">
        <v>42</v>
      </c>
      <c r="B129" s="62">
        <v>22</v>
      </c>
      <c r="C129" s="59" cm="1">
        <f t="array" ref="C129">IF($I$2="Открытый тариф",
INDEX(GRID!$B$4:$BI$14,MATCH(C$7,GRID!$A$4:$A$14,0),MATCH(1,($U$2=GRID!$B$1:$BI$1)*(КАЛЕНДАРЬ!$U25=GRID!$B$3:$BI$3), 0)),
ROUNDUP(INDEX(GRID!$B$4:$BI$14,MATCH(C$7,GRID!$A$4:$A$14,0),MATCH(1,($U$2=GRID!$B$1:$BI$1)*(КАЛЕНДАРЬ!$U25=GRID!$B$3:$BI$3),0))*(1-GRID!$B$35),0))</f>
        <v>30500</v>
      </c>
      <c r="D129" s="60" cm="1">
        <f t="array" ref="D129">IF($I$2="Открытый тариф",
INDEX(GRID!$B$17:$BI$27,MATCH(C$7,GRID!$A$17:$A$27,0),MATCH(1,($U$2=GRID!$B$1:$BI$1)*(КАЛЕНДАРЬ!$U25=GRID!$B$3:$BI$3), 0)),
ROUNDUP(INDEX(GRID!$B$17:$BI$27,MATCH(C$7,GRID!$A$17:$A$27,0),MATCH(1,($U$2=GRID!$B$1:$BI$1)*(КАЛЕНДАРЬ!$U25=GRID!$B$3:$BI$3), 0))*(1-GRID!$B$35),0))</f>
        <v>30500</v>
      </c>
      <c r="E129" s="59" cm="1">
        <f t="array" ref="E129">IF($I$2="Открытый тариф",
INDEX(GRID!$B$4:$BI$14,MATCH(E$7,GRID!$A$4:$A$14,0),MATCH(1,($U$2=GRID!$B$1:$BI$1)*(КАЛЕНДАРЬ!$U25=GRID!$B$3:$BI$3), 0)),
ROUNDUP(INDEX(GRID!$B$4:$BI$14,MATCH(E$7,GRID!$A$4:$A$14,0),MATCH(1,($U$2=GRID!$B$1:$BI$1)*(КАЛЕНДАРЬ!$U25=GRID!$B$3:$BI$3),0))*(1-GRID!$B$35),0))</f>
        <v>34300</v>
      </c>
      <c r="F129" s="60" cm="1">
        <f t="array" ref="F129">IF($I$2="Открытый тариф",
INDEX(GRID!$B$17:$BI$27,MATCH(E$7,GRID!$A$17:$A$27,0),MATCH(1,($U$2=GRID!$B$1:$BI$1)*(КАЛЕНДАРЬ!$U25=GRID!$B$3:$BI$3), 0)),
ROUNDUP(INDEX(GRID!$B$17:$BI$27,MATCH(E$7,GRID!$A$17:$A$27,0),MATCH(1,($U$2=GRID!$B$1:$BI$1)*(КАЛЕНДАРЬ!$U25=GRID!$B$3:$BI$3), 0))*(1-GRID!$B$35),0))</f>
        <v>34300</v>
      </c>
      <c r="G129" s="59" cm="1">
        <f t="array" ref="G129">IF($I$2="Открытый тариф",
INDEX(GRID!$B$4:$BI$14,MATCH(G$7,GRID!$A$4:$A$14,0),MATCH(1,($U$2=GRID!$B$1:$BI$1)*(КАЛЕНДАРЬ!$U25=GRID!$B$3:$BI$3), 0)),
ROUNDUP(INDEX(GRID!$B$4:$BI$14,MATCH(G$7,GRID!$A$4:$A$14,0),MATCH(1,($U$2=GRID!$B$1:$BI$1)*(КАЛЕНДАРЬ!$U25=GRID!$B$3:$BI$3),0))*(1-GRID!$B$35),0))</f>
        <v>38400</v>
      </c>
      <c r="H129" s="60" cm="1">
        <f t="array" ref="H129">IF($I$2="Открытый тариф",
INDEX(GRID!$B$17:$BI$27,MATCH(G$7,GRID!$A$17:$A$27,0),MATCH(1,($U$2=GRID!$B$1:$BI$1)*(КАЛЕНДАРЬ!$U25=GRID!$B$3:$BI$3), 0)),
ROUNDUP(INDEX(GRID!$B$17:$BI$27,MATCH(G$7,GRID!$A$17:$A$27,0),MATCH(1,($U$2=GRID!$B$1:$BI$1)*(КАЛЕНДАРЬ!$U25=GRID!$B$3:$BI$3), 0))*(1-GRID!$B$35),0))</f>
        <v>38400</v>
      </c>
      <c r="I129" s="59" cm="1">
        <f t="array" ref="I129">IF($I$2="Открытый тариф",
INDEX(GRID!$B$4:$BI$14,MATCH(I$7,GRID!$A$4:$A$14,0),MATCH(1,($U$2=GRID!$B$1:$BI$1)*(КАЛЕНДАРЬ!$U25=GRID!$B$3:$BI$3), 0)),
ROUNDUP(INDEX(GRID!$B$4:$BI$14,MATCH(I$7,GRID!$A$4:$A$14,0),MATCH(1,($U$2=GRID!$B$1:$BI$1)*(КАЛЕНДАРЬ!$U25=GRID!$B$3:$BI$3),0))*(1-GRID!$B$35),0))</f>
        <v>43100</v>
      </c>
      <c r="J129" s="60" cm="1">
        <f t="array" ref="J129">IF($I$2="Открытый тариф",
INDEX(GRID!$B$17:$BI$27,MATCH(I$7,GRID!$A$17:$A$27,0),MATCH(1,($U$2=GRID!$B$1:$BI$1)*(КАЛЕНДАРЬ!$U25=GRID!$B$3:$BI$3), 0)),
ROUNDUP(INDEX(GRID!$B$17:$BI$27,MATCH(I$7,GRID!$A$17:$A$27,0),MATCH(1,($U$2=GRID!$B$1:$BI$1)*(КАЛЕНДАРЬ!$U25=GRID!$B$3:$BI$3), 0))*(1-GRID!$B$35),0))</f>
        <v>43100</v>
      </c>
      <c r="K129" s="59" cm="1">
        <f t="array" ref="K129">IF($I$2="Открытый тариф",
INDEX(GRID!$B$4:$BI$14,MATCH(K$7,GRID!$A$4:$A$14,0),MATCH(1,($U$2=GRID!$B$1:$BI$1)*(КАЛЕНДАРЬ!$U25=GRID!$B$3:$BI$3), 0)),
ROUNDUP(INDEX(GRID!$B$4:$BI$14,MATCH(K$7,GRID!$A$4:$A$14,0),MATCH(1,($U$2=GRID!$B$1:$BI$1)*(КАЛЕНДАРЬ!$U25=GRID!$B$3:$BI$3),0))*(1-GRID!$B$35),0))</f>
        <v>48300</v>
      </c>
      <c r="L129" s="60" cm="1">
        <f t="array" ref="L129">IF($I$2="Открытый тариф",
INDEX(GRID!$B$17:$BI$27,MATCH(K$7,GRID!$A$17:$A$27,0),MATCH(1,($U$2=GRID!$B$1:$BI$1)*(КАЛЕНДАРЬ!$U25=GRID!$B$3:$BI$3), 0)),
ROUNDUP(INDEX(GRID!$B$17:$BI$27,MATCH(K$7,GRID!$A$17:$A$27,0),MATCH(1,($U$2=GRID!$B$1:$BI$1)*(КАЛЕНДАРЬ!$U25=GRID!$B$3:$BI$3), 0))*(1-GRID!$B$35),0))</f>
        <v>48300</v>
      </c>
      <c r="M129" s="59" cm="1">
        <f t="array" ref="M129">IF($I$2="Открытый тариф",
INDEX(GRID!$B$4:$BI$14,MATCH(M$7,GRID!$A$4:$A$14,0),MATCH(1,($U$2=GRID!$B$1:$BI$1)*(КАЛЕНДАРЬ!$U25=GRID!$B$3:$BI$3), 0)),
ROUNDUP(INDEX(GRID!$B$4:$BI$14,MATCH(M$7,GRID!$A$4:$A$14,0),MATCH(1,($U$2=GRID!$B$1:$BI$1)*(КАЛЕНДАРЬ!$U25=GRID!$B$3:$BI$3),0))*(1-GRID!$B$35),0))</f>
        <v>54100</v>
      </c>
      <c r="N129" s="60" cm="1">
        <f t="array" ref="N129">IF($I$2="Открытый тариф",
INDEX(GRID!$B$17:$BI$27,MATCH(M$7,GRID!$A$17:$A$27,0),MATCH(1,($U$2=GRID!$B$1:$BI$1)*(КАЛЕНДАРЬ!$U25=GRID!$B$3:$BI$3), 0)),
ROUNDUP(INDEX(GRID!$B$17:$BI$27,MATCH(M$7,GRID!$A$17:$A$27,0),MATCH(1,($U$2=GRID!$B$1:$BI$1)*(КАЛЕНДАРЬ!$U25=GRID!$B$3:$BI$3), 0))*(1-GRID!$B$35),0))</f>
        <v>54100</v>
      </c>
      <c r="O129" s="61" t="s">
        <v>102</v>
      </c>
      <c r="P129" s="61" t="s">
        <v>102</v>
      </c>
      <c r="Q129" s="61" t="s">
        <v>102</v>
      </c>
      <c r="R129" s="61" t="s">
        <v>102</v>
      </c>
      <c r="S129" s="61" t="s">
        <v>102</v>
      </c>
      <c r="T129" s="61" t="s">
        <v>102</v>
      </c>
      <c r="U129" s="61" t="s">
        <v>102</v>
      </c>
      <c r="V129" s="61" t="s">
        <v>102</v>
      </c>
      <c r="W129" s="61" t="s">
        <v>102</v>
      </c>
      <c r="X129" s="61" t="s">
        <v>102</v>
      </c>
      <c r="Y129" s="50"/>
    </row>
    <row r="130" spans="1:25" x14ac:dyDescent="0.2">
      <c r="A130" s="62" t="s">
        <v>43</v>
      </c>
      <c r="B130" s="62">
        <v>23</v>
      </c>
      <c r="C130" s="59" cm="1">
        <f t="array" ref="C130">IF($I$2="Открытый тариф",
INDEX(GRID!$B$4:$BI$14,MATCH(C$7,GRID!$A$4:$A$14,0),MATCH(1,($U$2=GRID!$B$1:$BI$1)*(КАЛЕНДАРЬ!$U26=GRID!$B$3:$BI$3), 0)),
ROUNDUP(INDEX(GRID!$B$4:$BI$14,MATCH(C$7,GRID!$A$4:$A$14,0),MATCH(1,($U$2=GRID!$B$1:$BI$1)*(КАЛЕНДАРЬ!$U26=GRID!$B$3:$BI$3),0))*(1-GRID!$B$35),0))</f>
        <v>30500</v>
      </c>
      <c r="D130" s="60" cm="1">
        <f t="array" ref="D130">IF($I$2="Открытый тариф",
INDEX(GRID!$B$17:$BI$27,MATCH(C$7,GRID!$A$17:$A$27,0),MATCH(1,($U$2=GRID!$B$1:$BI$1)*(КАЛЕНДАРЬ!$U26=GRID!$B$3:$BI$3), 0)),
ROUNDUP(INDEX(GRID!$B$17:$BI$27,MATCH(C$7,GRID!$A$17:$A$27,0),MATCH(1,($U$2=GRID!$B$1:$BI$1)*(КАЛЕНДАРЬ!$U26=GRID!$B$3:$BI$3), 0))*(1-GRID!$B$35),0))</f>
        <v>30500</v>
      </c>
      <c r="E130" s="59" cm="1">
        <f t="array" ref="E130">IF($I$2="Открытый тариф",
INDEX(GRID!$B$4:$BI$14,MATCH(E$7,GRID!$A$4:$A$14,0),MATCH(1,($U$2=GRID!$B$1:$BI$1)*(КАЛЕНДАРЬ!$U26=GRID!$B$3:$BI$3), 0)),
ROUNDUP(INDEX(GRID!$B$4:$BI$14,MATCH(E$7,GRID!$A$4:$A$14,0),MATCH(1,($U$2=GRID!$B$1:$BI$1)*(КАЛЕНДАРЬ!$U26=GRID!$B$3:$BI$3),0))*(1-GRID!$B$35),0))</f>
        <v>34300</v>
      </c>
      <c r="F130" s="60" cm="1">
        <f t="array" ref="F130">IF($I$2="Открытый тариф",
INDEX(GRID!$B$17:$BI$27,MATCH(E$7,GRID!$A$17:$A$27,0),MATCH(1,($U$2=GRID!$B$1:$BI$1)*(КАЛЕНДАРЬ!$U26=GRID!$B$3:$BI$3), 0)),
ROUNDUP(INDEX(GRID!$B$17:$BI$27,MATCH(E$7,GRID!$A$17:$A$27,0),MATCH(1,($U$2=GRID!$B$1:$BI$1)*(КАЛЕНДАРЬ!$U26=GRID!$B$3:$BI$3), 0))*(1-GRID!$B$35),0))</f>
        <v>34300</v>
      </c>
      <c r="G130" s="59" cm="1">
        <f t="array" ref="G130">IF($I$2="Открытый тариф",
INDEX(GRID!$B$4:$BI$14,MATCH(G$7,GRID!$A$4:$A$14,0),MATCH(1,($U$2=GRID!$B$1:$BI$1)*(КАЛЕНДАРЬ!$U26=GRID!$B$3:$BI$3), 0)),
ROUNDUP(INDEX(GRID!$B$4:$BI$14,MATCH(G$7,GRID!$A$4:$A$14,0),MATCH(1,($U$2=GRID!$B$1:$BI$1)*(КАЛЕНДАРЬ!$U26=GRID!$B$3:$BI$3),0))*(1-GRID!$B$35),0))</f>
        <v>38400</v>
      </c>
      <c r="H130" s="60" cm="1">
        <f t="array" ref="H130">IF($I$2="Открытый тариф",
INDEX(GRID!$B$17:$BI$27,MATCH(G$7,GRID!$A$17:$A$27,0),MATCH(1,($U$2=GRID!$B$1:$BI$1)*(КАЛЕНДАРЬ!$U26=GRID!$B$3:$BI$3), 0)),
ROUNDUP(INDEX(GRID!$B$17:$BI$27,MATCH(G$7,GRID!$A$17:$A$27,0),MATCH(1,($U$2=GRID!$B$1:$BI$1)*(КАЛЕНДАРЬ!$U26=GRID!$B$3:$BI$3), 0))*(1-GRID!$B$35),0))</f>
        <v>38400</v>
      </c>
      <c r="I130" s="59" cm="1">
        <f t="array" ref="I130">IF($I$2="Открытый тариф",
INDEX(GRID!$B$4:$BI$14,MATCH(I$7,GRID!$A$4:$A$14,0),MATCH(1,($U$2=GRID!$B$1:$BI$1)*(КАЛЕНДАРЬ!$U26=GRID!$B$3:$BI$3), 0)),
ROUNDUP(INDEX(GRID!$B$4:$BI$14,MATCH(I$7,GRID!$A$4:$A$14,0),MATCH(1,($U$2=GRID!$B$1:$BI$1)*(КАЛЕНДАРЬ!$U26=GRID!$B$3:$BI$3),0))*(1-GRID!$B$35),0))</f>
        <v>43100</v>
      </c>
      <c r="J130" s="60" cm="1">
        <f t="array" ref="J130">IF($I$2="Открытый тариф",
INDEX(GRID!$B$17:$BI$27,MATCH(I$7,GRID!$A$17:$A$27,0),MATCH(1,($U$2=GRID!$B$1:$BI$1)*(КАЛЕНДАРЬ!$U26=GRID!$B$3:$BI$3), 0)),
ROUNDUP(INDEX(GRID!$B$17:$BI$27,MATCH(I$7,GRID!$A$17:$A$27,0),MATCH(1,($U$2=GRID!$B$1:$BI$1)*(КАЛЕНДАРЬ!$U26=GRID!$B$3:$BI$3), 0))*(1-GRID!$B$35),0))</f>
        <v>43100</v>
      </c>
      <c r="K130" s="59" cm="1">
        <f t="array" ref="K130">IF($I$2="Открытый тариф",
INDEX(GRID!$B$4:$BI$14,MATCH(K$7,GRID!$A$4:$A$14,0),MATCH(1,($U$2=GRID!$B$1:$BI$1)*(КАЛЕНДАРЬ!$U26=GRID!$B$3:$BI$3), 0)),
ROUNDUP(INDEX(GRID!$B$4:$BI$14,MATCH(K$7,GRID!$A$4:$A$14,0),MATCH(1,($U$2=GRID!$B$1:$BI$1)*(КАЛЕНДАРЬ!$U26=GRID!$B$3:$BI$3),0))*(1-GRID!$B$35),0))</f>
        <v>48300</v>
      </c>
      <c r="L130" s="60" cm="1">
        <f t="array" ref="L130">IF($I$2="Открытый тариф",
INDEX(GRID!$B$17:$BI$27,MATCH(K$7,GRID!$A$17:$A$27,0),MATCH(1,($U$2=GRID!$B$1:$BI$1)*(КАЛЕНДАРЬ!$U26=GRID!$B$3:$BI$3), 0)),
ROUNDUP(INDEX(GRID!$B$17:$BI$27,MATCH(K$7,GRID!$A$17:$A$27,0),MATCH(1,($U$2=GRID!$B$1:$BI$1)*(КАЛЕНДАРЬ!$U26=GRID!$B$3:$BI$3), 0))*(1-GRID!$B$35),0))</f>
        <v>48300</v>
      </c>
      <c r="M130" s="59" cm="1">
        <f t="array" ref="M130">IF($I$2="Открытый тариф",
INDEX(GRID!$B$4:$BI$14,MATCH(M$7,GRID!$A$4:$A$14,0),MATCH(1,($U$2=GRID!$B$1:$BI$1)*(КАЛЕНДАРЬ!$U26=GRID!$B$3:$BI$3), 0)),
ROUNDUP(INDEX(GRID!$B$4:$BI$14,MATCH(M$7,GRID!$A$4:$A$14,0),MATCH(1,($U$2=GRID!$B$1:$BI$1)*(КАЛЕНДАРЬ!$U26=GRID!$B$3:$BI$3),0))*(1-GRID!$B$35),0))</f>
        <v>54100</v>
      </c>
      <c r="N130" s="60" cm="1">
        <f t="array" ref="N130">IF($I$2="Открытый тариф",
INDEX(GRID!$B$17:$BI$27,MATCH(M$7,GRID!$A$17:$A$27,0),MATCH(1,($U$2=GRID!$B$1:$BI$1)*(КАЛЕНДАРЬ!$U26=GRID!$B$3:$BI$3), 0)),
ROUNDUP(INDEX(GRID!$B$17:$BI$27,MATCH(M$7,GRID!$A$17:$A$27,0),MATCH(1,($U$2=GRID!$B$1:$BI$1)*(КАЛЕНДАРЬ!$U26=GRID!$B$3:$BI$3), 0))*(1-GRID!$B$35),0))</f>
        <v>54100</v>
      </c>
      <c r="O130" s="61" t="s">
        <v>102</v>
      </c>
      <c r="P130" s="61" t="s">
        <v>102</v>
      </c>
      <c r="Q130" s="61" t="s">
        <v>102</v>
      </c>
      <c r="R130" s="61" t="s">
        <v>102</v>
      </c>
      <c r="S130" s="61" t="s">
        <v>102</v>
      </c>
      <c r="T130" s="61" t="s">
        <v>102</v>
      </c>
      <c r="U130" s="61" t="s">
        <v>102</v>
      </c>
      <c r="V130" s="61" t="s">
        <v>102</v>
      </c>
      <c r="W130" s="61" t="s">
        <v>102</v>
      </c>
      <c r="X130" s="61" t="s">
        <v>102</v>
      </c>
      <c r="Y130" s="50"/>
    </row>
    <row r="131" spans="1:25" x14ac:dyDescent="0.2">
      <c r="A131" s="62" t="s">
        <v>44</v>
      </c>
      <c r="B131" s="62">
        <v>24</v>
      </c>
      <c r="C131" s="59" cm="1">
        <f t="array" ref="C131">IF($I$2="Открытый тариф",
INDEX(GRID!$B$4:$BI$14,MATCH(C$7,GRID!$A$4:$A$14,0),MATCH(1,($U$2=GRID!$B$1:$BI$1)*(КАЛЕНДАРЬ!$U27=GRID!$B$3:$BI$3), 0)),
ROUNDUP(INDEX(GRID!$B$4:$BI$14,MATCH(C$7,GRID!$A$4:$A$14,0),MATCH(1,($U$2=GRID!$B$1:$BI$1)*(КАЛЕНДАРЬ!$U27=GRID!$B$3:$BI$3),0))*(1-GRID!$B$35),0))</f>
        <v>29000</v>
      </c>
      <c r="D131" s="60" cm="1">
        <f t="array" ref="D131">IF($I$2="Открытый тариф",
INDEX(GRID!$B$17:$BI$27,MATCH(C$7,GRID!$A$17:$A$27,0),MATCH(1,($U$2=GRID!$B$1:$BI$1)*(КАЛЕНДАРЬ!$U27=GRID!$B$3:$BI$3), 0)),
ROUNDUP(INDEX(GRID!$B$17:$BI$27,MATCH(C$7,GRID!$A$17:$A$27,0),MATCH(1,($U$2=GRID!$B$1:$BI$1)*(КАЛЕНДАРЬ!$U27=GRID!$B$3:$BI$3), 0))*(1-GRID!$B$35),0))</f>
        <v>29000</v>
      </c>
      <c r="E131" s="59" cm="1">
        <f t="array" ref="E131">IF($I$2="Открытый тариф",
INDEX(GRID!$B$4:$BI$14,MATCH(E$7,GRID!$A$4:$A$14,0),MATCH(1,($U$2=GRID!$B$1:$BI$1)*(КАЛЕНДАРЬ!$U27=GRID!$B$3:$BI$3), 0)),
ROUNDUP(INDEX(GRID!$B$4:$BI$14,MATCH(E$7,GRID!$A$4:$A$14,0),MATCH(1,($U$2=GRID!$B$1:$BI$1)*(КАЛЕНДАРЬ!$U27=GRID!$B$3:$BI$3),0))*(1-GRID!$B$35),0))</f>
        <v>32600</v>
      </c>
      <c r="F131" s="60" cm="1">
        <f t="array" ref="F131">IF($I$2="Открытый тариф",
INDEX(GRID!$B$17:$BI$27,MATCH(E$7,GRID!$A$17:$A$27,0),MATCH(1,($U$2=GRID!$B$1:$BI$1)*(КАЛЕНДАРЬ!$U27=GRID!$B$3:$BI$3), 0)),
ROUNDUP(INDEX(GRID!$B$17:$BI$27,MATCH(E$7,GRID!$A$17:$A$27,0),MATCH(1,($U$2=GRID!$B$1:$BI$1)*(КАЛЕНДАРЬ!$U27=GRID!$B$3:$BI$3), 0))*(1-GRID!$B$35),0))</f>
        <v>32600</v>
      </c>
      <c r="G131" s="59" cm="1">
        <f t="array" ref="G131">IF($I$2="Открытый тариф",
INDEX(GRID!$B$4:$BI$14,MATCH(G$7,GRID!$A$4:$A$14,0),MATCH(1,($U$2=GRID!$B$1:$BI$1)*(КАЛЕНДАРЬ!$U27=GRID!$B$3:$BI$3), 0)),
ROUNDUP(INDEX(GRID!$B$4:$BI$14,MATCH(G$7,GRID!$A$4:$A$14,0),MATCH(1,($U$2=GRID!$B$1:$BI$1)*(КАЛЕНДАРЬ!$U27=GRID!$B$3:$BI$3),0))*(1-GRID!$B$35),0))</f>
        <v>36500</v>
      </c>
      <c r="H131" s="60" cm="1">
        <f t="array" ref="H131">IF($I$2="Открытый тариф",
INDEX(GRID!$B$17:$BI$27,MATCH(G$7,GRID!$A$17:$A$27,0),MATCH(1,($U$2=GRID!$B$1:$BI$1)*(КАЛЕНДАРЬ!$U27=GRID!$B$3:$BI$3), 0)),
ROUNDUP(INDEX(GRID!$B$17:$BI$27,MATCH(G$7,GRID!$A$17:$A$27,0),MATCH(1,($U$2=GRID!$B$1:$BI$1)*(КАЛЕНДАРЬ!$U27=GRID!$B$3:$BI$3), 0))*(1-GRID!$B$35),0))</f>
        <v>36500</v>
      </c>
      <c r="I131" s="59" cm="1">
        <f t="array" ref="I131">IF($I$2="Открытый тариф",
INDEX(GRID!$B$4:$BI$14,MATCH(I$7,GRID!$A$4:$A$14,0),MATCH(1,($U$2=GRID!$B$1:$BI$1)*(КАЛЕНДАРЬ!$U27=GRID!$B$3:$BI$3), 0)),
ROUNDUP(INDEX(GRID!$B$4:$BI$14,MATCH(I$7,GRID!$A$4:$A$14,0),MATCH(1,($U$2=GRID!$B$1:$BI$1)*(КАЛЕНДАРЬ!$U27=GRID!$B$3:$BI$3),0))*(1-GRID!$B$35),0))</f>
        <v>40900</v>
      </c>
      <c r="J131" s="60" cm="1">
        <f t="array" ref="J131">IF($I$2="Открытый тариф",
INDEX(GRID!$B$17:$BI$27,MATCH(I$7,GRID!$A$17:$A$27,0),MATCH(1,($U$2=GRID!$B$1:$BI$1)*(КАЛЕНДАРЬ!$U27=GRID!$B$3:$BI$3), 0)),
ROUNDUP(INDEX(GRID!$B$17:$BI$27,MATCH(I$7,GRID!$A$17:$A$27,0),MATCH(1,($U$2=GRID!$B$1:$BI$1)*(КАЛЕНДАРЬ!$U27=GRID!$B$3:$BI$3), 0))*(1-GRID!$B$35),0))</f>
        <v>40900</v>
      </c>
      <c r="K131" s="59" cm="1">
        <f t="array" ref="K131">IF($I$2="Открытый тариф",
INDEX(GRID!$B$4:$BI$14,MATCH(K$7,GRID!$A$4:$A$14,0),MATCH(1,($U$2=GRID!$B$1:$BI$1)*(КАЛЕНДАРЬ!$U27=GRID!$B$3:$BI$3), 0)),
ROUNDUP(INDEX(GRID!$B$4:$BI$14,MATCH(K$7,GRID!$A$4:$A$14,0),MATCH(1,($U$2=GRID!$B$1:$BI$1)*(КАЛЕНДАРЬ!$U27=GRID!$B$3:$BI$3),0))*(1-GRID!$B$35),0))</f>
        <v>45800</v>
      </c>
      <c r="L131" s="60" cm="1">
        <f t="array" ref="L131">IF($I$2="Открытый тариф",
INDEX(GRID!$B$17:$BI$27,MATCH(K$7,GRID!$A$17:$A$27,0),MATCH(1,($U$2=GRID!$B$1:$BI$1)*(КАЛЕНДАРЬ!$U27=GRID!$B$3:$BI$3), 0)),
ROUNDUP(INDEX(GRID!$B$17:$BI$27,MATCH(K$7,GRID!$A$17:$A$27,0),MATCH(1,($U$2=GRID!$B$1:$BI$1)*(КАЛЕНДАРЬ!$U27=GRID!$B$3:$BI$3), 0))*(1-GRID!$B$35),0))</f>
        <v>45800</v>
      </c>
      <c r="M131" s="59" cm="1">
        <f t="array" ref="M131">IF($I$2="Открытый тариф",
INDEX(GRID!$B$4:$BI$14,MATCH(M$7,GRID!$A$4:$A$14,0),MATCH(1,($U$2=GRID!$B$1:$BI$1)*(КАЛЕНДАРЬ!$U27=GRID!$B$3:$BI$3), 0)),
ROUNDUP(INDEX(GRID!$B$4:$BI$14,MATCH(M$7,GRID!$A$4:$A$14,0),MATCH(1,($U$2=GRID!$B$1:$BI$1)*(КАЛЕНДАРЬ!$U27=GRID!$B$3:$BI$3),0))*(1-GRID!$B$35),0))</f>
        <v>51300</v>
      </c>
      <c r="N131" s="60" cm="1">
        <f t="array" ref="N131">IF($I$2="Открытый тариф",
INDEX(GRID!$B$17:$BI$27,MATCH(M$7,GRID!$A$17:$A$27,0),MATCH(1,($U$2=GRID!$B$1:$BI$1)*(КАЛЕНДАРЬ!$U27=GRID!$B$3:$BI$3), 0)),
ROUNDUP(INDEX(GRID!$B$17:$BI$27,MATCH(M$7,GRID!$A$17:$A$27,0),MATCH(1,($U$2=GRID!$B$1:$BI$1)*(КАЛЕНДАРЬ!$U27=GRID!$B$3:$BI$3), 0))*(1-GRID!$B$35),0))</f>
        <v>51300</v>
      </c>
      <c r="O131" s="61" t="s">
        <v>102</v>
      </c>
      <c r="P131" s="61" t="s">
        <v>102</v>
      </c>
      <c r="Q131" s="61" t="s">
        <v>102</v>
      </c>
      <c r="R131" s="61" t="s">
        <v>102</v>
      </c>
      <c r="S131" s="61" t="s">
        <v>102</v>
      </c>
      <c r="T131" s="61" t="s">
        <v>102</v>
      </c>
      <c r="U131" s="61" t="s">
        <v>102</v>
      </c>
      <c r="V131" s="61" t="s">
        <v>102</v>
      </c>
      <c r="W131" s="61" t="s">
        <v>102</v>
      </c>
      <c r="X131" s="61" t="s">
        <v>102</v>
      </c>
      <c r="Y131" s="50"/>
    </row>
    <row r="132" spans="1:25" x14ac:dyDescent="0.2">
      <c r="A132" s="62" t="s">
        <v>45</v>
      </c>
      <c r="B132" s="62">
        <v>25</v>
      </c>
      <c r="C132" s="59" cm="1">
        <f t="array" ref="C132">IF($I$2="Открытый тариф",
INDEX(GRID!$B$4:$BI$14,MATCH(C$7,GRID!$A$4:$A$14,0),MATCH(1,($U$2=GRID!$B$1:$BI$1)*(КАЛЕНДАРЬ!$U28=GRID!$B$3:$BI$3), 0)),
ROUNDUP(INDEX(GRID!$B$4:$BI$14,MATCH(C$7,GRID!$A$4:$A$14,0),MATCH(1,($U$2=GRID!$B$1:$BI$1)*(КАЛЕНДАРЬ!$U28=GRID!$B$3:$BI$3),0))*(1-GRID!$B$35),0))</f>
        <v>29000</v>
      </c>
      <c r="D132" s="60" cm="1">
        <f t="array" ref="D132">IF($I$2="Открытый тариф",
INDEX(GRID!$B$17:$BI$27,MATCH(C$7,GRID!$A$17:$A$27,0),MATCH(1,($U$2=GRID!$B$1:$BI$1)*(КАЛЕНДАРЬ!$U28=GRID!$B$3:$BI$3), 0)),
ROUNDUP(INDEX(GRID!$B$17:$BI$27,MATCH(C$7,GRID!$A$17:$A$27,0),MATCH(1,($U$2=GRID!$B$1:$BI$1)*(КАЛЕНДАРЬ!$U28=GRID!$B$3:$BI$3), 0))*(1-GRID!$B$35),0))</f>
        <v>29000</v>
      </c>
      <c r="E132" s="59" cm="1">
        <f t="array" ref="E132">IF($I$2="Открытый тариф",
INDEX(GRID!$B$4:$BI$14,MATCH(E$7,GRID!$A$4:$A$14,0),MATCH(1,($U$2=GRID!$B$1:$BI$1)*(КАЛЕНДАРЬ!$U28=GRID!$B$3:$BI$3), 0)),
ROUNDUP(INDEX(GRID!$B$4:$BI$14,MATCH(E$7,GRID!$A$4:$A$14,0),MATCH(1,($U$2=GRID!$B$1:$BI$1)*(КАЛЕНДАРЬ!$U28=GRID!$B$3:$BI$3),0))*(1-GRID!$B$35),0))</f>
        <v>32600</v>
      </c>
      <c r="F132" s="60" cm="1">
        <f t="array" ref="F132">IF($I$2="Открытый тариф",
INDEX(GRID!$B$17:$BI$27,MATCH(E$7,GRID!$A$17:$A$27,0),MATCH(1,($U$2=GRID!$B$1:$BI$1)*(КАЛЕНДАРЬ!$U28=GRID!$B$3:$BI$3), 0)),
ROUNDUP(INDEX(GRID!$B$17:$BI$27,MATCH(E$7,GRID!$A$17:$A$27,0),MATCH(1,($U$2=GRID!$B$1:$BI$1)*(КАЛЕНДАРЬ!$U28=GRID!$B$3:$BI$3), 0))*(1-GRID!$B$35),0))</f>
        <v>32600</v>
      </c>
      <c r="G132" s="59" cm="1">
        <f t="array" ref="G132">IF($I$2="Открытый тариф",
INDEX(GRID!$B$4:$BI$14,MATCH(G$7,GRID!$A$4:$A$14,0),MATCH(1,($U$2=GRID!$B$1:$BI$1)*(КАЛЕНДАРЬ!$U28=GRID!$B$3:$BI$3), 0)),
ROUNDUP(INDEX(GRID!$B$4:$BI$14,MATCH(G$7,GRID!$A$4:$A$14,0),MATCH(1,($U$2=GRID!$B$1:$BI$1)*(КАЛЕНДАРЬ!$U28=GRID!$B$3:$BI$3),0))*(1-GRID!$B$35),0))</f>
        <v>36500</v>
      </c>
      <c r="H132" s="60" cm="1">
        <f t="array" ref="H132">IF($I$2="Открытый тариф",
INDEX(GRID!$B$17:$BI$27,MATCH(G$7,GRID!$A$17:$A$27,0),MATCH(1,($U$2=GRID!$B$1:$BI$1)*(КАЛЕНДАРЬ!$U28=GRID!$B$3:$BI$3), 0)),
ROUNDUP(INDEX(GRID!$B$17:$BI$27,MATCH(G$7,GRID!$A$17:$A$27,0),MATCH(1,($U$2=GRID!$B$1:$BI$1)*(КАЛЕНДАРЬ!$U28=GRID!$B$3:$BI$3), 0))*(1-GRID!$B$35),0))</f>
        <v>36500</v>
      </c>
      <c r="I132" s="59" cm="1">
        <f t="array" ref="I132">IF($I$2="Открытый тариф",
INDEX(GRID!$B$4:$BI$14,MATCH(I$7,GRID!$A$4:$A$14,0),MATCH(1,($U$2=GRID!$B$1:$BI$1)*(КАЛЕНДАРЬ!$U28=GRID!$B$3:$BI$3), 0)),
ROUNDUP(INDEX(GRID!$B$4:$BI$14,MATCH(I$7,GRID!$A$4:$A$14,0),MATCH(1,($U$2=GRID!$B$1:$BI$1)*(КАЛЕНДАРЬ!$U28=GRID!$B$3:$BI$3),0))*(1-GRID!$B$35),0))</f>
        <v>40900</v>
      </c>
      <c r="J132" s="60" cm="1">
        <f t="array" ref="J132">IF($I$2="Открытый тариф",
INDEX(GRID!$B$17:$BI$27,MATCH(I$7,GRID!$A$17:$A$27,0),MATCH(1,($U$2=GRID!$B$1:$BI$1)*(КАЛЕНДАРЬ!$U28=GRID!$B$3:$BI$3), 0)),
ROUNDUP(INDEX(GRID!$B$17:$BI$27,MATCH(I$7,GRID!$A$17:$A$27,0),MATCH(1,($U$2=GRID!$B$1:$BI$1)*(КАЛЕНДАРЬ!$U28=GRID!$B$3:$BI$3), 0))*(1-GRID!$B$35),0))</f>
        <v>40900</v>
      </c>
      <c r="K132" s="59" cm="1">
        <f t="array" ref="K132">IF($I$2="Открытый тариф",
INDEX(GRID!$B$4:$BI$14,MATCH(K$7,GRID!$A$4:$A$14,0),MATCH(1,($U$2=GRID!$B$1:$BI$1)*(КАЛЕНДАРЬ!$U28=GRID!$B$3:$BI$3), 0)),
ROUNDUP(INDEX(GRID!$B$4:$BI$14,MATCH(K$7,GRID!$A$4:$A$14,0),MATCH(1,($U$2=GRID!$B$1:$BI$1)*(КАЛЕНДАРЬ!$U28=GRID!$B$3:$BI$3),0))*(1-GRID!$B$35),0))</f>
        <v>45800</v>
      </c>
      <c r="L132" s="60" cm="1">
        <f t="array" ref="L132">IF($I$2="Открытый тариф",
INDEX(GRID!$B$17:$BI$27,MATCH(K$7,GRID!$A$17:$A$27,0),MATCH(1,($U$2=GRID!$B$1:$BI$1)*(КАЛЕНДАРЬ!$U28=GRID!$B$3:$BI$3), 0)),
ROUNDUP(INDEX(GRID!$B$17:$BI$27,MATCH(K$7,GRID!$A$17:$A$27,0),MATCH(1,($U$2=GRID!$B$1:$BI$1)*(КАЛЕНДАРЬ!$U28=GRID!$B$3:$BI$3), 0))*(1-GRID!$B$35),0))</f>
        <v>45800</v>
      </c>
      <c r="M132" s="59" cm="1">
        <f t="array" ref="M132">IF($I$2="Открытый тариф",
INDEX(GRID!$B$4:$BI$14,MATCH(M$7,GRID!$A$4:$A$14,0),MATCH(1,($U$2=GRID!$B$1:$BI$1)*(КАЛЕНДАРЬ!$U28=GRID!$B$3:$BI$3), 0)),
ROUNDUP(INDEX(GRID!$B$4:$BI$14,MATCH(M$7,GRID!$A$4:$A$14,0),MATCH(1,($U$2=GRID!$B$1:$BI$1)*(КАЛЕНДАРЬ!$U28=GRID!$B$3:$BI$3),0))*(1-GRID!$B$35),0))</f>
        <v>51300</v>
      </c>
      <c r="N132" s="60" cm="1">
        <f t="array" ref="N132">IF($I$2="Открытый тариф",
INDEX(GRID!$B$17:$BI$27,MATCH(M$7,GRID!$A$17:$A$27,0),MATCH(1,($U$2=GRID!$B$1:$BI$1)*(КАЛЕНДАРЬ!$U28=GRID!$B$3:$BI$3), 0)),
ROUNDUP(INDEX(GRID!$B$17:$BI$27,MATCH(M$7,GRID!$A$17:$A$27,0),MATCH(1,($U$2=GRID!$B$1:$BI$1)*(КАЛЕНДАРЬ!$U28=GRID!$B$3:$BI$3), 0))*(1-GRID!$B$35),0))</f>
        <v>51300</v>
      </c>
      <c r="O132" s="61" t="s">
        <v>102</v>
      </c>
      <c r="P132" s="61" t="s">
        <v>102</v>
      </c>
      <c r="Q132" s="61" t="s">
        <v>102</v>
      </c>
      <c r="R132" s="61" t="s">
        <v>102</v>
      </c>
      <c r="S132" s="61" t="s">
        <v>102</v>
      </c>
      <c r="T132" s="61" t="s">
        <v>102</v>
      </c>
      <c r="U132" s="61" t="s">
        <v>102</v>
      </c>
      <c r="V132" s="61" t="s">
        <v>102</v>
      </c>
      <c r="W132" s="61" t="s">
        <v>102</v>
      </c>
      <c r="X132" s="61" t="s">
        <v>102</v>
      </c>
      <c r="Y132" s="50"/>
    </row>
    <row r="133" spans="1:25" x14ac:dyDescent="0.2">
      <c r="A133" s="62" t="s">
        <v>46</v>
      </c>
      <c r="B133" s="62">
        <v>26</v>
      </c>
      <c r="C133" s="59" cm="1">
        <f t="array" ref="C133">IF($I$2="Открытый тариф",
INDEX(GRID!$B$4:$BI$14,MATCH(C$7,GRID!$A$4:$A$14,0),MATCH(1,($U$2=GRID!$B$1:$BI$1)*(КАЛЕНДАРЬ!$U29=GRID!$B$3:$BI$3), 0)),
ROUNDUP(INDEX(GRID!$B$4:$BI$14,MATCH(C$7,GRID!$A$4:$A$14,0),MATCH(1,($U$2=GRID!$B$1:$BI$1)*(КАЛЕНДАРЬ!$U29=GRID!$B$3:$BI$3),0))*(1-GRID!$B$35),0))</f>
        <v>29000</v>
      </c>
      <c r="D133" s="60" cm="1">
        <f t="array" ref="D133">IF($I$2="Открытый тариф",
INDEX(GRID!$B$17:$BI$27,MATCH(C$7,GRID!$A$17:$A$27,0),MATCH(1,($U$2=GRID!$B$1:$BI$1)*(КАЛЕНДАРЬ!$U29=GRID!$B$3:$BI$3), 0)),
ROUNDUP(INDEX(GRID!$B$17:$BI$27,MATCH(C$7,GRID!$A$17:$A$27,0),MATCH(1,($U$2=GRID!$B$1:$BI$1)*(КАЛЕНДАРЬ!$U29=GRID!$B$3:$BI$3), 0))*(1-GRID!$B$35),0))</f>
        <v>29000</v>
      </c>
      <c r="E133" s="59" cm="1">
        <f t="array" ref="E133">IF($I$2="Открытый тариф",
INDEX(GRID!$B$4:$BI$14,MATCH(E$7,GRID!$A$4:$A$14,0),MATCH(1,($U$2=GRID!$B$1:$BI$1)*(КАЛЕНДАРЬ!$U29=GRID!$B$3:$BI$3), 0)),
ROUNDUP(INDEX(GRID!$B$4:$BI$14,MATCH(E$7,GRID!$A$4:$A$14,0),MATCH(1,($U$2=GRID!$B$1:$BI$1)*(КАЛЕНДАРЬ!$U29=GRID!$B$3:$BI$3),0))*(1-GRID!$B$35),0))</f>
        <v>32600</v>
      </c>
      <c r="F133" s="60" cm="1">
        <f t="array" ref="F133">IF($I$2="Открытый тариф",
INDEX(GRID!$B$17:$BI$27,MATCH(E$7,GRID!$A$17:$A$27,0),MATCH(1,($U$2=GRID!$B$1:$BI$1)*(КАЛЕНДАРЬ!$U29=GRID!$B$3:$BI$3), 0)),
ROUNDUP(INDEX(GRID!$B$17:$BI$27,MATCH(E$7,GRID!$A$17:$A$27,0),MATCH(1,($U$2=GRID!$B$1:$BI$1)*(КАЛЕНДАРЬ!$U29=GRID!$B$3:$BI$3), 0))*(1-GRID!$B$35),0))</f>
        <v>32600</v>
      </c>
      <c r="G133" s="59" cm="1">
        <f t="array" ref="G133">IF($I$2="Открытый тариф",
INDEX(GRID!$B$4:$BI$14,MATCH(G$7,GRID!$A$4:$A$14,0),MATCH(1,($U$2=GRID!$B$1:$BI$1)*(КАЛЕНДАРЬ!$U29=GRID!$B$3:$BI$3), 0)),
ROUNDUP(INDEX(GRID!$B$4:$BI$14,MATCH(G$7,GRID!$A$4:$A$14,0),MATCH(1,($U$2=GRID!$B$1:$BI$1)*(КАЛЕНДАРЬ!$U29=GRID!$B$3:$BI$3),0))*(1-GRID!$B$35),0))</f>
        <v>36500</v>
      </c>
      <c r="H133" s="60" cm="1">
        <f t="array" ref="H133">IF($I$2="Открытый тариф",
INDEX(GRID!$B$17:$BI$27,MATCH(G$7,GRID!$A$17:$A$27,0),MATCH(1,($U$2=GRID!$B$1:$BI$1)*(КАЛЕНДАРЬ!$U29=GRID!$B$3:$BI$3), 0)),
ROUNDUP(INDEX(GRID!$B$17:$BI$27,MATCH(G$7,GRID!$A$17:$A$27,0),MATCH(1,($U$2=GRID!$B$1:$BI$1)*(КАЛЕНДАРЬ!$U29=GRID!$B$3:$BI$3), 0))*(1-GRID!$B$35),0))</f>
        <v>36500</v>
      </c>
      <c r="I133" s="59" cm="1">
        <f t="array" ref="I133">IF($I$2="Открытый тариф",
INDEX(GRID!$B$4:$BI$14,MATCH(I$7,GRID!$A$4:$A$14,0),MATCH(1,($U$2=GRID!$B$1:$BI$1)*(КАЛЕНДАРЬ!$U29=GRID!$B$3:$BI$3), 0)),
ROUNDUP(INDEX(GRID!$B$4:$BI$14,MATCH(I$7,GRID!$A$4:$A$14,0),MATCH(1,($U$2=GRID!$B$1:$BI$1)*(КАЛЕНДАРЬ!$U29=GRID!$B$3:$BI$3),0))*(1-GRID!$B$35),0))</f>
        <v>40900</v>
      </c>
      <c r="J133" s="60" cm="1">
        <f t="array" ref="J133">IF($I$2="Открытый тариф",
INDEX(GRID!$B$17:$BI$27,MATCH(I$7,GRID!$A$17:$A$27,0),MATCH(1,($U$2=GRID!$B$1:$BI$1)*(КАЛЕНДАРЬ!$U29=GRID!$B$3:$BI$3), 0)),
ROUNDUP(INDEX(GRID!$B$17:$BI$27,MATCH(I$7,GRID!$A$17:$A$27,0),MATCH(1,($U$2=GRID!$B$1:$BI$1)*(КАЛЕНДАРЬ!$U29=GRID!$B$3:$BI$3), 0))*(1-GRID!$B$35),0))</f>
        <v>40900</v>
      </c>
      <c r="K133" s="59" cm="1">
        <f t="array" ref="K133">IF($I$2="Открытый тариф",
INDEX(GRID!$B$4:$BI$14,MATCH(K$7,GRID!$A$4:$A$14,0),MATCH(1,($U$2=GRID!$B$1:$BI$1)*(КАЛЕНДАРЬ!$U29=GRID!$B$3:$BI$3), 0)),
ROUNDUP(INDEX(GRID!$B$4:$BI$14,MATCH(K$7,GRID!$A$4:$A$14,0),MATCH(1,($U$2=GRID!$B$1:$BI$1)*(КАЛЕНДАРЬ!$U29=GRID!$B$3:$BI$3),0))*(1-GRID!$B$35),0))</f>
        <v>45800</v>
      </c>
      <c r="L133" s="60" cm="1">
        <f t="array" ref="L133">IF($I$2="Открытый тариф",
INDEX(GRID!$B$17:$BI$27,MATCH(K$7,GRID!$A$17:$A$27,0),MATCH(1,($U$2=GRID!$B$1:$BI$1)*(КАЛЕНДАРЬ!$U29=GRID!$B$3:$BI$3), 0)),
ROUNDUP(INDEX(GRID!$B$17:$BI$27,MATCH(K$7,GRID!$A$17:$A$27,0),MATCH(1,($U$2=GRID!$B$1:$BI$1)*(КАЛЕНДАРЬ!$U29=GRID!$B$3:$BI$3), 0))*(1-GRID!$B$35),0))</f>
        <v>45800</v>
      </c>
      <c r="M133" s="59" cm="1">
        <f t="array" ref="M133">IF($I$2="Открытый тариф",
INDEX(GRID!$B$4:$BI$14,MATCH(M$7,GRID!$A$4:$A$14,0),MATCH(1,($U$2=GRID!$B$1:$BI$1)*(КАЛЕНДАРЬ!$U29=GRID!$B$3:$BI$3), 0)),
ROUNDUP(INDEX(GRID!$B$4:$BI$14,MATCH(M$7,GRID!$A$4:$A$14,0),MATCH(1,($U$2=GRID!$B$1:$BI$1)*(КАЛЕНДАРЬ!$U29=GRID!$B$3:$BI$3),0))*(1-GRID!$B$35),0))</f>
        <v>51300</v>
      </c>
      <c r="N133" s="60" cm="1">
        <f t="array" ref="N133">IF($I$2="Открытый тариф",
INDEX(GRID!$B$17:$BI$27,MATCH(M$7,GRID!$A$17:$A$27,0),MATCH(1,($U$2=GRID!$B$1:$BI$1)*(КАЛЕНДАРЬ!$U29=GRID!$B$3:$BI$3), 0)),
ROUNDUP(INDEX(GRID!$B$17:$BI$27,MATCH(M$7,GRID!$A$17:$A$27,0),MATCH(1,($U$2=GRID!$B$1:$BI$1)*(КАЛЕНДАРЬ!$U29=GRID!$B$3:$BI$3), 0))*(1-GRID!$B$35),0))</f>
        <v>51300</v>
      </c>
      <c r="O133" s="61" t="s">
        <v>102</v>
      </c>
      <c r="P133" s="61" t="s">
        <v>102</v>
      </c>
      <c r="Q133" s="61" t="s">
        <v>102</v>
      </c>
      <c r="R133" s="61" t="s">
        <v>102</v>
      </c>
      <c r="S133" s="61" t="s">
        <v>102</v>
      </c>
      <c r="T133" s="61" t="s">
        <v>102</v>
      </c>
      <c r="U133" s="61" t="s">
        <v>102</v>
      </c>
      <c r="V133" s="61" t="s">
        <v>102</v>
      </c>
      <c r="W133" s="61" t="s">
        <v>102</v>
      </c>
      <c r="X133" s="61" t="s">
        <v>102</v>
      </c>
      <c r="Y133" s="50"/>
    </row>
    <row r="134" spans="1:25" x14ac:dyDescent="0.2">
      <c r="A134" s="62" t="s">
        <v>47</v>
      </c>
      <c r="B134" s="62">
        <v>27</v>
      </c>
      <c r="C134" s="59" cm="1">
        <f t="array" ref="C134">IF($I$2="Открытый тариф",
INDEX(GRID!$B$4:$BI$14,MATCH(C$7,GRID!$A$4:$A$14,0),MATCH(1,($U$2=GRID!$B$1:$BI$1)*(КАЛЕНДАРЬ!$U30=GRID!$B$3:$BI$3), 0)),
ROUNDUP(INDEX(GRID!$B$4:$BI$14,MATCH(C$7,GRID!$A$4:$A$14,0),MATCH(1,($U$2=GRID!$B$1:$BI$1)*(КАЛЕНДАРЬ!$U30=GRID!$B$3:$BI$3),0))*(1-GRID!$B$35),0))</f>
        <v>29000</v>
      </c>
      <c r="D134" s="60" cm="1">
        <f t="array" ref="D134">IF($I$2="Открытый тариф",
INDEX(GRID!$B$17:$BI$27,MATCH(C$7,GRID!$A$17:$A$27,0),MATCH(1,($U$2=GRID!$B$1:$BI$1)*(КАЛЕНДАРЬ!$U30=GRID!$B$3:$BI$3), 0)),
ROUNDUP(INDEX(GRID!$B$17:$BI$27,MATCH(C$7,GRID!$A$17:$A$27,0),MATCH(1,($U$2=GRID!$B$1:$BI$1)*(КАЛЕНДАРЬ!$U30=GRID!$B$3:$BI$3), 0))*(1-GRID!$B$35),0))</f>
        <v>29000</v>
      </c>
      <c r="E134" s="59" cm="1">
        <f t="array" ref="E134">IF($I$2="Открытый тариф",
INDEX(GRID!$B$4:$BI$14,MATCH(E$7,GRID!$A$4:$A$14,0),MATCH(1,($U$2=GRID!$B$1:$BI$1)*(КАЛЕНДАРЬ!$U30=GRID!$B$3:$BI$3), 0)),
ROUNDUP(INDEX(GRID!$B$4:$BI$14,MATCH(E$7,GRID!$A$4:$A$14,0),MATCH(1,($U$2=GRID!$B$1:$BI$1)*(КАЛЕНДАРЬ!$U30=GRID!$B$3:$BI$3),0))*(1-GRID!$B$35),0))</f>
        <v>32600</v>
      </c>
      <c r="F134" s="60" cm="1">
        <f t="array" ref="F134">IF($I$2="Открытый тариф",
INDEX(GRID!$B$17:$BI$27,MATCH(E$7,GRID!$A$17:$A$27,0),MATCH(1,($U$2=GRID!$B$1:$BI$1)*(КАЛЕНДАРЬ!$U30=GRID!$B$3:$BI$3), 0)),
ROUNDUP(INDEX(GRID!$B$17:$BI$27,MATCH(E$7,GRID!$A$17:$A$27,0),MATCH(1,($U$2=GRID!$B$1:$BI$1)*(КАЛЕНДАРЬ!$U30=GRID!$B$3:$BI$3), 0))*(1-GRID!$B$35),0))</f>
        <v>32600</v>
      </c>
      <c r="G134" s="59" cm="1">
        <f t="array" ref="G134">IF($I$2="Открытый тариф",
INDEX(GRID!$B$4:$BI$14,MATCH(G$7,GRID!$A$4:$A$14,0),MATCH(1,($U$2=GRID!$B$1:$BI$1)*(КАЛЕНДАРЬ!$U30=GRID!$B$3:$BI$3), 0)),
ROUNDUP(INDEX(GRID!$B$4:$BI$14,MATCH(G$7,GRID!$A$4:$A$14,0),MATCH(1,($U$2=GRID!$B$1:$BI$1)*(КАЛЕНДАРЬ!$U30=GRID!$B$3:$BI$3),0))*(1-GRID!$B$35),0))</f>
        <v>36500</v>
      </c>
      <c r="H134" s="60" cm="1">
        <f t="array" ref="H134">IF($I$2="Открытый тариф",
INDEX(GRID!$B$17:$BI$27,MATCH(G$7,GRID!$A$17:$A$27,0),MATCH(1,($U$2=GRID!$B$1:$BI$1)*(КАЛЕНДАРЬ!$U30=GRID!$B$3:$BI$3), 0)),
ROUNDUP(INDEX(GRID!$B$17:$BI$27,MATCH(G$7,GRID!$A$17:$A$27,0),MATCH(1,($U$2=GRID!$B$1:$BI$1)*(КАЛЕНДАРЬ!$U30=GRID!$B$3:$BI$3), 0))*(1-GRID!$B$35),0))</f>
        <v>36500</v>
      </c>
      <c r="I134" s="59" cm="1">
        <f t="array" ref="I134">IF($I$2="Открытый тариф",
INDEX(GRID!$B$4:$BI$14,MATCH(I$7,GRID!$A$4:$A$14,0),MATCH(1,($U$2=GRID!$B$1:$BI$1)*(КАЛЕНДАРЬ!$U30=GRID!$B$3:$BI$3), 0)),
ROUNDUP(INDEX(GRID!$B$4:$BI$14,MATCH(I$7,GRID!$A$4:$A$14,0),MATCH(1,($U$2=GRID!$B$1:$BI$1)*(КАЛЕНДАРЬ!$U30=GRID!$B$3:$BI$3),0))*(1-GRID!$B$35),0))</f>
        <v>40900</v>
      </c>
      <c r="J134" s="60" cm="1">
        <f t="array" ref="J134">IF($I$2="Открытый тариф",
INDEX(GRID!$B$17:$BI$27,MATCH(I$7,GRID!$A$17:$A$27,0),MATCH(1,($U$2=GRID!$B$1:$BI$1)*(КАЛЕНДАРЬ!$U30=GRID!$B$3:$BI$3), 0)),
ROUNDUP(INDEX(GRID!$B$17:$BI$27,MATCH(I$7,GRID!$A$17:$A$27,0),MATCH(1,($U$2=GRID!$B$1:$BI$1)*(КАЛЕНДАРЬ!$U30=GRID!$B$3:$BI$3), 0))*(1-GRID!$B$35),0))</f>
        <v>40900</v>
      </c>
      <c r="K134" s="59" cm="1">
        <f t="array" ref="K134">IF($I$2="Открытый тариф",
INDEX(GRID!$B$4:$BI$14,MATCH(K$7,GRID!$A$4:$A$14,0),MATCH(1,($U$2=GRID!$B$1:$BI$1)*(КАЛЕНДАРЬ!$U30=GRID!$B$3:$BI$3), 0)),
ROUNDUP(INDEX(GRID!$B$4:$BI$14,MATCH(K$7,GRID!$A$4:$A$14,0),MATCH(1,($U$2=GRID!$B$1:$BI$1)*(КАЛЕНДАРЬ!$U30=GRID!$B$3:$BI$3),0))*(1-GRID!$B$35),0))</f>
        <v>45800</v>
      </c>
      <c r="L134" s="60" cm="1">
        <f t="array" ref="L134">IF($I$2="Открытый тариф",
INDEX(GRID!$B$17:$BI$27,MATCH(K$7,GRID!$A$17:$A$27,0),MATCH(1,($U$2=GRID!$B$1:$BI$1)*(КАЛЕНДАРЬ!$U30=GRID!$B$3:$BI$3), 0)),
ROUNDUP(INDEX(GRID!$B$17:$BI$27,MATCH(K$7,GRID!$A$17:$A$27,0),MATCH(1,($U$2=GRID!$B$1:$BI$1)*(КАЛЕНДАРЬ!$U30=GRID!$B$3:$BI$3), 0))*(1-GRID!$B$35),0))</f>
        <v>45800</v>
      </c>
      <c r="M134" s="59" cm="1">
        <f t="array" ref="M134">IF($I$2="Открытый тариф",
INDEX(GRID!$B$4:$BI$14,MATCH(M$7,GRID!$A$4:$A$14,0),MATCH(1,($U$2=GRID!$B$1:$BI$1)*(КАЛЕНДАРЬ!$U30=GRID!$B$3:$BI$3), 0)),
ROUNDUP(INDEX(GRID!$B$4:$BI$14,MATCH(M$7,GRID!$A$4:$A$14,0),MATCH(1,($U$2=GRID!$B$1:$BI$1)*(КАЛЕНДАРЬ!$U30=GRID!$B$3:$BI$3),0))*(1-GRID!$B$35),0))</f>
        <v>51300</v>
      </c>
      <c r="N134" s="60" cm="1">
        <f t="array" ref="N134">IF($I$2="Открытый тариф",
INDEX(GRID!$B$17:$BI$27,MATCH(M$7,GRID!$A$17:$A$27,0),MATCH(1,($U$2=GRID!$B$1:$BI$1)*(КАЛЕНДАРЬ!$U30=GRID!$B$3:$BI$3), 0)),
ROUNDUP(INDEX(GRID!$B$17:$BI$27,MATCH(M$7,GRID!$A$17:$A$27,0),MATCH(1,($U$2=GRID!$B$1:$BI$1)*(КАЛЕНДАРЬ!$U30=GRID!$B$3:$BI$3), 0))*(1-GRID!$B$35),0))</f>
        <v>51300</v>
      </c>
      <c r="O134" s="61" t="s">
        <v>102</v>
      </c>
      <c r="P134" s="61" t="s">
        <v>102</v>
      </c>
      <c r="Q134" s="61" t="s">
        <v>102</v>
      </c>
      <c r="R134" s="61" t="s">
        <v>102</v>
      </c>
      <c r="S134" s="61" t="s">
        <v>102</v>
      </c>
      <c r="T134" s="61" t="s">
        <v>102</v>
      </c>
      <c r="U134" s="61" t="s">
        <v>102</v>
      </c>
      <c r="V134" s="61" t="s">
        <v>102</v>
      </c>
      <c r="W134" s="61" t="s">
        <v>102</v>
      </c>
      <c r="X134" s="61" t="s">
        <v>102</v>
      </c>
      <c r="Y134" s="50"/>
    </row>
    <row r="135" spans="1:25" x14ac:dyDescent="0.2">
      <c r="A135" s="62" t="s">
        <v>48</v>
      </c>
      <c r="B135" s="62">
        <v>28</v>
      </c>
      <c r="C135" s="59" cm="1">
        <f t="array" ref="C135">IF($I$2="Открытый тариф",
INDEX(GRID!$B$4:$BI$14,MATCH(C$7,GRID!$A$4:$A$14,0),MATCH(1,($U$2=GRID!$B$1:$BI$1)*(КАЛЕНДАРЬ!$U31=GRID!$B$3:$BI$3), 0)),
ROUNDUP(INDEX(GRID!$B$4:$BI$14,MATCH(C$7,GRID!$A$4:$A$14,0),MATCH(1,($U$2=GRID!$B$1:$BI$1)*(КАЛЕНДАРЬ!$U31=GRID!$B$3:$BI$3),0))*(1-GRID!$B$35),0))</f>
        <v>29000</v>
      </c>
      <c r="D135" s="60" cm="1">
        <f t="array" ref="D135">IF($I$2="Открытый тариф",
INDEX(GRID!$B$17:$BI$27,MATCH(C$7,GRID!$A$17:$A$27,0),MATCH(1,($U$2=GRID!$B$1:$BI$1)*(КАЛЕНДАРЬ!$U31=GRID!$B$3:$BI$3), 0)),
ROUNDUP(INDEX(GRID!$B$17:$BI$27,MATCH(C$7,GRID!$A$17:$A$27,0),MATCH(1,($U$2=GRID!$B$1:$BI$1)*(КАЛЕНДАРЬ!$U31=GRID!$B$3:$BI$3), 0))*(1-GRID!$B$35),0))</f>
        <v>29000</v>
      </c>
      <c r="E135" s="59" cm="1">
        <f t="array" ref="E135">IF($I$2="Открытый тариф",
INDEX(GRID!$B$4:$BI$14,MATCH(E$7,GRID!$A$4:$A$14,0),MATCH(1,($U$2=GRID!$B$1:$BI$1)*(КАЛЕНДАРЬ!$U31=GRID!$B$3:$BI$3), 0)),
ROUNDUP(INDEX(GRID!$B$4:$BI$14,MATCH(E$7,GRID!$A$4:$A$14,0),MATCH(1,($U$2=GRID!$B$1:$BI$1)*(КАЛЕНДАРЬ!$U31=GRID!$B$3:$BI$3),0))*(1-GRID!$B$35),0))</f>
        <v>32600</v>
      </c>
      <c r="F135" s="60" cm="1">
        <f t="array" ref="F135">IF($I$2="Открытый тариф",
INDEX(GRID!$B$17:$BI$27,MATCH(E$7,GRID!$A$17:$A$27,0),MATCH(1,($U$2=GRID!$B$1:$BI$1)*(КАЛЕНДАРЬ!$U31=GRID!$B$3:$BI$3), 0)),
ROUNDUP(INDEX(GRID!$B$17:$BI$27,MATCH(E$7,GRID!$A$17:$A$27,0),MATCH(1,($U$2=GRID!$B$1:$BI$1)*(КАЛЕНДАРЬ!$U31=GRID!$B$3:$BI$3), 0))*(1-GRID!$B$35),0))</f>
        <v>32600</v>
      </c>
      <c r="G135" s="59" cm="1">
        <f t="array" ref="G135">IF($I$2="Открытый тариф",
INDEX(GRID!$B$4:$BI$14,MATCH(G$7,GRID!$A$4:$A$14,0),MATCH(1,($U$2=GRID!$B$1:$BI$1)*(КАЛЕНДАРЬ!$U31=GRID!$B$3:$BI$3), 0)),
ROUNDUP(INDEX(GRID!$B$4:$BI$14,MATCH(G$7,GRID!$A$4:$A$14,0),MATCH(1,($U$2=GRID!$B$1:$BI$1)*(КАЛЕНДАРЬ!$U31=GRID!$B$3:$BI$3),0))*(1-GRID!$B$35),0))</f>
        <v>36500</v>
      </c>
      <c r="H135" s="60" cm="1">
        <f t="array" ref="H135">IF($I$2="Открытый тариф",
INDEX(GRID!$B$17:$BI$27,MATCH(G$7,GRID!$A$17:$A$27,0),MATCH(1,($U$2=GRID!$B$1:$BI$1)*(КАЛЕНДАРЬ!$U31=GRID!$B$3:$BI$3), 0)),
ROUNDUP(INDEX(GRID!$B$17:$BI$27,MATCH(G$7,GRID!$A$17:$A$27,0),MATCH(1,($U$2=GRID!$B$1:$BI$1)*(КАЛЕНДАРЬ!$U31=GRID!$B$3:$BI$3), 0))*(1-GRID!$B$35),0))</f>
        <v>36500</v>
      </c>
      <c r="I135" s="59" cm="1">
        <f t="array" ref="I135">IF($I$2="Открытый тариф",
INDEX(GRID!$B$4:$BI$14,MATCH(I$7,GRID!$A$4:$A$14,0),MATCH(1,($U$2=GRID!$B$1:$BI$1)*(КАЛЕНДАРЬ!$U31=GRID!$B$3:$BI$3), 0)),
ROUNDUP(INDEX(GRID!$B$4:$BI$14,MATCH(I$7,GRID!$A$4:$A$14,0),MATCH(1,($U$2=GRID!$B$1:$BI$1)*(КАЛЕНДАРЬ!$U31=GRID!$B$3:$BI$3),0))*(1-GRID!$B$35),0))</f>
        <v>40900</v>
      </c>
      <c r="J135" s="60" cm="1">
        <f t="array" ref="J135">IF($I$2="Открытый тариф",
INDEX(GRID!$B$17:$BI$27,MATCH(I$7,GRID!$A$17:$A$27,0),MATCH(1,($U$2=GRID!$B$1:$BI$1)*(КАЛЕНДАРЬ!$U31=GRID!$B$3:$BI$3), 0)),
ROUNDUP(INDEX(GRID!$B$17:$BI$27,MATCH(I$7,GRID!$A$17:$A$27,0),MATCH(1,($U$2=GRID!$B$1:$BI$1)*(КАЛЕНДАРЬ!$U31=GRID!$B$3:$BI$3), 0))*(1-GRID!$B$35),0))</f>
        <v>40900</v>
      </c>
      <c r="K135" s="59" cm="1">
        <f t="array" ref="K135">IF($I$2="Открытый тариф",
INDEX(GRID!$B$4:$BI$14,MATCH(K$7,GRID!$A$4:$A$14,0),MATCH(1,($U$2=GRID!$B$1:$BI$1)*(КАЛЕНДАРЬ!$U31=GRID!$B$3:$BI$3), 0)),
ROUNDUP(INDEX(GRID!$B$4:$BI$14,MATCH(K$7,GRID!$A$4:$A$14,0),MATCH(1,($U$2=GRID!$B$1:$BI$1)*(КАЛЕНДАРЬ!$U31=GRID!$B$3:$BI$3),0))*(1-GRID!$B$35),0))</f>
        <v>45800</v>
      </c>
      <c r="L135" s="60" cm="1">
        <f t="array" ref="L135">IF($I$2="Открытый тариф",
INDEX(GRID!$B$17:$BI$27,MATCH(K$7,GRID!$A$17:$A$27,0),MATCH(1,($U$2=GRID!$B$1:$BI$1)*(КАЛЕНДАРЬ!$U31=GRID!$B$3:$BI$3), 0)),
ROUNDUP(INDEX(GRID!$B$17:$BI$27,MATCH(K$7,GRID!$A$17:$A$27,0),MATCH(1,($U$2=GRID!$B$1:$BI$1)*(КАЛЕНДАРЬ!$U31=GRID!$B$3:$BI$3), 0))*(1-GRID!$B$35),0))</f>
        <v>45800</v>
      </c>
      <c r="M135" s="59" cm="1">
        <f t="array" ref="M135">IF($I$2="Открытый тариф",
INDEX(GRID!$B$4:$BI$14,MATCH(M$7,GRID!$A$4:$A$14,0),MATCH(1,($U$2=GRID!$B$1:$BI$1)*(КАЛЕНДАРЬ!$U31=GRID!$B$3:$BI$3), 0)),
ROUNDUP(INDEX(GRID!$B$4:$BI$14,MATCH(M$7,GRID!$A$4:$A$14,0),MATCH(1,($U$2=GRID!$B$1:$BI$1)*(КАЛЕНДАРЬ!$U31=GRID!$B$3:$BI$3),0))*(1-GRID!$B$35),0))</f>
        <v>51300</v>
      </c>
      <c r="N135" s="60" cm="1">
        <f t="array" ref="N135">IF($I$2="Открытый тариф",
INDEX(GRID!$B$17:$BI$27,MATCH(M$7,GRID!$A$17:$A$27,0),MATCH(1,($U$2=GRID!$B$1:$BI$1)*(КАЛЕНДАРЬ!$U31=GRID!$B$3:$BI$3), 0)),
ROUNDUP(INDEX(GRID!$B$17:$BI$27,MATCH(M$7,GRID!$A$17:$A$27,0),MATCH(1,($U$2=GRID!$B$1:$BI$1)*(КАЛЕНДАРЬ!$U31=GRID!$B$3:$BI$3), 0))*(1-GRID!$B$35),0))</f>
        <v>51300</v>
      </c>
      <c r="O135" s="61" t="s">
        <v>102</v>
      </c>
      <c r="P135" s="61" t="s">
        <v>102</v>
      </c>
      <c r="Q135" s="61" t="s">
        <v>102</v>
      </c>
      <c r="R135" s="61" t="s">
        <v>102</v>
      </c>
      <c r="S135" s="61" t="s">
        <v>102</v>
      </c>
      <c r="T135" s="61" t="s">
        <v>102</v>
      </c>
      <c r="U135" s="61" t="s">
        <v>102</v>
      </c>
      <c r="V135" s="61" t="s">
        <v>102</v>
      </c>
      <c r="W135" s="61" t="s">
        <v>102</v>
      </c>
      <c r="X135" s="61" t="s">
        <v>102</v>
      </c>
      <c r="Y135" s="50"/>
    </row>
    <row r="136" spans="1:25" x14ac:dyDescent="0.2">
      <c r="A136" s="62" t="s">
        <v>42</v>
      </c>
      <c r="B136" s="62">
        <v>29</v>
      </c>
      <c r="C136" s="59" cm="1">
        <f t="array" ref="C136">IF($I$2="Открытый тариф",
INDEX(GRID!$B$4:$BI$14,MATCH(C$7,GRID!$A$4:$A$14,0),MATCH(1,($U$2=GRID!$B$1:$BI$1)*(КАЛЕНДАРЬ!$U32=GRID!$B$3:$BI$3), 0)),
ROUNDUP(INDEX(GRID!$B$4:$BI$14,MATCH(C$7,GRID!$A$4:$A$14,0),MATCH(1,($U$2=GRID!$B$1:$BI$1)*(КАЛЕНДАРЬ!$U32=GRID!$B$3:$BI$3),0))*(1-GRID!$B$35),0))</f>
        <v>29000</v>
      </c>
      <c r="D136" s="60" cm="1">
        <f t="array" ref="D136">IF($I$2="Открытый тариф",
INDEX(GRID!$B$17:$BI$27,MATCH(C$7,GRID!$A$17:$A$27,0),MATCH(1,($U$2=GRID!$B$1:$BI$1)*(КАЛЕНДАРЬ!$U32=GRID!$B$3:$BI$3), 0)),
ROUNDUP(INDEX(GRID!$B$17:$BI$27,MATCH(C$7,GRID!$A$17:$A$27,0),MATCH(1,($U$2=GRID!$B$1:$BI$1)*(КАЛЕНДАРЬ!$U32=GRID!$B$3:$BI$3), 0))*(1-GRID!$B$35),0))</f>
        <v>29000</v>
      </c>
      <c r="E136" s="59" cm="1">
        <f t="array" ref="E136">IF($I$2="Открытый тариф",
INDEX(GRID!$B$4:$BI$14,MATCH(E$7,GRID!$A$4:$A$14,0),MATCH(1,($U$2=GRID!$B$1:$BI$1)*(КАЛЕНДАРЬ!$U32=GRID!$B$3:$BI$3), 0)),
ROUNDUP(INDEX(GRID!$B$4:$BI$14,MATCH(E$7,GRID!$A$4:$A$14,0),MATCH(1,($U$2=GRID!$B$1:$BI$1)*(КАЛЕНДАРЬ!$U32=GRID!$B$3:$BI$3),0))*(1-GRID!$B$35),0))</f>
        <v>32600</v>
      </c>
      <c r="F136" s="60" cm="1">
        <f t="array" ref="F136">IF($I$2="Открытый тариф",
INDEX(GRID!$B$17:$BI$27,MATCH(E$7,GRID!$A$17:$A$27,0),MATCH(1,($U$2=GRID!$B$1:$BI$1)*(КАЛЕНДАРЬ!$U32=GRID!$B$3:$BI$3), 0)),
ROUNDUP(INDEX(GRID!$B$17:$BI$27,MATCH(E$7,GRID!$A$17:$A$27,0),MATCH(1,($U$2=GRID!$B$1:$BI$1)*(КАЛЕНДАРЬ!$U32=GRID!$B$3:$BI$3), 0))*(1-GRID!$B$35),0))</f>
        <v>32600</v>
      </c>
      <c r="G136" s="59" cm="1">
        <f t="array" ref="G136">IF($I$2="Открытый тариф",
INDEX(GRID!$B$4:$BI$14,MATCH(G$7,GRID!$A$4:$A$14,0),MATCH(1,($U$2=GRID!$B$1:$BI$1)*(КАЛЕНДАРЬ!$U32=GRID!$B$3:$BI$3), 0)),
ROUNDUP(INDEX(GRID!$B$4:$BI$14,MATCH(G$7,GRID!$A$4:$A$14,0),MATCH(1,($U$2=GRID!$B$1:$BI$1)*(КАЛЕНДАРЬ!$U32=GRID!$B$3:$BI$3),0))*(1-GRID!$B$35),0))</f>
        <v>36500</v>
      </c>
      <c r="H136" s="60" cm="1">
        <f t="array" ref="H136">IF($I$2="Открытый тариф",
INDEX(GRID!$B$17:$BI$27,MATCH(G$7,GRID!$A$17:$A$27,0),MATCH(1,($U$2=GRID!$B$1:$BI$1)*(КАЛЕНДАРЬ!$U32=GRID!$B$3:$BI$3), 0)),
ROUNDUP(INDEX(GRID!$B$17:$BI$27,MATCH(G$7,GRID!$A$17:$A$27,0),MATCH(1,($U$2=GRID!$B$1:$BI$1)*(КАЛЕНДАРЬ!$U32=GRID!$B$3:$BI$3), 0))*(1-GRID!$B$35),0))</f>
        <v>36500</v>
      </c>
      <c r="I136" s="59" cm="1">
        <f t="array" ref="I136">IF($I$2="Открытый тариф",
INDEX(GRID!$B$4:$BI$14,MATCH(I$7,GRID!$A$4:$A$14,0),MATCH(1,($U$2=GRID!$B$1:$BI$1)*(КАЛЕНДАРЬ!$U32=GRID!$B$3:$BI$3), 0)),
ROUNDUP(INDEX(GRID!$B$4:$BI$14,MATCH(I$7,GRID!$A$4:$A$14,0),MATCH(1,($U$2=GRID!$B$1:$BI$1)*(КАЛЕНДАРЬ!$U32=GRID!$B$3:$BI$3),0))*(1-GRID!$B$35),0))</f>
        <v>40900</v>
      </c>
      <c r="J136" s="60" cm="1">
        <f t="array" ref="J136">IF($I$2="Открытый тариф",
INDEX(GRID!$B$17:$BI$27,MATCH(I$7,GRID!$A$17:$A$27,0),MATCH(1,($U$2=GRID!$B$1:$BI$1)*(КАЛЕНДАРЬ!$U32=GRID!$B$3:$BI$3), 0)),
ROUNDUP(INDEX(GRID!$B$17:$BI$27,MATCH(I$7,GRID!$A$17:$A$27,0),MATCH(1,($U$2=GRID!$B$1:$BI$1)*(КАЛЕНДАРЬ!$U32=GRID!$B$3:$BI$3), 0))*(1-GRID!$B$35),0))</f>
        <v>40900</v>
      </c>
      <c r="K136" s="59" cm="1">
        <f t="array" ref="K136">IF($I$2="Открытый тариф",
INDEX(GRID!$B$4:$BI$14,MATCH(K$7,GRID!$A$4:$A$14,0),MATCH(1,($U$2=GRID!$B$1:$BI$1)*(КАЛЕНДАРЬ!$U32=GRID!$B$3:$BI$3), 0)),
ROUNDUP(INDEX(GRID!$B$4:$BI$14,MATCH(K$7,GRID!$A$4:$A$14,0),MATCH(1,($U$2=GRID!$B$1:$BI$1)*(КАЛЕНДАРЬ!$U32=GRID!$B$3:$BI$3),0))*(1-GRID!$B$35),0))</f>
        <v>45800</v>
      </c>
      <c r="L136" s="60" cm="1">
        <f t="array" ref="L136">IF($I$2="Открытый тариф",
INDEX(GRID!$B$17:$BI$27,MATCH(K$7,GRID!$A$17:$A$27,0),MATCH(1,($U$2=GRID!$B$1:$BI$1)*(КАЛЕНДАРЬ!$U32=GRID!$B$3:$BI$3), 0)),
ROUNDUP(INDEX(GRID!$B$17:$BI$27,MATCH(K$7,GRID!$A$17:$A$27,0),MATCH(1,($U$2=GRID!$B$1:$BI$1)*(КАЛЕНДАРЬ!$U32=GRID!$B$3:$BI$3), 0))*(1-GRID!$B$35),0))</f>
        <v>45800</v>
      </c>
      <c r="M136" s="59" cm="1">
        <f t="array" ref="M136">IF($I$2="Открытый тариф",
INDEX(GRID!$B$4:$BI$14,MATCH(M$7,GRID!$A$4:$A$14,0),MATCH(1,($U$2=GRID!$B$1:$BI$1)*(КАЛЕНДАРЬ!$U32=GRID!$B$3:$BI$3), 0)),
ROUNDUP(INDEX(GRID!$B$4:$BI$14,MATCH(M$7,GRID!$A$4:$A$14,0),MATCH(1,($U$2=GRID!$B$1:$BI$1)*(КАЛЕНДАРЬ!$U32=GRID!$B$3:$BI$3),0))*(1-GRID!$B$35),0))</f>
        <v>51300</v>
      </c>
      <c r="N136" s="60" cm="1">
        <f t="array" ref="N136">IF($I$2="Открытый тариф",
INDEX(GRID!$B$17:$BI$27,MATCH(M$7,GRID!$A$17:$A$27,0),MATCH(1,($U$2=GRID!$B$1:$BI$1)*(КАЛЕНДАРЬ!$U32=GRID!$B$3:$BI$3), 0)),
ROUNDUP(INDEX(GRID!$B$17:$BI$27,MATCH(M$7,GRID!$A$17:$A$27,0),MATCH(1,($U$2=GRID!$B$1:$BI$1)*(КАЛЕНДАРЬ!$U32=GRID!$B$3:$BI$3), 0))*(1-GRID!$B$35),0))</f>
        <v>51300</v>
      </c>
      <c r="O136" s="61" t="s">
        <v>102</v>
      </c>
      <c r="P136" s="61" t="s">
        <v>102</v>
      </c>
      <c r="Q136" s="61" t="s">
        <v>102</v>
      </c>
      <c r="R136" s="61" t="s">
        <v>102</v>
      </c>
      <c r="S136" s="61" t="s">
        <v>102</v>
      </c>
      <c r="T136" s="61" t="s">
        <v>102</v>
      </c>
      <c r="U136" s="61" t="s">
        <v>102</v>
      </c>
      <c r="V136" s="61" t="s">
        <v>102</v>
      </c>
      <c r="W136" s="61" t="s">
        <v>102</v>
      </c>
      <c r="X136" s="61" t="s">
        <v>102</v>
      </c>
      <c r="Y136" s="50"/>
    </row>
    <row r="137" spans="1:25" x14ac:dyDescent="0.2">
      <c r="A137" s="62" t="s">
        <v>43</v>
      </c>
      <c r="B137" s="62">
        <v>30</v>
      </c>
      <c r="C137" s="59" cm="1">
        <f t="array" ref="C137">IF($I$2="Открытый тариф",
INDEX(GRID!$B$4:$BI$14,MATCH(C$7,GRID!$A$4:$A$14,0),MATCH(1,($U$2=GRID!$B$1:$BI$1)*(КАЛЕНДАРЬ!$U33=GRID!$B$3:$BI$3), 0)),
ROUNDUP(INDEX(GRID!$B$4:$BI$14,MATCH(C$7,GRID!$A$4:$A$14,0),MATCH(1,($U$2=GRID!$B$1:$BI$1)*(КАЛЕНДАРЬ!$U33=GRID!$B$3:$BI$3),0))*(1-GRID!$B$35),0))</f>
        <v>29000</v>
      </c>
      <c r="D137" s="60" cm="1">
        <f t="array" ref="D137">IF($I$2="Открытый тариф",
INDEX(GRID!$B$17:$BI$27,MATCH(C$7,GRID!$A$17:$A$27,0),MATCH(1,($U$2=GRID!$B$1:$BI$1)*(КАЛЕНДАРЬ!$U33=GRID!$B$3:$BI$3), 0)),
ROUNDUP(INDEX(GRID!$B$17:$BI$27,MATCH(C$7,GRID!$A$17:$A$27,0),MATCH(1,($U$2=GRID!$B$1:$BI$1)*(КАЛЕНДАРЬ!$U33=GRID!$B$3:$BI$3), 0))*(1-GRID!$B$35),0))</f>
        <v>29000</v>
      </c>
      <c r="E137" s="59" cm="1">
        <f t="array" ref="E137">IF($I$2="Открытый тариф",
INDEX(GRID!$B$4:$BI$14,MATCH(E$7,GRID!$A$4:$A$14,0),MATCH(1,($U$2=GRID!$B$1:$BI$1)*(КАЛЕНДАРЬ!$U33=GRID!$B$3:$BI$3), 0)),
ROUNDUP(INDEX(GRID!$B$4:$BI$14,MATCH(E$7,GRID!$A$4:$A$14,0),MATCH(1,($U$2=GRID!$B$1:$BI$1)*(КАЛЕНДАРЬ!$U33=GRID!$B$3:$BI$3),0))*(1-GRID!$B$35),0))</f>
        <v>32600</v>
      </c>
      <c r="F137" s="60" cm="1">
        <f t="array" ref="F137">IF($I$2="Открытый тариф",
INDEX(GRID!$B$17:$BI$27,MATCH(E$7,GRID!$A$17:$A$27,0),MATCH(1,($U$2=GRID!$B$1:$BI$1)*(КАЛЕНДАРЬ!$U33=GRID!$B$3:$BI$3), 0)),
ROUNDUP(INDEX(GRID!$B$17:$BI$27,MATCH(E$7,GRID!$A$17:$A$27,0),MATCH(1,($U$2=GRID!$B$1:$BI$1)*(КАЛЕНДАРЬ!$U33=GRID!$B$3:$BI$3), 0))*(1-GRID!$B$35),0))</f>
        <v>32600</v>
      </c>
      <c r="G137" s="59" cm="1">
        <f t="array" ref="G137">IF($I$2="Открытый тариф",
INDEX(GRID!$B$4:$BI$14,MATCH(G$7,GRID!$A$4:$A$14,0),MATCH(1,($U$2=GRID!$B$1:$BI$1)*(КАЛЕНДАРЬ!$U33=GRID!$B$3:$BI$3), 0)),
ROUNDUP(INDEX(GRID!$B$4:$BI$14,MATCH(G$7,GRID!$A$4:$A$14,0),MATCH(1,($U$2=GRID!$B$1:$BI$1)*(КАЛЕНДАРЬ!$U33=GRID!$B$3:$BI$3),0))*(1-GRID!$B$35),0))</f>
        <v>36500</v>
      </c>
      <c r="H137" s="60" cm="1">
        <f t="array" ref="H137">IF($I$2="Открытый тариф",
INDEX(GRID!$B$17:$BI$27,MATCH(G$7,GRID!$A$17:$A$27,0),MATCH(1,($U$2=GRID!$B$1:$BI$1)*(КАЛЕНДАРЬ!$U33=GRID!$B$3:$BI$3), 0)),
ROUNDUP(INDEX(GRID!$B$17:$BI$27,MATCH(G$7,GRID!$A$17:$A$27,0),MATCH(1,($U$2=GRID!$B$1:$BI$1)*(КАЛЕНДАРЬ!$U33=GRID!$B$3:$BI$3), 0))*(1-GRID!$B$35),0))</f>
        <v>36500</v>
      </c>
      <c r="I137" s="59" cm="1">
        <f t="array" ref="I137">IF($I$2="Открытый тариф",
INDEX(GRID!$B$4:$BI$14,MATCH(I$7,GRID!$A$4:$A$14,0),MATCH(1,($U$2=GRID!$B$1:$BI$1)*(КАЛЕНДАРЬ!$U33=GRID!$B$3:$BI$3), 0)),
ROUNDUP(INDEX(GRID!$B$4:$BI$14,MATCH(I$7,GRID!$A$4:$A$14,0),MATCH(1,($U$2=GRID!$B$1:$BI$1)*(КАЛЕНДАРЬ!$U33=GRID!$B$3:$BI$3),0))*(1-GRID!$B$35),0))</f>
        <v>40900</v>
      </c>
      <c r="J137" s="60" cm="1">
        <f t="array" ref="J137">IF($I$2="Открытый тариф",
INDEX(GRID!$B$17:$BI$27,MATCH(I$7,GRID!$A$17:$A$27,0),MATCH(1,($U$2=GRID!$B$1:$BI$1)*(КАЛЕНДАРЬ!$U33=GRID!$B$3:$BI$3), 0)),
ROUNDUP(INDEX(GRID!$B$17:$BI$27,MATCH(I$7,GRID!$A$17:$A$27,0),MATCH(1,($U$2=GRID!$B$1:$BI$1)*(КАЛЕНДАРЬ!$U33=GRID!$B$3:$BI$3), 0))*(1-GRID!$B$35),0))</f>
        <v>40900</v>
      </c>
      <c r="K137" s="59" cm="1">
        <f t="array" ref="K137">IF($I$2="Открытый тариф",
INDEX(GRID!$B$4:$BI$14,MATCH(K$7,GRID!$A$4:$A$14,0),MATCH(1,($U$2=GRID!$B$1:$BI$1)*(КАЛЕНДАРЬ!$U33=GRID!$B$3:$BI$3), 0)),
ROUNDUP(INDEX(GRID!$B$4:$BI$14,MATCH(K$7,GRID!$A$4:$A$14,0),MATCH(1,($U$2=GRID!$B$1:$BI$1)*(КАЛЕНДАРЬ!$U33=GRID!$B$3:$BI$3),0))*(1-GRID!$B$35),0))</f>
        <v>45800</v>
      </c>
      <c r="L137" s="60" cm="1">
        <f t="array" ref="L137">IF($I$2="Открытый тариф",
INDEX(GRID!$B$17:$BI$27,MATCH(K$7,GRID!$A$17:$A$27,0),MATCH(1,($U$2=GRID!$B$1:$BI$1)*(КАЛЕНДАРЬ!$U33=GRID!$B$3:$BI$3), 0)),
ROUNDUP(INDEX(GRID!$B$17:$BI$27,MATCH(K$7,GRID!$A$17:$A$27,0),MATCH(1,($U$2=GRID!$B$1:$BI$1)*(КАЛЕНДАРЬ!$U33=GRID!$B$3:$BI$3), 0))*(1-GRID!$B$35),0))</f>
        <v>45800</v>
      </c>
      <c r="M137" s="59" cm="1">
        <f t="array" ref="M137">IF($I$2="Открытый тариф",
INDEX(GRID!$B$4:$BI$14,MATCH(M$7,GRID!$A$4:$A$14,0),MATCH(1,($U$2=GRID!$B$1:$BI$1)*(КАЛЕНДАРЬ!$U33=GRID!$B$3:$BI$3), 0)),
ROUNDUP(INDEX(GRID!$B$4:$BI$14,MATCH(M$7,GRID!$A$4:$A$14,0),MATCH(1,($U$2=GRID!$B$1:$BI$1)*(КАЛЕНДАРЬ!$U33=GRID!$B$3:$BI$3),0))*(1-GRID!$B$35),0))</f>
        <v>51300</v>
      </c>
      <c r="N137" s="60" cm="1">
        <f t="array" ref="N137">IF($I$2="Открытый тариф",
INDEX(GRID!$B$17:$BI$27,MATCH(M$7,GRID!$A$17:$A$27,0),MATCH(1,($U$2=GRID!$B$1:$BI$1)*(КАЛЕНДАРЬ!$U33=GRID!$B$3:$BI$3), 0)),
ROUNDUP(INDEX(GRID!$B$17:$BI$27,MATCH(M$7,GRID!$A$17:$A$27,0),MATCH(1,($U$2=GRID!$B$1:$BI$1)*(КАЛЕНДАРЬ!$U33=GRID!$B$3:$BI$3), 0))*(1-GRID!$B$35),0))</f>
        <v>51300</v>
      </c>
      <c r="O137" s="61" t="s">
        <v>102</v>
      </c>
      <c r="P137" s="61" t="s">
        <v>102</v>
      </c>
      <c r="Q137" s="61" t="s">
        <v>102</v>
      </c>
      <c r="R137" s="61" t="s">
        <v>102</v>
      </c>
      <c r="S137" s="61" t="s">
        <v>102</v>
      </c>
      <c r="T137" s="61" t="s">
        <v>102</v>
      </c>
      <c r="U137" s="61" t="s">
        <v>102</v>
      </c>
      <c r="V137" s="61" t="s">
        <v>102</v>
      </c>
      <c r="W137" s="61" t="s">
        <v>102</v>
      </c>
      <c r="X137" s="61" t="s">
        <v>102</v>
      </c>
      <c r="Y137" s="50"/>
    </row>
    <row r="138" spans="1:25" x14ac:dyDescent="0.2">
      <c r="A138" s="62" t="s">
        <v>44</v>
      </c>
      <c r="B138" s="62">
        <v>31</v>
      </c>
      <c r="C138" s="59" cm="1">
        <f t="array" ref="C138">IF($I$2="Открытый тариф",
INDEX(GRID!$B$4:$BI$14,MATCH(C$7,GRID!$A$4:$A$14,0),MATCH(1,($U$2=GRID!$B$1:$BI$1)*(КАЛЕНДАРЬ!$U34=GRID!$B$3:$BI$3), 0)),
ROUNDUP(INDEX(GRID!$B$4:$BI$14,MATCH(C$7,GRID!$A$4:$A$14,0),MATCH(1,($U$2=GRID!$B$1:$BI$1)*(КАЛЕНДАРЬ!$U34=GRID!$B$3:$BI$3),0))*(1-GRID!$B$35),0))</f>
        <v>29000</v>
      </c>
      <c r="D138" s="60" cm="1">
        <f t="array" ref="D138">IF($I$2="Открытый тариф",
INDEX(GRID!$B$17:$BI$27,MATCH(C$7,GRID!$A$17:$A$27,0),MATCH(1,($U$2=GRID!$B$1:$BI$1)*(КАЛЕНДАРЬ!$U34=GRID!$B$3:$BI$3), 0)),
ROUNDUP(INDEX(GRID!$B$17:$BI$27,MATCH(C$7,GRID!$A$17:$A$27,0),MATCH(1,($U$2=GRID!$B$1:$BI$1)*(КАЛЕНДАРЬ!$U34=GRID!$B$3:$BI$3), 0))*(1-GRID!$B$35),0))</f>
        <v>29000</v>
      </c>
      <c r="E138" s="59" cm="1">
        <f t="array" ref="E138">IF($I$2="Открытый тариф",
INDEX(GRID!$B$4:$BI$14,MATCH(E$7,GRID!$A$4:$A$14,0),MATCH(1,($U$2=GRID!$B$1:$BI$1)*(КАЛЕНДАРЬ!$U34=GRID!$B$3:$BI$3), 0)),
ROUNDUP(INDEX(GRID!$B$4:$BI$14,MATCH(E$7,GRID!$A$4:$A$14,0),MATCH(1,($U$2=GRID!$B$1:$BI$1)*(КАЛЕНДАРЬ!$U34=GRID!$B$3:$BI$3),0))*(1-GRID!$B$35),0))</f>
        <v>32600</v>
      </c>
      <c r="F138" s="60" cm="1">
        <f t="array" ref="F138">IF($I$2="Открытый тариф",
INDEX(GRID!$B$17:$BI$27,MATCH(E$7,GRID!$A$17:$A$27,0),MATCH(1,($U$2=GRID!$B$1:$BI$1)*(КАЛЕНДАРЬ!$U34=GRID!$B$3:$BI$3), 0)),
ROUNDUP(INDEX(GRID!$B$17:$BI$27,MATCH(E$7,GRID!$A$17:$A$27,0),MATCH(1,($U$2=GRID!$B$1:$BI$1)*(КАЛЕНДАРЬ!$U34=GRID!$B$3:$BI$3), 0))*(1-GRID!$B$35),0))</f>
        <v>32600</v>
      </c>
      <c r="G138" s="59" cm="1">
        <f t="array" ref="G138">IF($I$2="Открытый тариф",
INDEX(GRID!$B$4:$BI$14,MATCH(G$7,GRID!$A$4:$A$14,0),MATCH(1,($U$2=GRID!$B$1:$BI$1)*(КАЛЕНДАРЬ!$U34=GRID!$B$3:$BI$3), 0)),
ROUNDUP(INDEX(GRID!$B$4:$BI$14,MATCH(G$7,GRID!$A$4:$A$14,0),MATCH(1,($U$2=GRID!$B$1:$BI$1)*(КАЛЕНДАРЬ!$U34=GRID!$B$3:$BI$3),0))*(1-GRID!$B$35),0))</f>
        <v>36500</v>
      </c>
      <c r="H138" s="60" cm="1">
        <f t="array" ref="H138">IF($I$2="Открытый тариф",
INDEX(GRID!$B$17:$BI$27,MATCH(G$7,GRID!$A$17:$A$27,0),MATCH(1,($U$2=GRID!$B$1:$BI$1)*(КАЛЕНДАРЬ!$U34=GRID!$B$3:$BI$3), 0)),
ROUNDUP(INDEX(GRID!$B$17:$BI$27,MATCH(G$7,GRID!$A$17:$A$27,0),MATCH(1,($U$2=GRID!$B$1:$BI$1)*(КАЛЕНДАРЬ!$U34=GRID!$B$3:$BI$3), 0))*(1-GRID!$B$35),0))</f>
        <v>36500</v>
      </c>
      <c r="I138" s="59" cm="1">
        <f t="array" ref="I138">IF($I$2="Открытый тариф",
INDEX(GRID!$B$4:$BI$14,MATCH(I$7,GRID!$A$4:$A$14,0),MATCH(1,($U$2=GRID!$B$1:$BI$1)*(КАЛЕНДАРЬ!$U34=GRID!$B$3:$BI$3), 0)),
ROUNDUP(INDEX(GRID!$B$4:$BI$14,MATCH(I$7,GRID!$A$4:$A$14,0),MATCH(1,($U$2=GRID!$B$1:$BI$1)*(КАЛЕНДАРЬ!$U34=GRID!$B$3:$BI$3),0))*(1-GRID!$B$35),0))</f>
        <v>40900</v>
      </c>
      <c r="J138" s="60" cm="1">
        <f t="array" ref="J138">IF($I$2="Открытый тариф",
INDEX(GRID!$B$17:$BI$27,MATCH(I$7,GRID!$A$17:$A$27,0),MATCH(1,($U$2=GRID!$B$1:$BI$1)*(КАЛЕНДАРЬ!$U34=GRID!$B$3:$BI$3), 0)),
ROUNDUP(INDEX(GRID!$B$17:$BI$27,MATCH(I$7,GRID!$A$17:$A$27,0),MATCH(1,($U$2=GRID!$B$1:$BI$1)*(КАЛЕНДАРЬ!$U34=GRID!$B$3:$BI$3), 0))*(1-GRID!$B$35),0))</f>
        <v>40900</v>
      </c>
      <c r="K138" s="59" cm="1">
        <f t="array" ref="K138">IF($I$2="Открытый тариф",
INDEX(GRID!$B$4:$BI$14,MATCH(K$7,GRID!$A$4:$A$14,0),MATCH(1,($U$2=GRID!$B$1:$BI$1)*(КАЛЕНДАРЬ!$U34=GRID!$B$3:$BI$3), 0)),
ROUNDUP(INDEX(GRID!$B$4:$BI$14,MATCH(K$7,GRID!$A$4:$A$14,0),MATCH(1,($U$2=GRID!$B$1:$BI$1)*(КАЛЕНДАРЬ!$U34=GRID!$B$3:$BI$3),0))*(1-GRID!$B$35),0))</f>
        <v>45800</v>
      </c>
      <c r="L138" s="60" cm="1">
        <f t="array" ref="L138">IF($I$2="Открытый тариф",
INDEX(GRID!$B$17:$BI$27,MATCH(K$7,GRID!$A$17:$A$27,0),MATCH(1,($U$2=GRID!$B$1:$BI$1)*(КАЛЕНДАРЬ!$U34=GRID!$B$3:$BI$3), 0)),
ROUNDUP(INDEX(GRID!$B$17:$BI$27,MATCH(K$7,GRID!$A$17:$A$27,0),MATCH(1,($U$2=GRID!$B$1:$BI$1)*(КАЛЕНДАРЬ!$U34=GRID!$B$3:$BI$3), 0))*(1-GRID!$B$35),0))</f>
        <v>45800</v>
      </c>
      <c r="M138" s="59" cm="1">
        <f t="array" ref="M138">IF($I$2="Открытый тариф",
INDEX(GRID!$B$4:$BI$14,MATCH(M$7,GRID!$A$4:$A$14,0),MATCH(1,($U$2=GRID!$B$1:$BI$1)*(КАЛЕНДАРЬ!$U34=GRID!$B$3:$BI$3), 0)),
ROUNDUP(INDEX(GRID!$B$4:$BI$14,MATCH(M$7,GRID!$A$4:$A$14,0),MATCH(1,($U$2=GRID!$B$1:$BI$1)*(КАЛЕНДАРЬ!$U34=GRID!$B$3:$BI$3),0))*(1-GRID!$B$35),0))</f>
        <v>51300</v>
      </c>
      <c r="N138" s="60" cm="1">
        <f t="array" ref="N138">IF($I$2="Открытый тариф",
INDEX(GRID!$B$17:$BI$27,MATCH(M$7,GRID!$A$17:$A$27,0),MATCH(1,($U$2=GRID!$B$1:$BI$1)*(КАЛЕНДАРЬ!$U34=GRID!$B$3:$BI$3), 0)),
ROUNDUP(INDEX(GRID!$B$17:$BI$27,MATCH(M$7,GRID!$A$17:$A$27,0),MATCH(1,($U$2=GRID!$B$1:$BI$1)*(КАЛЕНДАРЬ!$U34=GRID!$B$3:$BI$3), 0))*(1-GRID!$B$35),0))</f>
        <v>51300</v>
      </c>
      <c r="O138" s="61" t="s">
        <v>102</v>
      </c>
      <c r="P138" s="61" t="s">
        <v>102</v>
      </c>
      <c r="Q138" s="61" t="s">
        <v>102</v>
      </c>
      <c r="R138" s="61" t="s">
        <v>102</v>
      </c>
      <c r="S138" s="61" t="s">
        <v>102</v>
      </c>
      <c r="T138" s="61" t="s">
        <v>102</v>
      </c>
      <c r="U138" s="61" t="s">
        <v>102</v>
      </c>
      <c r="V138" s="61" t="s">
        <v>102</v>
      </c>
      <c r="W138" s="61" t="s">
        <v>102</v>
      </c>
      <c r="X138" s="61" t="s">
        <v>102</v>
      </c>
      <c r="Y138" s="50"/>
    </row>
    <row r="139" spans="1:25" ht="13.5" customHeight="1" x14ac:dyDescent="0.2">
      <c r="A139" s="48"/>
      <c r="B139" s="49"/>
      <c r="C139" s="50"/>
      <c r="D139" s="50"/>
      <c r="E139" s="50"/>
      <c r="F139" s="50"/>
      <c r="G139" s="51"/>
      <c r="H139" s="50"/>
      <c r="I139" s="50"/>
      <c r="J139" s="50"/>
      <c r="K139" s="51"/>
      <c r="L139" s="50"/>
      <c r="M139" s="50"/>
      <c r="N139" s="50"/>
      <c r="O139" s="50"/>
      <c r="P139" s="51"/>
      <c r="Q139" s="50"/>
      <c r="R139" s="50"/>
      <c r="S139" s="50"/>
      <c r="T139" s="50"/>
      <c r="U139" s="50"/>
      <c r="V139" s="50"/>
      <c r="W139" s="50"/>
      <c r="X139" s="50"/>
      <c r="Y139" s="50"/>
    </row>
    <row r="140" spans="1:25" x14ac:dyDescent="0.2">
      <c r="A140" s="91" t="s">
        <v>106</v>
      </c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50"/>
    </row>
    <row r="141" spans="1:25" x14ac:dyDescent="0.2">
      <c r="A141" s="92" t="s">
        <v>60</v>
      </c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50"/>
    </row>
    <row r="142" spans="1:25" ht="58.5" customHeight="1" x14ac:dyDescent="0.2">
      <c r="A142" s="94" t="s">
        <v>39</v>
      </c>
      <c r="B142" s="95"/>
      <c r="C142" s="98" t="s">
        <v>85</v>
      </c>
      <c r="D142" s="99"/>
      <c r="E142" s="100" t="s">
        <v>86</v>
      </c>
      <c r="F142" s="101"/>
      <c r="G142" s="102" t="s">
        <v>83</v>
      </c>
      <c r="H142" s="103"/>
      <c r="I142" s="104" t="s">
        <v>87</v>
      </c>
      <c r="J142" s="105"/>
      <c r="K142" s="106" t="s">
        <v>88</v>
      </c>
      <c r="L142" s="106"/>
      <c r="M142" s="107" t="s">
        <v>89</v>
      </c>
      <c r="N142" s="108"/>
      <c r="O142" s="109" t="s">
        <v>94</v>
      </c>
      <c r="P142" s="110"/>
      <c r="Q142" s="111" t="s">
        <v>95</v>
      </c>
      <c r="R142" s="111"/>
      <c r="S142" s="112" t="s">
        <v>90</v>
      </c>
      <c r="T142" s="112"/>
      <c r="U142" s="113" t="s">
        <v>91</v>
      </c>
      <c r="V142" s="114"/>
      <c r="W142" s="115" t="s">
        <v>96</v>
      </c>
      <c r="X142" s="116"/>
      <c r="Y142" s="50"/>
    </row>
    <row r="143" spans="1:25" x14ac:dyDescent="0.2">
      <c r="A143" s="96"/>
      <c r="B143" s="97"/>
      <c r="C143" s="57" t="s">
        <v>40</v>
      </c>
      <c r="D143" s="57" t="s">
        <v>41</v>
      </c>
      <c r="E143" s="57" t="s">
        <v>40</v>
      </c>
      <c r="F143" s="57" t="s">
        <v>41</v>
      </c>
      <c r="G143" s="57" t="s">
        <v>40</v>
      </c>
      <c r="H143" s="57" t="s">
        <v>41</v>
      </c>
      <c r="I143" s="57" t="s">
        <v>40</v>
      </c>
      <c r="J143" s="57" t="s">
        <v>41</v>
      </c>
      <c r="K143" s="57" t="s">
        <v>40</v>
      </c>
      <c r="L143" s="57" t="s">
        <v>41</v>
      </c>
      <c r="M143" s="57" t="s">
        <v>40</v>
      </c>
      <c r="N143" s="57" t="s">
        <v>41</v>
      </c>
      <c r="O143" s="57" t="s">
        <v>40</v>
      </c>
      <c r="P143" s="57" t="s">
        <v>41</v>
      </c>
      <c r="Q143" s="57" t="s">
        <v>40</v>
      </c>
      <c r="R143" s="57" t="s">
        <v>41</v>
      </c>
      <c r="S143" s="57" t="s">
        <v>40</v>
      </c>
      <c r="T143" s="57" t="s">
        <v>41</v>
      </c>
      <c r="U143" s="57" t="s">
        <v>40</v>
      </c>
      <c r="V143" s="57" t="s">
        <v>41</v>
      </c>
      <c r="W143" s="57" t="s">
        <v>40</v>
      </c>
      <c r="X143" s="57" t="s">
        <v>41</v>
      </c>
      <c r="Y143" s="50"/>
    </row>
    <row r="144" spans="1:25" x14ac:dyDescent="0.2">
      <c r="A144" s="62" t="s">
        <v>42</v>
      </c>
      <c r="B144" s="62">
        <v>1</v>
      </c>
      <c r="C144" s="59" cm="1">
        <f t="array" ref="C144">IF($I$2="Открытый тариф",
INDEX(GRID!$B$4:$BI$14,MATCH(C$7,GRID!$A$4:$A$14,0),MATCH(1,($U$2=GRID!$B$1:$BI$1)*(КАЛЕНДАРЬ!$X4=GRID!$B$3:$BI$3), 0)),
ROUNDUP(INDEX(GRID!$B$4:$BI$14,MATCH(C$7,GRID!$A$4:$A$14,0),MATCH(1,($U$2=GRID!$B$1:$BI$1)*(КАЛЕНДАРЬ!$X4=GRID!$B$3:$BI$3),0))*(1-GRID!$B$35),0))</f>
        <v>27500</v>
      </c>
      <c r="D144" s="60" cm="1">
        <f t="array" ref="D144">IF($I$2="Открытый тариф",
INDEX(GRID!$B$17:$BI$27,MATCH(C$7,GRID!$A$17:$A$27,0),MATCH(1,($U$2=GRID!$B$1:$BI$1)*(КАЛЕНДАРЬ!$X4=GRID!$B$3:$BI$3), 0)),
ROUNDUP(INDEX(GRID!$B$17:$BI$27,MATCH(C$7,GRID!$A$17:$A$27,0),MATCH(1,($U$2=GRID!$B$1:$BI$1)*(КАЛЕНДАРЬ!$X4=GRID!$B$3:$BI$3), 0))*(1-GRID!$B$35),0))</f>
        <v>27500</v>
      </c>
      <c r="E144" s="59" cm="1">
        <f t="array" ref="E144">IF($I$2="Открытый тариф",
INDEX(GRID!$B$4:$BI$14,MATCH(E$7,GRID!$A$4:$A$14,0),MATCH(1,($U$2=GRID!$B$1:$BI$1)*(КАЛЕНДАРЬ!$X4=GRID!$B$3:$BI$3), 0)),
ROUNDUP(INDEX(GRID!$B$4:$BI$14,MATCH(E$7,GRID!$A$4:$A$14,0),MATCH(1,($U$2=GRID!$B$1:$BI$1)*(КАЛЕНДАРЬ!$X4=GRID!$B$3:$BI$3),0))*(1-GRID!$B$35),0))</f>
        <v>30900</v>
      </c>
      <c r="F144" s="60" cm="1">
        <f t="array" ref="F144">IF($I$2="Открытый тариф",
INDEX(GRID!$B$17:$BI$27,MATCH(E$7,GRID!$A$17:$A$27,0),MATCH(1,($U$2=GRID!$B$1:$BI$1)*(КАЛЕНДАРЬ!$X4=GRID!$B$3:$BI$3), 0)),
ROUNDUP(INDEX(GRID!$B$17:$BI$27,MATCH(E$7,GRID!$A$17:$A$27,0),MATCH(1,($U$2=GRID!$B$1:$BI$1)*(КАЛЕНДАРЬ!$X4=GRID!$B$3:$BI$3), 0))*(1-GRID!$B$35),0))</f>
        <v>30900</v>
      </c>
      <c r="G144" s="59" cm="1">
        <f t="array" ref="G144">IF($I$2="Открытый тариф",
INDEX(GRID!$B$4:$BI$14,MATCH(G$7,GRID!$A$4:$A$14,0),MATCH(1,($U$2=GRID!$B$1:$BI$1)*(КАЛЕНДАРЬ!$X4=GRID!$B$3:$BI$3), 0)),
ROUNDUP(INDEX(GRID!$B$4:$BI$14,MATCH(G$7,GRID!$A$4:$A$14,0),MATCH(1,($U$2=GRID!$B$1:$BI$1)*(КАЛЕНДАРЬ!$X4=GRID!$B$3:$BI$3),0))*(1-GRID!$B$35),0))</f>
        <v>34500</v>
      </c>
      <c r="H144" s="60" cm="1">
        <f t="array" ref="H144">IF($I$2="Открытый тариф",
INDEX(GRID!$B$17:$BI$27,MATCH(G$7,GRID!$A$17:$A$27,0),MATCH(1,($U$2=GRID!$B$1:$BI$1)*(КАЛЕНДАРЬ!$X4=GRID!$B$3:$BI$3), 0)),
ROUNDUP(INDEX(GRID!$B$17:$BI$27,MATCH(G$7,GRID!$A$17:$A$27,0),MATCH(1,($U$2=GRID!$B$1:$BI$1)*(КАЛЕНДАРЬ!$X4=GRID!$B$3:$BI$3), 0))*(1-GRID!$B$35),0))</f>
        <v>34500</v>
      </c>
      <c r="I144" s="59" cm="1">
        <f t="array" ref="I144">IF($I$2="Открытый тариф",
INDEX(GRID!$B$4:$BI$14,MATCH(I$7,GRID!$A$4:$A$14,0),MATCH(1,($U$2=GRID!$B$1:$BI$1)*(КАЛЕНДАРЬ!$X4=GRID!$B$3:$BI$3), 0)),
ROUNDUP(INDEX(GRID!$B$4:$BI$14,MATCH(I$7,GRID!$A$4:$A$14,0),MATCH(1,($U$2=GRID!$B$1:$BI$1)*(КАЛЕНДАРЬ!$X4=GRID!$B$3:$BI$3),0))*(1-GRID!$B$35),0))</f>
        <v>38700</v>
      </c>
      <c r="J144" s="60" cm="1">
        <f t="array" ref="J144">IF($I$2="Открытый тариф",
INDEX(GRID!$B$17:$BI$27,MATCH(I$7,GRID!$A$17:$A$27,0),MATCH(1,($U$2=GRID!$B$1:$BI$1)*(КАЛЕНДАРЬ!$X4=GRID!$B$3:$BI$3), 0)),
ROUNDUP(INDEX(GRID!$B$17:$BI$27,MATCH(I$7,GRID!$A$17:$A$27,0),MATCH(1,($U$2=GRID!$B$1:$BI$1)*(КАЛЕНДАРЬ!$X4=GRID!$B$3:$BI$3), 0))*(1-GRID!$B$35),0))</f>
        <v>38700</v>
      </c>
      <c r="K144" s="59" cm="1">
        <f t="array" ref="K144">IF($I$2="Открытый тариф",
INDEX(GRID!$B$4:$BI$14,MATCH(K$7,GRID!$A$4:$A$14,0),MATCH(1,($U$2=GRID!$B$1:$BI$1)*(КАЛЕНДАРЬ!$X4=GRID!$B$3:$BI$3), 0)),
ROUNDUP(INDEX(GRID!$B$4:$BI$14,MATCH(K$7,GRID!$A$4:$A$14,0),MATCH(1,($U$2=GRID!$B$1:$BI$1)*(КАЛЕНДАРЬ!$X4=GRID!$B$3:$BI$3),0))*(1-GRID!$B$35),0))</f>
        <v>43300</v>
      </c>
      <c r="L144" s="60" cm="1">
        <f t="array" ref="L144">IF($I$2="Открытый тариф",
INDEX(GRID!$B$17:$BI$27,MATCH(K$7,GRID!$A$17:$A$27,0),MATCH(1,($U$2=GRID!$B$1:$BI$1)*(КАЛЕНДАРЬ!$X4=GRID!$B$3:$BI$3), 0)),
ROUNDUP(INDEX(GRID!$B$17:$BI$27,MATCH(K$7,GRID!$A$17:$A$27,0),MATCH(1,($U$2=GRID!$B$1:$BI$1)*(КАЛЕНДАРЬ!$X4=GRID!$B$3:$BI$3), 0))*(1-GRID!$B$35),0))</f>
        <v>43300</v>
      </c>
      <c r="M144" s="59" cm="1">
        <f t="array" ref="M144">IF($I$2="Открытый тариф",
INDEX(GRID!$B$4:$BI$14,MATCH(M$7,GRID!$A$4:$A$14,0),MATCH(1,($U$2=GRID!$B$1:$BI$1)*(КАЛЕНДАРЬ!$X4=GRID!$B$3:$BI$3), 0)),
ROUNDUP(INDEX(GRID!$B$4:$BI$14,MATCH(M$7,GRID!$A$4:$A$14,0),MATCH(1,($U$2=GRID!$B$1:$BI$1)*(КАЛЕНДАРЬ!$X4=GRID!$B$3:$BI$3),0))*(1-GRID!$B$35),0))</f>
        <v>48500</v>
      </c>
      <c r="N144" s="60" cm="1">
        <f t="array" ref="N144">IF($I$2="Открытый тариф",
INDEX(GRID!$B$17:$BI$27,MATCH(M$7,GRID!$A$17:$A$27,0),MATCH(1,($U$2=GRID!$B$1:$BI$1)*(КАЛЕНДАРЬ!$X4=GRID!$B$3:$BI$3), 0)),
ROUNDUP(INDEX(GRID!$B$17:$BI$27,MATCH(M$7,GRID!$A$17:$A$27,0),MATCH(1,($U$2=GRID!$B$1:$BI$1)*(КАЛЕНДАРЬ!$X4=GRID!$B$3:$BI$3), 0))*(1-GRID!$B$35),0))</f>
        <v>48500</v>
      </c>
      <c r="O144" s="61" t="s">
        <v>102</v>
      </c>
      <c r="P144" s="61" t="s">
        <v>102</v>
      </c>
      <c r="Q144" s="61" t="s">
        <v>102</v>
      </c>
      <c r="R144" s="61" t="s">
        <v>102</v>
      </c>
      <c r="S144" s="61" t="s">
        <v>102</v>
      </c>
      <c r="T144" s="61" t="s">
        <v>102</v>
      </c>
      <c r="U144" s="61" t="s">
        <v>102</v>
      </c>
      <c r="V144" s="61" t="s">
        <v>102</v>
      </c>
      <c r="W144" s="61" t="s">
        <v>102</v>
      </c>
      <c r="X144" s="61" t="s">
        <v>102</v>
      </c>
      <c r="Y144" s="50"/>
    </row>
    <row r="145" spans="1:25" x14ac:dyDescent="0.2">
      <c r="A145" s="62" t="s">
        <v>43</v>
      </c>
      <c r="B145" s="62">
        <v>2</v>
      </c>
      <c r="C145" s="59" cm="1">
        <f t="array" ref="C145">IF($I$2="Открытый тариф",
INDEX(GRID!$B$4:$BI$14,MATCH(C$7,GRID!$A$4:$A$14,0),MATCH(1,($U$2=GRID!$B$1:$BI$1)*(КАЛЕНДАРЬ!$X5=GRID!$B$3:$BI$3), 0)),
ROUNDUP(INDEX(GRID!$B$4:$BI$14,MATCH(C$7,GRID!$A$4:$A$14,0),MATCH(1,($U$2=GRID!$B$1:$BI$1)*(КАЛЕНДАРЬ!$X5=GRID!$B$3:$BI$3),0))*(1-GRID!$B$35),0))</f>
        <v>27500</v>
      </c>
      <c r="D145" s="60" cm="1">
        <f t="array" ref="D145">IF($I$2="Открытый тариф",
INDEX(GRID!$B$17:$BI$27,MATCH(C$7,GRID!$A$17:$A$27,0),MATCH(1,($U$2=GRID!$B$1:$BI$1)*(КАЛЕНДАРЬ!$X5=GRID!$B$3:$BI$3), 0)),
ROUNDUP(INDEX(GRID!$B$17:$BI$27,MATCH(C$7,GRID!$A$17:$A$27,0),MATCH(1,($U$2=GRID!$B$1:$BI$1)*(КАЛЕНДАРЬ!$X5=GRID!$B$3:$BI$3), 0))*(1-GRID!$B$35),0))</f>
        <v>27500</v>
      </c>
      <c r="E145" s="59" cm="1">
        <f t="array" ref="E145">IF($I$2="Открытый тариф",
INDEX(GRID!$B$4:$BI$14,MATCH(E$7,GRID!$A$4:$A$14,0),MATCH(1,($U$2=GRID!$B$1:$BI$1)*(КАЛЕНДАРЬ!$X5=GRID!$B$3:$BI$3), 0)),
ROUNDUP(INDEX(GRID!$B$4:$BI$14,MATCH(E$7,GRID!$A$4:$A$14,0),MATCH(1,($U$2=GRID!$B$1:$BI$1)*(КАЛЕНДАРЬ!$X5=GRID!$B$3:$BI$3),0))*(1-GRID!$B$35),0))</f>
        <v>30900</v>
      </c>
      <c r="F145" s="60" cm="1">
        <f t="array" ref="F145">IF($I$2="Открытый тариф",
INDEX(GRID!$B$17:$BI$27,MATCH(E$7,GRID!$A$17:$A$27,0),MATCH(1,($U$2=GRID!$B$1:$BI$1)*(КАЛЕНДАРЬ!$X5=GRID!$B$3:$BI$3), 0)),
ROUNDUP(INDEX(GRID!$B$17:$BI$27,MATCH(E$7,GRID!$A$17:$A$27,0),MATCH(1,($U$2=GRID!$B$1:$BI$1)*(КАЛЕНДАРЬ!$X5=GRID!$B$3:$BI$3), 0))*(1-GRID!$B$35),0))</f>
        <v>30900</v>
      </c>
      <c r="G145" s="59" cm="1">
        <f t="array" ref="G145">IF($I$2="Открытый тариф",
INDEX(GRID!$B$4:$BI$14,MATCH(G$7,GRID!$A$4:$A$14,0),MATCH(1,($U$2=GRID!$B$1:$BI$1)*(КАЛЕНДАРЬ!$X5=GRID!$B$3:$BI$3), 0)),
ROUNDUP(INDEX(GRID!$B$4:$BI$14,MATCH(G$7,GRID!$A$4:$A$14,0),MATCH(1,($U$2=GRID!$B$1:$BI$1)*(КАЛЕНДАРЬ!$X5=GRID!$B$3:$BI$3),0))*(1-GRID!$B$35),0))</f>
        <v>34500</v>
      </c>
      <c r="H145" s="60" cm="1">
        <f t="array" ref="H145">IF($I$2="Открытый тариф",
INDEX(GRID!$B$17:$BI$27,MATCH(G$7,GRID!$A$17:$A$27,0),MATCH(1,($U$2=GRID!$B$1:$BI$1)*(КАЛЕНДАРЬ!$X5=GRID!$B$3:$BI$3), 0)),
ROUNDUP(INDEX(GRID!$B$17:$BI$27,MATCH(G$7,GRID!$A$17:$A$27,0),MATCH(1,($U$2=GRID!$B$1:$BI$1)*(КАЛЕНДАРЬ!$X5=GRID!$B$3:$BI$3), 0))*(1-GRID!$B$35),0))</f>
        <v>34500</v>
      </c>
      <c r="I145" s="59" cm="1">
        <f t="array" ref="I145">IF($I$2="Открытый тариф",
INDEX(GRID!$B$4:$BI$14,MATCH(I$7,GRID!$A$4:$A$14,0),MATCH(1,($U$2=GRID!$B$1:$BI$1)*(КАЛЕНДАРЬ!$X5=GRID!$B$3:$BI$3), 0)),
ROUNDUP(INDEX(GRID!$B$4:$BI$14,MATCH(I$7,GRID!$A$4:$A$14,0),MATCH(1,($U$2=GRID!$B$1:$BI$1)*(КАЛЕНДАРЬ!$X5=GRID!$B$3:$BI$3),0))*(1-GRID!$B$35),0))</f>
        <v>38700</v>
      </c>
      <c r="J145" s="60" cm="1">
        <f t="array" ref="J145">IF($I$2="Открытый тариф",
INDEX(GRID!$B$17:$BI$27,MATCH(I$7,GRID!$A$17:$A$27,0),MATCH(1,($U$2=GRID!$B$1:$BI$1)*(КАЛЕНДАРЬ!$X5=GRID!$B$3:$BI$3), 0)),
ROUNDUP(INDEX(GRID!$B$17:$BI$27,MATCH(I$7,GRID!$A$17:$A$27,0),MATCH(1,($U$2=GRID!$B$1:$BI$1)*(КАЛЕНДАРЬ!$X5=GRID!$B$3:$BI$3), 0))*(1-GRID!$B$35),0))</f>
        <v>38700</v>
      </c>
      <c r="K145" s="59" cm="1">
        <f t="array" ref="K145">IF($I$2="Открытый тариф",
INDEX(GRID!$B$4:$BI$14,MATCH(K$7,GRID!$A$4:$A$14,0),MATCH(1,($U$2=GRID!$B$1:$BI$1)*(КАЛЕНДАРЬ!$X5=GRID!$B$3:$BI$3), 0)),
ROUNDUP(INDEX(GRID!$B$4:$BI$14,MATCH(K$7,GRID!$A$4:$A$14,0),MATCH(1,($U$2=GRID!$B$1:$BI$1)*(КАЛЕНДАРЬ!$X5=GRID!$B$3:$BI$3),0))*(1-GRID!$B$35),0))</f>
        <v>43300</v>
      </c>
      <c r="L145" s="60" cm="1">
        <f t="array" ref="L145">IF($I$2="Открытый тариф",
INDEX(GRID!$B$17:$BI$27,MATCH(K$7,GRID!$A$17:$A$27,0),MATCH(1,($U$2=GRID!$B$1:$BI$1)*(КАЛЕНДАРЬ!$X5=GRID!$B$3:$BI$3), 0)),
ROUNDUP(INDEX(GRID!$B$17:$BI$27,MATCH(K$7,GRID!$A$17:$A$27,0),MATCH(1,($U$2=GRID!$B$1:$BI$1)*(КАЛЕНДАРЬ!$X5=GRID!$B$3:$BI$3), 0))*(1-GRID!$B$35),0))</f>
        <v>43300</v>
      </c>
      <c r="M145" s="59" cm="1">
        <f t="array" ref="M145">IF($I$2="Открытый тариф",
INDEX(GRID!$B$4:$BI$14,MATCH(M$7,GRID!$A$4:$A$14,0),MATCH(1,($U$2=GRID!$B$1:$BI$1)*(КАЛЕНДАРЬ!$X5=GRID!$B$3:$BI$3), 0)),
ROUNDUP(INDEX(GRID!$B$4:$BI$14,MATCH(M$7,GRID!$A$4:$A$14,0),MATCH(1,($U$2=GRID!$B$1:$BI$1)*(КАЛЕНДАРЬ!$X5=GRID!$B$3:$BI$3),0))*(1-GRID!$B$35),0))</f>
        <v>48500</v>
      </c>
      <c r="N145" s="60" cm="1">
        <f t="array" ref="N145">IF($I$2="Открытый тариф",
INDEX(GRID!$B$17:$BI$27,MATCH(M$7,GRID!$A$17:$A$27,0),MATCH(1,($U$2=GRID!$B$1:$BI$1)*(КАЛЕНДАРЬ!$X5=GRID!$B$3:$BI$3), 0)),
ROUNDUP(INDEX(GRID!$B$17:$BI$27,MATCH(M$7,GRID!$A$17:$A$27,0),MATCH(1,($U$2=GRID!$B$1:$BI$1)*(КАЛЕНДАРЬ!$X5=GRID!$B$3:$BI$3), 0))*(1-GRID!$B$35),0))</f>
        <v>48500</v>
      </c>
      <c r="O145" s="61" t="s">
        <v>102</v>
      </c>
      <c r="P145" s="61" t="s">
        <v>102</v>
      </c>
      <c r="Q145" s="61" t="s">
        <v>102</v>
      </c>
      <c r="R145" s="61" t="s">
        <v>102</v>
      </c>
      <c r="S145" s="61" t="s">
        <v>102</v>
      </c>
      <c r="T145" s="61" t="s">
        <v>102</v>
      </c>
      <c r="U145" s="61" t="s">
        <v>102</v>
      </c>
      <c r="V145" s="61" t="s">
        <v>102</v>
      </c>
      <c r="W145" s="61" t="s">
        <v>102</v>
      </c>
      <c r="X145" s="61" t="s">
        <v>102</v>
      </c>
      <c r="Y145" s="50"/>
    </row>
    <row r="146" spans="1:25" x14ac:dyDescent="0.2">
      <c r="A146" s="62" t="s">
        <v>44</v>
      </c>
      <c r="B146" s="62">
        <v>3</v>
      </c>
      <c r="C146" s="59" cm="1">
        <f t="array" ref="C146">IF($I$2="Открытый тариф",
INDEX(GRID!$B$4:$BI$14,MATCH(C$7,GRID!$A$4:$A$14,0),MATCH(1,($U$2=GRID!$B$1:$BI$1)*(КАЛЕНДАРЬ!$X6=GRID!$B$3:$BI$3), 0)),
ROUNDUP(INDEX(GRID!$B$4:$BI$14,MATCH(C$7,GRID!$A$4:$A$14,0),MATCH(1,($U$2=GRID!$B$1:$BI$1)*(КАЛЕНДАРЬ!$X6=GRID!$B$3:$BI$3),0))*(1-GRID!$B$35),0))</f>
        <v>27500</v>
      </c>
      <c r="D146" s="60" cm="1">
        <f t="array" ref="D146">IF($I$2="Открытый тариф",
INDEX(GRID!$B$17:$BI$27,MATCH(C$7,GRID!$A$17:$A$27,0),MATCH(1,($U$2=GRID!$B$1:$BI$1)*(КАЛЕНДАРЬ!$X6=GRID!$B$3:$BI$3), 0)),
ROUNDUP(INDEX(GRID!$B$17:$BI$27,MATCH(C$7,GRID!$A$17:$A$27,0),MATCH(1,($U$2=GRID!$B$1:$BI$1)*(КАЛЕНДАРЬ!$X6=GRID!$B$3:$BI$3), 0))*(1-GRID!$B$35),0))</f>
        <v>27500</v>
      </c>
      <c r="E146" s="59" cm="1">
        <f t="array" ref="E146">IF($I$2="Открытый тариф",
INDEX(GRID!$B$4:$BI$14,MATCH(E$7,GRID!$A$4:$A$14,0),MATCH(1,($U$2=GRID!$B$1:$BI$1)*(КАЛЕНДАРЬ!$X6=GRID!$B$3:$BI$3), 0)),
ROUNDUP(INDEX(GRID!$B$4:$BI$14,MATCH(E$7,GRID!$A$4:$A$14,0),MATCH(1,($U$2=GRID!$B$1:$BI$1)*(КАЛЕНДАРЬ!$X6=GRID!$B$3:$BI$3),0))*(1-GRID!$B$35),0))</f>
        <v>30900</v>
      </c>
      <c r="F146" s="60" cm="1">
        <f t="array" ref="F146">IF($I$2="Открытый тариф",
INDEX(GRID!$B$17:$BI$27,MATCH(E$7,GRID!$A$17:$A$27,0),MATCH(1,($U$2=GRID!$B$1:$BI$1)*(КАЛЕНДАРЬ!$X6=GRID!$B$3:$BI$3), 0)),
ROUNDUP(INDEX(GRID!$B$17:$BI$27,MATCH(E$7,GRID!$A$17:$A$27,0),MATCH(1,($U$2=GRID!$B$1:$BI$1)*(КАЛЕНДАРЬ!$X6=GRID!$B$3:$BI$3), 0))*(1-GRID!$B$35),0))</f>
        <v>30900</v>
      </c>
      <c r="G146" s="59" cm="1">
        <f t="array" ref="G146">IF($I$2="Открытый тариф",
INDEX(GRID!$B$4:$BI$14,MATCH(G$7,GRID!$A$4:$A$14,0),MATCH(1,($U$2=GRID!$B$1:$BI$1)*(КАЛЕНДАРЬ!$X6=GRID!$B$3:$BI$3), 0)),
ROUNDUP(INDEX(GRID!$B$4:$BI$14,MATCH(G$7,GRID!$A$4:$A$14,0),MATCH(1,($U$2=GRID!$B$1:$BI$1)*(КАЛЕНДАРЬ!$X6=GRID!$B$3:$BI$3),0))*(1-GRID!$B$35),0))</f>
        <v>34500</v>
      </c>
      <c r="H146" s="60" cm="1">
        <f t="array" ref="H146">IF($I$2="Открытый тариф",
INDEX(GRID!$B$17:$BI$27,MATCH(G$7,GRID!$A$17:$A$27,0),MATCH(1,($U$2=GRID!$B$1:$BI$1)*(КАЛЕНДАРЬ!$X6=GRID!$B$3:$BI$3), 0)),
ROUNDUP(INDEX(GRID!$B$17:$BI$27,MATCH(G$7,GRID!$A$17:$A$27,0),MATCH(1,($U$2=GRID!$B$1:$BI$1)*(КАЛЕНДАРЬ!$X6=GRID!$B$3:$BI$3), 0))*(1-GRID!$B$35),0))</f>
        <v>34500</v>
      </c>
      <c r="I146" s="59" cm="1">
        <f t="array" ref="I146">IF($I$2="Открытый тариф",
INDEX(GRID!$B$4:$BI$14,MATCH(I$7,GRID!$A$4:$A$14,0),MATCH(1,($U$2=GRID!$B$1:$BI$1)*(КАЛЕНДАРЬ!$X6=GRID!$B$3:$BI$3), 0)),
ROUNDUP(INDEX(GRID!$B$4:$BI$14,MATCH(I$7,GRID!$A$4:$A$14,0),MATCH(1,($U$2=GRID!$B$1:$BI$1)*(КАЛЕНДАРЬ!$X6=GRID!$B$3:$BI$3),0))*(1-GRID!$B$35),0))</f>
        <v>38700</v>
      </c>
      <c r="J146" s="60" cm="1">
        <f t="array" ref="J146">IF($I$2="Открытый тариф",
INDEX(GRID!$B$17:$BI$27,MATCH(I$7,GRID!$A$17:$A$27,0),MATCH(1,($U$2=GRID!$B$1:$BI$1)*(КАЛЕНДАРЬ!$X6=GRID!$B$3:$BI$3), 0)),
ROUNDUP(INDEX(GRID!$B$17:$BI$27,MATCH(I$7,GRID!$A$17:$A$27,0),MATCH(1,($U$2=GRID!$B$1:$BI$1)*(КАЛЕНДАРЬ!$X6=GRID!$B$3:$BI$3), 0))*(1-GRID!$B$35),0))</f>
        <v>38700</v>
      </c>
      <c r="K146" s="59" cm="1">
        <f t="array" ref="K146">IF($I$2="Открытый тариф",
INDEX(GRID!$B$4:$BI$14,MATCH(K$7,GRID!$A$4:$A$14,0),MATCH(1,($U$2=GRID!$B$1:$BI$1)*(КАЛЕНДАРЬ!$X6=GRID!$B$3:$BI$3), 0)),
ROUNDUP(INDEX(GRID!$B$4:$BI$14,MATCH(K$7,GRID!$A$4:$A$14,0),MATCH(1,($U$2=GRID!$B$1:$BI$1)*(КАЛЕНДАРЬ!$X6=GRID!$B$3:$BI$3),0))*(1-GRID!$B$35),0))</f>
        <v>43300</v>
      </c>
      <c r="L146" s="60" cm="1">
        <f t="array" ref="L146">IF($I$2="Открытый тариф",
INDEX(GRID!$B$17:$BI$27,MATCH(K$7,GRID!$A$17:$A$27,0),MATCH(1,($U$2=GRID!$B$1:$BI$1)*(КАЛЕНДАРЬ!$X6=GRID!$B$3:$BI$3), 0)),
ROUNDUP(INDEX(GRID!$B$17:$BI$27,MATCH(K$7,GRID!$A$17:$A$27,0),MATCH(1,($U$2=GRID!$B$1:$BI$1)*(КАЛЕНДАРЬ!$X6=GRID!$B$3:$BI$3), 0))*(1-GRID!$B$35),0))</f>
        <v>43300</v>
      </c>
      <c r="M146" s="59" cm="1">
        <f t="array" ref="M146">IF($I$2="Открытый тариф",
INDEX(GRID!$B$4:$BI$14,MATCH(M$7,GRID!$A$4:$A$14,0),MATCH(1,($U$2=GRID!$B$1:$BI$1)*(КАЛЕНДАРЬ!$X6=GRID!$B$3:$BI$3), 0)),
ROUNDUP(INDEX(GRID!$B$4:$BI$14,MATCH(M$7,GRID!$A$4:$A$14,0),MATCH(1,($U$2=GRID!$B$1:$BI$1)*(КАЛЕНДАРЬ!$X6=GRID!$B$3:$BI$3),0))*(1-GRID!$B$35),0))</f>
        <v>48500</v>
      </c>
      <c r="N146" s="60" cm="1">
        <f t="array" ref="N146">IF($I$2="Открытый тариф",
INDEX(GRID!$B$17:$BI$27,MATCH(M$7,GRID!$A$17:$A$27,0),MATCH(1,($U$2=GRID!$B$1:$BI$1)*(КАЛЕНДАРЬ!$X6=GRID!$B$3:$BI$3), 0)),
ROUNDUP(INDEX(GRID!$B$17:$BI$27,MATCH(M$7,GRID!$A$17:$A$27,0),MATCH(1,($U$2=GRID!$B$1:$BI$1)*(КАЛЕНДАРЬ!$X6=GRID!$B$3:$BI$3), 0))*(1-GRID!$B$35),0))</f>
        <v>48500</v>
      </c>
      <c r="O146" s="61" t="s">
        <v>102</v>
      </c>
      <c r="P146" s="61" t="s">
        <v>102</v>
      </c>
      <c r="Q146" s="61" t="s">
        <v>102</v>
      </c>
      <c r="R146" s="61" t="s">
        <v>102</v>
      </c>
      <c r="S146" s="61" t="s">
        <v>102</v>
      </c>
      <c r="T146" s="61" t="s">
        <v>102</v>
      </c>
      <c r="U146" s="61" t="s">
        <v>102</v>
      </c>
      <c r="V146" s="61" t="s">
        <v>102</v>
      </c>
      <c r="W146" s="61" t="s">
        <v>102</v>
      </c>
      <c r="X146" s="61" t="s">
        <v>102</v>
      </c>
      <c r="Y146" s="50"/>
    </row>
    <row r="147" spans="1:25" x14ac:dyDescent="0.2">
      <c r="A147" s="62" t="s">
        <v>45</v>
      </c>
      <c r="B147" s="62">
        <v>4</v>
      </c>
      <c r="C147" s="59" cm="1">
        <f t="array" ref="C147">IF($I$2="Открытый тариф",
INDEX(GRID!$B$4:$BI$14,MATCH(C$7,GRID!$A$4:$A$14,0),MATCH(1,($U$2=GRID!$B$1:$BI$1)*(КАЛЕНДАРЬ!$X7=GRID!$B$3:$BI$3), 0)),
ROUNDUP(INDEX(GRID!$B$4:$BI$14,MATCH(C$7,GRID!$A$4:$A$14,0),MATCH(1,($U$2=GRID!$B$1:$BI$1)*(КАЛЕНДАРЬ!$X7=GRID!$B$3:$BI$3),0))*(1-GRID!$B$35),0))</f>
        <v>27500</v>
      </c>
      <c r="D147" s="60" cm="1">
        <f t="array" ref="D147">IF($I$2="Открытый тариф",
INDEX(GRID!$B$17:$BI$27,MATCH(C$7,GRID!$A$17:$A$27,0),MATCH(1,($U$2=GRID!$B$1:$BI$1)*(КАЛЕНДАРЬ!$X7=GRID!$B$3:$BI$3), 0)),
ROUNDUP(INDEX(GRID!$B$17:$BI$27,MATCH(C$7,GRID!$A$17:$A$27,0),MATCH(1,($U$2=GRID!$B$1:$BI$1)*(КАЛЕНДАРЬ!$X7=GRID!$B$3:$BI$3), 0))*(1-GRID!$B$35),0))</f>
        <v>27500</v>
      </c>
      <c r="E147" s="59" cm="1">
        <f t="array" ref="E147">IF($I$2="Открытый тариф",
INDEX(GRID!$B$4:$BI$14,MATCH(E$7,GRID!$A$4:$A$14,0),MATCH(1,($U$2=GRID!$B$1:$BI$1)*(КАЛЕНДАРЬ!$X7=GRID!$B$3:$BI$3), 0)),
ROUNDUP(INDEX(GRID!$B$4:$BI$14,MATCH(E$7,GRID!$A$4:$A$14,0),MATCH(1,($U$2=GRID!$B$1:$BI$1)*(КАЛЕНДАРЬ!$X7=GRID!$B$3:$BI$3),0))*(1-GRID!$B$35),0))</f>
        <v>30900</v>
      </c>
      <c r="F147" s="60" cm="1">
        <f t="array" ref="F147">IF($I$2="Открытый тариф",
INDEX(GRID!$B$17:$BI$27,MATCH(E$7,GRID!$A$17:$A$27,0),MATCH(1,($U$2=GRID!$B$1:$BI$1)*(КАЛЕНДАРЬ!$X7=GRID!$B$3:$BI$3), 0)),
ROUNDUP(INDEX(GRID!$B$17:$BI$27,MATCH(E$7,GRID!$A$17:$A$27,0),MATCH(1,($U$2=GRID!$B$1:$BI$1)*(КАЛЕНДАРЬ!$X7=GRID!$B$3:$BI$3), 0))*(1-GRID!$B$35),0))</f>
        <v>30900</v>
      </c>
      <c r="G147" s="59" cm="1">
        <f t="array" ref="G147">IF($I$2="Открытый тариф",
INDEX(GRID!$B$4:$BI$14,MATCH(G$7,GRID!$A$4:$A$14,0),MATCH(1,($U$2=GRID!$B$1:$BI$1)*(КАЛЕНДАРЬ!$X7=GRID!$B$3:$BI$3), 0)),
ROUNDUP(INDEX(GRID!$B$4:$BI$14,MATCH(G$7,GRID!$A$4:$A$14,0),MATCH(1,($U$2=GRID!$B$1:$BI$1)*(КАЛЕНДАРЬ!$X7=GRID!$B$3:$BI$3),0))*(1-GRID!$B$35),0))</f>
        <v>34500</v>
      </c>
      <c r="H147" s="60" cm="1">
        <f t="array" ref="H147">IF($I$2="Открытый тариф",
INDEX(GRID!$B$17:$BI$27,MATCH(G$7,GRID!$A$17:$A$27,0),MATCH(1,($U$2=GRID!$B$1:$BI$1)*(КАЛЕНДАРЬ!$X7=GRID!$B$3:$BI$3), 0)),
ROUNDUP(INDEX(GRID!$B$17:$BI$27,MATCH(G$7,GRID!$A$17:$A$27,0),MATCH(1,($U$2=GRID!$B$1:$BI$1)*(КАЛЕНДАРЬ!$X7=GRID!$B$3:$BI$3), 0))*(1-GRID!$B$35),0))</f>
        <v>34500</v>
      </c>
      <c r="I147" s="59" cm="1">
        <f t="array" ref="I147">IF($I$2="Открытый тариф",
INDEX(GRID!$B$4:$BI$14,MATCH(I$7,GRID!$A$4:$A$14,0),MATCH(1,($U$2=GRID!$B$1:$BI$1)*(КАЛЕНДАРЬ!$X7=GRID!$B$3:$BI$3), 0)),
ROUNDUP(INDEX(GRID!$B$4:$BI$14,MATCH(I$7,GRID!$A$4:$A$14,0),MATCH(1,($U$2=GRID!$B$1:$BI$1)*(КАЛЕНДАРЬ!$X7=GRID!$B$3:$BI$3),0))*(1-GRID!$B$35),0))</f>
        <v>38700</v>
      </c>
      <c r="J147" s="60" cm="1">
        <f t="array" ref="J147">IF($I$2="Открытый тариф",
INDEX(GRID!$B$17:$BI$27,MATCH(I$7,GRID!$A$17:$A$27,0),MATCH(1,($U$2=GRID!$B$1:$BI$1)*(КАЛЕНДАРЬ!$X7=GRID!$B$3:$BI$3), 0)),
ROUNDUP(INDEX(GRID!$B$17:$BI$27,MATCH(I$7,GRID!$A$17:$A$27,0),MATCH(1,($U$2=GRID!$B$1:$BI$1)*(КАЛЕНДАРЬ!$X7=GRID!$B$3:$BI$3), 0))*(1-GRID!$B$35),0))</f>
        <v>38700</v>
      </c>
      <c r="K147" s="59" cm="1">
        <f t="array" ref="K147">IF($I$2="Открытый тариф",
INDEX(GRID!$B$4:$BI$14,MATCH(K$7,GRID!$A$4:$A$14,0),MATCH(1,($U$2=GRID!$B$1:$BI$1)*(КАЛЕНДАРЬ!$X7=GRID!$B$3:$BI$3), 0)),
ROUNDUP(INDEX(GRID!$B$4:$BI$14,MATCH(K$7,GRID!$A$4:$A$14,0),MATCH(1,($U$2=GRID!$B$1:$BI$1)*(КАЛЕНДАРЬ!$X7=GRID!$B$3:$BI$3),0))*(1-GRID!$B$35),0))</f>
        <v>43300</v>
      </c>
      <c r="L147" s="60" cm="1">
        <f t="array" ref="L147">IF($I$2="Открытый тариф",
INDEX(GRID!$B$17:$BI$27,MATCH(K$7,GRID!$A$17:$A$27,0),MATCH(1,($U$2=GRID!$B$1:$BI$1)*(КАЛЕНДАРЬ!$X7=GRID!$B$3:$BI$3), 0)),
ROUNDUP(INDEX(GRID!$B$17:$BI$27,MATCH(K$7,GRID!$A$17:$A$27,0),MATCH(1,($U$2=GRID!$B$1:$BI$1)*(КАЛЕНДАРЬ!$X7=GRID!$B$3:$BI$3), 0))*(1-GRID!$B$35),0))</f>
        <v>43300</v>
      </c>
      <c r="M147" s="59" cm="1">
        <f t="array" ref="M147">IF($I$2="Открытый тариф",
INDEX(GRID!$B$4:$BI$14,MATCH(M$7,GRID!$A$4:$A$14,0),MATCH(1,($U$2=GRID!$B$1:$BI$1)*(КАЛЕНДАРЬ!$X7=GRID!$B$3:$BI$3), 0)),
ROUNDUP(INDEX(GRID!$B$4:$BI$14,MATCH(M$7,GRID!$A$4:$A$14,0),MATCH(1,($U$2=GRID!$B$1:$BI$1)*(КАЛЕНДАРЬ!$X7=GRID!$B$3:$BI$3),0))*(1-GRID!$B$35),0))</f>
        <v>48500</v>
      </c>
      <c r="N147" s="60" cm="1">
        <f t="array" ref="N147">IF($I$2="Открытый тариф",
INDEX(GRID!$B$17:$BI$27,MATCH(M$7,GRID!$A$17:$A$27,0),MATCH(1,($U$2=GRID!$B$1:$BI$1)*(КАЛЕНДАРЬ!$X7=GRID!$B$3:$BI$3), 0)),
ROUNDUP(INDEX(GRID!$B$17:$BI$27,MATCH(M$7,GRID!$A$17:$A$27,0),MATCH(1,($U$2=GRID!$B$1:$BI$1)*(КАЛЕНДАРЬ!$X7=GRID!$B$3:$BI$3), 0))*(1-GRID!$B$35),0))</f>
        <v>48500</v>
      </c>
      <c r="O147" s="61" t="s">
        <v>102</v>
      </c>
      <c r="P147" s="61" t="s">
        <v>102</v>
      </c>
      <c r="Q147" s="61" t="s">
        <v>102</v>
      </c>
      <c r="R147" s="61" t="s">
        <v>102</v>
      </c>
      <c r="S147" s="61" t="s">
        <v>102</v>
      </c>
      <c r="T147" s="61" t="s">
        <v>102</v>
      </c>
      <c r="U147" s="61" t="s">
        <v>102</v>
      </c>
      <c r="V147" s="61" t="s">
        <v>102</v>
      </c>
      <c r="W147" s="61" t="s">
        <v>102</v>
      </c>
      <c r="X147" s="61" t="s">
        <v>102</v>
      </c>
      <c r="Y147" s="50"/>
    </row>
    <row r="148" spans="1:25" x14ac:dyDescent="0.2">
      <c r="A148" s="62" t="s">
        <v>46</v>
      </c>
      <c r="B148" s="62">
        <v>5</v>
      </c>
      <c r="C148" s="59" cm="1">
        <f t="array" ref="C148">IF($I$2="Открытый тариф",
INDEX(GRID!$B$4:$BI$14,MATCH(C$7,GRID!$A$4:$A$14,0),MATCH(1,($U$2=GRID!$B$1:$BI$1)*(КАЛЕНДАРЬ!$X8=GRID!$B$3:$BI$3), 0)),
ROUNDUP(INDEX(GRID!$B$4:$BI$14,MATCH(C$7,GRID!$A$4:$A$14,0),MATCH(1,($U$2=GRID!$B$1:$BI$1)*(КАЛЕНДАРЬ!$X8=GRID!$B$3:$BI$3),0))*(1-GRID!$B$35),0))</f>
        <v>27500</v>
      </c>
      <c r="D148" s="60" cm="1">
        <f t="array" ref="D148">IF($I$2="Открытый тариф",
INDEX(GRID!$B$17:$BI$27,MATCH(C$7,GRID!$A$17:$A$27,0),MATCH(1,($U$2=GRID!$B$1:$BI$1)*(КАЛЕНДАРЬ!$X8=GRID!$B$3:$BI$3), 0)),
ROUNDUP(INDEX(GRID!$B$17:$BI$27,MATCH(C$7,GRID!$A$17:$A$27,0),MATCH(1,($U$2=GRID!$B$1:$BI$1)*(КАЛЕНДАРЬ!$X8=GRID!$B$3:$BI$3), 0))*(1-GRID!$B$35),0))</f>
        <v>27500</v>
      </c>
      <c r="E148" s="59" cm="1">
        <f t="array" ref="E148">IF($I$2="Открытый тариф",
INDEX(GRID!$B$4:$BI$14,MATCH(E$7,GRID!$A$4:$A$14,0),MATCH(1,($U$2=GRID!$B$1:$BI$1)*(КАЛЕНДАРЬ!$X8=GRID!$B$3:$BI$3), 0)),
ROUNDUP(INDEX(GRID!$B$4:$BI$14,MATCH(E$7,GRID!$A$4:$A$14,0),MATCH(1,($U$2=GRID!$B$1:$BI$1)*(КАЛЕНДАРЬ!$X8=GRID!$B$3:$BI$3),0))*(1-GRID!$B$35),0))</f>
        <v>30900</v>
      </c>
      <c r="F148" s="60" cm="1">
        <f t="array" ref="F148">IF($I$2="Открытый тариф",
INDEX(GRID!$B$17:$BI$27,MATCH(E$7,GRID!$A$17:$A$27,0),MATCH(1,($U$2=GRID!$B$1:$BI$1)*(КАЛЕНДАРЬ!$X8=GRID!$B$3:$BI$3), 0)),
ROUNDUP(INDEX(GRID!$B$17:$BI$27,MATCH(E$7,GRID!$A$17:$A$27,0),MATCH(1,($U$2=GRID!$B$1:$BI$1)*(КАЛЕНДАРЬ!$X8=GRID!$B$3:$BI$3), 0))*(1-GRID!$B$35),0))</f>
        <v>30900</v>
      </c>
      <c r="G148" s="59" cm="1">
        <f t="array" ref="G148">IF($I$2="Открытый тариф",
INDEX(GRID!$B$4:$BI$14,MATCH(G$7,GRID!$A$4:$A$14,0),MATCH(1,($U$2=GRID!$B$1:$BI$1)*(КАЛЕНДАРЬ!$X8=GRID!$B$3:$BI$3), 0)),
ROUNDUP(INDEX(GRID!$B$4:$BI$14,MATCH(G$7,GRID!$A$4:$A$14,0),MATCH(1,($U$2=GRID!$B$1:$BI$1)*(КАЛЕНДАРЬ!$X8=GRID!$B$3:$BI$3),0))*(1-GRID!$B$35),0))</f>
        <v>34500</v>
      </c>
      <c r="H148" s="60" cm="1">
        <f t="array" ref="H148">IF($I$2="Открытый тариф",
INDEX(GRID!$B$17:$BI$27,MATCH(G$7,GRID!$A$17:$A$27,0),MATCH(1,($U$2=GRID!$B$1:$BI$1)*(КАЛЕНДАРЬ!$X8=GRID!$B$3:$BI$3), 0)),
ROUNDUP(INDEX(GRID!$B$17:$BI$27,MATCH(G$7,GRID!$A$17:$A$27,0),MATCH(1,($U$2=GRID!$B$1:$BI$1)*(КАЛЕНДАРЬ!$X8=GRID!$B$3:$BI$3), 0))*(1-GRID!$B$35),0))</f>
        <v>34500</v>
      </c>
      <c r="I148" s="59" cm="1">
        <f t="array" ref="I148">IF($I$2="Открытый тариф",
INDEX(GRID!$B$4:$BI$14,MATCH(I$7,GRID!$A$4:$A$14,0),MATCH(1,($U$2=GRID!$B$1:$BI$1)*(КАЛЕНДАРЬ!$X8=GRID!$B$3:$BI$3), 0)),
ROUNDUP(INDEX(GRID!$B$4:$BI$14,MATCH(I$7,GRID!$A$4:$A$14,0),MATCH(1,($U$2=GRID!$B$1:$BI$1)*(КАЛЕНДАРЬ!$X8=GRID!$B$3:$BI$3),0))*(1-GRID!$B$35),0))</f>
        <v>38700</v>
      </c>
      <c r="J148" s="60" cm="1">
        <f t="array" ref="J148">IF($I$2="Открытый тариф",
INDEX(GRID!$B$17:$BI$27,MATCH(I$7,GRID!$A$17:$A$27,0),MATCH(1,($U$2=GRID!$B$1:$BI$1)*(КАЛЕНДАРЬ!$X8=GRID!$B$3:$BI$3), 0)),
ROUNDUP(INDEX(GRID!$B$17:$BI$27,MATCH(I$7,GRID!$A$17:$A$27,0),MATCH(1,($U$2=GRID!$B$1:$BI$1)*(КАЛЕНДАРЬ!$X8=GRID!$B$3:$BI$3), 0))*(1-GRID!$B$35),0))</f>
        <v>38700</v>
      </c>
      <c r="K148" s="59" cm="1">
        <f t="array" ref="K148">IF($I$2="Открытый тариф",
INDEX(GRID!$B$4:$BI$14,MATCH(K$7,GRID!$A$4:$A$14,0),MATCH(1,($U$2=GRID!$B$1:$BI$1)*(КАЛЕНДАРЬ!$X8=GRID!$B$3:$BI$3), 0)),
ROUNDUP(INDEX(GRID!$B$4:$BI$14,MATCH(K$7,GRID!$A$4:$A$14,0),MATCH(1,($U$2=GRID!$B$1:$BI$1)*(КАЛЕНДАРЬ!$X8=GRID!$B$3:$BI$3),0))*(1-GRID!$B$35),0))</f>
        <v>43300</v>
      </c>
      <c r="L148" s="60" cm="1">
        <f t="array" ref="L148">IF($I$2="Открытый тариф",
INDEX(GRID!$B$17:$BI$27,MATCH(K$7,GRID!$A$17:$A$27,0),MATCH(1,($U$2=GRID!$B$1:$BI$1)*(КАЛЕНДАРЬ!$X8=GRID!$B$3:$BI$3), 0)),
ROUNDUP(INDEX(GRID!$B$17:$BI$27,MATCH(K$7,GRID!$A$17:$A$27,0),MATCH(1,($U$2=GRID!$B$1:$BI$1)*(КАЛЕНДАРЬ!$X8=GRID!$B$3:$BI$3), 0))*(1-GRID!$B$35),0))</f>
        <v>43300</v>
      </c>
      <c r="M148" s="59" cm="1">
        <f t="array" ref="M148">IF($I$2="Открытый тариф",
INDEX(GRID!$B$4:$BI$14,MATCH(M$7,GRID!$A$4:$A$14,0),MATCH(1,($U$2=GRID!$B$1:$BI$1)*(КАЛЕНДАРЬ!$X8=GRID!$B$3:$BI$3), 0)),
ROUNDUP(INDEX(GRID!$B$4:$BI$14,MATCH(M$7,GRID!$A$4:$A$14,0),MATCH(1,($U$2=GRID!$B$1:$BI$1)*(КАЛЕНДАРЬ!$X8=GRID!$B$3:$BI$3),0))*(1-GRID!$B$35),0))</f>
        <v>48500</v>
      </c>
      <c r="N148" s="60" cm="1">
        <f t="array" ref="N148">IF($I$2="Открытый тариф",
INDEX(GRID!$B$17:$BI$27,MATCH(M$7,GRID!$A$17:$A$27,0),MATCH(1,($U$2=GRID!$B$1:$BI$1)*(КАЛЕНДАРЬ!$X8=GRID!$B$3:$BI$3), 0)),
ROUNDUP(INDEX(GRID!$B$17:$BI$27,MATCH(M$7,GRID!$A$17:$A$27,0),MATCH(1,($U$2=GRID!$B$1:$BI$1)*(КАЛЕНДАРЬ!$X8=GRID!$B$3:$BI$3), 0))*(1-GRID!$B$35),0))</f>
        <v>48500</v>
      </c>
      <c r="O148" s="61" t="s">
        <v>102</v>
      </c>
      <c r="P148" s="61" t="s">
        <v>102</v>
      </c>
      <c r="Q148" s="61" t="s">
        <v>102</v>
      </c>
      <c r="R148" s="61" t="s">
        <v>102</v>
      </c>
      <c r="S148" s="61" t="s">
        <v>102</v>
      </c>
      <c r="T148" s="61" t="s">
        <v>102</v>
      </c>
      <c r="U148" s="61" t="s">
        <v>102</v>
      </c>
      <c r="V148" s="61" t="s">
        <v>102</v>
      </c>
      <c r="W148" s="61" t="s">
        <v>102</v>
      </c>
      <c r="X148" s="61" t="s">
        <v>102</v>
      </c>
      <c r="Y148" s="50"/>
    </row>
    <row r="149" spans="1:25" x14ac:dyDescent="0.2">
      <c r="A149" s="62" t="s">
        <v>47</v>
      </c>
      <c r="B149" s="62">
        <v>6</v>
      </c>
      <c r="C149" s="59" cm="1">
        <f t="array" ref="C149">IF($I$2="Открытый тариф",
INDEX(GRID!$B$4:$BI$14,MATCH(C$7,GRID!$A$4:$A$14,0),MATCH(1,($U$2=GRID!$B$1:$BI$1)*(КАЛЕНДАРЬ!$X9=GRID!$B$3:$BI$3), 0)),
ROUNDUP(INDEX(GRID!$B$4:$BI$14,MATCH(C$7,GRID!$A$4:$A$14,0),MATCH(1,($U$2=GRID!$B$1:$BI$1)*(КАЛЕНДАРЬ!$X9=GRID!$B$3:$BI$3),0))*(1-GRID!$B$35),0))</f>
        <v>27500</v>
      </c>
      <c r="D149" s="60" cm="1">
        <f t="array" ref="D149">IF($I$2="Открытый тариф",
INDEX(GRID!$B$17:$BI$27,MATCH(C$7,GRID!$A$17:$A$27,0),MATCH(1,($U$2=GRID!$B$1:$BI$1)*(КАЛЕНДАРЬ!$X9=GRID!$B$3:$BI$3), 0)),
ROUNDUP(INDEX(GRID!$B$17:$BI$27,MATCH(C$7,GRID!$A$17:$A$27,0),MATCH(1,($U$2=GRID!$B$1:$BI$1)*(КАЛЕНДАРЬ!$X9=GRID!$B$3:$BI$3), 0))*(1-GRID!$B$35),0))</f>
        <v>27500</v>
      </c>
      <c r="E149" s="59" cm="1">
        <f t="array" ref="E149">IF($I$2="Открытый тариф",
INDEX(GRID!$B$4:$BI$14,MATCH(E$7,GRID!$A$4:$A$14,0),MATCH(1,($U$2=GRID!$B$1:$BI$1)*(КАЛЕНДАРЬ!$X9=GRID!$B$3:$BI$3), 0)),
ROUNDUP(INDEX(GRID!$B$4:$BI$14,MATCH(E$7,GRID!$A$4:$A$14,0),MATCH(1,($U$2=GRID!$B$1:$BI$1)*(КАЛЕНДАРЬ!$X9=GRID!$B$3:$BI$3),0))*(1-GRID!$B$35),0))</f>
        <v>30900</v>
      </c>
      <c r="F149" s="60" cm="1">
        <f t="array" ref="F149">IF($I$2="Открытый тариф",
INDEX(GRID!$B$17:$BI$27,MATCH(E$7,GRID!$A$17:$A$27,0),MATCH(1,($U$2=GRID!$B$1:$BI$1)*(КАЛЕНДАРЬ!$X9=GRID!$B$3:$BI$3), 0)),
ROUNDUP(INDEX(GRID!$B$17:$BI$27,MATCH(E$7,GRID!$A$17:$A$27,0),MATCH(1,($U$2=GRID!$B$1:$BI$1)*(КАЛЕНДАРЬ!$X9=GRID!$B$3:$BI$3), 0))*(1-GRID!$B$35),0))</f>
        <v>30900</v>
      </c>
      <c r="G149" s="59" cm="1">
        <f t="array" ref="G149">IF($I$2="Открытый тариф",
INDEX(GRID!$B$4:$BI$14,MATCH(G$7,GRID!$A$4:$A$14,0),MATCH(1,($U$2=GRID!$B$1:$BI$1)*(КАЛЕНДАРЬ!$X9=GRID!$B$3:$BI$3), 0)),
ROUNDUP(INDEX(GRID!$B$4:$BI$14,MATCH(G$7,GRID!$A$4:$A$14,0),MATCH(1,($U$2=GRID!$B$1:$BI$1)*(КАЛЕНДАРЬ!$X9=GRID!$B$3:$BI$3),0))*(1-GRID!$B$35),0))</f>
        <v>34500</v>
      </c>
      <c r="H149" s="60" cm="1">
        <f t="array" ref="H149">IF($I$2="Открытый тариф",
INDEX(GRID!$B$17:$BI$27,MATCH(G$7,GRID!$A$17:$A$27,0),MATCH(1,($U$2=GRID!$B$1:$BI$1)*(КАЛЕНДАРЬ!$X9=GRID!$B$3:$BI$3), 0)),
ROUNDUP(INDEX(GRID!$B$17:$BI$27,MATCH(G$7,GRID!$A$17:$A$27,0),MATCH(1,($U$2=GRID!$B$1:$BI$1)*(КАЛЕНДАРЬ!$X9=GRID!$B$3:$BI$3), 0))*(1-GRID!$B$35),0))</f>
        <v>34500</v>
      </c>
      <c r="I149" s="59" cm="1">
        <f t="array" ref="I149">IF($I$2="Открытый тариф",
INDEX(GRID!$B$4:$BI$14,MATCH(I$7,GRID!$A$4:$A$14,0),MATCH(1,($U$2=GRID!$B$1:$BI$1)*(КАЛЕНДАРЬ!$X9=GRID!$B$3:$BI$3), 0)),
ROUNDUP(INDEX(GRID!$B$4:$BI$14,MATCH(I$7,GRID!$A$4:$A$14,0),MATCH(1,($U$2=GRID!$B$1:$BI$1)*(КАЛЕНДАРЬ!$X9=GRID!$B$3:$BI$3),0))*(1-GRID!$B$35),0))</f>
        <v>38700</v>
      </c>
      <c r="J149" s="60" cm="1">
        <f t="array" ref="J149">IF($I$2="Открытый тариф",
INDEX(GRID!$B$17:$BI$27,MATCH(I$7,GRID!$A$17:$A$27,0),MATCH(1,($U$2=GRID!$B$1:$BI$1)*(КАЛЕНДАРЬ!$X9=GRID!$B$3:$BI$3), 0)),
ROUNDUP(INDEX(GRID!$B$17:$BI$27,MATCH(I$7,GRID!$A$17:$A$27,0),MATCH(1,($U$2=GRID!$B$1:$BI$1)*(КАЛЕНДАРЬ!$X9=GRID!$B$3:$BI$3), 0))*(1-GRID!$B$35),0))</f>
        <v>38700</v>
      </c>
      <c r="K149" s="59" cm="1">
        <f t="array" ref="K149">IF($I$2="Открытый тариф",
INDEX(GRID!$B$4:$BI$14,MATCH(K$7,GRID!$A$4:$A$14,0),MATCH(1,($U$2=GRID!$B$1:$BI$1)*(КАЛЕНДАРЬ!$X9=GRID!$B$3:$BI$3), 0)),
ROUNDUP(INDEX(GRID!$B$4:$BI$14,MATCH(K$7,GRID!$A$4:$A$14,0),MATCH(1,($U$2=GRID!$B$1:$BI$1)*(КАЛЕНДАРЬ!$X9=GRID!$B$3:$BI$3),0))*(1-GRID!$B$35),0))</f>
        <v>43300</v>
      </c>
      <c r="L149" s="60" cm="1">
        <f t="array" ref="L149">IF($I$2="Открытый тариф",
INDEX(GRID!$B$17:$BI$27,MATCH(K$7,GRID!$A$17:$A$27,0),MATCH(1,($U$2=GRID!$B$1:$BI$1)*(КАЛЕНДАРЬ!$X9=GRID!$B$3:$BI$3), 0)),
ROUNDUP(INDEX(GRID!$B$17:$BI$27,MATCH(K$7,GRID!$A$17:$A$27,0),MATCH(1,($U$2=GRID!$B$1:$BI$1)*(КАЛЕНДАРЬ!$X9=GRID!$B$3:$BI$3), 0))*(1-GRID!$B$35),0))</f>
        <v>43300</v>
      </c>
      <c r="M149" s="59" cm="1">
        <f t="array" ref="M149">IF($I$2="Открытый тариф",
INDEX(GRID!$B$4:$BI$14,MATCH(M$7,GRID!$A$4:$A$14,0),MATCH(1,($U$2=GRID!$B$1:$BI$1)*(КАЛЕНДАРЬ!$X9=GRID!$B$3:$BI$3), 0)),
ROUNDUP(INDEX(GRID!$B$4:$BI$14,MATCH(M$7,GRID!$A$4:$A$14,0),MATCH(1,($U$2=GRID!$B$1:$BI$1)*(КАЛЕНДАРЬ!$X9=GRID!$B$3:$BI$3),0))*(1-GRID!$B$35),0))</f>
        <v>48500</v>
      </c>
      <c r="N149" s="60" cm="1">
        <f t="array" ref="N149">IF($I$2="Открытый тариф",
INDEX(GRID!$B$17:$BI$27,MATCH(M$7,GRID!$A$17:$A$27,0),MATCH(1,($U$2=GRID!$B$1:$BI$1)*(КАЛЕНДАРЬ!$X9=GRID!$B$3:$BI$3), 0)),
ROUNDUP(INDEX(GRID!$B$17:$BI$27,MATCH(M$7,GRID!$A$17:$A$27,0),MATCH(1,($U$2=GRID!$B$1:$BI$1)*(КАЛЕНДАРЬ!$X9=GRID!$B$3:$BI$3), 0))*(1-GRID!$B$35),0))</f>
        <v>48500</v>
      </c>
      <c r="O149" s="61" t="s">
        <v>102</v>
      </c>
      <c r="P149" s="61" t="s">
        <v>102</v>
      </c>
      <c r="Q149" s="61" t="s">
        <v>102</v>
      </c>
      <c r="R149" s="61" t="s">
        <v>102</v>
      </c>
      <c r="S149" s="61" t="s">
        <v>102</v>
      </c>
      <c r="T149" s="61" t="s">
        <v>102</v>
      </c>
      <c r="U149" s="61" t="s">
        <v>102</v>
      </c>
      <c r="V149" s="61" t="s">
        <v>102</v>
      </c>
      <c r="W149" s="61" t="s">
        <v>102</v>
      </c>
      <c r="X149" s="61" t="s">
        <v>102</v>
      </c>
      <c r="Y149" s="50"/>
    </row>
    <row r="150" spans="1:25" x14ac:dyDescent="0.2">
      <c r="A150" s="62" t="s">
        <v>48</v>
      </c>
      <c r="B150" s="62">
        <v>7</v>
      </c>
      <c r="C150" s="59" cm="1">
        <f t="array" ref="C150">IF($I$2="Открытый тариф",
INDEX(GRID!$B$4:$BI$14,MATCH(C$7,GRID!$A$4:$A$14,0),MATCH(1,($U$2=GRID!$B$1:$BI$1)*(КАЛЕНДАРЬ!$X10=GRID!$B$3:$BI$3), 0)),
ROUNDUP(INDEX(GRID!$B$4:$BI$14,MATCH(C$7,GRID!$A$4:$A$14,0),MATCH(1,($U$2=GRID!$B$1:$BI$1)*(КАЛЕНДАРЬ!$X10=GRID!$B$3:$BI$3),0))*(1-GRID!$B$35),0))</f>
        <v>27500</v>
      </c>
      <c r="D150" s="60" cm="1">
        <f t="array" ref="D150">IF($I$2="Открытый тариф",
INDEX(GRID!$B$17:$BI$27,MATCH(C$7,GRID!$A$17:$A$27,0),MATCH(1,($U$2=GRID!$B$1:$BI$1)*(КАЛЕНДАРЬ!$X10=GRID!$B$3:$BI$3), 0)),
ROUNDUP(INDEX(GRID!$B$17:$BI$27,MATCH(C$7,GRID!$A$17:$A$27,0),MATCH(1,($U$2=GRID!$B$1:$BI$1)*(КАЛЕНДАРЬ!$X10=GRID!$B$3:$BI$3), 0))*(1-GRID!$B$35),0))</f>
        <v>27500</v>
      </c>
      <c r="E150" s="59" cm="1">
        <f t="array" ref="E150">IF($I$2="Открытый тариф",
INDEX(GRID!$B$4:$BI$14,MATCH(E$7,GRID!$A$4:$A$14,0),MATCH(1,($U$2=GRID!$B$1:$BI$1)*(КАЛЕНДАРЬ!$X10=GRID!$B$3:$BI$3), 0)),
ROUNDUP(INDEX(GRID!$B$4:$BI$14,MATCH(E$7,GRID!$A$4:$A$14,0),MATCH(1,($U$2=GRID!$B$1:$BI$1)*(КАЛЕНДАРЬ!$X10=GRID!$B$3:$BI$3),0))*(1-GRID!$B$35),0))</f>
        <v>30900</v>
      </c>
      <c r="F150" s="60" cm="1">
        <f t="array" ref="F150">IF($I$2="Открытый тариф",
INDEX(GRID!$B$17:$BI$27,MATCH(E$7,GRID!$A$17:$A$27,0),MATCH(1,($U$2=GRID!$B$1:$BI$1)*(КАЛЕНДАРЬ!$X10=GRID!$B$3:$BI$3), 0)),
ROUNDUP(INDEX(GRID!$B$17:$BI$27,MATCH(E$7,GRID!$A$17:$A$27,0),MATCH(1,($U$2=GRID!$B$1:$BI$1)*(КАЛЕНДАРЬ!$X10=GRID!$B$3:$BI$3), 0))*(1-GRID!$B$35),0))</f>
        <v>30900</v>
      </c>
      <c r="G150" s="59" cm="1">
        <f t="array" ref="G150">IF($I$2="Открытый тариф",
INDEX(GRID!$B$4:$BI$14,MATCH(G$7,GRID!$A$4:$A$14,0),MATCH(1,($U$2=GRID!$B$1:$BI$1)*(КАЛЕНДАРЬ!$X10=GRID!$B$3:$BI$3), 0)),
ROUNDUP(INDEX(GRID!$B$4:$BI$14,MATCH(G$7,GRID!$A$4:$A$14,0),MATCH(1,($U$2=GRID!$B$1:$BI$1)*(КАЛЕНДАРЬ!$X10=GRID!$B$3:$BI$3),0))*(1-GRID!$B$35),0))</f>
        <v>34500</v>
      </c>
      <c r="H150" s="60" cm="1">
        <f t="array" ref="H150">IF($I$2="Открытый тариф",
INDEX(GRID!$B$17:$BI$27,MATCH(G$7,GRID!$A$17:$A$27,0),MATCH(1,($U$2=GRID!$B$1:$BI$1)*(КАЛЕНДАРЬ!$X10=GRID!$B$3:$BI$3), 0)),
ROUNDUP(INDEX(GRID!$B$17:$BI$27,MATCH(G$7,GRID!$A$17:$A$27,0),MATCH(1,($U$2=GRID!$B$1:$BI$1)*(КАЛЕНДАРЬ!$X10=GRID!$B$3:$BI$3), 0))*(1-GRID!$B$35),0))</f>
        <v>34500</v>
      </c>
      <c r="I150" s="59" cm="1">
        <f t="array" ref="I150">IF($I$2="Открытый тариф",
INDEX(GRID!$B$4:$BI$14,MATCH(I$7,GRID!$A$4:$A$14,0),MATCH(1,($U$2=GRID!$B$1:$BI$1)*(КАЛЕНДАРЬ!$X10=GRID!$B$3:$BI$3), 0)),
ROUNDUP(INDEX(GRID!$B$4:$BI$14,MATCH(I$7,GRID!$A$4:$A$14,0),MATCH(1,($U$2=GRID!$B$1:$BI$1)*(КАЛЕНДАРЬ!$X10=GRID!$B$3:$BI$3),0))*(1-GRID!$B$35),0))</f>
        <v>38700</v>
      </c>
      <c r="J150" s="60" cm="1">
        <f t="array" ref="J150">IF($I$2="Открытый тариф",
INDEX(GRID!$B$17:$BI$27,MATCH(I$7,GRID!$A$17:$A$27,0),MATCH(1,($U$2=GRID!$B$1:$BI$1)*(КАЛЕНДАРЬ!$X10=GRID!$B$3:$BI$3), 0)),
ROUNDUP(INDEX(GRID!$B$17:$BI$27,MATCH(I$7,GRID!$A$17:$A$27,0),MATCH(1,($U$2=GRID!$B$1:$BI$1)*(КАЛЕНДАРЬ!$X10=GRID!$B$3:$BI$3), 0))*(1-GRID!$B$35),0))</f>
        <v>38700</v>
      </c>
      <c r="K150" s="59" cm="1">
        <f t="array" ref="K150">IF($I$2="Открытый тариф",
INDEX(GRID!$B$4:$BI$14,MATCH(K$7,GRID!$A$4:$A$14,0),MATCH(1,($U$2=GRID!$B$1:$BI$1)*(КАЛЕНДАРЬ!$X10=GRID!$B$3:$BI$3), 0)),
ROUNDUP(INDEX(GRID!$B$4:$BI$14,MATCH(K$7,GRID!$A$4:$A$14,0),MATCH(1,($U$2=GRID!$B$1:$BI$1)*(КАЛЕНДАРЬ!$X10=GRID!$B$3:$BI$3),0))*(1-GRID!$B$35),0))</f>
        <v>43300</v>
      </c>
      <c r="L150" s="60" cm="1">
        <f t="array" ref="L150">IF($I$2="Открытый тариф",
INDEX(GRID!$B$17:$BI$27,MATCH(K$7,GRID!$A$17:$A$27,0),MATCH(1,($U$2=GRID!$B$1:$BI$1)*(КАЛЕНДАРЬ!$X10=GRID!$B$3:$BI$3), 0)),
ROUNDUP(INDEX(GRID!$B$17:$BI$27,MATCH(K$7,GRID!$A$17:$A$27,0),MATCH(1,($U$2=GRID!$B$1:$BI$1)*(КАЛЕНДАРЬ!$X10=GRID!$B$3:$BI$3), 0))*(1-GRID!$B$35),0))</f>
        <v>43300</v>
      </c>
      <c r="M150" s="59" cm="1">
        <f t="array" ref="M150">IF($I$2="Открытый тариф",
INDEX(GRID!$B$4:$BI$14,MATCH(M$7,GRID!$A$4:$A$14,0),MATCH(1,($U$2=GRID!$B$1:$BI$1)*(КАЛЕНДАРЬ!$X10=GRID!$B$3:$BI$3), 0)),
ROUNDUP(INDEX(GRID!$B$4:$BI$14,MATCH(M$7,GRID!$A$4:$A$14,0),MATCH(1,($U$2=GRID!$B$1:$BI$1)*(КАЛЕНДАРЬ!$X10=GRID!$B$3:$BI$3),0))*(1-GRID!$B$35),0))</f>
        <v>48500</v>
      </c>
      <c r="N150" s="60" cm="1">
        <f t="array" ref="N150">IF($I$2="Открытый тариф",
INDEX(GRID!$B$17:$BI$27,MATCH(M$7,GRID!$A$17:$A$27,0),MATCH(1,($U$2=GRID!$B$1:$BI$1)*(КАЛЕНДАРЬ!$X10=GRID!$B$3:$BI$3), 0)),
ROUNDUP(INDEX(GRID!$B$17:$BI$27,MATCH(M$7,GRID!$A$17:$A$27,0),MATCH(1,($U$2=GRID!$B$1:$BI$1)*(КАЛЕНДАРЬ!$X10=GRID!$B$3:$BI$3), 0))*(1-GRID!$B$35),0))</f>
        <v>48500</v>
      </c>
      <c r="O150" s="61" t="s">
        <v>102</v>
      </c>
      <c r="P150" s="61" t="s">
        <v>102</v>
      </c>
      <c r="Q150" s="61" t="s">
        <v>102</v>
      </c>
      <c r="R150" s="61" t="s">
        <v>102</v>
      </c>
      <c r="S150" s="61" t="s">
        <v>102</v>
      </c>
      <c r="T150" s="61" t="s">
        <v>102</v>
      </c>
      <c r="U150" s="61" t="s">
        <v>102</v>
      </c>
      <c r="V150" s="61" t="s">
        <v>102</v>
      </c>
      <c r="W150" s="61" t="s">
        <v>102</v>
      </c>
      <c r="X150" s="61" t="s">
        <v>102</v>
      </c>
      <c r="Y150" s="50"/>
    </row>
    <row r="151" spans="1:25" x14ac:dyDescent="0.2">
      <c r="A151" s="62" t="s">
        <v>42</v>
      </c>
      <c r="B151" s="62">
        <v>8</v>
      </c>
      <c r="C151" s="59" cm="1">
        <f t="array" ref="C151">IF($I$2="Открытый тариф",
INDEX(GRID!$B$4:$BI$14,MATCH(C$7,GRID!$A$4:$A$14,0),MATCH(1,($U$2=GRID!$B$1:$BI$1)*(КАЛЕНДАРЬ!$X11=GRID!$B$3:$BI$3), 0)),
ROUNDUP(INDEX(GRID!$B$4:$BI$14,MATCH(C$7,GRID!$A$4:$A$14,0),MATCH(1,($U$2=GRID!$B$1:$BI$1)*(КАЛЕНДАРЬ!$X11=GRID!$B$3:$BI$3),0))*(1-GRID!$B$35),0))</f>
        <v>27500</v>
      </c>
      <c r="D151" s="60" cm="1">
        <f t="array" ref="D151">IF($I$2="Открытый тариф",
INDEX(GRID!$B$17:$BI$27,MATCH(C$7,GRID!$A$17:$A$27,0),MATCH(1,($U$2=GRID!$B$1:$BI$1)*(КАЛЕНДАРЬ!$X11=GRID!$B$3:$BI$3), 0)),
ROUNDUP(INDEX(GRID!$B$17:$BI$27,MATCH(C$7,GRID!$A$17:$A$27,0),MATCH(1,($U$2=GRID!$B$1:$BI$1)*(КАЛЕНДАРЬ!$X11=GRID!$B$3:$BI$3), 0))*(1-GRID!$B$35),0))</f>
        <v>27500</v>
      </c>
      <c r="E151" s="59" cm="1">
        <f t="array" ref="E151">IF($I$2="Открытый тариф",
INDEX(GRID!$B$4:$BI$14,MATCH(E$7,GRID!$A$4:$A$14,0),MATCH(1,($U$2=GRID!$B$1:$BI$1)*(КАЛЕНДАРЬ!$X11=GRID!$B$3:$BI$3), 0)),
ROUNDUP(INDEX(GRID!$B$4:$BI$14,MATCH(E$7,GRID!$A$4:$A$14,0),MATCH(1,($U$2=GRID!$B$1:$BI$1)*(КАЛЕНДАРЬ!$X11=GRID!$B$3:$BI$3),0))*(1-GRID!$B$35),0))</f>
        <v>30900</v>
      </c>
      <c r="F151" s="60" cm="1">
        <f t="array" ref="F151">IF($I$2="Открытый тариф",
INDEX(GRID!$B$17:$BI$27,MATCH(E$7,GRID!$A$17:$A$27,0),MATCH(1,($U$2=GRID!$B$1:$BI$1)*(КАЛЕНДАРЬ!$X11=GRID!$B$3:$BI$3), 0)),
ROUNDUP(INDEX(GRID!$B$17:$BI$27,MATCH(E$7,GRID!$A$17:$A$27,0),MATCH(1,($U$2=GRID!$B$1:$BI$1)*(КАЛЕНДАРЬ!$X11=GRID!$B$3:$BI$3), 0))*(1-GRID!$B$35),0))</f>
        <v>30900</v>
      </c>
      <c r="G151" s="59" cm="1">
        <f t="array" ref="G151">IF($I$2="Открытый тариф",
INDEX(GRID!$B$4:$BI$14,MATCH(G$7,GRID!$A$4:$A$14,0),MATCH(1,($U$2=GRID!$B$1:$BI$1)*(КАЛЕНДАРЬ!$X11=GRID!$B$3:$BI$3), 0)),
ROUNDUP(INDEX(GRID!$B$4:$BI$14,MATCH(G$7,GRID!$A$4:$A$14,0),MATCH(1,($U$2=GRID!$B$1:$BI$1)*(КАЛЕНДАРЬ!$X11=GRID!$B$3:$BI$3),0))*(1-GRID!$B$35),0))</f>
        <v>34500</v>
      </c>
      <c r="H151" s="60" cm="1">
        <f t="array" ref="H151">IF($I$2="Открытый тариф",
INDEX(GRID!$B$17:$BI$27,MATCH(G$7,GRID!$A$17:$A$27,0),MATCH(1,($U$2=GRID!$B$1:$BI$1)*(КАЛЕНДАРЬ!$X11=GRID!$B$3:$BI$3), 0)),
ROUNDUP(INDEX(GRID!$B$17:$BI$27,MATCH(G$7,GRID!$A$17:$A$27,0),MATCH(1,($U$2=GRID!$B$1:$BI$1)*(КАЛЕНДАРЬ!$X11=GRID!$B$3:$BI$3), 0))*(1-GRID!$B$35),0))</f>
        <v>34500</v>
      </c>
      <c r="I151" s="59" cm="1">
        <f t="array" ref="I151">IF($I$2="Открытый тариф",
INDEX(GRID!$B$4:$BI$14,MATCH(I$7,GRID!$A$4:$A$14,0),MATCH(1,($U$2=GRID!$B$1:$BI$1)*(КАЛЕНДАРЬ!$X11=GRID!$B$3:$BI$3), 0)),
ROUNDUP(INDEX(GRID!$B$4:$BI$14,MATCH(I$7,GRID!$A$4:$A$14,0),MATCH(1,($U$2=GRID!$B$1:$BI$1)*(КАЛЕНДАРЬ!$X11=GRID!$B$3:$BI$3),0))*(1-GRID!$B$35),0))</f>
        <v>38700</v>
      </c>
      <c r="J151" s="60" cm="1">
        <f t="array" ref="J151">IF($I$2="Открытый тариф",
INDEX(GRID!$B$17:$BI$27,MATCH(I$7,GRID!$A$17:$A$27,0),MATCH(1,($U$2=GRID!$B$1:$BI$1)*(КАЛЕНДАРЬ!$X11=GRID!$B$3:$BI$3), 0)),
ROUNDUP(INDEX(GRID!$B$17:$BI$27,MATCH(I$7,GRID!$A$17:$A$27,0),MATCH(1,($U$2=GRID!$B$1:$BI$1)*(КАЛЕНДАРЬ!$X11=GRID!$B$3:$BI$3), 0))*(1-GRID!$B$35),0))</f>
        <v>38700</v>
      </c>
      <c r="K151" s="59" cm="1">
        <f t="array" ref="K151">IF($I$2="Открытый тариф",
INDEX(GRID!$B$4:$BI$14,MATCH(K$7,GRID!$A$4:$A$14,0),MATCH(1,($U$2=GRID!$B$1:$BI$1)*(КАЛЕНДАРЬ!$X11=GRID!$B$3:$BI$3), 0)),
ROUNDUP(INDEX(GRID!$B$4:$BI$14,MATCH(K$7,GRID!$A$4:$A$14,0),MATCH(1,($U$2=GRID!$B$1:$BI$1)*(КАЛЕНДАРЬ!$X11=GRID!$B$3:$BI$3),0))*(1-GRID!$B$35),0))</f>
        <v>43300</v>
      </c>
      <c r="L151" s="60" cm="1">
        <f t="array" ref="L151">IF($I$2="Открытый тариф",
INDEX(GRID!$B$17:$BI$27,MATCH(K$7,GRID!$A$17:$A$27,0),MATCH(1,($U$2=GRID!$B$1:$BI$1)*(КАЛЕНДАРЬ!$X11=GRID!$B$3:$BI$3), 0)),
ROUNDUP(INDEX(GRID!$B$17:$BI$27,MATCH(K$7,GRID!$A$17:$A$27,0),MATCH(1,($U$2=GRID!$B$1:$BI$1)*(КАЛЕНДАРЬ!$X11=GRID!$B$3:$BI$3), 0))*(1-GRID!$B$35),0))</f>
        <v>43300</v>
      </c>
      <c r="M151" s="59" cm="1">
        <f t="array" ref="M151">IF($I$2="Открытый тариф",
INDEX(GRID!$B$4:$BI$14,MATCH(M$7,GRID!$A$4:$A$14,0),MATCH(1,($U$2=GRID!$B$1:$BI$1)*(КАЛЕНДАРЬ!$X11=GRID!$B$3:$BI$3), 0)),
ROUNDUP(INDEX(GRID!$B$4:$BI$14,MATCH(M$7,GRID!$A$4:$A$14,0),MATCH(1,($U$2=GRID!$B$1:$BI$1)*(КАЛЕНДАРЬ!$X11=GRID!$B$3:$BI$3),0))*(1-GRID!$B$35),0))</f>
        <v>48500</v>
      </c>
      <c r="N151" s="60" cm="1">
        <f t="array" ref="N151">IF($I$2="Открытый тариф",
INDEX(GRID!$B$17:$BI$27,MATCH(M$7,GRID!$A$17:$A$27,0),MATCH(1,($U$2=GRID!$B$1:$BI$1)*(КАЛЕНДАРЬ!$X11=GRID!$B$3:$BI$3), 0)),
ROUNDUP(INDEX(GRID!$B$17:$BI$27,MATCH(M$7,GRID!$A$17:$A$27,0),MATCH(1,($U$2=GRID!$B$1:$BI$1)*(КАЛЕНДАРЬ!$X11=GRID!$B$3:$BI$3), 0))*(1-GRID!$B$35),0))</f>
        <v>48500</v>
      </c>
      <c r="O151" s="61" t="s">
        <v>102</v>
      </c>
      <c r="P151" s="61" t="s">
        <v>102</v>
      </c>
      <c r="Q151" s="61" t="s">
        <v>102</v>
      </c>
      <c r="R151" s="61" t="s">
        <v>102</v>
      </c>
      <c r="S151" s="61" t="s">
        <v>102</v>
      </c>
      <c r="T151" s="61" t="s">
        <v>102</v>
      </c>
      <c r="U151" s="61" t="s">
        <v>102</v>
      </c>
      <c r="V151" s="61" t="s">
        <v>102</v>
      </c>
      <c r="W151" s="61" t="s">
        <v>102</v>
      </c>
      <c r="X151" s="61" t="s">
        <v>102</v>
      </c>
      <c r="Y151" s="50"/>
    </row>
    <row r="152" spans="1:25" x14ac:dyDescent="0.2">
      <c r="A152" s="62" t="s">
        <v>43</v>
      </c>
      <c r="B152" s="62">
        <v>9</v>
      </c>
      <c r="C152" s="59" cm="1">
        <f t="array" ref="C152">IF($I$2="Открытый тариф",
INDEX(GRID!$B$4:$BI$14,MATCH(C$7,GRID!$A$4:$A$14,0),MATCH(1,($U$2=GRID!$B$1:$BI$1)*(КАЛЕНДАРЬ!$X12=GRID!$B$3:$BI$3), 0)),
ROUNDUP(INDEX(GRID!$B$4:$BI$14,MATCH(C$7,GRID!$A$4:$A$14,0),MATCH(1,($U$2=GRID!$B$1:$BI$1)*(КАЛЕНДАРЬ!$X12=GRID!$B$3:$BI$3),0))*(1-GRID!$B$35),0))</f>
        <v>27500</v>
      </c>
      <c r="D152" s="60" cm="1">
        <f t="array" ref="D152">IF($I$2="Открытый тариф",
INDEX(GRID!$B$17:$BI$27,MATCH(C$7,GRID!$A$17:$A$27,0),MATCH(1,($U$2=GRID!$B$1:$BI$1)*(КАЛЕНДАРЬ!$X12=GRID!$B$3:$BI$3), 0)),
ROUNDUP(INDEX(GRID!$B$17:$BI$27,MATCH(C$7,GRID!$A$17:$A$27,0),MATCH(1,($U$2=GRID!$B$1:$BI$1)*(КАЛЕНДАРЬ!$X12=GRID!$B$3:$BI$3), 0))*(1-GRID!$B$35),0))</f>
        <v>27500</v>
      </c>
      <c r="E152" s="59" cm="1">
        <f t="array" ref="E152">IF($I$2="Открытый тариф",
INDEX(GRID!$B$4:$BI$14,MATCH(E$7,GRID!$A$4:$A$14,0),MATCH(1,($U$2=GRID!$B$1:$BI$1)*(КАЛЕНДАРЬ!$X12=GRID!$B$3:$BI$3), 0)),
ROUNDUP(INDEX(GRID!$B$4:$BI$14,MATCH(E$7,GRID!$A$4:$A$14,0),MATCH(1,($U$2=GRID!$B$1:$BI$1)*(КАЛЕНДАРЬ!$X12=GRID!$B$3:$BI$3),0))*(1-GRID!$B$35),0))</f>
        <v>30900</v>
      </c>
      <c r="F152" s="60" cm="1">
        <f t="array" ref="F152">IF($I$2="Открытый тариф",
INDEX(GRID!$B$17:$BI$27,MATCH(E$7,GRID!$A$17:$A$27,0),MATCH(1,($U$2=GRID!$B$1:$BI$1)*(КАЛЕНДАРЬ!$X12=GRID!$B$3:$BI$3), 0)),
ROUNDUP(INDEX(GRID!$B$17:$BI$27,MATCH(E$7,GRID!$A$17:$A$27,0),MATCH(1,($U$2=GRID!$B$1:$BI$1)*(КАЛЕНДАРЬ!$X12=GRID!$B$3:$BI$3), 0))*(1-GRID!$B$35),0))</f>
        <v>30900</v>
      </c>
      <c r="G152" s="59" cm="1">
        <f t="array" ref="G152">IF($I$2="Открытый тариф",
INDEX(GRID!$B$4:$BI$14,MATCH(G$7,GRID!$A$4:$A$14,0),MATCH(1,($U$2=GRID!$B$1:$BI$1)*(КАЛЕНДАРЬ!$X12=GRID!$B$3:$BI$3), 0)),
ROUNDUP(INDEX(GRID!$B$4:$BI$14,MATCH(G$7,GRID!$A$4:$A$14,0),MATCH(1,($U$2=GRID!$B$1:$BI$1)*(КАЛЕНДАРЬ!$X12=GRID!$B$3:$BI$3),0))*(1-GRID!$B$35),0))</f>
        <v>34500</v>
      </c>
      <c r="H152" s="60" cm="1">
        <f t="array" ref="H152">IF($I$2="Открытый тариф",
INDEX(GRID!$B$17:$BI$27,MATCH(G$7,GRID!$A$17:$A$27,0),MATCH(1,($U$2=GRID!$B$1:$BI$1)*(КАЛЕНДАРЬ!$X12=GRID!$B$3:$BI$3), 0)),
ROUNDUP(INDEX(GRID!$B$17:$BI$27,MATCH(G$7,GRID!$A$17:$A$27,0),MATCH(1,($U$2=GRID!$B$1:$BI$1)*(КАЛЕНДАРЬ!$X12=GRID!$B$3:$BI$3), 0))*(1-GRID!$B$35),0))</f>
        <v>34500</v>
      </c>
      <c r="I152" s="59" cm="1">
        <f t="array" ref="I152">IF($I$2="Открытый тариф",
INDEX(GRID!$B$4:$BI$14,MATCH(I$7,GRID!$A$4:$A$14,0),MATCH(1,($U$2=GRID!$B$1:$BI$1)*(КАЛЕНДАРЬ!$X12=GRID!$B$3:$BI$3), 0)),
ROUNDUP(INDEX(GRID!$B$4:$BI$14,MATCH(I$7,GRID!$A$4:$A$14,0),MATCH(1,($U$2=GRID!$B$1:$BI$1)*(КАЛЕНДАРЬ!$X12=GRID!$B$3:$BI$3),0))*(1-GRID!$B$35),0))</f>
        <v>38700</v>
      </c>
      <c r="J152" s="60" cm="1">
        <f t="array" ref="J152">IF($I$2="Открытый тариф",
INDEX(GRID!$B$17:$BI$27,MATCH(I$7,GRID!$A$17:$A$27,0),MATCH(1,($U$2=GRID!$B$1:$BI$1)*(КАЛЕНДАРЬ!$X12=GRID!$B$3:$BI$3), 0)),
ROUNDUP(INDEX(GRID!$B$17:$BI$27,MATCH(I$7,GRID!$A$17:$A$27,0),MATCH(1,($U$2=GRID!$B$1:$BI$1)*(КАЛЕНДАРЬ!$X12=GRID!$B$3:$BI$3), 0))*(1-GRID!$B$35),0))</f>
        <v>38700</v>
      </c>
      <c r="K152" s="59" cm="1">
        <f t="array" ref="K152">IF($I$2="Открытый тариф",
INDEX(GRID!$B$4:$BI$14,MATCH(K$7,GRID!$A$4:$A$14,0),MATCH(1,($U$2=GRID!$B$1:$BI$1)*(КАЛЕНДАРЬ!$X12=GRID!$B$3:$BI$3), 0)),
ROUNDUP(INDEX(GRID!$B$4:$BI$14,MATCH(K$7,GRID!$A$4:$A$14,0),MATCH(1,($U$2=GRID!$B$1:$BI$1)*(КАЛЕНДАРЬ!$X12=GRID!$B$3:$BI$3),0))*(1-GRID!$B$35),0))</f>
        <v>43300</v>
      </c>
      <c r="L152" s="60" cm="1">
        <f t="array" ref="L152">IF($I$2="Открытый тариф",
INDEX(GRID!$B$17:$BI$27,MATCH(K$7,GRID!$A$17:$A$27,0),MATCH(1,($U$2=GRID!$B$1:$BI$1)*(КАЛЕНДАРЬ!$X12=GRID!$B$3:$BI$3), 0)),
ROUNDUP(INDEX(GRID!$B$17:$BI$27,MATCH(K$7,GRID!$A$17:$A$27,0),MATCH(1,($U$2=GRID!$B$1:$BI$1)*(КАЛЕНДАРЬ!$X12=GRID!$B$3:$BI$3), 0))*(1-GRID!$B$35),0))</f>
        <v>43300</v>
      </c>
      <c r="M152" s="59" cm="1">
        <f t="array" ref="M152">IF($I$2="Открытый тариф",
INDEX(GRID!$B$4:$BI$14,MATCH(M$7,GRID!$A$4:$A$14,0),MATCH(1,($U$2=GRID!$B$1:$BI$1)*(КАЛЕНДАРЬ!$X12=GRID!$B$3:$BI$3), 0)),
ROUNDUP(INDEX(GRID!$B$4:$BI$14,MATCH(M$7,GRID!$A$4:$A$14,0),MATCH(1,($U$2=GRID!$B$1:$BI$1)*(КАЛЕНДАРЬ!$X12=GRID!$B$3:$BI$3),0))*(1-GRID!$B$35),0))</f>
        <v>48500</v>
      </c>
      <c r="N152" s="60" cm="1">
        <f t="array" ref="N152">IF($I$2="Открытый тариф",
INDEX(GRID!$B$17:$BI$27,MATCH(M$7,GRID!$A$17:$A$27,0),MATCH(1,($U$2=GRID!$B$1:$BI$1)*(КАЛЕНДАРЬ!$X12=GRID!$B$3:$BI$3), 0)),
ROUNDUP(INDEX(GRID!$B$17:$BI$27,MATCH(M$7,GRID!$A$17:$A$27,0),MATCH(1,($U$2=GRID!$B$1:$BI$1)*(КАЛЕНДАРЬ!$X12=GRID!$B$3:$BI$3), 0))*(1-GRID!$B$35),0))</f>
        <v>48500</v>
      </c>
      <c r="O152" s="61" t="s">
        <v>102</v>
      </c>
      <c r="P152" s="61" t="s">
        <v>102</v>
      </c>
      <c r="Q152" s="61" t="s">
        <v>102</v>
      </c>
      <c r="R152" s="61" t="s">
        <v>102</v>
      </c>
      <c r="S152" s="61" t="s">
        <v>102</v>
      </c>
      <c r="T152" s="61" t="s">
        <v>102</v>
      </c>
      <c r="U152" s="61" t="s">
        <v>102</v>
      </c>
      <c r="V152" s="61" t="s">
        <v>102</v>
      </c>
      <c r="W152" s="61" t="s">
        <v>102</v>
      </c>
      <c r="X152" s="61" t="s">
        <v>102</v>
      </c>
      <c r="Y152" s="50"/>
    </row>
    <row r="153" spans="1:25" x14ac:dyDescent="0.2">
      <c r="A153" s="62" t="s">
        <v>44</v>
      </c>
      <c r="B153" s="62">
        <v>10</v>
      </c>
      <c r="C153" s="59" cm="1">
        <f t="array" ref="C153">IF($I$2="Открытый тариф",
INDEX(GRID!$B$4:$BI$14,MATCH(C$7,GRID!$A$4:$A$14,0),MATCH(1,($U$2=GRID!$B$1:$BI$1)*(КАЛЕНДАРЬ!$X13=GRID!$B$3:$BI$3), 0)),
ROUNDUP(INDEX(GRID!$B$4:$BI$14,MATCH(C$7,GRID!$A$4:$A$14,0),MATCH(1,($U$2=GRID!$B$1:$BI$1)*(КАЛЕНДАРЬ!$X13=GRID!$B$3:$BI$3),0))*(1-GRID!$B$35),0))</f>
        <v>27500</v>
      </c>
      <c r="D153" s="60" cm="1">
        <f t="array" ref="D153">IF($I$2="Открытый тариф",
INDEX(GRID!$B$17:$BI$27,MATCH(C$7,GRID!$A$17:$A$27,0),MATCH(1,($U$2=GRID!$B$1:$BI$1)*(КАЛЕНДАРЬ!$X13=GRID!$B$3:$BI$3), 0)),
ROUNDUP(INDEX(GRID!$B$17:$BI$27,MATCH(C$7,GRID!$A$17:$A$27,0),MATCH(1,($U$2=GRID!$B$1:$BI$1)*(КАЛЕНДАРЬ!$X13=GRID!$B$3:$BI$3), 0))*(1-GRID!$B$35),0))</f>
        <v>27500</v>
      </c>
      <c r="E153" s="59" cm="1">
        <f t="array" ref="E153">IF($I$2="Открытый тариф",
INDEX(GRID!$B$4:$BI$14,MATCH(E$7,GRID!$A$4:$A$14,0),MATCH(1,($U$2=GRID!$B$1:$BI$1)*(КАЛЕНДАРЬ!$X13=GRID!$B$3:$BI$3), 0)),
ROUNDUP(INDEX(GRID!$B$4:$BI$14,MATCH(E$7,GRID!$A$4:$A$14,0),MATCH(1,($U$2=GRID!$B$1:$BI$1)*(КАЛЕНДАРЬ!$X13=GRID!$B$3:$BI$3),0))*(1-GRID!$B$35),0))</f>
        <v>30900</v>
      </c>
      <c r="F153" s="60" cm="1">
        <f t="array" ref="F153">IF($I$2="Открытый тариф",
INDEX(GRID!$B$17:$BI$27,MATCH(E$7,GRID!$A$17:$A$27,0),MATCH(1,($U$2=GRID!$B$1:$BI$1)*(КАЛЕНДАРЬ!$X13=GRID!$B$3:$BI$3), 0)),
ROUNDUP(INDEX(GRID!$B$17:$BI$27,MATCH(E$7,GRID!$A$17:$A$27,0),MATCH(1,($U$2=GRID!$B$1:$BI$1)*(КАЛЕНДАРЬ!$X13=GRID!$B$3:$BI$3), 0))*(1-GRID!$B$35),0))</f>
        <v>30900</v>
      </c>
      <c r="G153" s="59" cm="1">
        <f t="array" ref="G153">IF($I$2="Открытый тариф",
INDEX(GRID!$B$4:$BI$14,MATCH(G$7,GRID!$A$4:$A$14,0),MATCH(1,($U$2=GRID!$B$1:$BI$1)*(КАЛЕНДАРЬ!$X13=GRID!$B$3:$BI$3), 0)),
ROUNDUP(INDEX(GRID!$B$4:$BI$14,MATCH(G$7,GRID!$A$4:$A$14,0),MATCH(1,($U$2=GRID!$B$1:$BI$1)*(КАЛЕНДАРЬ!$X13=GRID!$B$3:$BI$3),0))*(1-GRID!$B$35),0))</f>
        <v>34500</v>
      </c>
      <c r="H153" s="60" cm="1">
        <f t="array" ref="H153">IF($I$2="Открытый тариф",
INDEX(GRID!$B$17:$BI$27,MATCH(G$7,GRID!$A$17:$A$27,0),MATCH(1,($U$2=GRID!$B$1:$BI$1)*(КАЛЕНДАРЬ!$X13=GRID!$B$3:$BI$3), 0)),
ROUNDUP(INDEX(GRID!$B$17:$BI$27,MATCH(G$7,GRID!$A$17:$A$27,0),MATCH(1,($U$2=GRID!$B$1:$BI$1)*(КАЛЕНДАРЬ!$X13=GRID!$B$3:$BI$3), 0))*(1-GRID!$B$35),0))</f>
        <v>34500</v>
      </c>
      <c r="I153" s="59" cm="1">
        <f t="array" ref="I153">IF($I$2="Открытый тариф",
INDEX(GRID!$B$4:$BI$14,MATCH(I$7,GRID!$A$4:$A$14,0),MATCH(1,($U$2=GRID!$B$1:$BI$1)*(КАЛЕНДАРЬ!$X13=GRID!$B$3:$BI$3), 0)),
ROUNDUP(INDEX(GRID!$B$4:$BI$14,MATCH(I$7,GRID!$A$4:$A$14,0),MATCH(1,($U$2=GRID!$B$1:$BI$1)*(КАЛЕНДАРЬ!$X13=GRID!$B$3:$BI$3),0))*(1-GRID!$B$35),0))</f>
        <v>38700</v>
      </c>
      <c r="J153" s="60" cm="1">
        <f t="array" ref="J153">IF($I$2="Открытый тариф",
INDEX(GRID!$B$17:$BI$27,MATCH(I$7,GRID!$A$17:$A$27,0),MATCH(1,($U$2=GRID!$B$1:$BI$1)*(КАЛЕНДАРЬ!$X13=GRID!$B$3:$BI$3), 0)),
ROUNDUP(INDEX(GRID!$B$17:$BI$27,MATCH(I$7,GRID!$A$17:$A$27,0),MATCH(1,($U$2=GRID!$B$1:$BI$1)*(КАЛЕНДАРЬ!$X13=GRID!$B$3:$BI$3), 0))*(1-GRID!$B$35),0))</f>
        <v>38700</v>
      </c>
      <c r="K153" s="59" cm="1">
        <f t="array" ref="K153">IF($I$2="Открытый тариф",
INDEX(GRID!$B$4:$BI$14,MATCH(K$7,GRID!$A$4:$A$14,0),MATCH(1,($U$2=GRID!$B$1:$BI$1)*(КАЛЕНДАРЬ!$X13=GRID!$B$3:$BI$3), 0)),
ROUNDUP(INDEX(GRID!$B$4:$BI$14,MATCH(K$7,GRID!$A$4:$A$14,0),MATCH(1,($U$2=GRID!$B$1:$BI$1)*(КАЛЕНДАРЬ!$X13=GRID!$B$3:$BI$3),0))*(1-GRID!$B$35),0))</f>
        <v>43300</v>
      </c>
      <c r="L153" s="60" cm="1">
        <f t="array" ref="L153">IF($I$2="Открытый тариф",
INDEX(GRID!$B$17:$BI$27,MATCH(K$7,GRID!$A$17:$A$27,0),MATCH(1,($U$2=GRID!$B$1:$BI$1)*(КАЛЕНДАРЬ!$X13=GRID!$B$3:$BI$3), 0)),
ROUNDUP(INDEX(GRID!$B$17:$BI$27,MATCH(K$7,GRID!$A$17:$A$27,0),MATCH(1,($U$2=GRID!$B$1:$BI$1)*(КАЛЕНДАРЬ!$X13=GRID!$B$3:$BI$3), 0))*(1-GRID!$B$35),0))</f>
        <v>43300</v>
      </c>
      <c r="M153" s="59" cm="1">
        <f t="array" ref="M153">IF($I$2="Открытый тариф",
INDEX(GRID!$B$4:$BI$14,MATCH(M$7,GRID!$A$4:$A$14,0),MATCH(1,($U$2=GRID!$B$1:$BI$1)*(КАЛЕНДАРЬ!$X13=GRID!$B$3:$BI$3), 0)),
ROUNDUP(INDEX(GRID!$B$4:$BI$14,MATCH(M$7,GRID!$A$4:$A$14,0),MATCH(1,($U$2=GRID!$B$1:$BI$1)*(КАЛЕНДАРЬ!$X13=GRID!$B$3:$BI$3),0))*(1-GRID!$B$35),0))</f>
        <v>48500</v>
      </c>
      <c r="N153" s="60" cm="1">
        <f t="array" ref="N153">IF($I$2="Открытый тариф",
INDEX(GRID!$B$17:$BI$27,MATCH(M$7,GRID!$A$17:$A$27,0),MATCH(1,($U$2=GRID!$B$1:$BI$1)*(КАЛЕНДАРЬ!$X13=GRID!$B$3:$BI$3), 0)),
ROUNDUP(INDEX(GRID!$B$17:$BI$27,MATCH(M$7,GRID!$A$17:$A$27,0),MATCH(1,($U$2=GRID!$B$1:$BI$1)*(КАЛЕНДАРЬ!$X13=GRID!$B$3:$BI$3), 0))*(1-GRID!$B$35),0))</f>
        <v>48500</v>
      </c>
      <c r="O153" s="61" t="s">
        <v>102</v>
      </c>
      <c r="P153" s="61" t="s">
        <v>102</v>
      </c>
      <c r="Q153" s="61" t="s">
        <v>102</v>
      </c>
      <c r="R153" s="61" t="s">
        <v>102</v>
      </c>
      <c r="S153" s="61" t="s">
        <v>102</v>
      </c>
      <c r="T153" s="61" t="s">
        <v>102</v>
      </c>
      <c r="U153" s="61" t="s">
        <v>102</v>
      </c>
      <c r="V153" s="61" t="s">
        <v>102</v>
      </c>
      <c r="W153" s="61" t="s">
        <v>102</v>
      </c>
      <c r="X153" s="61" t="s">
        <v>102</v>
      </c>
      <c r="Y153" s="50"/>
    </row>
    <row r="154" spans="1:25" x14ac:dyDescent="0.2">
      <c r="A154" s="62" t="s">
        <v>45</v>
      </c>
      <c r="B154" s="62">
        <v>11</v>
      </c>
      <c r="C154" s="59" cm="1">
        <f t="array" ref="C154">IF($I$2="Открытый тариф",
INDEX(GRID!$B$4:$BI$14,MATCH(C$7,GRID!$A$4:$A$14,0),MATCH(1,($U$2=GRID!$B$1:$BI$1)*(КАЛЕНДАРЬ!$X14=GRID!$B$3:$BI$3), 0)),
ROUNDUP(INDEX(GRID!$B$4:$BI$14,MATCH(C$7,GRID!$A$4:$A$14,0),MATCH(1,($U$2=GRID!$B$1:$BI$1)*(КАЛЕНДАРЬ!$X14=GRID!$B$3:$BI$3),0))*(1-GRID!$B$35),0))</f>
        <v>27500</v>
      </c>
      <c r="D154" s="60" cm="1">
        <f t="array" ref="D154">IF($I$2="Открытый тариф",
INDEX(GRID!$B$17:$BI$27,MATCH(C$7,GRID!$A$17:$A$27,0),MATCH(1,($U$2=GRID!$B$1:$BI$1)*(КАЛЕНДАРЬ!$X14=GRID!$B$3:$BI$3), 0)),
ROUNDUP(INDEX(GRID!$B$17:$BI$27,MATCH(C$7,GRID!$A$17:$A$27,0),MATCH(1,($U$2=GRID!$B$1:$BI$1)*(КАЛЕНДАРЬ!$X14=GRID!$B$3:$BI$3), 0))*(1-GRID!$B$35),0))</f>
        <v>27500</v>
      </c>
      <c r="E154" s="59" cm="1">
        <f t="array" ref="E154">IF($I$2="Открытый тариф",
INDEX(GRID!$B$4:$BI$14,MATCH(E$7,GRID!$A$4:$A$14,0),MATCH(1,($U$2=GRID!$B$1:$BI$1)*(КАЛЕНДАРЬ!$X14=GRID!$B$3:$BI$3), 0)),
ROUNDUP(INDEX(GRID!$B$4:$BI$14,MATCH(E$7,GRID!$A$4:$A$14,0),MATCH(1,($U$2=GRID!$B$1:$BI$1)*(КАЛЕНДАРЬ!$X14=GRID!$B$3:$BI$3),0))*(1-GRID!$B$35),0))</f>
        <v>30900</v>
      </c>
      <c r="F154" s="60" cm="1">
        <f t="array" ref="F154">IF($I$2="Открытый тариф",
INDEX(GRID!$B$17:$BI$27,MATCH(E$7,GRID!$A$17:$A$27,0),MATCH(1,($U$2=GRID!$B$1:$BI$1)*(КАЛЕНДАРЬ!$X14=GRID!$B$3:$BI$3), 0)),
ROUNDUP(INDEX(GRID!$B$17:$BI$27,MATCH(E$7,GRID!$A$17:$A$27,0),MATCH(1,($U$2=GRID!$B$1:$BI$1)*(КАЛЕНДАРЬ!$X14=GRID!$B$3:$BI$3), 0))*(1-GRID!$B$35),0))</f>
        <v>30900</v>
      </c>
      <c r="G154" s="59" cm="1">
        <f t="array" ref="G154">IF($I$2="Открытый тариф",
INDEX(GRID!$B$4:$BI$14,MATCH(G$7,GRID!$A$4:$A$14,0),MATCH(1,($U$2=GRID!$B$1:$BI$1)*(КАЛЕНДАРЬ!$X14=GRID!$B$3:$BI$3), 0)),
ROUNDUP(INDEX(GRID!$B$4:$BI$14,MATCH(G$7,GRID!$A$4:$A$14,0),MATCH(1,($U$2=GRID!$B$1:$BI$1)*(КАЛЕНДАРЬ!$X14=GRID!$B$3:$BI$3),0))*(1-GRID!$B$35),0))</f>
        <v>34500</v>
      </c>
      <c r="H154" s="60" cm="1">
        <f t="array" ref="H154">IF($I$2="Открытый тариф",
INDEX(GRID!$B$17:$BI$27,MATCH(G$7,GRID!$A$17:$A$27,0),MATCH(1,($U$2=GRID!$B$1:$BI$1)*(КАЛЕНДАРЬ!$X14=GRID!$B$3:$BI$3), 0)),
ROUNDUP(INDEX(GRID!$B$17:$BI$27,MATCH(G$7,GRID!$A$17:$A$27,0),MATCH(1,($U$2=GRID!$B$1:$BI$1)*(КАЛЕНДАРЬ!$X14=GRID!$B$3:$BI$3), 0))*(1-GRID!$B$35),0))</f>
        <v>34500</v>
      </c>
      <c r="I154" s="59" cm="1">
        <f t="array" ref="I154">IF($I$2="Открытый тариф",
INDEX(GRID!$B$4:$BI$14,MATCH(I$7,GRID!$A$4:$A$14,0),MATCH(1,($U$2=GRID!$B$1:$BI$1)*(КАЛЕНДАРЬ!$X14=GRID!$B$3:$BI$3), 0)),
ROUNDUP(INDEX(GRID!$B$4:$BI$14,MATCH(I$7,GRID!$A$4:$A$14,0),MATCH(1,($U$2=GRID!$B$1:$BI$1)*(КАЛЕНДАРЬ!$X14=GRID!$B$3:$BI$3),0))*(1-GRID!$B$35),0))</f>
        <v>38700</v>
      </c>
      <c r="J154" s="60" cm="1">
        <f t="array" ref="J154">IF($I$2="Открытый тариф",
INDEX(GRID!$B$17:$BI$27,MATCH(I$7,GRID!$A$17:$A$27,0),MATCH(1,($U$2=GRID!$B$1:$BI$1)*(КАЛЕНДАРЬ!$X14=GRID!$B$3:$BI$3), 0)),
ROUNDUP(INDEX(GRID!$B$17:$BI$27,MATCH(I$7,GRID!$A$17:$A$27,0),MATCH(1,($U$2=GRID!$B$1:$BI$1)*(КАЛЕНДАРЬ!$X14=GRID!$B$3:$BI$3), 0))*(1-GRID!$B$35),0))</f>
        <v>38700</v>
      </c>
      <c r="K154" s="59" cm="1">
        <f t="array" ref="K154">IF($I$2="Открытый тариф",
INDEX(GRID!$B$4:$BI$14,MATCH(K$7,GRID!$A$4:$A$14,0),MATCH(1,($U$2=GRID!$B$1:$BI$1)*(КАЛЕНДАРЬ!$X14=GRID!$B$3:$BI$3), 0)),
ROUNDUP(INDEX(GRID!$B$4:$BI$14,MATCH(K$7,GRID!$A$4:$A$14,0),MATCH(1,($U$2=GRID!$B$1:$BI$1)*(КАЛЕНДАРЬ!$X14=GRID!$B$3:$BI$3),0))*(1-GRID!$B$35),0))</f>
        <v>43300</v>
      </c>
      <c r="L154" s="60" cm="1">
        <f t="array" ref="L154">IF($I$2="Открытый тариф",
INDEX(GRID!$B$17:$BI$27,MATCH(K$7,GRID!$A$17:$A$27,0),MATCH(1,($U$2=GRID!$B$1:$BI$1)*(КАЛЕНДАРЬ!$X14=GRID!$B$3:$BI$3), 0)),
ROUNDUP(INDEX(GRID!$B$17:$BI$27,MATCH(K$7,GRID!$A$17:$A$27,0),MATCH(1,($U$2=GRID!$B$1:$BI$1)*(КАЛЕНДАРЬ!$X14=GRID!$B$3:$BI$3), 0))*(1-GRID!$B$35),0))</f>
        <v>43300</v>
      </c>
      <c r="M154" s="59" cm="1">
        <f t="array" ref="M154">IF($I$2="Открытый тариф",
INDEX(GRID!$B$4:$BI$14,MATCH(M$7,GRID!$A$4:$A$14,0),MATCH(1,($U$2=GRID!$B$1:$BI$1)*(КАЛЕНДАРЬ!$X14=GRID!$B$3:$BI$3), 0)),
ROUNDUP(INDEX(GRID!$B$4:$BI$14,MATCH(M$7,GRID!$A$4:$A$14,0),MATCH(1,($U$2=GRID!$B$1:$BI$1)*(КАЛЕНДАРЬ!$X14=GRID!$B$3:$BI$3),0))*(1-GRID!$B$35),0))</f>
        <v>48500</v>
      </c>
      <c r="N154" s="60" cm="1">
        <f t="array" ref="N154">IF($I$2="Открытый тариф",
INDEX(GRID!$B$17:$BI$27,MATCH(M$7,GRID!$A$17:$A$27,0),MATCH(1,($U$2=GRID!$B$1:$BI$1)*(КАЛЕНДАРЬ!$X14=GRID!$B$3:$BI$3), 0)),
ROUNDUP(INDEX(GRID!$B$17:$BI$27,MATCH(M$7,GRID!$A$17:$A$27,0),MATCH(1,($U$2=GRID!$B$1:$BI$1)*(КАЛЕНДАРЬ!$X14=GRID!$B$3:$BI$3), 0))*(1-GRID!$B$35),0))</f>
        <v>48500</v>
      </c>
      <c r="O154" s="61" t="s">
        <v>102</v>
      </c>
      <c r="P154" s="61" t="s">
        <v>102</v>
      </c>
      <c r="Q154" s="61" t="s">
        <v>102</v>
      </c>
      <c r="R154" s="61" t="s">
        <v>102</v>
      </c>
      <c r="S154" s="61" t="s">
        <v>102</v>
      </c>
      <c r="T154" s="61" t="s">
        <v>102</v>
      </c>
      <c r="U154" s="61" t="s">
        <v>102</v>
      </c>
      <c r="V154" s="61" t="s">
        <v>102</v>
      </c>
      <c r="W154" s="61" t="s">
        <v>102</v>
      </c>
      <c r="X154" s="61" t="s">
        <v>102</v>
      </c>
      <c r="Y154" s="50"/>
    </row>
    <row r="155" spans="1:25" x14ac:dyDescent="0.2">
      <c r="A155" s="62" t="s">
        <v>46</v>
      </c>
      <c r="B155" s="62">
        <v>12</v>
      </c>
      <c r="C155" s="59" cm="1">
        <f t="array" ref="C155">IF($I$2="Открытый тариф",
INDEX(GRID!$B$4:$BI$14,MATCH(C$7,GRID!$A$4:$A$14,0),MATCH(1,($U$2=GRID!$B$1:$BI$1)*(КАЛЕНДАРЬ!$X15=GRID!$B$3:$BI$3), 0)),
ROUNDUP(INDEX(GRID!$B$4:$BI$14,MATCH(C$7,GRID!$A$4:$A$14,0),MATCH(1,($U$2=GRID!$B$1:$BI$1)*(КАЛЕНДАРЬ!$X15=GRID!$B$3:$BI$3),0))*(1-GRID!$B$35),0))</f>
        <v>27500</v>
      </c>
      <c r="D155" s="60" cm="1">
        <f t="array" ref="D155">IF($I$2="Открытый тариф",
INDEX(GRID!$B$17:$BI$27,MATCH(C$7,GRID!$A$17:$A$27,0),MATCH(1,($U$2=GRID!$B$1:$BI$1)*(КАЛЕНДАРЬ!$X15=GRID!$B$3:$BI$3), 0)),
ROUNDUP(INDEX(GRID!$B$17:$BI$27,MATCH(C$7,GRID!$A$17:$A$27,0),MATCH(1,($U$2=GRID!$B$1:$BI$1)*(КАЛЕНДАРЬ!$X15=GRID!$B$3:$BI$3), 0))*(1-GRID!$B$35),0))</f>
        <v>27500</v>
      </c>
      <c r="E155" s="59" cm="1">
        <f t="array" ref="E155">IF($I$2="Открытый тариф",
INDEX(GRID!$B$4:$BI$14,MATCH(E$7,GRID!$A$4:$A$14,0),MATCH(1,($U$2=GRID!$B$1:$BI$1)*(КАЛЕНДАРЬ!$X15=GRID!$B$3:$BI$3), 0)),
ROUNDUP(INDEX(GRID!$B$4:$BI$14,MATCH(E$7,GRID!$A$4:$A$14,0),MATCH(1,($U$2=GRID!$B$1:$BI$1)*(КАЛЕНДАРЬ!$X15=GRID!$B$3:$BI$3),0))*(1-GRID!$B$35),0))</f>
        <v>30900</v>
      </c>
      <c r="F155" s="60" cm="1">
        <f t="array" ref="F155">IF($I$2="Открытый тариф",
INDEX(GRID!$B$17:$BI$27,MATCH(E$7,GRID!$A$17:$A$27,0),MATCH(1,($U$2=GRID!$B$1:$BI$1)*(КАЛЕНДАРЬ!$X15=GRID!$B$3:$BI$3), 0)),
ROUNDUP(INDEX(GRID!$B$17:$BI$27,MATCH(E$7,GRID!$A$17:$A$27,0),MATCH(1,($U$2=GRID!$B$1:$BI$1)*(КАЛЕНДАРЬ!$X15=GRID!$B$3:$BI$3), 0))*(1-GRID!$B$35),0))</f>
        <v>30900</v>
      </c>
      <c r="G155" s="59" cm="1">
        <f t="array" ref="G155">IF($I$2="Открытый тариф",
INDEX(GRID!$B$4:$BI$14,MATCH(G$7,GRID!$A$4:$A$14,0),MATCH(1,($U$2=GRID!$B$1:$BI$1)*(КАЛЕНДАРЬ!$X15=GRID!$B$3:$BI$3), 0)),
ROUNDUP(INDEX(GRID!$B$4:$BI$14,MATCH(G$7,GRID!$A$4:$A$14,0),MATCH(1,($U$2=GRID!$B$1:$BI$1)*(КАЛЕНДАРЬ!$X15=GRID!$B$3:$BI$3),0))*(1-GRID!$B$35),0))</f>
        <v>34500</v>
      </c>
      <c r="H155" s="60" cm="1">
        <f t="array" ref="H155">IF($I$2="Открытый тариф",
INDEX(GRID!$B$17:$BI$27,MATCH(G$7,GRID!$A$17:$A$27,0),MATCH(1,($U$2=GRID!$B$1:$BI$1)*(КАЛЕНДАРЬ!$X15=GRID!$B$3:$BI$3), 0)),
ROUNDUP(INDEX(GRID!$B$17:$BI$27,MATCH(G$7,GRID!$A$17:$A$27,0),MATCH(1,($U$2=GRID!$B$1:$BI$1)*(КАЛЕНДАРЬ!$X15=GRID!$B$3:$BI$3), 0))*(1-GRID!$B$35),0))</f>
        <v>34500</v>
      </c>
      <c r="I155" s="59" cm="1">
        <f t="array" ref="I155">IF($I$2="Открытый тариф",
INDEX(GRID!$B$4:$BI$14,MATCH(I$7,GRID!$A$4:$A$14,0),MATCH(1,($U$2=GRID!$B$1:$BI$1)*(КАЛЕНДАРЬ!$X15=GRID!$B$3:$BI$3), 0)),
ROUNDUP(INDEX(GRID!$B$4:$BI$14,MATCH(I$7,GRID!$A$4:$A$14,0),MATCH(1,($U$2=GRID!$B$1:$BI$1)*(КАЛЕНДАРЬ!$X15=GRID!$B$3:$BI$3),0))*(1-GRID!$B$35),0))</f>
        <v>38700</v>
      </c>
      <c r="J155" s="60" cm="1">
        <f t="array" ref="J155">IF($I$2="Открытый тариф",
INDEX(GRID!$B$17:$BI$27,MATCH(I$7,GRID!$A$17:$A$27,0),MATCH(1,($U$2=GRID!$B$1:$BI$1)*(КАЛЕНДАРЬ!$X15=GRID!$B$3:$BI$3), 0)),
ROUNDUP(INDEX(GRID!$B$17:$BI$27,MATCH(I$7,GRID!$A$17:$A$27,0),MATCH(1,($U$2=GRID!$B$1:$BI$1)*(КАЛЕНДАРЬ!$X15=GRID!$B$3:$BI$3), 0))*(1-GRID!$B$35),0))</f>
        <v>38700</v>
      </c>
      <c r="K155" s="59" cm="1">
        <f t="array" ref="K155">IF($I$2="Открытый тариф",
INDEX(GRID!$B$4:$BI$14,MATCH(K$7,GRID!$A$4:$A$14,0),MATCH(1,($U$2=GRID!$B$1:$BI$1)*(КАЛЕНДАРЬ!$X15=GRID!$B$3:$BI$3), 0)),
ROUNDUP(INDEX(GRID!$B$4:$BI$14,MATCH(K$7,GRID!$A$4:$A$14,0),MATCH(1,($U$2=GRID!$B$1:$BI$1)*(КАЛЕНДАРЬ!$X15=GRID!$B$3:$BI$3),0))*(1-GRID!$B$35),0))</f>
        <v>43300</v>
      </c>
      <c r="L155" s="60" cm="1">
        <f t="array" ref="L155">IF($I$2="Открытый тариф",
INDEX(GRID!$B$17:$BI$27,MATCH(K$7,GRID!$A$17:$A$27,0),MATCH(1,($U$2=GRID!$B$1:$BI$1)*(КАЛЕНДАРЬ!$X15=GRID!$B$3:$BI$3), 0)),
ROUNDUP(INDEX(GRID!$B$17:$BI$27,MATCH(K$7,GRID!$A$17:$A$27,0),MATCH(1,($U$2=GRID!$B$1:$BI$1)*(КАЛЕНДАРЬ!$X15=GRID!$B$3:$BI$3), 0))*(1-GRID!$B$35),0))</f>
        <v>43300</v>
      </c>
      <c r="M155" s="59" cm="1">
        <f t="array" ref="M155">IF($I$2="Открытый тариф",
INDEX(GRID!$B$4:$BI$14,MATCH(M$7,GRID!$A$4:$A$14,0),MATCH(1,($U$2=GRID!$B$1:$BI$1)*(КАЛЕНДАРЬ!$X15=GRID!$B$3:$BI$3), 0)),
ROUNDUP(INDEX(GRID!$B$4:$BI$14,MATCH(M$7,GRID!$A$4:$A$14,0),MATCH(1,($U$2=GRID!$B$1:$BI$1)*(КАЛЕНДАРЬ!$X15=GRID!$B$3:$BI$3),0))*(1-GRID!$B$35),0))</f>
        <v>48500</v>
      </c>
      <c r="N155" s="60" cm="1">
        <f t="array" ref="N155">IF($I$2="Открытый тариф",
INDEX(GRID!$B$17:$BI$27,MATCH(M$7,GRID!$A$17:$A$27,0),MATCH(1,($U$2=GRID!$B$1:$BI$1)*(КАЛЕНДАРЬ!$X15=GRID!$B$3:$BI$3), 0)),
ROUNDUP(INDEX(GRID!$B$17:$BI$27,MATCH(M$7,GRID!$A$17:$A$27,0),MATCH(1,($U$2=GRID!$B$1:$BI$1)*(КАЛЕНДАРЬ!$X15=GRID!$B$3:$BI$3), 0))*(1-GRID!$B$35),0))</f>
        <v>48500</v>
      </c>
      <c r="O155" s="61" t="s">
        <v>102</v>
      </c>
      <c r="P155" s="61" t="s">
        <v>102</v>
      </c>
      <c r="Q155" s="61" t="s">
        <v>102</v>
      </c>
      <c r="R155" s="61" t="s">
        <v>102</v>
      </c>
      <c r="S155" s="61" t="s">
        <v>102</v>
      </c>
      <c r="T155" s="61" t="s">
        <v>102</v>
      </c>
      <c r="U155" s="61" t="s">
        <v>102</v>
      </c>
      <c r="V155" s="61" t="s">
        <v>102</v>
      </c>
      <c r="W155" s="61" t="s">
        <v>102</v>
      </c>
      <c r="X155" s="61" t="s">
        <v>102</v>
      </c>
      <c r="Y155" s="50"/>
    </row>
    <row r="156" spans="1:25" x14ac:dyDescent="0.2">
      <c r="A156" s="62" t="s">
        <v>47</v>
      </c>
      <c r="B156" s="62">
        <v>13</v>
      </c>
      <c r="C156" s="59" cm="1">
        <f t="array" ref="C156">IF($I$2="Открытый тариф",
INDEX(GRID!$B$4:$BI$14,MATCH(C$7,GRID!$A$4:$A$14,0),MATCH(1,($U$2=GRID!$B$1:$BI$1)*(КАЛЕНДАРЬ!$X16=GRID!$B$3:$BI$3), 0)),
ROUNDUP(INDEX(GRID!$B$4:$BI$14,MATCH(C$7,GRID!$A$4:$A$14,0),MATCH(1,($U$2=GRID!$B$1:$BI$1)*(КАЛЕНДАРЬ!$X16=GRID!$B$3:$BI$3),0))*(1-GRID!$B$35),0))</f>
        <v>27500</v>
      </c>
      <c r="D156" s="60" cm="1">
        <f t="array" ref="D156">IF($I$2="Открытый тариф",
INDEX(GRID!$B$17:$BI$27,MATCH(C$7,GRID!$A$17:$A$27,0),MATCH(1,($U$2=GRID!$B$1:$BI$1)*(КАЛЕНДАРЬ!$X16=GRID!$B$3:$BI$3), 0)),
ROUNDUP(INDEX(GRID!$B$17:$BI$27,MATCH(C$7,GRID!$A$17:$A$27,0),MATCH(1,($U$2=GRID!$B$1:$BI$1)*(КАЛЕНДАРЬ!$X16=GRID!$B$3:$BI$3), 0))*(1-GRID!$B$35),0))</f>
        <v>27500</v>
      </c>
      <c r="E156" s="59" cm="1">
        <f t="array" ref="E156">IF($I$2="Открытый тариф",
INDEX(GRID!$B$4:$BI$14,MATCH(E$7,GRID!$A$4:$A$14,0),MATCH(1,($U$2=GRID!$B$1:$BI$1)*(КАЛЕНДАРЬ!$X16=GRID!$B$3:$BI$3), 0)),
ROUNDUP(INDEX(GRID!$B$4:$BI$14,MATCH(E$7,GRID!$A$4:$A$14,0),MATCH(1,($U$2=GRID!$B$1:$BI$1)*(КАЛЕНДАРЬ!$X16=GRID!$B$3:$BI$3),0))*(1-GRID!$B$35),0))</f>
        <v>30900</v>
      </c>
      <c r="F156" s="60" cm="1">
        <f t="array" ref="F156">IF($I$2="Открытый тариф",
INDEX(GRID!$B$17:$BI$27,MATCH(E$7,GRID!$A$17:$A$27,0),MATCH(1,($U$2=GRID!$B$1:$BI$1)*(КАЛЕНДАРЬ!$X16=GRID!$B$3:$BI$3), 0)),
ROUNDUP(INDEX(GRID!$B$17:$BI$27,MATCH(E$7,GRID!$A$17:$A$27,0),MATCH(1,($U$2=GRID!$B$1:$BI$1)*(КАЛЕНДАРЬ!$X16=GRID!$B$3:$BI$3), 0))*(1-GRID!$B$35),0))</f>
        <v>30900</v>
      </c>
      <c r="G156" s="59" cm="1">
        <f t="array" ref="G156">IF($I$2="Открытый тариф",
INDEX(GRID!$B$4:$BI$14,MATCH(G$7,GRID!$A$4:$A$14,0),MATCH(1,($U$2=GRID!$B$1:$BI$1)*(КАЛЕНДАРЬ!$X16=GRID!$B$3:$BI$3), 0)),
ROUNDUP(INDEX(GRID!$B$4:$BI$14,MATCH(G$7,GRID!$A$4:$A$14,0),MATCH(1,($U$2=GRID!$B$1:$BI$1)*(КАЛЕНДАРЬ!$X16=GRID!$B$3:$BI$3),0))*(1-GRID!$B$35),0))</f>
        <v>34500</v>
      </c>
      <c r="H156" s="60" cm="1">
        <f t="array" ref="H156">IF($I$2="Открытый тариф",
INDEX(GRID!$B$17:$BI$27,MATCH(G$7,GRID!$A$17:$A$27,0),MATCH(1,($U$2=GRID!$B$1:$BI$1)*(КАЛЕНДАРЬ!$X16=GRID!$B$3:$BI$3), 0)),
ROUNDUP(INDEX(GRID!$B$17:$BI$27,MATCH(G$7,GRID!$A$17:$A$27,0),MATCH(1,($U$2=GRID!$B$1:$BI$1)*(КАЛЕНДАРЬ!$X16=GRID!$B$3:$BI$3), 0))*(1-GRID!$B$35),0))</f>
        <v>34500</v>
      </c>
      <c r="I156" s="59" cm="1">
        <f t="array" ref="I156">IF($I$2="Открытый тариф",
INDEX(GRID!$B$4:$BI$14,MATCH(I$7,GRID!$A$4:$A$14,0),MATCH(1,($U$2=GRID!$B$1:$BI$1)*(КАЛЕНДАРЬ!$X16=GRID!$B$3:$BI$3), 0)),
ROUNDUP(INDEX(GRID!$B$4:$BI$14,MATCH(I$7,GRID!$A$4:$A$14,0),MATCH(1,($U$2=GRID!$B$1:$BI$1)*(КАЛЕНДАРЬ!$X16=GRID!$B$3:$BI$3),0))*(1-GRID!$B$35),0))</f>
        <v>38700</v>
      </c>
      <c r="J156" s="60" cm="1">
        <f t="array" ref="J156">IF($I$2="Открытый тариф",
INDEX(GRID!$B$17:$BI$27,MATCH(I$7,GRID!$A$17:$A$27,0),MATCH(1,($U$2=GRID!$B$1:$BI$1)*(КАЛЕНДАРЬ!$X16=GRID!$B$3:$BI$3), 0)),
ROUNDUP(INDEX(GRID!$B$17:$BI$27,MATCH(I$7,GRID!$A$17:$A$27,0),MATCH(1,($U$2=GRID!$B$1:$BI$1)*(КАЛЕНДАРЬ!$X16=GRID!$B$3:$BI$3), 0))*(1-GRID!$B$35),0))</f>
        <v>38700</v>
      </c>
      <c r="K156" s="59" cm="1">
        <f t="array" ref="K156">IF($I$2="Открытый тариф",
INDEX(GRID!$B$4:$BI$14,MATCH(K$7,GRID!$A$4:$A$14,0),MATCH(1,($U$2=GRID!$B$1:$BI$1)*(КАЛЕНДАРЬ!$X16=GRID!$B$3:$BI$3), 0)),
ROUNDUP(INDEX(GRID!$B$4:$BI$14,MATCH(K$7,GRID!$A$4:$A$14,0),MATCH(1,($U$2=GRID!$B$1:$BI$1)*(КАЛЕНДАРЬ!$X16=GRID!$B$3:$BI$3),0))*(1-GRID!$B$35),0))</f>
        <v>43300</v>
      </c>
      <c r="L156" s="60" cm="1">
        <f t="array" ref="L156">IF($I$2="Открытый тариф",
INDEX(GRID!$B$17:$BI$27,MATCH(K$7,GRID!$A$17:$A$27,0),MATCH(1,($U$2=GRID!$B$1:$BI$1)*(КАЛЕНДАРЬ!$X16=GRID!$B$3:$BI$3), 0)),
ROUNDUP(INDEX(GRID!$B$17:$BI$27,MATCH(K$7,GRID!$A$17:$A$27,0),MATCH(1,($U$2=GRID!$B$1:$BI$1)*(КАЛЕНДАРЬ!$X16=GRID!$B$3:$BI$3), 0))*(1-GRID!$B$35),0))</f>
        <v>43300</v>
      </c>
      <c r="M156" s="59" cm="1">
        <f t="array" ref="M156">IF($I$2="Открытый тариф",
INDEX(GRID!$B$4:$BI$14,MATCH(M$7,GRID!$A$4:$A$14,0),MATCH(1,($U$2=GRID!$B$1:$BI$1)*(КАЛЕНДАРЬ!$X16=GRID!$B$3:$BI$3), 0)),
ROUNDUP(INDEX(GRID!$B$4:$BI$14,MATCH(M$7,GRID!$A$4:$A$14,0),MATCH(1,($U$2=GRID!$B$1:$BI$1)*(КАЛЕНДАРЬ!$X16=GRID!$B$3:$BI$3),0))*(1-GRID!$B$35),0))</f>
        <v>48500</v>
      </c>
      <c r="N156" s="60" cm="1">
        <f t="array" ref="N156">IF($I$2="Открытый тариф",
INDEX(GRID!$B$17:$BI$27,MATCH(M$7,GRID!$A$17:$A$27,0),MATCH(1,($U$2=GRID!$B$1:$BI$1)*(КАЛЕНДАРЬ!$X16=GRID!$B$3:$BI$3), 0)),
ROUNDUP(INDEX(GRID!$B$17:$BI$27,MATCH(M$7,GRID!$A$17:$A$27,0),MATCH(1,($U$2=GRID!$B$1:$BI$1)*(КАЛЕНДАРЬ!$X16=GRID!$B$3:$BI$3), 0))*(1-GRID!$B$35),0))</f>
        <v>48500</v>
      </c>
      <c r="O156" s="61" t="s">
        <v>102</v>
      </c>
      <c r="P156" s="61" t="s">
        <v>102</v>
      </c>
      <c r="Q156" s="61" t="s">
        <v>102</v>
      </c>
      <c r="R156" s="61" t="s">
        <v>102</v>
      </c>
      <c r="S156" s="61" t="s">
        <v>102</v>
      </c>
      <c r="T156" s="61" t="s">
        <v>102</v>
      </c>
      <c r="U156" s="61" t="s">
        <v>102</v>
      </c>
      <c r="V156" s="61" t="s">
        <v>102</v>
      </c>
      <c r="W156" s="61" t="s">
        <v>102</v>
      </c>
      <c r="X156" s="61" t="s">
        <v>102</v>
      </c>
      <c r="Y156" s="50"/>
    </row>
    <row r="157" spans="1:25" x14ac:dyDescent="0.2">
      <c r="A157" s="62" t="s">
        <v>48</v>
      </c>
      <c r="B157" s="62">
        <v>14</v>
      </c>
      <c r="C157" s="59" cm="1">
        <f t="array" ref="C157">IF($I$2="Открытый тариф",
INDEX(GRID!$B$4:$BI$14,MATCH(C$7,GRID!$A$4:$A$14,0),MATCH(1,($U$2=GRID!$B$1:$BI$1)*(КАЛЕНДАРЬ!$X17=GRID!$B$3:$BI$3), 0)),
ROUNDUP(INDEX(GRID!$B$4:$BI$14,MATCH(C$7,GRID!$A$4:$A$14,0),MATCH(1,($U$2=GRID!$B$1:$BI$1)*(КАЛЕНДАРЬ!$X17=GRID!$B$3:$BI$3),0))*(1-GRID!$B$35),0))</f>
        <v>27500</v>
      </c>
      <c r="D157" s="60" cm="1">
        <f t="array" ref="D157">IF($I$2="Открытый тариф",
INDEX(GRID!$B$17:$BI$27,MATCH(C$7,GRID!$A$17:$A$27,0),MATCH(1,($U$2=GRID!$B$1:$BI$1)*(КАЛЕНДАРЬ!$X17=GRID!$B$3:$BI$3), 0)),
ROUNDUP(INDEX(GRID!$B$17:$BI$27,MATCH(C$7,GRID!$A$17:$A$27,0),MATCH(1,($U$2=GRID!$B$1:$BI$1)*(КАЛЕНДАРЬ!$X17=GRID!$B$3:$BI$3), 0))*(1-GRID!$B$35),0))</f>
        <v>27500</v>
      </c>
      <c r="E157" s="59" cm="1">
        <f t="array" ref="E157">IF($I$2="Открытый тариф",
INDEX(GRID!$B$4:$BI$14,MATCH(E$7,GRID!$A$4:$A$14,0),MATCH(1,($U$2=GRID!$B$1:$BI$1)*(КАЛЕНДАРЬ!$X17=GRID!$B$3:$BI$3), 0)),
ROUNDUP(INDEX(GRID!$B$4:$BI$14,MATCH(E$7,GRID!$A$4:$A$14,0),MATCH(1,($U$2=GRID!$B$1:$BI$1)*(КАЛЕНДАРЬ!$X17=GRID!$B$3:$BI$3),0))*(1-GRID!$B$35),0))</f>
        <v>30900</v>
      </c>
      <c r="F157" s="60" cm="1">
        <f t="array" ref="F157">IF($I$2="Открытый тариф",
INDEX(GRID!$B$17:$BI$27,MATCH(E$7,GRID!$A$17:$A$27,0),MATCH(1,($U$2=GRID!$B$1:$BI$1)*(КАЛЕНДАРЬ!$X17=GRID!$B$3:$BI$3), 0)),
ROUNDUP(INDEX(GRID!$B$17:$BI$27,MATCH(E$7,GRID!$A$17:$A$27,0),MATCH(1,($U$2=GRID!$B$1:$BI$1)*(КАЛЕНДАРЬ!$X17=GRID!$B$3:$BI$3), 0))*(1-GRID!$B$35),0))</f>
        <v>30900</v>
      </c>
      <c r="G157" s="59" cm="1">
        <f t="array" ref="G157">IF($I$2="Открытый тариф",
INDEX(GRID!$B$4:$BI$14,MATCH(G$7,GRID!$A$4:$A$14,0),MATCH(1,($U$2=GRID!$B$1:$BI$1)*(КАЛЕНДАРЬ!$X17=GRID!$B$3:$BI$3), 0)),
ROUNDUP(INDEX(GRID!$B$4:$BI$14,MATCH(G$7,GRID!$A$4:$A$14,0),MATCH(1,($U$2=GRID!$B$1:$BI$1)*(КАЛЕНДАРЬ!$X17=GRID!$B$3:$BI$3),0))*(1-GRID!$B$35),0))</f>
        <v>34500</v>
      </c>
      <c r="H157" s="60" cm="1">
        <f t="array" ref="H157">IF($I$2="Открытый тариф",
INDEX(GRID!$B$17:$BI$27,MATCH(G$7,GRID!$A$17:$A$27,0),MATCH(1,($U$2=GRID!$B$1:$BI$1)*(КАЛЕНДАРЬ!$X17=GRID!$B$3:$BI$3), 0)),
ROUNDUP(INDEX(GRID!$B$17:$BI$27,MATCH(G$7,GRID!$A$17:$A$27,0),MATCH(1,($U$2=GRID!$B$1:$BI$1)*(КАЛЕНДАРЬ!$X17=GRID!$B$3:$BI$3), 0))*(1-GRID!$B$35),0))</f>
        <v>34500</v>
      </c>
      <c r="I157" s="59" cm="1">
        <f t="array" ref="I157">IF($I$2="Открытый тариф",
INDEX(GRID!$B$4:$BI$14,MATCH(I$7,GRID!$A$4:$A$14,0),MATCH(1,($U$2=GRID!$B$1:$BI$1)*(КАЛЕНДАРЬ!$X17=GRID!$B$3:$BI$3), 0)),
ROUNDUP(INDEX(GRID!$B$4:$BI$14,MATCH(I$7,GRID!$A$4:$A$14,0),MATCH(1,($U$2=GRID!$B$1:$BI$1)*(КАЛЕНДАРЬ!$X17=GRID!$B$3:$BI$3),0))*(1-GRID!$B$35),0))</f>
        <v>38700</v>
      </c>
      <c r="J157" s="60" cm="1">
        <f t="array" ref="J157">IF($I$2="Открытый тариф",
INDEX(GRID!$B$17:$BI$27,MATCH(I$7,GRID!$A$17:$A$27,0),MATCH(1,($U$2=GRID!$B$1:$BI$1)*(КАЛЕНДАРЬ!$X17=GRID!$B$3:$BI$3), 0)),
ROUNDUP(INDEX(GRID!$B$17:$BI$27,MATCH(I$7,GRID!$A$17:$A$27,0),MATCH(1,($U$2=GRID!$B$1:$BI$1)*(КАЛЕНДАРЬ!$X17=GRID!$B$3:$BI$3), 0))*(1-GRID!$B$35),0))</f>
        <v>38700</v>
      </c>
      <c r="K157" s="59" cm="1">
        <f t="array" ref="K157">IF($I$2="Открытый тариф",
INDEX(GRID!$B$4:$BI$14,MATCH(K$7,GRID!$A$4:$A$14,0),MATCH(1,($U$2=GRID!$B$1:$BI$1)*(КАЛЕНДАРЬ!$X17=GRID!$B$3:$BI$3), 0)),
ROUNDUP(INDEX(GRID!$B$4:$BI$14,MATCH(K$7,GRID!$A$4:$A$14,0),MATCH(1,($U$2=GRID!$B$1:$BI$1)*(КАЛЕНДАРЬ!$X17=GRID!$B$3:$BI$3),0))*(1-GRID!$B$35),0))</f>
        <v>43300</v>
      </c>
      <c r="L157" s="60" cm="1">
        <f t="array" ref="L157">IF($I$2="Открытый тариф",
INDEX(GRID!$B$17:$BI$27,MATCH(K$7,GRID!$A$17:$A$27,0),MATCH(1,($U$2=GRID!$B$1:$BI$1)*(КАЛЕНДАРЬ!$X17=GRID!$B$3:$BI$3), 0)),
ROUNDUP(INDEX(GRID!$B$17:$BI$27,MATCH(K$7,GRID!$A$17:$A$27,0),MATCH(1,($U$2=GRID!$B$1:$BI$1)*(КАЛЕНДАРЬ!$X17=GRID!$B$3:$BI$3), 0))*(1-GRID!$B$35),0))</f>
        <v>43300</v>
      </c>
      <c r="M157" s="59" cm="1">
        <f t="array" ref="M157">IF($I$2="Открытый тариф",
INDEX(GRID!$B$4:$BI$14,MATCH(M$7,GRID!$A$4:$A$14,0),MATCH(1,($U$2=GRID!$B$1:$BI$1)*(КАЛЕНДАРЬ!$X17=GRID!$B$3:$BI$3), 0)),
ROUNDUP(INDEX(GRID!$B$4:$BI$14,MATCH(M$7,GRID!$A$4:$A$14,0),MATCH(1,($U$2=GRID!$B$1:$BI$1)*(КАЛЕНДАРЬ!$X17=GRID!$B$3:$BI$3),0))*(1-GRID!$B$35),0))</f>
        <v>48500</v>
      </c>
      <c r="N157" s="60" cm="1">
        <f t="array" ref="N157">IF($I$2="Открытый тариф",
INDEX(GRID!$B$17:$BI$27,MATCH(M$7,GRID!$A$17:$A$27,0),MATCH(1,($U$2=GRID!$B$1:$BI$1)*(КАЛЕНДАРЬ!$X17=GRID!$B$3:$BI$3), 0)),
ROUNDUP(INDEX(GRID!$B$17:$BI$27,MATCH(M$7,GRID!$A$17:$A$27,0),MATCH(1,($U$2=GRID!$B$1:$BI$1)*(КАЛЕНДАРЬ!$X17=GRID!$B$3:$BI$3), 0))*(1-GRID!$B$35),0))</f>
        <v>48500</v>
      </c>
      <c r="O157" s="61" t="s">
        <v>102</v>
      </c>
      <c r="P157" s="61" t="s">
        <v>102</v>
      </c>
      <c r="Q157" s="61" t="s">
        <v>102</v>
      </c>
      <c r="R157" s="61" t="s">
        <v>102</v>
      </c>
      <c r="S157" s="61" t="s">
        <v>102</v>
      </c>
      <c r="T157" s="61" t="s">
        <v>102</v>
      </c>
      <c r="U157" s="61" t="s">
        <v>102</v>
      </c>
      <c r="V157" s="61" t="s">
        <v>102</v>
      </c>
      <c r="W157" s="61" t="s">
        <v>102</v>
      </c>
      <c r="X157" s="61" t="s">
        <v>102</v>
      </c>
      <c r="Y157" s="50"/>
    </row>
    <row r="158" spans="1:25" x14ac:dyDescent="0.2">
      <c r="A158" s="62" t="s">
        <v>42</v>
      </c>
      <c r="B158" s="62">
        <v>15</v>
      </c>
      <c r="C158" s="59" cm="1">
        <f t="array" ref="C158">IF($I$2="Открытый тариф",
INDEX(GRID!$B$4:$BI$14,MATCH(C$7,GRID!$A$4:$A$14,0),MATCH(1,($U$2=GRID!$B$1:$BI$1)*(КАЛЕНДАРЬ!$X18=GRID!$B$3:$BI$3), 0)),
ROUNDUP(INDEX(GRID!$B$4:$BI$14,MATCH(C$7,GRID!$A$4:$A$14,0),MATCH(1,($U$2=GRID!$B$1:$BI$1)*(КАЛЕНДАРЬ!$X18=GRID!$B$3:$BI$3),0))*(1-GRID!$B$35),0))</f>
        <v>27500</v>
      </c>
      <c r="D158" s="60" cm="1">
        <f t="array" ref="D158">IF($I$2="Открытый тариф",
INDEX(GRID!$B$17:$BI$27,MATCH(C$7,GRID!$A$17:$A$27,0),MATCH(1,($U$2=GRID!$B$1:$BI$1)*(КАЛЕНДАРЬ!$X18=GRID!$B$3:$BI$3), 0)),
ROUNDUP(INDEX(GRID!$B$17:$BI$27,MATCH(C$7,GRID!$A$17:$A$27,0),MATCH(1,($U$2=GRID!$B$1:$BI$1)*(КАЛЕНДАРЬ!$X18=GRID!$B$3:$BI$3), 0))*(1-GRID!$B$35),0))</f>
        <v>27500</v>
      </c>
      <c r="E158" s="59" cm="1">
        <f t="array" ref="E158">IF($I$2="Открытый тариф",
INDEX(GRID!$B$4:$BI$14,MATCH(E$7,GRID!$A$4:$A$14,0),MATCH(1,($U$2=GRID!$B$1:$BI$1)*(КАЛЕНДАРЬ!$X18=GRID!$B$3:$BI$3), 0)),
ROUNDUP(INDEX(GRID!$B$4:$BI$14,MATCH(E$7,GRID!$A$4:$A$14,0),MATCH(1,($U$2=GRID!$B$1:$BI$1)*(КАЛЕНДАРЬ!$X18=GRID!$B$3:$BI$3),0))*(1-GRID!$B$35),0))</f>
        <v>30900</v>
      </c>
      <c r="F158" s="60" cm="1">
        <f t="array" ref="F158">IF($I$2="Открытый тариф",
INDEX(GRID!$B$17:$BI$27,MATCH(E$7,GRID!$A$17:$A$27,0),MATCH(1,($U$2=GRID!$B$1:$BI$1)*(КАЛЕНДАРЬ!$X18=GRID!$B$3:$BI$3), 0)),
ROUNDUP(INDEX(GRID!$B$17:$BI$27,MATCH(E$7,GRID!$A$17:$A$27,0),MATCH(1,($U$2=GRID!$B$1:$BI$1)*(КАЛЕНДАРЬ!$X18=GRID!$B$3:$BI$3), 0))*(1-GRID!$B$35),0))</f>
        <v>30900</v>
      </c>
      <c r="G158" s="59" cm="1">
        <f t="array" ref="G158">IF($I$2="Открытый тариф",
INDEX(GRID!$B$4:$BI$14,MATCH(G$7,GRID!$A$4:$A$14,0),MATCH(1,($U$2=GRID!$B$1:$BI$1)*(КАЛЕНДАРЬ!$X18=GRID!$B$3:$BI$3), 0)),
ROUNDUP(INDEX(GRID!$B$4:$BI$14,MATCH(G$7,GRID!$A$4:$A$14,0),MATCH(1,($U$2=GRID!$B$1:$BI$1)*(КАЛЕНДАРЬ!$X18=GRID!$B$3:$BI$3),0))*(1-GRID!$B$35),0))</f>
        <v>34500</v>
      </c>
      <c r="H158" s="60" cm="1">
        <f t="array" ref="H158">IF($I$2="Открытый тариф",
INDEX(GRID!$B$17:$BI$27,MATCH(G$7,GRID!$A$17:$A$27,0),MATCH(1,($U$2=GRID!$B$1:$BI$1)*(КАЛЕНДАРЬ!$X18=GRID!$B$3:$BI$3), 0)),
ROUNDUP(INDEX(GRID!$B$17:$BI$27,MATCH(G$7,GRID!$A$17:$A$27,0),MATCH(1,($U$2=GRID!$B$1:$BI$1)*(КАЛЕНДАРЬ!$X18=GRID!$B$3:$BI$3), 0))*(1-GRID!$B$35),0))</f>
        <v>34500</v>
      </c>
      <c r="I158" s="59" cm="1">
        <f t="array" ref="I158">IF($I$2="Открытый тариф",
INDEX(GRID!$B$4:$BI$14,MATCH(I$7,GRID!$A$4:$A$14,0),MATCH(1,($U$2=GRID!$B$1:$BI$1)*(КАЛЕНДАРЬ!$X18=GRID!$B$3:$BI$3), 0)),
ROUNDUP(INDEX(GRID!$B$4:$BI$14,MATCH(I$7,GRID!$A$4:$A$14,0),MATCH(1,($U$2=GRID!$B$1:$BI$1)*(КАЛЕНДАРЬ!$X18=GRID!$B$3:$BI$3),0))*(1-GRID!$B$35),0))</f>
        <v>38700</v>
      </c>
      <c r="J158" s="60" cm="1">
        <f t="array" ref="J158">IF($I$2="Открытый тариф",
INDEX(GRID!$B$17:$BI$27,MATCH(I$7,GRID!$A$17:$A$27,0),MATCH(1,($U$2=GRID!$B$1:$BI$1)*(КАЛЕНДАРЬ!$X18=GRID!$B$3:$BI$3), 0)),
ROUNDUP(INDEX(GRID!$B$17:$BI$27,MATCH(I$7,GRID!$A$17:$A$27,0),MATCH(1,($U$2=GRID!$B$1:$BI$1)*(КАЛЕНДАРЬ!$X18=GRID!$B$3:$BI$3), 0))*(1-GRID!$B$35),0))</f>
        <v>38700</v>
      </c>
      <c r="K158" s="59" cm="1">
        <f t="array" ref="K158">IF($I$2="Открытый тариф",
INDEX(GRID!$B$4:$BI$14,MATCH(K$7,GRID!$A$4:$A$14,0),MATCH(1,($U$2=GRID!$B$1:$BI$1)*(КАЛЕНДАРЬ!$X18=GRID!$B$3:$BI$3), 0)),
ROUNDUP(INDEX(GRID!$B$4:$BI$14,MATCH(K$7,GRID!$A$4:$A$14,0),MATCH(1,($U$2=GRID!$B$1:$BI$1)*(КАЛЕНДАРЬ!$X18=GRID!$B$3:$BI$3),0))*(1-GRID!$B$35),0))</f>
        <v>43300</v>
      </c>
      <c r="L158" s="60" cm="1">
        <f t="array" ref="L158">IF($I$2="Открытый тариф",
INDEX(GRID!$B$17:$BI$27,MATCH(K$7,GRID!$A$17:$A$27,0),MATCH(1,($U$2=GRID!$B$1:$BI$1)*(КАЛЕНДАРЬ!$X18=GRID!$B$3:$BI$3), 0)),
ROUNDUP(INDEX(GRID!$B$17:$BI$27,MATCH(K$7,GRID!$A$17:$A$27,0),MATCH(1,($U$2=GRID!$B$1:$BI$1)*(КАЛЕНДАРЬ!$X18=GRID!$B$3:$BI$3), 0))*(1-GRID!$B$35),0))</f>
        <v>43300</v>
      </c>
      <c r="M158" s="59" cm="1">
        <f t="array" ref="M158">IF($I$2="Открытый тариф",
INDEX(GRID!$B$4:$BI$14,MATCH(M$7,GRID!$A$4:$A$14,0),MATCH(1,($U$2=GRID!$B$1:$BI$1)*(КАЛЕНДАРЬ!$X18=GRID!$B$3:$BI$3), 0)),
ROUNDUP(INDEX(GRID!$B$4:$BI$14,MATCH(M$7,GRID!$A$4:$A$14,0),MATCH(1,($U$2=GRID!$B$1:$BI$1)*(КАЛЕНДАРЬ!$X18=GRID!$B$3:$BI$3),0))*(1-GRID!$B$35),0))</f>
        <v>48500</v>
      </c>
      <c r="N158" s="60" cm="1">
        <f t="array" ref="N158">IF($I$2="Открытый тариф",
INDEX(GRID!$B$17:$BI$27,MATCH(M$7,GRID!$A$17:$A$27,0),MATCH(1,($U$2=GRID!$B$1:$BI$1)*(КАЛЕНДАРЬ!$X18=GRID!$B$3:$BI$3), 0)),
ROUNDUP(INDEX(GRID!$B$17:$BI$27,MATCH(M$7,GRID!$A$17:$A$27,0),MATCH(1,($U$2=GRID!$B$1:$BI$1)*(КАЛЕНДАРЬ!$X18=GRID!$B$3:$BI$3), 0))*(1-GRID!$B$35),0))</f>
        <v>48500</v>
      </c>
      <c r="O158" s="61" t="s">
        <v>102</v>
      </c>
      <c r="P158" s="61" t="s">
        <v>102</v>
      </c>
      <c r="Q158" s="61" t="s">
        <v>102</v>
      </c>
      <c r="R158" s="61" t="s">
        <v>102</v>
      </c>
      <c r="S158" s="61" t="s">
        <v>102</v>
      </c>
      <c r="T158" s="61" t="s">
        <v>102</v>
      </c>
      <c r="U158" s="61" t="s">
        <v>102</v>
      </c>
      <c r="V158" s="61" t="s">
        <v>102</v>
      </c>
      <c r="W158" s="61" t="s">
        <v>102</v>
      </c>
      <c r="X158" s="61" t="s">
        <v>102</v>
      </c>
      <c r="Y158" s="50"/>
    </row>
    <row r="159" spans="1:25" x14ac:dyDescent="0.2">
      <c r="A159" s="62" t="s">
        <v>43</v>
      </c>
      <c r="B159" s="62">
        <v>16</v>
      </c>
      <c r="C159" s="59" cm="1">
        <f t="array" ref="C159">IF($I$2="Открытый тариф",
INDEX(GRID!$B$4:$BI$14,MATCH(C$7,GRID!$A$4:$A$14,0),MATCH(1,($U$2=GRID!$B$1:$BI$1)*(КАЛЕНДАРЬ!$X19=GRID!$B$3:$BI$3), 0)),
ROUNDUP(INDEX(GRID!$B$4:$BI$14,MATCH(C$7,GRID!$A$4:$A$14,0),MATCH(1,($U$2=GRID!$B$1:$BI$1)*(КАЛЕНДАРЬ!$X19=GRID!$B$3:$BI$3),0))*(1-GRID!$B$35),0))</f>
        <v>27500</v>
      </c>
      <c r="D159" s="60" cm="1">
        <f t="array" ref="D159">IF($I$2="Открытый тариф",
INDEX(GRID!$B$17:$BI$27,MATCH(C$7,GRID!$A$17:$A$27,0),MATCH(1,($U$2=GRID!$B$1:$BI$1)*(КАЛЕНДАРЬ!$X19=GRID!$B$3:$BI$3), 0)),
ROUNDUP(INDEX(GRID!$B$17:$BI$27,MATCH(C$7,GRID!$A$17:$A$27,0),MATCH(1,($U$2=GRID!$B$1:$BI$1)*(КАЛЕНДАРЬ!$X19=GRID!$B$3:$BI$3), 0))*(1-GRID!$B$35),0))</f>
        <v>27500</v>
      </c>
      <c r="E159" s="59" cm="1">
        <f t="array" ref="E159">IF($I$2="Открытый тариф",
INDEX(GRID!$B$4:$BI$14,MATCH(E$7,GRID!$A$4:$A$14,0),MATCH(1,($U$2=GRID!$B$1:$BI$1)*(КАЛЕНДАРЬ!$X19=GRID!$B$3:$BI$3), 0)),
ROUNDUP(INDEX(GRID!$B$4:$BI$14,MATCH(E$7,GRID!$A$4:$A$14,0),MATCH(1,($U$2=GRID!$B$1:$BI$1)*(КАЛЕНДАРЬ!$X19=GRID!$B$3:$BI$3),0))*(1-GRID!$B$35),0))</f>
        <v>30900</v>
      </c>
      <c r="F159" s="60" cm="1">
        <f t="array" ref="F159">IF($I$2="Открытый тариф",
INDEX(GRID!$B$17:$BI$27,MATCH(E$7,GRID!$A$17:$A$27,0),MATCH(1,($U$2=GRID!$B$1:$BI$1)*(КАЛЕНДАРЬ!$X19=GRID!$B$3:$BI$3), 0)),
ROUNDUP(INDEX(GRID!$B$17:$BI$27,MATCH(E$7,GRID!$A$17:$A$27,0),MATCH(1,($U$2=GRID!$B$1:$BI$1)*(КАЛЕНДАРЬ!$X19=GRID!$B$3:$BI$3), 0))*(1-GRID!$B$35),0))</f>
        <v>30900</v>
      </c>
      <c r="G159" s="59" cm="1">
        <f t="array" ref="G159">IF($I$2="Открытый тариф",
INDEX(GRID!$B$4:$BI$14,MATCH(G$7,GRID!$A$4:$A$14,0),MATCH(1,($U$2=GRID!$B$1:$BI$1)*(КАЛЕНДАРЬ!$X19=GRID!$B$3:$BI$3), 0)),
ROUNDUP(INDEX(GRID!$B$4:$BI$14,MATCH(G$7,GRID!$A$4:$A$14,0),MATCH(1,($U$2=GRID!$B$1:$BI$1)*(КАЛЕНДАРЬ!$X19=GRID!$B$3:$BI$3),0))*(1-GRID!$B$35),0))</f>
        <v>34500</v>
      </c>
      <c r="H159" s="60" cm="1">
        <f t="array" ref="H159">IF($I$2="Открытый тариф",
INDEX(GRID!$B$17:$BI$27,MATCH(G$7,GRID!$A$17:$A$27,0),MATCH(1,($U$2=GRID!$B$1:$BI$1)*(КАЛЕНДАРЬ!$X19=GRID!$B$3:$BI$3), 0)),
ROUNDUP(INDEX(GRID!$B$17:$BI$27,MATCH(G$7,GRID!$A$17:$A$27,0),MATCH(1,($U$2=GRID!$B$1:$BI$1)*(КАЛЕНДАРЬ!$X19=GRID!$B$3:$BI$3), 0))*(1-GRID!$B$35),0))</f>
        <v>34500</v>
      </c>
      <c r="I159" s="59" cm="1">
        <f t="array" ref="I159">IF($I$2="Открытый тариф",
INDEX(GRID!$B$4:$BI$14,MATCH(I$7,GRID!$A$4:$A$14,0),MATCH(1,($U$2=GRID!$B$1:$BI$1)*(КАЛЕНДАРЬ!$X19=GRID!$B$3:$BI$3), 0)),
ROUNDUP(INDEX(GRID!$B$4:$BI$14,MATCH(I$7,GRID!$A$4:$A$14,0),MATCH(1,($U$2=GRID!$B$1:$BI$1)*(КАЛЕНДАРЬ!$X19=GRID!$B$3:$BI$3),0))*(1-GRID!$B$35),0))</f>
        <v>38700</v>
      </c>
      <c r="J159" s="60" cm="1">
        <f t="array" ref="J159">IF($I$2="Открытый тариф",
INDEX(GRID!$B$17:$BI$27,MATCH(I$7,GRID!$A$17:$A$27,0),MATCH(1,($U$2=GRID!$B$1:$BI$1)*(КАЛЕНДАРЬ!$X19=GRID!$B$3:$BI$3), 0)),
ROUNDUP(INDEX(GRID!$B$17:$BI$27,MATCH(I$7,GRID!$A$17:$A$27,0),MATCH(1,($U$2=GRID!$B$1:$BI$1)*(КАЛЕНДАРЬ!$X19=GRID!$B$3:$BI$3), 0))*(1-GRID!$B$35),0))</f>
        <v>38700</v>
      </c>
      <c r="K159" s="59" cm="1">
        <f t="array" ref="K159">IF($I$2="Открытый тариф",
INDEX(GRID!$B$4:$BI$14,MATCH(K$7,GRID!$A$4:$A$14,0),MATCH(1,($U$2=GRID!$B$1:$BI$1)*(КАЛЕНДАРЬ!$X19=GRID!$B$3:$BI$3), 0)),
ROUNDUP(INDEX(GRID!$B$4:$BI$14,MATCH(K$7,GRID!$A$4:$A$14,0),MATCH(1,($U$2=GRID!$B$1:$BI$1)*(КАЛЕНДАРЬ!$X19=GRID!$B$3:$BI$3),0))*(1-GRID!$B$35),0))</f>
        <v>43300</v>
      </c>
      <c r="L159" s="60" cm="1">
        <f t="array" ref="L159">IF($I$2="Открытый тариф",
INDEX(GRID!$B$17:$BI$27,MATCH(K$7,GRID!$A$17:$A$27,0),MATCH(1,($U$2=GRID!$B$1:$BI$1)*(КАЛЕНДАРЬ!$X19=GRID!$B$3:$BI$3), 0)),
ROUNDUP(INDEX(GRID!$B$17:$BI$27,MATCH(K$7,GRID!$A$17:$A$27,0),MATCH(1,($U$2=GRID!$B$1:$BI$1)*(КАЛЕНДАРЬ!$X19=GRID!$B$3:$BI$3), 0))*(1-GRID!$B$35),0))</f>
        <v>43300</v>
      </c>
      <c r="M159" s="59" cm="1">
        <f t="array" ref="M159">IF($I$2="Открытый тариф",
INDEX(GRID!$B$4:$BI$14,MATCH(M$7,GRID!$A$4:$A$14,0),MATCH(1,($U$2=GRID!$B$1:$BI$1)*(КАЛЕНДАРЬ!$X19=GRID!$B$3:$BI$3), 0)),
ROUNDUP(INDEX(GRID!$B$4:$BI$14,MATCH(M$7,GRID!$A$4:$A$14,0),MATCH(1,($U$2=GRID!$B$1:$BI$1)*(КАЛЕНДАРЬ!$X19=GRID!$B$3:$BI$3),0))*(1-GRID!$B$35),0))</f>
        <v>48500</v>
      </c>
      <c r="N159" s="60" cm="1">
        <f t="array" ref="N159">IF($I$2="Открытый тариф",
INDEX(GRID!$B$17:$BI$27,MATCH(M$7,GRID!$A$17:$A$27,0),MATCH(1,($U$2=GRID!$B$1:$BI$1)*(КАЛЕНДАРЬ!$X19=GRID!$B$3:$BI$3), 0)),
ROUNDUP(INDEX(GRID!$B$17:$BI$27,MATCH(M$7,GRID!$A$17:$A$27,0),MATCH(1,($U$2=GRID!$B$1:$BI$1)*(КАЛЕНДАРЬ!$X19=GRID!$B$3:$BI$3), 0))*(1-GRID!$B$35),0))</f>
        <v>48500</v>
      </c>
      <c r="O159" s="61" t="s">
        <v>102</v>
      </c>
      <c r="P159" s="61" t="s">
        <v>102</v>
      </c>
      <c r="Q159" s="61" t="s">
        <v>102</v>
      </c>
      <c r="R159" s="61" t="s">
        <v>102</v>
      </c>
      <c r="S159" s="61" t="s">
        <v>102</v>
      </c>
      <c r="T159" s="61" t="s">
        <v>102</v>
      </c>
      <c r="U159" s="61" t="s">
        <v>102</v>
      </c>
      <c r="V159" s="61" t="s">
        <v>102</v>
      </c>
      <c r="W159" s="61" t="s">
        <v>102</v>
      </c>
      <c r="X159" s="61" t="s">
        <v>102</v>
      </c>
      <c r="Y159" s="50"/>
    </row>
    <row r="160" spans="1:25" x14ac:dyDescent="0.2">
      <c r="A160" s="62" t="s">
        <v>44</v>
      </c>
      <c r="B160" s="62">
        <v>17</v>
      </c>
      <c r="C160" s="59" cm="1">
        <f t="array" ref="C160">IF($I$2="Открытый тариф",
INDEX(GRID!$B$4:$BI$14,MATCH(C$7,GRID!$A$4:$A$14,0),MATCH(1,($U$2=GRID!$B$1:$BI$1)*(КАЛЕНДАРЬ!$X20=GRID!$B$3:$BI$3), 0)),
ROUNDUP(INDEX(GRID!$B$4:$BI$14,MATCH(C$7,GRID!$A$4:$A$14,0),MATCH(1,($U$2=GRID!$B$1:$BI$1)*(КАЛЕНДАРЬ!$X20=GRID!$B$3:$BI$3),0))*(1-GRID!$B$35),0))</f>
        <v>26000</v>
      </c>
      <c r="D160" s="60" cm="1">
        <f t="array" ref="D160">IF($I$2="Открытый тариф",
INDEX(GRID!$B$17:$BI$27,MATCH(C$7,GRID!$A$17:$A$27,0),MATCH(1,($U$2=GRID!$B$1:$BI$1)*(КАЛЕНДАРЬ!$X20=GRID!$B$3:$BI$3), 0)),
ROUNDUP(INDEX(GRID!$B$17:$BI$27,MATCH(C$7,GRID!$A$17:$A$27,0),MATCH(1,($U$2=GRID!$B$1:$BI$1)*(КАЛЕНДАРЬ!$X20=GRID!$B$3:$BI$3), 0))*(1-GRID!$B$35),0))</f>
        <v>26000</v>
      </c>
      <c r="E160" s="59" cm="1">
        <f t="array" ref="E160">IF($I$2="Открытый тариф",
INDEX(GRID!$B$4:$BI$14,MATCH(E$7,GRID!$A$4:$A$14,0),MATCH(1,($U$2=GRID!$B$1:$BI$1)*(КАЛЕНДАРЬ!$X20=GRID!$B$3:$BI$3), 0)),
ROUNDUP(INDEX(GRID!$B$4:$BI$14,MATCH(E$7,GRID!$A$4:$A$14,0),MATCH(1,($U$2=GRID!$B$1:$BI$1)*(КАЛЕНДАРЬ!$X20=GRID!$B$3:$BI$3),0))*(1-GRID!$B$35),0))</f>
        <v>29100</v>
      </c>
      <c r="F160" s="60" cm="1">
        <f t="array" ref="F160">IF($I$2="Открытый тариф",
INDEX(GRID!$B$17:$BI$27,MATCH(E$7,GRID!$A$17:$A$27,0),MATCH(1,($U$2=GRID!$B$1:$BI$1)*(КАЛЕНДАРЬ!$X20=GRID!$B$3:$BI$3), 0)),
ROUNDUP(INDEX(GRID!$B$17:$BI$27,MATCH(E$7,GRID!$A$17:$A$27,0),MATCH(1,($U$2=GRID!$B$1:$BI$1)*(КАЛЕНДАРЬ!$X20=GRID!$B$3:$BI$3), 0))*(1-GRID!$B$35),0))</f>
        <v>29100</v>
      </c>
      <c r="G160" s="59" cm="1">
        <f t="array" ref="G160">IF($I$2="Открытый тариф",
INDEX(GRID!$B$4:$BI$14,MATCH(G$7,GRID!$A$4:$A$14,0),MATCH(1,($U$2=GRID!$B$1:$BI$1)*(КАЛЕНДАРЬ!$X20=GRID!$B$3:$BI$3), 0)),
ROUNDUP(INDEX(GRID!$B$4:$BI$14,MATCH(G$7,GRID!$A$4:$A$14,0),MATCH(1,($U$2=GRID!$B$1:$BI$1)*(КАЛЕНДАРЬ!$X20=GRID!$B$3:$BI$3),0))*(1-GRID!$B$35),0))</f>
        <v>32600</v>
      </c>
      <c r="H160" s="60" cm="1">
        <f t="array" ref="H160">IF($I$2="Открытый тариф",
INDEX(GRID!$B$17:$BI$27,MATCH(G$7,GRID!$A$17:$A$27,0),MATCH(1,($U$2=GRID!$B$1:$BI$1)*(КАЛЕНДАРЬ!$X20=GRID!$B$3:$BI$3), 0)),
ROUNDUP(INDEX(GRID!$B$17:$BI$27,MATCH(G$7,GRID!$A$17:$A$27,0),MATCH(1,($U$2=GRID!$B$1:$BI$1)*(КАЛЕНДАРЬ!$X20=GRID!$B$3:$BI$3), 0))*(1-GRID!$B$35),0))</f>
        <v>32600</v>
      </c>
      <c r="I160" s="59" cm="1">
        <f t="array" ref="I160">IF($I$2="Открытый тариф",
INDEX(GRID!$B$4:$BI$14,MATCH(I$7,GRID!$A$4:$A$14,0),MATCH(1,($U$2=GRID!$B$1:$BI$1)*(КАЛЕНДАРЬ!$X20=GRID!$B$3:$BI$3), 0)),
ROUNDUP(INDEX(GRID!$B$4:$BI$14,MATCH(I$7,GRID!$A$4:$A$14,0),MATCH(1,($U$2=GRID!$B$1:$BI$1)*(КАЛЕНДАРЬ!$X20=GRID!$B$3:$BI$3),0))*(1-GRID!$B$35),0))</f>
        <v>36500</v>
      </c>
      <c r="J160" s="60" cm="1">
        <f t="array" ref="J160">IF($I$2="Открытый тариф",
INDEX(GRID!$B$17:$BI$27,MATCH(I$7,GRID!$A$17:$A$27,0),MATCH(1,($U$2=GRID!$B$1:$BI$1)*(КАЛЕНДАРЬ!$X20=GRID!$B$3:$BI$3), 0)),
ROUNDUP(INDEX(GRID!$B$17:$BI$27,MATCH(I$7,GRID!$A$17:$A$27,0),MATCH(1,($U$2=GRID!$B$1:$BI$1)*(КАЛЕНДАРЬ!$X20=GRID!$B$3:$BI$3), 0))*(1-GRID!$B$35),0))</f>
        <v>36500</v>
      </c>
      <c r="K160" s="59" cm="1">
        <f t="array" ref="K160">IF($I$2="Открытый тариф",
INDEX(GRID!$B$4:$BI$14,MATCH(K$7,GRID!$A$4:$A$14,0),MATCH(1,($U$2=GRID!$B$1:$BI$1)*(КАЛЕНДАРЬ!$X20=GRID!$B$3:$BI$3), 0)),
ROUNDUP(INDEX(GRID!$B$4:$BI$14,MATCH(K$7,GRID!$A$4:$A$14,0),MATCH(1,($U$2=GRID!$B$1:$BI$1)*(КАЛЕНДАРЬ!$X20=GRID!$B$3:$BI$3),0))*(1-GRID!$B$35),0))</f>
        <v>40800</v>
      </c>
      <c r="L160" s="60" cm="1">
        <f t="array" ref="L160">IF($I$2="Открытый тариф",
INDEX(GRID!$B$17:$BI$27,MATCH(K$7,GRID!$A$17:$A$27,0),MATCH(1,($U$2=GRID!$B$1:$BI$1)*(КАЛЕНДАРЬ!$X20=GRID!$B$3:$BI$3), 0)),
ROUNDUP(INDEX(GRID!$B$17:$BI$27,MATCH(K$7,GRID!$A$17:$A$27,0),MATCH(1,($U$2=GRID!$B$1:$BI$1)*(КАЛЕНДАРЬ!$X20=GRID!$B$3:$BI$3), 0))*(1-GRID!$B$35),0))</f>
        <v>40800</v>
      </c>
      <c r="M160" s="59" cm="1">
        <f t="array" ref="M160">IF($I$2="Открытый тариф",
INDEX(GRID!$B$4:$BI$14,MATCH(M$7,GRID!$A$4:$A$14,0),MATCH(1,($U$2=GRID!$B$1:$BI$1)*(КАЛЕНДАРЬ!$X20=GRID!$B$3:$BI$3), 0)),
ROUNDUP(INDEX(GRID!$B$4:$BI$14,MATCH(M$7,GRID!$A$4:$A$14,0),MATCH(1,($U$2=GRID!$B$1:$BI$1)*(КАЛЕНДАРЬ!$X20=GRID!$B$3:$BI$3),0))*(1-GRID!$B$35),0))</f>
        <v>45600</v>
      </c>
      <c r="N160" s="60" cm="1">
        <f t="array" ref="N160">IF($I$2="Открытый тариф",
INDEX(GRID!$B$17:$BI$27,MATCH(M$7,GRID!$A$17:$A$27,0),MATCH(1,($U$2=GRID!$B$1:$BI$1)*(КАЛЕНДАРЬ!$X20=GRID!$B$3:$BI$3), 0)),
ROUNDUP(INDEX(GRID!$B$17:$BI$27,MATCH(M$7,GRID!$A$17:$A$27,0),MATCH(1,($U$2=GRID!$B$1:$BI$1)*(КАЛЕНДАРЬ!$X20=GRID!$B$3:$BI$3), 0))*(1-GRID!$B$35),0))</f>
        <v>45600</v>
      </c>
      <c r="O160" s="61" t="s">
        <v>102</v>
      </c>
      <c r="P160" s="61" t="s">
        <v>102</v>
      </c>
      <c r="Q160" s="61" t="s">
        <v>102</v>
      </c>
      <c r="R160" s="61" t="s">
        <v>102</v>
      </c>
      <c r="S160" s="61" t="s">
        <v>102</v>
      </c>
      <c r="T160" s="61" t="s">
        <v>102</v>
      </c>
      <c r="U160" s="61" t="s">
        <v>102</v>
      </c>
      <c r="V160" s="61" t="s">
        <v>102</v>
      </c>
      <c r="W160" s="61" t="s">
        <v>102</v>
      </c>
      <c r="X160" s="61" t="s">
        <v>102</v>
      </c>
      <c r="Y160" s="50"/>
    </row>
    <row r="161" spans="1:25" x14ac:dyDescent="0.2">
      <c r="A161" s="62" t="s">
        <v>45</v>
      </c>
      <c r="B161" s="62">
        <v>18</v>
      </c>
      <c r="C161" s="59" cm="1">
        <f t="array" ref="C161">IF($I$2="Открытый тариф",
INDEX(GRID!$B$4:$BI$14,MATCH(C$7,GRID!$A$4:$A$14,0),MATCH(1,($U$2=GRID!$B$1:$BI$1)*(КАЛЕНДАРЬ!$X21=GRID!$B$3:$BI$3), 0)),
ROUNDUP(INDEX(GRID!$B$4:$BI$14,MATCH(C$7,GRID!$A$4:$A$14,0),MATCH(1,($U$2=GRID!$B$1:$BI$1)*(КАЛЕНДАРЬ!$X21=GRID!$B$3:$BI$3),0))*(1-GRID!$B$35),0))</f>
        <v>26000</v>
      </c>
      <c r="D161" s="60" cm="1">
        <f t="array" ref="D161">IF($I$2="Открытый тариф",
INDEX(GRID!$B$17:$BI$27,MATCH(C$7,GRID!$A$17:$A$27,0),MATCH(1,($U$2=GRID!$B$1:$BI$1)*(КАЛЕНДАРЬ!$X21=GRID!$B$3:$BI$3), 0)),
ROUNDUP(INDEX(GRID!$B$17:$BI$27,MATCH(C$7,GRID!$A$17:$A$27,0),MATCH(1,($U$2=GRID!$B$1:$BI$1)*(КАЛЕНДАРЬ!$X21=GRID!$B$3:$BI$3), 0))*(1-GRID!$B$35),0))</f>
        <v>26000</v>
      </c>
      <c r="E161" s="59" cm="1">
        <f t="array" ref="E161">IF($I$2="Открытый тариф",
INDEX(GRID!$B$4:$BI$14,MATCH(E$7,GRID!$A$4:$A$14,0),MATCH(1,($U$2=GRID!$B$1:$BI$1)*(КАЛЕНДАРЬ!$X21=GRID!$B$3:$BI$3), 0)),
ROUNDUP(INDEX(GRID!$B$4:$BI$14,MATCH(E$7,GRID!$A$4:$A$14,0),MATCH(1,($U$2=GRID!$B$1:$BI$1)*(КАЛЕНДАРЬ!$X21=GRID!$B$3:$BI$3),0))*(1-GRID!$B$35),0))</f>
        <v>29100</v>
      </c>
      <c r="F161" s="60" cm="1">
        <f t="array" ref="F161">IF($I$2="Открытый тариф",
INDEX(GRID!$B$17:$BI$27,MATCH(E$7,GRID!$A$17:$A$27,0),MATCH(1,($U$2=GRID!$B$1:$BI$1)*(КАЛЕНДАРЬ!$X21=GRID!$B$3:$BI$3), 0)),
ROUNDUP(INDEX(GRID!$B$17:$BI$27,MATCH(E$7,GRID!$A$17:$A$27,0),MATCH(1,($U$2=GRID!$B$1:$BI$1)*(КАЛЕНДАРЬ!$X21=GRID!$B$3:$BI$3), 0))*(1-GRID!$B$35),0))</f>
        <v>29100</v>
      </c>
      <c r="G161" s="59" cm="1">
        <f t="array" ref="G161">IF($I$2="Открытый тариф",
INDEX(GRID!$B$4:$BI$14,MATCH(G$7,GRID!$A$4:$A$14,0),MATCH(1,($U$2=GRID!$B$1:$BI$1)*(КАЛЕНДАРЬ!$X21=GRID!$B$3:$BI$3), 0)),
ROUNDUP(INDEX(GRID!$B$4:$BI$14,MATCH(G$7,GRID!$A$4:$A$14,0),MATCH(1,($U$2=GRID!$B$1:$BI$1)*(КАЛЕНДАРЬ!$X21=GRID!$B$3:$BI$3),0))*(1-GRID!$B$35),0))</f>
        <v>32600</v>
      </c>
      <c r="H161" s="60" cm="1">
        <f t="array" ref="H161">IF($I$2="Открытый тариф",
INDEX(GRID!$B$17:$BI$27,MATCH(G$7,GRID!$A$17:$A$27,0),MATCH(1,($U$2=GRID!$B$1:$BI$1)*(КАЛЕНДАРЬ!$X21=GRID!$B$3:$BI$3), 0)),
ROUNDUP(INDEX(GRID!$B$17:$BI$27,MATCH(G$7,GRID!$A$17:$A$27,0),MATCH(1,($U$2=GRID!$B$1:$BI$1)*(КАЛЕНДАРЬ!$X21=GRID!$B$3:$BI$3), 0))*(1-GRID!$B$35),0))</f>
        <v>32600</v>
      </c>
      <c r="I161" s="59" cm="1">
        <f t="array" ref="I161">IF($I$2="Открытый тариф",
INDEX(GRID!$B$4:$BI$14,MATCH(I$7,GRID!$A$4:$A$14,0),MATCH(1,($U$2=GRID!$B$1:$BI$1)*(КАЛЕНДАРЬ!$X21=GRID!$B$3:$BI$3), 0)),
ROUNDUP(INDEX(GRID!$B$4:$BI$14,MATCH(I$7,GRID!$A$4:$A$14,0),MATCH(1,($U$2=GRID!$B$1:$BI$1)*(КАЛЕНДАРЬ!$X21=GRID!$B$3:$BI$3),0))*(1-GRID!$B$35),0))</f>
        <v>36500</v>
      </c>
      <c r="J161" s="60" cm="1">
        <f t="array" ref="J161">IF($I$2="Открытый тариф",
INDEX(GRID!$B$17:$BI$27,MATCH(I$7,GRID!$A$17:$A$27,0),MATCH(1,($U$2=GRID!$B$1:$BI$1)*(КАЛЕНДАРЬ!$X21=GRID!$B$3:$BI$3), 0)),
ROUNDUP(INDEX(GRID!$B$17:$BI$27,MATCH(I$7,GRID!$A$17:$A$27,0),MATCH(1,($U$2=GRID!$B$1:$BI$1)*(КАЛЕНДАРЬ!$X21=GRID!$B$3:$BI$3), 0))*(1-GRID!$B$35),0))</f>
        <v>36500</v>
      </c>
      <c r="K161" s="59" cm="1">
        <f t="array" ref="K161">IF($I$2="Открытый тариф",
INDEX(GRID!$B$4:$BI$14,MATCH(K$7,GRID!$A$4:$A$14,0),MATCH(1,($U$2=GRID!$B$1:$BI$1)*(КАЛЕНДАРЬ!$X21=GRID!$B$3:$BI$3), 0)),
ROUNDUP(INDEX(GRID!$B$4:$BI$14,MATCH(K$7,GRID!$A$4:$A$14,0),MATCH(1,($U$2=GRID!$B$1:$BI$1)*(КАЛЕНДАРЬ!$X21=GRID!$B$3:$BI$3),0))*(1-GRID!$B$35),0))</f>
        <v>40800</v>
      </c>
      <c r="L161" s="60" cm="1">
        <f t="array" ref="L161">IF($I$2="Открытый тариф",
INDEX(GRID!$B$17:$BI$27,MATCH(K$7,GRID!$A$17:$A$27,0),MATCH(1,($U$2=GRID!$B$1:$BI$1)*(КАЛЕНДАРЬ!$X21=GRID!$B$3:$BI$3), 0)),
ROUNDUP(INDEX(GRID!$B$17:$BI$27,MATCH(K$7,GRID!$A$17:$A$27,0),MATCH(1,($U$2=GRID!$B$1:$BI$1)*(КАЛЕНДАРЬ!$X21=GRID!$B$3:$BI$3), 0))*(1-GRID!$B$35),0))</f>
        <v>40800</v>
      </c>
      <c r="M161" s="59" cm="1">
        <f t="array" ref="M161">IF($I$2="Открытый тариф",
INDEX(GRID!$B$4:$BI$14,MATCH(M$7,GRID!$A$4:$A$14,0),MATCH(1,($U$2=GRID!$B$1:$BI$1)*(КАЛЕНДАРЬ!$X21=GRID!$B$3:$BI$3), 0)),
ROUNDUP(INDEX(GRID!$B$4:$BI$14,MATCH(M$7,GRID!$A$4:$A$14,0),MATCH(1,($U$2=GRID!$B$1:$BI$1)*(КАЛЕНДАРЬ!$X21=GRID!$B$3:$BI$3),0))*(1-GRID!$B$35),0))</f>
        <v>45600</v>
      </c>
      <c r="N161" s="60" cm="1">
        <f t="array" ref="N161">IF($I$2="Открытый тариф",
INDEX(GRID!$B$17:$BI$27,MATCH(M$7,GRID!$A$17:$A$27,0),MATCH(1,($U$2=GRID!$B$1:$BI$1)*(КАЛЕНДАРЬ!$X21=GRID!$B$3:$BI$3), 0)),
ROUNDUP(INDEX(GRID!$B$17:$BI$27,MATCH(M$7,GRID!$A$17:$A$27,0),MATCH(1,($U$2=GRID!$B$1:$BI$1)*(КАЛЕНДАРЬ!$X21=GRID!$B$3:$BI$3), 0))*(1-GRID!$B$35),0))</f>
        <v>45600</v>
      </c>
      <c r="O161" s="61" t="s">
        <v>102</v>
      </c>
      <c r="P161" s="61" t="s">
        <v>102</v>
      </c>
      <c r="Q161" s="61" t="s">
        <v>102</v>
      </c>
      <c r="R161" s="61" t="s">
        <v>102</v>
      </c>
      <c r="S161" s="61" t="s">
        <v>102</v>
      </c>
      <c r="T161" s="61" t="s">
        <v>102</v>
      </c>
      <c r="U161" s="61" t="s">
        <v>102</v>
      </c>
      <c r="V161" s="61" t="s">
        <v>102</v>
      </c>
      <c r="W161" s="61" t="s">
        <v>102</v>
      </c>
      <c r="X161" s="61" t="s">
        <v>102</v>
      </c>
      <c r="Y161" s="50"/>
    </row>
    <row r="162" spans="1:25" x14ac:dyDescent="0.2">
      <c r="A162" s="62" t="s">
        <v>46</v>
      </c>
      <c r="B162" s="62">
        <v>19</v>
      </c>
      <c r="C162" s="59" cm="1">
        <f t="array" ref="C162">IF($I$2="Открытый тариф",
INDEX(GRID!$B$4:$BI$14,MATCH(C$7,GRID!$A$4:$A$14,0),MATCH(1,($U$2=GRID!$B$1:$BI$1)*(КАЛЕНДАРЬ!$X22=GRID!$B$3:$BI$3), 0)),
ROUNDUP(INDEX(GRID!$B$4:$BI$14,MATCH(C$7,GRID!$A$4:$A$14,0),MATCH(1,($U$2=GRID!$B$1:$BI$1)*(КАЛЕНДАРЬ!$X22=GRID!$B$3:$BI$3),0))*(1-GRID!$B$35),0))</f>
        <v>26000</v>
      </c>
      <c r="D162" s="60" cm="1">
        <f t="array" ref="D162">IF($I$2="Открытый тариф",
INDEX(GRID!$B$17:$BI$27,MATCH(C$7,GRID!$A$17:$A$27,0),MATCH(1,($U$2=GRID!$B$1:$BI$1)*(КАЛЕНДАРЬ!$X22=GRID!$B$3:$BI$3), 0)),
ROUNDUP(INDEX(GRID!$B$17:$BI$27,MATCH(C$7,GRID!$A$17:$A$27,0),MATCH(1,($U$2=GRID!$B$1:$BI$1)*(КАЛЕНДАРЬ!$X22=GRID!$B$3:$BI$3), 0))*(1-GRID!$B$35),0))</f>
        <v>26000</v>
      </c>
      <c r="E162" s="59" cm="1">
        <f t="array" ref="E162">IF($I$2="Открытый тариф",
INDEX(GRID!$B$4:$BI$14,MATCH(E$7,GRID!$A$4:$A$14,0),MATCH(1,($U$2=GRID!$B$1:$BI$1)*(КАЛЕНДАРЬ!$X22=GRID!$B$3:$BI$3), 0)),
ROUNDUP(INDEX(GRID!$B$4:$BI$14,MATCH(E$7,GRID!$A$4:$A$14,0),MATCH(1,($U$2=GRID!$B$1:$BI$1)*(КАЛЕНДАРЬ!$X22=GRID!$B$3:$BI$3),0))*(1-GRID!$B$35),0))</f>
        <v>29100</v>
      </c>
      <c r="F162" s="60" cm="1">
        <f t="array" ref="F162">IF($I$2="Открытый тариф",
INDEX(GRID!$B$17:$BI$27,MATCH(E$7,GRID!$A$17:$A$27,0),MATCH(1,($U$2=GRID!$B$1:$BI$1)*(КАЛЕНДАРЬ!$X22=GRID!$B$3:$BI$3), 0)),
ROUNDUP(INDEX(GRID!$B$17:$BI$27,MATCH(E$7,GRID!$A$17:$A$27,0),MATCH(1,($U$2=GRID!$B$1:$BI$1)*(КАЛЕНДАРЬ!$X22=GRID!$B$3:$BI$3), 0))*(1-GRID!$B$35),0))</f>
        <v>29100</v>
      </c>
      <c r="G162" s="59" cm="1">
        <f t="array" ref="G162">IF($I$2="Открытый тариф",
INDEX(GRID!$B$4:$BI$14,MATCH(G$7,GRID!$A$4:$A$14,0),MATCH(1,($U$2=GRID!$B$1:$BI$1)*(КАЛЕНДАРЬ!$X22=GRID!$B$3:$BI$3), 0)),
ROUNDUP(INDEX(GRID!$B$4:$BI$14,MATCH(G$7,GRID!$A$4:$A$14,0),MATCH(1,($U$2=GRID!$B$1:$BI$1)*(КАЛЕНДАРЬ!$X22=GRID!$B$3:$BI$3),0))*(1-GRID!$B$35),0))</f>
        <v>32600</v>
      </c>
      <c r="H162" s="60" cm="1">
        <f t="array" ref="H162">IF($I$2="Открытый тариф",
INDEX(GRID!$B$17:$BI$27,MATCH(G$7,GRID!$A$17:$A$27,0),MATCH(1,($U$2=GRID!$B$1:$BI$1)*(КАЛЕНДАРЬ!$X22=GRID!$B$3:$BI$3), 0)),
ROUNDUP(INDEX(GRID!$B$17:$BI$27,MATCH(G$7,GRID!$A$17:$A$27,0),MATCH(1,($U$2=GRID!$B$1:$BI$1)*(КАЛЕНДАРЬ!$X22=GRID!$B$3:$BI$3), 0))*(1-GRID!$B$35),0))</f>
        <v>32600</v>
      </c>
      <c r="I162" s="59" cm="1">
        <f t="array" ref="I162">IF($I$2="Открытый тариф",
INDEX(GRID!$B$4:$BI$14,MATCH(I$7,GRID!$A$4:$A$14,0),MATCH(1,($U$2=GRID!$B$1:$BI$1)*(КАЛЕНДАРЬ!$X22=GRID!$B$3:$BI$3), 0)),
ROUNDUP(INDEX(GRID!$B$4:$BI$14,MATCH(I$7,GRID!$A$4:$A$14,0),MATCH(1,($U$2=GRID!$B$1:$BI$1)*(КАЛЕНДАРЬ!$X22=GRID!$B$3:$BI$3),0))*(1-GRID!$B$35),0))</f>
        <v>36500</v>
      </c>
      <c r="J162" s="60" cm="1">
        <f t="array" ref="J162">IF($I$2="Открытый тариф",
INDEX(GRID!$B$17:$BI$27,MATCH(I$7,GRID!$A$17:$A$27,0),MATCH(1,($U$2=GRID!$B$1:$BI$1)*(КАЛЕНДАРЬ!$X22=GRID!$B$3:$BI$3), 0)),
ROUNDUP(INDEX(GRID!$B$17:$BI$27,MATCH(I$7,GRID!$A$17:$A$27,0),MATCH(1,($U$2=GRID!$B$1:$BI$1)*(КАЛЕНДАРЬ!$X22=GRID!$B$3:$BI$3), 0))*(1-GRID!$B$35),0))</f>
        <v>36500</v>
      </c>
      <c r="K162" s="59" cm="1">
        <f t="array" ref="K162">IF($I$2="Открытый тариф",
INDEX(GRID!$B$4:$BI$14,MATCH(K$7,GRID!$A$4:$A$14,0),MATCH(1,($U$2=GRID!$B$1:$BI$1)*(КАЛЕНДАРЬ!$X22=GRID!$B$3:$BI$3), 0)),
ROUNDUP(INDEX(GRID!$B$4:$BI$14,MATCH(K$7,GRID!$A$4:$A$14,0),MATCH(1,($U$2=GRID!$B$1:$BI$1)*(КАЛЕНДАРЬ!$X22=GRID!$B$3:$BI$3),0))*(1-GRID!$B$35),0))</f>
        <v>40800</v>
      </c>
      <c r="L162" s="60" cm="1">
        <f t="array" ref="L162">IF($I$2="Открытый тариф",
INDEX(GRID!$B$17:$BI$27,MATCH(K$7,GRID!$A$17:$A$27,0),MATCH(1,($U$2=GRID!$B$1:$BI$1)*(КАЛЕНДАРЬ!$X22=GRID!$B$3:$BI$3), 0)),
ROUNDUP(INDEX(GRID!$B$17:$BI$27,MATCH(K$7,GRID!$A$17:$A$27,0),MATCH(1,($U$2=GRID!$B$1:$BI$1)*(КАЛЕНДАРЬ!$X22=GRID!$B$3:$BI$3), 0))*(1-GRID!$B$35),0))</f>
        <v>40800</v>
      </c>
      <c r="M162" s="59" cm="1">
        <f t="array" ref="M162">IF($I$2="Открытый тариф",
INDEX(GRID!$B$4:$BI$14,MATCH(M$7,GRID!$A$4:$A$14,0),MATCH(1,($U$2=GRID!$B$1:$BI$1)*(КАЛЕНДАРЬ!$X22=GRID!$B$3:$BI$3), 0)),
ROUNDUP(INDEX(GRID!$B$4:$BI$14,MATCH(M$7,GRID!$A$4:$A$14,0),MATCH(1,($U$2=GRID!$B$1:$BI$1)*(КАЛЕНДАРЬ!$X22=GRID!$B$3:$BI$3),0))*(1-GRID!$B$35),0))</f>
        <v>45600</v>
      </c>
      <c r="N162" s="60" cm="1">
        <f t="array" ref="N162">IF($I$2="Открытый тариф",
INDEX(GRID!$B$17:$BI$27,MATCH(M$7,GRID!$A$17:$A$27,0),MATCH(1,($U$2=GRID!$B$1:$BI$1)*(КАЛЕНДАРЬ!$X22=GRID!$B$3:$BI$3), 0)),
ROUNDUP(INDEX(GRID!$B$17:$BI$27,MATCH(M$7,GRID!$A$17:$A$27,0),MATCH(1,($U$2=GRID!$B$1:$BI$1)*(КАЛЕНДАРЬ!$X22=GRID!$B$3:$BI$3), 0))*(1-GRID!$B$35),0))</f>
        <v>45600</v>
      </c>
      <c r="O162" s="61" t="s">
        <v>102</v>
      </c>
      <c r="P162" s="61" t="s">
        <v>102</v>
      </c>
      <c r="Q162" s="61" t="s">
        <v>102</v>
      </c>
      <c r="R162" s="61" t="s">
        <v>102</v>
      </c>
      <c r="S162" s="61" t="s">
        <v>102</v>
      </c>
      <c r="T162" s="61" t="s">
        <v>102</v>
      </c>
      <c r="U162" s="61" t="s">
        <v>102</v>
      </c>
      <c r="V162" s="61" t="s">
        <v>102</v>
      </c>
      <c r="W162" s="61" t="s">
        <v>102</v>
      </c>
      <c r="X162" s="61" t="s">
        <v>102</v>
      </c>
      <c r="Y162" s="50"/>
    </row>
    <row r="163" spans="1:25" x14ac:dyDescent="0.2">
      <c r="A163" s="62" t="s">
        <v>47</v>
      </c>
      <c r="B163" s="62">
        <v>20</v>
      </c>
      <c r="C163" s="59" cm="1">
        <f t="array" ref="C163">IF($I$2="Открытый тариф",
INDEX(GRID!$B$4:$BI$14,MATCH(C$7,GRID!$A$4:$A$14,0),MATCH(1,($U$2=GRID!$B$1:$BI$1)*(КАЛЕНДАРЬ!$X23=GRID!$B$3:$BI$3), 0)),
ROUNDUP(INDEX(GRID!$B$4:$BI$14,MATCH(C$7,GRID!$A$4:$A$14,0),MATCH(1,($U$2=GRID!$B$1:$BI$1)*(КАЛЕНДАРЬ!$X23=GRID!$B$3:$BI$3),0))*(1-GRID!$B$35),0))</f>
        <v>26000</v>
      </c>
      <c r="D163" s="60" cm="1">
        <f t="array" ref="D163">IF($I$2="Открытый тариф",
INDEX(GRID!$B$17:$BI$27,MATCH(C$7,GRID!$A$17:$A$27,0),MATCH(1,($U$2=GRID!$B$1:$BI$1)*(КАЛЕНДАРЬ!$X23=GRID!$B$3:$BI$3), 0)),
ROUNDUP(INDEX(GRID!$B$17:$BI$27,MATCH(C$7,GRID!$A$17:$A$27,0),MATCH(1,($U$2=GRID!$B$1:$BI$1)*(КАЛЕНДАРЬ!$X23=GRID!$B$3:$BI$3), 0))*(1-GRID!$B$35),0))</f>
        <v>26000</v>
      </c>
      <c r="E163" s="59" cm="1">
        <f t="array" ref="E163">IF($I$2="Открытый тариф",
INDEX(GRID!$B$4:$BI$14,MATCH(E$7,GRID!$A$4:$A$14,0),MATCH(1,($U$2=GRID!$B$1:$BI$1)*(КАЛЕНДАРЬ!$X23=GRID!$B$3:$BI$3), 0)),
ROUNDUP(INDEX(GRID!$B$4:$BI$14,MATCH(E$7,GRID!$A$4:$A$14,0),MATCH(1,($U$2=GRID!$B$1:$BI$1)*(КАЛЕНДАРЬ!$X23=GRID!$B$3:$BI$3),0))*(1-GRID!$B$35),0))</f>
        <v>29100</v>
      </c>
      <c r="F163" s="60" cm="1">
        <f t="array" ref="F163">IF($I$2="Открытый тариф",
INDEX(GRID!$B$17:$BI$27,MATCH(E$7,GRID!$A$17:$A$27,0),MATCH(1,($U$2=GRID!$B$1:$BI$1)*(КАЛЕНДАРЬ!$X23=GRID!$B$3:$BI$3), 0)),
ROUNDUP(INDEX(GRID!$B$17:$BI$27,MATCH(E$7,GRID!$A$17:$A$27,0),MATCH(1,($U$2=GRID!$B$1:$BI$1)*(КАЛЕНДАРЬ!$X23=GRID!$B$3:$BI$3), 0))*(1-GRID!$B$35),0))</f>
        <v>29100</v>
      </c>
      <c r="G163" s="59" cm="1">
        <f t="array" ref="G163">IF($I$2="Открытый тариф",
INDEX(GRID!$B$4:$BI$14,MATCH(G$7,GRID!$A$4:$A$14,0),MATCH(1,($U$2=GRID!$B$1:$BI$1)*(КАЛЕНДАРЬ!$X23=GRID!$B$3:$BI$3), 0)),
ROUNDUP(INDEX(GRID!$B$4:$BI$14,MATCH(G$7,GRID!$A$4:$A$14,0),MATCH(1,($U$2=GRID!$B$1:$BI$1)*(КАЛЕНДАРЬ!$X23=GRID!$B$3:$BI$3),0))*(1-GRID!$B$35),0))</f>
        <v>32600</v>
      </c>
      <c r="H163" s="60" cm="1">
        <f t="array" ref="H163">IF($I$2="Открытый тариф",
INDEX(GRID!$B$17:$BI$27,MATCH(G$7,GRID!$A$17:$A$27,0),MATCH(1,($U$2=GRID!$B$1:$BI$1)*(КАЛЕНДАРЬ!$X23=GRID!$B$3:$BI$3), 0)),
ROUNDUP(INDEX(GRID!$B$17:$BI$27,MATCH(G$7,GRID!$A$17:$A$27,0),MATCH(1,($U$2=GRID!$B$1:$BI$1)*(КАЛЕНДАРЬ!$X23=GRID!$B$3:$BI$3), 0))*(1-GRID!$B$35),0))</f>
        <v>32600</v>
      </c>
      <c r="I163" s="59" cm="1">
        <f t="array" ref="I163">IF($I$2="Открытый тариф",
INDEX(GRID!$B$4:$BI$14,MATCH(I$7,GRID!$A$4:$A$14,0),MATCH(1,($U$2=GRID!$B$1:$BI$1)*(КАЛЕНДАРЬ!$X23=GRID!$B$3:$BI$3), 0)),
ROUNDUP(INDEX(GRID!$B$4:$BI$14,MATCH(I$7,GRID!$A$4:$A$14,0),MATCH(1,($U$2=GRID!$B$1:$BI$1)*(КАЛЕНДАРЬ!$X23=GRID!$B$3:$BI$3),0))*(1-GRID!$B$35),0))</f>
        <v>36500</v>
      </c>
      <c r="J163" s="60" cm="1">
        <f t="array" ref="J163">IF($I$2="Открытый тариф",
INDEX(GRID!$B$17:$BI$27,MATCH(I$7,GRID!$A$17:$A$27,0),MATCH(1,($U$2=GRID!$B$1:$BI$1)*(КАЛЕНДАРЬ!$X23=GRID!$B$3:$BI$3), 0)),
ROUNDUP(INDEX(GRID!$B$17:$BI$27,MATCH(I$7,GRID!$A$17:$A$27,0),MATCH(1,($U$2=GRID!$B$1:$BI$1)*(КАЛЕНДАРЬ!$X23=GRID!$B$3:$BI$3), 0))*(1-GRID!$B$35),0))</f>
        <v>36500</v>
      </c>
      <c r="K163" s="59" cm="1">
        <f t="array" ref="K163">IF($I$2="Открытый тариф",
INDEX(GRID!$B$4:$BI$14,MATCH(K$7,GRID!$A$4:$A$14,0),MATCH(1,($U$2=GRID!$B$1:$BI$1)*(КАЛЕНДАРЬ!$X23=GRID!$B$3:$BI$3), 0)),
ROUNDUP(INDEX(GRID!$B$4:$BI$14,MATCH(K$7,GRID!$A$4:$A$14,0),MATCH(1,($U$2=GRID!$B$1:$BI$1)*(КАЛЕНДАРЬ!$X23=GRID!$B$3:$BI$3),0))*(1-GRID!$B$35),0))</f>
        <v>40800</v>
      </c>
      <c r="L163" s="60" cm="1">
        <f t="array" ref="L163">IF($I$2="Открытый тариф",
INDEX(GRID!$B$17:$BI$27,MATCH(K$7,GRID!$A$17:$A$27,0),MATCH(1,($U$2=GRID!$B$1:$BI$1)*(КАЛЕНДАРЬ!$X23=GRID!$B$3:$BI$3), 0)),
ROUNDUP(INDEX(GRID!$B$17:$BI$27,MATCH(K$7,GRID!$A$17:$A$27,0),MATCH(1,($U$2=GRID!$B$1:$BI$1)*(КАЛЕНДАРЬ!$X23=GRID!$B$3:$BI$3), 0))*(1-GRID!$B$35),0))</f>
        <v>40800</v>
      </c>
      <c r="M163" s="59" cm="1">
        <f t="array" ref="M163">IF($I$2="Открытый тариф",
INDEX(GRID!$B$4:$BI$14,MATCH(M$7,GRID!$A$4:$A$14,0),MATCH(1,($U$2=GRID!$B$1:$BI$1)*(КАЛЕНДАРЬ!$X23=GRID!$B$3:$BI$3), 0)),
ROUNDUP(INDEX(GRID!$B$4:$BI$14,MATCH(M$7,GRID!$A$4:$A$14,0),MATCH(1,($U$2=GRID!$B$1:$BI$1)*(КАЛЕНДАРЬ!$X23=GRID!$B$3:$BI$3),0))*(1-GRID!$B$35),0))</f>
        <v>45600</v>
      </c>
      <c r="N163" s="60" cm="1">
        <f t="array" ref="N163">IF($I$2="Открытый тариф",
INDEX(GRID!$B$17:$BI$27,MATCH(M$7,GRID!$A$17:$A$27,0),MATCH(1,($U$2=GRID!$B$1:$BI$1)*(КАЛЕНДАРЬ!$X23=GRID!$B$3:$BI$3), 0)),
ROUNDUP(INDEX(GRID!$B$17:$BI$27,MATCH(M$7,GRID!$A$17:$A$27,0),MATCH(1,($U$2=GRID!$B$1:$BI$1)*(КАЛЕНДАРЬ!$X23=GRID!$B$3:$BI$3), 0))*(1-GRID!$B$35),0))</f>
        <v>45600</v>
      </c>
      <c r="O163" s="61" t="s">
        <v>102</v>
      </c>
      <c r="P163" s="61" t="s">
        <v>102</v>
      </c>
      <c r="Q163" s="61" t="s">
        <v>102</v>
      </c>
      <c r="R163" s="61" t="s">
        <v>102</v>
      </c>
      <c r="S163" s="61" t="s">
        <v>102</v>
      </c>
      <c r="T163" s="61" t="s">
        <v>102</v>
      </c>
      <c r="U163" s="61" t="s">
        <v>102</v>
      </c>
      <c r="V163" s="61" t="s">
        <v>102</v>
      </c>
      <c r="W163" s="61" t="s">
        <v>102</v>
      </c>
      <c r="X163" s="61" t="s">
        <v>102</v>
      </c>
      <c r="Y163" s="50"/>
    </row>
    <row r="164" spans="1:25" x14ac:dyDescent="0.2">
      <c r="A164" s="62" t="s">
        <v>48</v>
      </c>
      <c r="B164" s="62">
        <v>21</v>
      </c>
      <c r="C164" s="59" cm="1">
        <f t="array" ref="C164">IF($I$2="Открытый тариф",
INDEX(GRID!$B$4:$BI$14,MATCH(C$7,GRID!$A$4:$A$14,0),MATCH(1,($U$2=GRID!$B$1:$BI$1)*(КАЛЕНДАРЬ!$X24=GRID!$B$3:$BI$3), 0)),
ROUNDUP(INDEX(GRID!$B$4:$BI$14,MATCH(C$7,GRID!$A$4:$A$14,0),MATCH(1,($U$2=GRID!$B$1:$BI$1)*(КАЛЕНДАРЬ!$X24=GRID!$B$3:$BI$3),0))*(1-GRID!$B$35),0))</f>
        <v>26000</v>
      </c>
      <c r="D164" s="60" cm="1">
        <f t="array" ref="D164">IF($I$2="Открытый тариф",
INDEX(GRID!$B$17:$BI$27,MATCH(C$7,GRID!$A$17:$A$27,0),MATCH(1,($U$2=GRID!$B$1:$BI$1)*(КАЛЕНДАРЬ!$X24=GRID!$B$3:$BI$3), 0)),
ROUNDUP(INDEX(GRID!$B$17:$BI$27,MATCH(C$7,GRID!$A$17:$A$27,0),MATCH(1,($U$2=GRID!$B$1:$BI$1)*(КАЛЕНДАРЬ!$X24=GRID!$B$3:$BI$3), 0))*(1-GRID!$B$35),0))</f>
        <v>26000</v>
      </c>
      <c r="E164" s="59" cm="1">
        <f t="array" ref="E164">IF($I$2="Открытый тариф",
INDEX(GRID!$B$4:$BI$14,MATCH(E$7,GRID!$A$4:$A$14,0),MATCH(1,($U$2=GRID!$B$1:$BI$1)*(КАЛЕНДАРЬ!$X24=GRID!$B$3:$BI$3), 0)),
ROUNDUP(INDEX(GRID!$B$4:$BI$14,MATCH(E$7,GRID!$A$4:$A$14,0),MATCH(1,($U$2=GRID!$B$1:$BI$1)*(КАЛЕНДАРЬ!$X24=GRID!$B$3:$BI$3),0))*(1-GRID!$B$35),0))</f>
        <v>29100</v>
      </c>
      <c r="F164" s="60" cm="1">
        <f t="array" ref="F164">IF($I$2="Открытый тариф",
INDEX(GRID!$B$17:$BI$27,MATCH(E$7,GRID!$A$17:$A$27,0),MATCH(1,($U$2=GRID!$B$1:$BI$1)*(КАЛЕНДАРЬ!$X24=GRID!$B$3:$BI$3), 0)),
ROUNDUP(INDEX(GRID!$B$17:$BI$27,MATCH(E$7,GRID!$A$17:$A$27,0),MATCH(1,($U$2=GRID!$B$1:$BI$1)*(КАЛЕНДАРЬ!$X24=GRID!$B$3:$BI$3), 0))*(1-GRID!$B$35),0))</f>
        <v>29100</v>
      </c>
      <c r="G164" s="59" cm="1">
        <f t="array" ref="G164">IF($I$2="Открытый тариф",
INDEX(GRID!$B$4:$BI$14,MATCH(G$7,GRID!$A$4:$A$14,0),MATCH(1,($U$2=GRID!$B$1:$BI$1)*(КАЛЕНДАРЬ!$X24=GRID!$B$3:$BI$3), 0)),
ROUNDUP(INDEX(GRID!$B$4:$BI$14,MATCH(G$7,GRID!$A$4:$A$14,0),MATCH(1,($U$2=GRID!$B$1:$BI$1)*(КАЛЕНДАРЬ!$X24=GRID!$B$3:$BI$3),0))*(1-GRID!$B$35),0))</f>
        <v>32600</v>
      </c>
      <c r="H164" s="60" cm="1">
        <f t="array" ref="H164">IF($I$2="Открытый тариф",
INDEX(GRID!$B$17:$BI$27,MATCH(G$7,GRID!$A$17:$A$27,0),MATCH(1,($U$2=GRID!$B$1:$BI$1)*(КАЛЕНДАРЬ!$X24=GRID!$B$3:$BI$3), 0)),
ROUNDUP(INDEX(GRID!$B$17:$BI$27,MATCH(G$7,GRID!$A$17:$A$27,0),MATCH(1,($U$2=GRID!$B$1:$BI$1)*(КАЛЕНДАРЬ!$X24=GRID!$B$3:$BI$3), 0))*(1-GRID!$B$35),0))</f>
        <v>32600</v>
      </c>
      <c r="I164" s="59" cm="1">
        <f t="array" ref="I164">IF($I$2="Открытый тариф",
INDEX(GRID!$B$4:$BI$14,MATCH(I$7,GRID!$A$4:$A$14,0),MATCH(1,($U$2=GRID!$B$1:$BI$1)*(КАЛЕНДАРЬ!$X24=GRID!$B$3:$BI$3), 0)),
ROUNDUP(INDEX(GRID!$B$4:$BI$14,MATCH(I$7,GRID!$A$4:$A$14,0),MATCH(1,($U$2=GRID!$B$1:$BI$1)*(КАЛЕНДАРЬ!$X24=GRID!$B$3:$BI$3),0))*(1-GRID!$B$35),0))</f>
        <v>36500</v>
      </c>
      <c r="J164" s="60" cm="1">
        <f t="array" ref="J164">IF($I$2="Открытый тариф",
INDEX(GRID!$B$17:$BI$27,MATCH(I$7,GRID!$A$17:$A$27,0),MATCH(1,($U$2=GRID!$B$1:$BI$1)*(КАЛЕНДАРЬ!$X24=GRID!$B$3:$BI$3), 0)),
ROUNDUP(INDEX(GRID!$B$17:$BI$27,MATCH(I$7,GRID!$A$17:$A$27,0),MATCH(1,($U$2=GRID!$B$1:$BI$1)*(КАЛЕНДАРЬ!$X24=GRID!$B$3:$BI$3), 0))*(1-GRID!$B$35),0))</f>
        <v>36500</v>
      </c>
      <c r="K164" s="59" cm="1">
        <f t="array" ref="K164">IF($I$2="Открытый тариф",
INDEX(GRID!$B$4:$BI$14,MATCH(K$7,GRID!$A$4:$A$14,0),MATCH(1,($U$2=GRID!$B$1:$BI$1)*(КАЛЕНДАРЬ!$X24=GRID!$B$3:$BI$3), 0)),
ROUNDUP(INDEX(GRID!$B$4:$BI$14,MATCH(K$7,GRID!$A$4:$A$14,0),MATCH(1,($U$2=GRID!$B$1:$BI$1)*(КАЛЕНДАРЬ!$X24=GRID!$B$3:$BI$3),0))*(1-GRID!$B$35),0))</f>
        <v>40800</v>
      </c>
      <c r="L164" s="60" cm="1">
        <f t="array" ref="L164">IF($I$2="Открытый тариф",
INDEX(GRID!$B$17:$BI$27,MATCH(K$7,GRID!$A$17:$A$27,0),MATCH(1,($U$2=GRID!$B$1:$BI$1)*(КАЛЕНДАРЬ!$X24=GRID!$B$3:$BI$3), 0)),
ROUNDUP(INDEX(GRID!$B$17:$BI$27,MATCH(K$7,GRID!$A$17:$A$27,0),MATCH(1,($U$2=GRID!$B$1:$BI$1)*(КАЛЕНДАРЬ!$X24=GRID!$B$3:$BI$3), 0))*(1-GRID!$B$35),0))</f>
        <v>40800</v>
      </c>
      <c r="M164" s="59" cm="1">
        <f t="array" ref="M164">IF($I$2="Открытый тариф",
INDEX(GRID!$B$4:$BI$14,MATCH(M$7,GRID!$A$4:$A$14,0),MATCH(1,($U$2=GRID!$B$1:$BI$1)*(КАЛЕНДАРЬ!$X24=GRID!$B$3:$BI$3), 0)),
ROUNDUP(INDEX(GRID!$B$4:$BI$14,MATCH(M$7,GRID!$A$4:$A$14,0),MATCH(1,($U$2=GRID!$B$1:$BI$1)*(КАЛЕНДАРЬ!$X24=GRID!$B$3:$BI$3),0))*(1-GRID!$B$35),0))</f>
        <v>45600</v>
      </c>
      <c r="N164" s="60" cm="1">
        <f t="array" ref="N164">IF($I$2="Открытый тариф",
INDEX(GRID!$B$17:$BI$27,MATCH(M$7,GRID!$A$17:$A$27,0),MATCH(1,($U$2=GRID!$B$1:$BI$1)*(КАЛЕНДАРЬ!$X24=GRID!$B$3:$BI$3), 0)),
ROUNDUP(INDEX(GRID!$B$17:$BI$27,MATCH(M$7,GRID!$A$17:$A$27,0),MATCH(1,($U$2=GRID!$B$1:$BI$1)*(КАЛЕНДАРЬ!$X24=GRID!$B$3:$BI$3), 0))*(1-GRID!$B$35),0))</f>
        <v>45600</v>
      </c>
      <c r="O164" s="61" t="s">
        <v>102</v>
      </c>
      <c r="P164" s="61" t="s">
        <v>102</v>
      </c>
      <c r="Q164" s="61" t="s">
        <v>102</v>
      </c>
      <c r="R164" s="61" t="s">
        <v>102</v>
      </c>
      <c r="S164" s="61" t="s">
        <v>102</v>
      </c>
      <c r="T164" s="61" t="s">
        <v>102</v>
      </c>
      <c r="U164" s="61" t="s">
        <v>102</v>
      </c>
      <c r="V164" s="61" t="s">
        <v>102</v>
      </c>
      <c r="W164" s="61" t="s">
        <v>102</v>
      </c>
      <c r="X164" s="61" t="s">
        <v>102</v>
      </c>
      <c r="Y164" s="50"/>
    </row>
    <row r="165" spans="1:25" x14ac:dyDescent="0.2">
      <c r="A165" s="62" t="s">
        <v>42</v>
      </c>
      <c r="B165" s="62">
        <v>22</v>
      </c>
      <c r="C165" s="59" cm="1">
        <f t="array" ref="C165">IF($I$2="Открытый тариф",
INDEX(GRID!$B$4:$BI$14,MATCH(C$7,GRID!$A$4:$A$14,0),MATCH(1,($U$2=GRID!$B$1:$BI$1)*(КАЛЕНДАРЬ!$X25=GRID!$B$3:$BI$3), 0)),
ROUNDUP(INDEX(GRID!$B$4:$BI$14,MATCH(C$7,GRID!$A$4:$A$14,0),MATCH(1,($U$2=GRID!$B$1:$BI$1)*(КАЛЕНДАРЬ!$X25=GRID!$B$3:$BI$3),0))*(1-GRID!$B$35),0))</f>
        <v>26000</v>
      </c>
      <c r="D165" s="60" cm="1">
        <f t="array" ref="D165">IF($I$2="Открытый тариф",
INDEX(GRID!$B$17:$BI$27,MATCH(C$7,GRID!$A$17:$A$27,0),MATCH(1,($U$2=GRID!$B$1:$BI$1)*(КАЛЕНДАРЬ!$X25=GRID!$B$3:$BI$3), 0)),
ROUNDUP(INDEX(GRID!$B$17:$BI$27,MATCH(C$7,GRID!$A$17:$A$27,0),MATCH(1,($U$2=GRID!$B$1:$BI$1)*(КАЛЕНДАРЬ!$X25=GRID!$B$3:$BI$3), 0))*(1-GRID!$B$35),0))</f>
        <v>26000</v>
      </c>
      <c r="E165" s="59" cm="1">
        <f t="array" ref="E165">IF($I$2="Открытый тариф",
INDEX(GRID!$B$4:$BI$14,MATCH(E$7,GRID!$A$4:$A$14,0),MATCH(1,($U$2=GRID!$B$1:$BI$1)*(КАЛЕНДАРЬ!$X25=GRID!$B$3:$BI$3), 0)),
ROUNDUP(INDEX(GRID!$B$4:$BI$14,MATCH(E$7,GRID!$A$4:$A$14,0),MATCH(1,($U$2=GRID!$B$1:$BI$1)*(КАЛЕНДАРЬ!$X25=GRID!$B$3:$BI$3),0))*(1-GRID!$B$35),0))</f>
        <v>29100</v>
      </c>
      <c r="F165" s="60" cm="1">
        <f t="array" ref="F165">IF($I$2="Открытый тариф",
INDEX(GRID!$B$17:$BI$27,MATCH(E$7,GRID!$A$17:$A$27,0),MATCH(1,($U$2=GRID!$B$1:$BI$1)*(КАЛЕНДАРЬ!$X25=GRID!$B$3:$BI$3), 0)),
ROUNDUP(INDEX(GRID!$B$17:$BI$27,MATCH(E$7,GRID!$A$17:$A$27,0),MATCH(1,($U$2=GRID!$B$1:$BI$1)*(КАЛЕНДАРЬ!$X25=GRID!$B$3:$BI$3), 0))*(1-GRID!$B$35),0))</f>
        <v>29100</v>
      </c>
      <c r="G165" s="59" cm="1">
        <f t="array" ref="G165">IF($I$2="Открытый тариф",
INDEX(GRID!$B$4:$BI$14,MATCH(G$7,GRID!$A$4:$A$14,0),MATCH(1,($U$2=GRID!$B$1:$BI$1)*(КАЛЕНДАРЬ!$X25=GRID!$B$3:$BI$3), 0)),
ROUNDUP(INDEX(GRID!$B$4:$BI$14,MATCH(G$7,GRID!$A$4:$A$14,0),MATCH(1,($U$2=GRID!$B$1:$BI$1)*(КАЛЕНДАРЬ!$X25=GRID!$B$3:$BI$3),0))*(1-GRID!$B$35),0))</f>
        <v>32600</v>
      </c>
      <c r="H165" s="60" cm="1">
        <f t="array" ref="H165">IF($I$2="Открытый тариф",
INDEX(GRID!$B$17:$BI$27,MATCH(G$7,GRID!$A$17:$A$27,0),MATCH(1,($U$2=GRID!$B$1:$BI$1)*(КАЛЕНДАРЬ!$X25=GRID!$B$3:$BI$3), 0)),
ROUNDUP(INDEX(GRID!$B$17:$BI$27,MATCH(G$7,GRID!$A$17:$A$27,0),MATCH(1,($U$2=GRID!$B$1:$BI$1)*(КАЛЕНДАРЬ!$X25=GRID!$B$3:$BI$3), 0))*(1-GRID!$B$35),0))</f>
        <v>32600</v>
      </c>
      <c r="I165" s="59" cm="1">
        <f t="array" ref="I165">IF($I$2="Открытый тариф",
INDEX(GRID!$B$4:$BI$14,MATCH(I$7,GRID!$A$4:$A$14,0),MATCH(1,($U$2=GRID!$B$1:$BI$1)*(КАЛЕНДАРЬ!$X25=GRID!$B$3:$BI$3), 0)),
ROUNDUP(INDEX(GRID!$B$4:$BI$14,MATCH(I$7,GRID!$A$4:$A$14,0),MATCH(1,($U$2=GRID!$B$1:$BI$1)*(КАЛЕНДАРЬ!$X25=GRID!$B$3:$BI$3),0))*(1-GRID!$B$35),0))</f>
        <v>36500</v>
      </c>
      <c r="J165" s="60" cm="1">
        <f t="array" ref="J165">IF($I$2="Открытый тариф",
INDEX(GRID!$B$17:$BI$27,MATCH(I$7,GRID!$A$17:$A$27,0),MATCH(1,($U$2=GRID!$B$1:$BI$1)*(КАЛЕНДАРЬ!$X25=GRID!$B$3:$BI$3), 0)),
ROUNDUP(INDEX(GRID!$B$17:$BI$27,MATCH(I$7,GRID!$A$17:$A$27,0),MATCH(1,($U$2=GRID!$B$1:$BI$1)*(КАЛЕНДАРЬ!$X25=GRID!$B$3:$BI$3), 0))*(1-GRID!$B$35),0))</f>
        <v>36500</v>
      </c>
      <c r="K165" s="59" cm="1">
        <f t="array" ref="K165">IF($I$2="Открытый тариф",
INDEX(GRID!$B$4:$BI$14,MATCH(K$7,GRID!$A$4:$A$14,0),MATCH(1,($U$2=GRID!$B$1:$BI$1)*(КАЛЕНДАРЬ!$X25=GRID!$B$3:$BI$3), 0)),
ROUNDUP(INDEX(GRID!$B$4:$BI$14,MATCH(K$7,GRID!$A$4:$A$14,0),MATCH(1,($U$2=GRID!$B$1:$BI$1)*(КАЛЕНДАРЬ!$X25=GRID!$B$3:$BI$3),0))*(1-GRID!$B$35),0))</f>
        <v>40800</v>
      </c>
      <c r="L165" s="60" cm="1">
        <f t="array" ref="L165">IF($I$2="Открытый тариф",
INDEX(GRID!$B$17:$BI$27,MATCH(K$7,GRID!$A$17:$A$27,0),MATCH(1,($U$2=GRID!$B$1:$BI$1)*(КАЛЕНДАРЬ!$X25=GRID!$B$3:$BI$3), 0)),
ROUNDUP(INDEX(GRID!$B$17:$BI$27,MATCH(K$7,GRID!$A$17:$A$27,0),MATCH(1,($U$2=GRID!$B$1:$BI$1)*(КАЛЕНДАРЬ!$X25=GRID!$B$3:$BI$3), 0))*(1-GRID!$B$35),0))</f>
        <v>40800</v>
      </c>
      <c r="M165" s="59" cm="1">
        <f t="array" ref="M165">IF($I$2="Открытый тариф",
INDEX(GRID!$B$4:$BI$14,MATCH(M$7,GRID!$A$4:$A$14,0),MATCH(1,($U$2=GRID!$B$1:$BI$1)*(КАЛЕНДАРЬ!$X25=GRID!$B$3:$BI$3), 0)),
ROUNDUP(INDEX(GRID!$B$4:$BI$14,MATCH(M$7,GRID!$A$4:$A$14,0),MATCH(1,($U$2=GRID!$B$1:$BI$1)*(КАЛЕНДАРЬ!$X25=GRID!$B$3:$BI$3),0))*(1-GRID!$B$35),0))</f>
        <v>45600</v>
      </c>
      <c r="N165" s="60" cm="1">
        <f t="array" ref="N165">IF($I$2="Открытый тариф",
INDEX(GRID!$B$17:$BI$27,MATCH(M$7,GRID!$A$17:$A$27,0),MATCH(1,($U$2=GRID!$B$1:$BI$1)*(КАЛЕНДАРЬ!$X25=GRID!$B$3:$BI$3), 0)),
ROUNDUP(INDEX(GRID!$B$17:$BI$27,MATCH(M$7,GRID!$A$17:$A$27,0),MATCH(1,($U$2=GRID!$B$1:$BI$1)*(КАЛЕНДАРЬ!$X25=GRID!$B$3:$BI$3), 0))*(1-GRID!$B$35),0))</f>
        <v>45600</v>
      </c>
      <c r="O165" s="61" t="s">
        <v>102</v>
      </c>
      <c r="P165" s="61" t="s">
        <v>102</v>
      </c>
      <c r="Q165" s="61" t="s">
        <v>102</v>
      </c>
      <c r="R165" s="61" t="s">
        <v>102</v>
      </c>
      <c r="S165" s="61" t="s">
        <v>102</v>
      </c>
      <c r="T165" s="61" t="s">
        <v>102</v>
      </c>
      <c r="U165" s="61" t="s">
        <v>102</v>
      </c>
      <c r="V165" s="61" t="s">
        <v>102</v>
      </c>
      <c r="W165" s="61" t="s">
        <v>102</v>
      </c>
      <c r="X165" s="61" t="s">
        <v>102</v>
      </c>
      <c r="Y165" s="50"/>
    </row>
    <row r="166" spans="1:25" x14ac:dyDescent="0.2">
      <c r="A166" s="62" t="s">
        <v>43</v>
      </c>
      <c r="B166" s="62">
        <v>23</v>
      </c>
      <c r="C166" s="59" cm="1">
        <f t="array" ref="C166">IF($I$2="Открытый тариф",
INDEX(GRID!$B$4:$BI$14,MATCH(C$7,GRID!$A$4:$A$14,0),MATCH(1,($U$2=GRID!$B$1:$BI$1)*(КАЛЕНДАРЬ!$X26=GRID!$B$3:$BI$3), 0)),
ROUNDUP(INDEX(GRID!$B$4:$BI$14,MATCH(C$7,GRID!$A$4:$A$14,0),MATCH(1,($U$2=GRID!$B$1:$BI$1)*(КАЛЕНДАРЬ!$X26=GRID!$B$3:$BI$3),0))*(1-GRID!$B$35),0))</f>
        <v>27500</v>
      </c>
      <c r="D166" s="60" cm="1">
        <f t="array" ref="D166">IF($I$2="Открытый тариф",
INDEX(GRID!$B$17:$BI$27,MATCH(C$7,GRID!$A$17:$A$27,0),MATCH(1,($U$2=GRID!$B$1:$BI$1)*(КАЛЕНДАРЬ!$X26=GRID!$B$3:$BI$3), 0)),
ROUNDUP(INDEX(GRID!$B$17:$BI$27,MATCH(C$7,GRID!$A$17:$A$27,0),MATCH(1,($U$2=GRID!$B$1:$BI$1)*(КАЛЕНДАРЬ!$X26=GRID!$B$3:$BI$3), 0))*(1-GRID!$B$35),0))</f>
        <v>27500</v>
      </c>
      <c r="E166" s="59" cm="1">
        <f t="array" ref="E166">IF($I$2="Открытый тариф",
INDEX(GRID!$B$4:$BI$14,MATCH(E$7,GRID!$A$4:$A$14,0),MATCH(1,($U$2=GRID!$B$1:$BI$1)*(КАЛЕНДАРЬ!$X26=GRID!$B$3:$BI$3), 0)),
ROUNDUP(INDEX(GRID!$B$4:$BI$14,MATCH(E$7,GRID!$A$4:$A$14,0),MATCH(1,($U$2=GRID!$B$1:$BI$1)*(КАЛЕНДАРЬ!$X26=GRID!$B$3:$BI$3),0))*(1-GRID!$B$35),0))</f>
        <v>30900</v>
      </c>
      <c r="F166" s="60" cm="1">
        <f t="array" ref="F166">IF($I$2="Открытый тариф",
INDEX(GRID!$B$17:$BI$27,MATCH(E$7,GRID!$A$17:$A$27,0),MATCH(1,($U$2=GRID!$B$1:$BI$1)*(КАЛЕНДАРЬ!$X26=GRID!$B$3:$BI$3), 0)),
ROUNDUP(INDEX(GRID!$B$17:$BI$27,MATCH(E$7,GRID!$A$17:$A$27,0),MATCH(1,($U$2=GRID!$B$1:$BI$1)*(КАЛЕНДАРЬ!$X26=GRID!$B$3:$BI$3), 0))*(1-GRID!$B$35),0))</f>
        <v>30900</v>
      </c>
      <c r="G166" s="59" cm="1">
        <f t="array" ref="G166">IF($I$2="Открытый тариф",
INDEX(GRID!$B$4:$BI$14,MATCH(G$7,GRID!$A$4:$A$14,0),MATCH(1,($U$2=GRID!$B$1:$BI$1)*(КАЛЕНДАРЬ!$X26=GRID!$B$3:$BI$3), 0)),
ROUNDUP(INDEX(GRID!$B$4:$BI$14,MATCH(G$7,GRID!$A$4:$A$14,0),MATCH(1,($U$2=GRID!$B$1:$BI$1)*(КАЛЕНДАРЬ!$X26=GRID!$B$3:$BI$3),0))*(1-GRID!$B$35),0))</f>
        <v>34500</v>
      </c>
      <c r="H166" s="60" cm="1">
        <f t="array" ref="H166">IF($I$2="Открытый тариф",
INDEX(GRID!$B$17:$BI$27,MATCH(G$7,GRID!$A$17:$A$27,0),MATCH(1,($U$2=GRID!$B$1:$BI$1)*(КАЛЕНДАРЬ!$X26=GRID!$B$3:$BI$3), 0)),
ROUNDUP(INDEX(GRID!$B$17:$BI$27,MATCH(G$7,GRID!$A$17:$A$27,0),MATCH(1,($U$2=GRID!$B$1:$BI$1)*(КАЛЕНДАРЬ!$X26=GRID!$B$3:$BI$3), 0))*(1-GRID!$B$35),0))</f>
        <v>34500</v>
      </c>
      <c r="I166" s="59" cm="1">
        <f t="array" ref="I166">IF($I$2="Открытый тариф",
INDEX(GRID!$B$4:$BI$14,MATCH(I$7,GRID!$A$4:$A$14,0),MATCH(1,($U$2=GRID!$B$1:$BI$1)*(КАЛЕНДАРЬ!$X26=GRID!$B$3:$BI$3), 0)),
ROUNDUP(INDEX(GRID!$B$4:$BI$14,MATCH(I$7,GRID!$A$4:$A$14,0),MATCH(1,($U$2=GRID!$B$1:$BI$1)*(КАЛЕНДАРЬ!$X26=GRID!$B$3:$BI$3),0))*(1-GRID!$B$35),0))</f>
        <v>38700</v>
      </c>
      <c r="J166" s="60" cm="1">
        <f t="array" ref="J166">IF($I$2="Открытый тариф",
INDEX(GRID!$B$17:$BI$27,MATCH(I$7,GRID!$A$17:$A$27,0),MATCH(1,($U$2=GRID!$B$1:$BI$1)*(КАЛЕНДАРЬ!$X26=GRID!$B$3:$BI$3), 0)),
ROUNDUP(INDEX(GRID!$B$17:$BI$27,MATCH(I$7,GRID!$A$17:$A$27,0),MATCH(1,($U$2=GRID!$B$1:$BI$1)*(КАЛЕНДАРЬ!$X26=GRID!$B$3:$BI$3), 0))*(1-GRID!$B$35),0))</f>
        <v>38700</v>
      </c>
      <c r="K166" s="59" cm="1">
        <f t="array" ref="K166">IF($I$2="Открытый тариф",
INDEX(GRID!$B$4:$BI$14,MATCH(K$7,GRID!$A$4:$A$14,0),MATCH(1,($U$2=GRID!$B$1:$BI$1)*(КАЛЕНДАРЬ!$X26=GRID!$B$3:$BI$3), 0)),
ROUNDUP(INDEX(GRID!$B$4:$BI$14,MATCH(K$7,GRID!$A$4:$A$14,0),MATCH(1,($U$2=GRID!$B$1:$BI$1)*(КАЛЕНДАРЬ!$X26=GRID!$B$3:$BI$3),0))*(1-GRID!$B$35),0))</f>
        <v>43300</v>
      </c>
      <c r="L166" s="60" cm="1">
        <f t="array" ref="L166">IF($I$2="Открытый тариф",
INDEX(GRID!$B$17:$BI$27,MATCH(K$7,GRID!$A$17:$A$27,0),MATCH(1,($U$2=GRID!$B$1:$BI$1)*(КАЛЕНДАРЬ!$X26=GRID!$B$3:$BI$3), 0)),
ROUNDUP(INDEX(GRID!$B$17:$BI$27,MATCH(K$7,GRID!$A$17:$A$27,0),MATCH(1,($U$2=GRID!$B$1:$BI$1)*(КАЛЕНДАРЬ!$X26=GRID!$B$3:$BI$3), 0))*(1-GRID!$B$35),0))</f>
        <v>43300</v>
      </c>
      <c r="M166" s="59" cm="1">
        <f t="array" ref="M166">IF($I$2="Открытый тариф",
INDEX(GRID!$B$4:$BI$14,MATCH(M$7,GRID!$A$4:$A$14,0),MATCH(1,($U$2=GRID!$B$1:$BI$1)*(КАЛЕНДАРЬ!$X26=GRID!$B$3:$BI$3), 0)),
ROUNDUP(INDEX(GRID!$B$4:$BI$14,MATCH(M$7,GRID!$A$4:$A$14,0),MATCH(1,($U$2=GRID!$B$1:$BI$1)*(КАЛЕНДАРЬ!$X26=GRID!$B$3:$BI$3),0))*(1-GRID!$B$35),0))</f>
        <v>48500</v>
      </c>
      <c r="N166" s="60" cm="1">
        <f t="array" ref="N166">IF($I$2="Открытый тариф",
INDEX(GRID!$B$17:$BI$27,MATCH(M$7,GRID!$A$17:$A$27,0),MATCH(1,($U$2=GRID!$B$1:$BI$1)*(КАЛЕНДАРЬ!$X26=GRID!$B$3:$BI$3), 0)),
ROUNDUP(INDEX(GRID!$B$17:$BI$27,MATCH(M$7,GRID!$A$17:$A$27,0),MATCH(1,($U$2=GRID!$B$1:$BI$1)*(КАЛЕНДАРЬ!$X26=GRID!$B$3:$BI$3), 0))*(1-GRID!$B$35),0))</f>
        <v>48500</v>
      </c>
      <c r="O166" s="61" t="s">
        <v>102</v>
      </c>
      <c r="P166" s="61" t="s">
        <v>102</v>
      </c>
      <c r="Q166" s="61" t="s">
        <v>102</v>
      </c>
      <c r="R166" s="61" t="s">
        <v>102</v>
      </c>
      <c r="S166" s="61" t="s">
        <v>102</v>
      </c>
      <c r="T166" s="61" t="s">
        <v>102</v>
      </c>
      <c r="U166" s="61" t="s">
        <v>102</v>
      </c>
      <c r="V166" s="61" t="s">
        <v>102</v>
      </c>
      <c r="W166" s="61" t="s">
        <v>102</v>
      </c>
      <c r="X166" s="61" t="s">
        <v>102</v>
      </c>
      <c r="Y166" s="50"/>
    </row>
    <row r="167" spans="1:25" x14ac:dyDescent="0.2">
      <c r="A167" s="62" t="s">
        <v>44</v>
      </c>
      <c r="B167" s="62">
        <v>24</v>
      </c>
      <c r="C167" s="59" cm="1">
        <f t="array" ref="C167">IF($I$2="Открытый тариф",
INDEX(GRID!$B$4:$BI$14,MATCH(C$7,GRID!$A$4:$A$14,0),MATCH(1,($U$2=GRID!$B$1:$BI$1)*(КАЛЕНДАРЬ!$X27=GRID!$B$3:$BI$3), 0)),
ROUNDUP(INDEX(GRID!$B$4:$BI$14,MATCH(C$7,GRID!$A$4:$A$14,0),MATCH(1,($U$2=GRID!$B$1:$BI$1)*(КАЛЕНДАРЬ!$X27=GRID!$B$3:$BI$3),0))*(1-GRID!$B$35),0))</f>
        <v>27500</v>
      </c>
      <c r="D167" s="60" cm="1">
        <f t="array" ref="D167">IF($I$2="Открытый тариф",
INDEX(GRID!$B$17:$BI$27,MATCH(C$7,GRID!$A$17:$A$27,0),MATCH(1,($U$2=GRID!$B$1:$BI$1)*(КАЛЕНДАРЬ!$X27=GRID!$B$3:$BI$3), 0)),
ROUNDUP(INDEX(GRID!$B$17:$BI$27,MATCH(C$7,GRID!$A$17:$A$27,0),MATCH(1,($U$2=GRID!$B$1:$BI$1)*(КАЛЕНДАРЬ!$X27=GRID!$B$3:$BI$3), 0))*(1-GRID!$B$35),0))</f>
        <v>27500</v>
      </c>
      <c r="E167" s="59" cm="1">
        <f t="array" ref="E167">IF($I$2="Открытый тариф",
INDEX(GRID!$B$4:$BI$14,MATCH(E$7,GRID!$A$4:$A$14,0),MATCH(1,($U$2=GRID!$B$1:$BI$1)*(КАЛЕНДАРЬ!$X27=GRID!$B$3:$BI$3), 0)),
ROUNDUP(INDEX(GRID!$B$4:$BI$14,MATCH(E$7,GRID!$A$4:$A$14,0),MATCH(1,($U$2=GRID!$B$1:$BI$1)*(КАЛЕНДАРЬ!$X27=GRID!$B$3:$BI$3),0))*(1-GRID!$B$35),0))</f>
        <v>30900</v>
      </c>
      <c r="F167" s="60" cm="1">
        <f t="array" ref="F167">IF($I$2="Открытый тариф",
INDEX(GRID!$B$17:$BI$27,MATCH(E$7,GRID!$A$17:$A$27,0),MATCH(1,($U$2=GRID!$B$1:$BI$1)*(КАЛЕНДАРЬ!$X27=GRID!$B$3:$BI$3), 0)),
ROUNDUP(INDEX(GRID!$B$17:$BI$27,MATCH(E$7,GRID!$A$17:$A$27,0),MATCH(1,($U$2=GRID!$B$1:$BI$1)*(КАЛЕНДАРЬ!$X27=GRID!$B$3:$BI$3), 0))*(1-GRID!$B$35),0))</f>
        <v>30900</v>
      </c>
      <c r="G167" s="59" cm="1">
        <f t="array" ref="G167">IF($I$2="Открытый тариф",
INDEX(GRID!$B$4:$BI$14,MATCH(G$7,GRID!$A$4:$A$14,0),MATCH(1,($U$2=GRID!$B$1:$BI$1)*(КАЛЕНДАРЬ!$X27=GRID!$B$3:$BI$3), 0)),
ROUNDUP(INDEX(GRID!$B$4:$BI$14,MATCH(G$7,GRID!$A$4:$A$14,0),MATCH(1,($U$2=GRID!$B$1:$BI$1)*(КАЛЕНДАРЬ!$X27=GRID!$B$3:$BI$3),0))*(1-GRID!$B$35),0))</f>
        <v>34500</v>
      </c>
      <c r="H167" s="60" cm="1">
        <f t="array" ref="H167">IF($I$2="Открытый тариф",
INDEX(GRID!$B$17:$BI$27,MATCH(G$7,GRID!$A$17:$A$27,0),MATCH(1,($U$2=GRID!$B$1:$BI$1)*(КАЛЕНДАРЬ!$X27=GRID!$B$3:$BI$3), 0)),
ROUNDUP(INDEX(GRID!$B$17:$BI$27,MATCH(G$7,GRID!$A$17:$A$27,0),MATCH(1,($U$2=GRID!$B$1:$BI$1)*(КАЛЕНДАРЬ!$X27=GRID!$B$3:$BI$3), 0))*(1-GRID!$B$35),0))</f>
        <v>34500</v>
      </c>
      <c r="I167" s="59" cm="1">
        <f t="array" ref="I167">IF($I$2="Открытый тариф",
INDEX(GRID!$B$4:$BI$14,MATCH(I$7,GRID!$A$4:$A$14,0),MATCH(1,($U$2=GRID!$B$1:$BI$1)*(КАЛЕНДАРЬ!$X27=GRID!$B$3:$BI$3), 0)),
ROUNDUP(INDEX(GRID!$B$4:$BI$14,MATCH(I$7,GRID!$A$4:$A$14,0),MATCH(1,($U$2=GRID!$B$1:$BI$1)*(КАЛЕНДАРЬ!$X27=GRID!$B$3:$BI$3),0))*(1-GRID!$B$35),0))</f>
        <v>38700</v>
      </c>
      <c r="J167" s="60" cm="1">
        <f t="array" ref="J167">IF($I$2="Открытый тариф",
INDEX(GRID!$B$17:$BI$27,MATCH(I$7,GRID!$A$17:$A$27,0),MATCH(1,($U$2=GRID!$B$1:$BI$1)*(КАЛЕНДАРЬ!$X27=GRID!$B$3:$BI$3), 0)),
ROUNDUP(INDEX(GRID!$B$17:$BI$27,MATCH(I$7,GRID!$A$17:$A$27,0),MATCH(1,($U$2=GRID!$B$1:$BI$1)*(КАЛЕНДАРЬ!$X27=GRID!$B$3:$BI$3), 0))*(1-GRID!$B$35),0))</f>
        <v>38700</v>
      </c>
      <c r="K167" s="59" cm="1">
        <f t="array" ref="K167">IF($I$2="Открытый тариф",
INDEX(GRID!$B$4:$BI$14,MATCH(K$7,GRID!$A$4:$A$14,0),MATCH(1,($U$2=GRID!$B$1:$BI$1)*(КАЛЕНДАРЬ!$X27=GRID!$B$3:$BI$3), 0)),
ROUNDUP(INDEX(GRID!$B$4:$BI$14,MATCH(K$7,GRID!$A$4:$A$14,0),MATCH(1,($U$2=GRID!$B$1:$BI$1)*(КАЛЕНДАРЬ!$X27=GRID!$B$3:$BI$3),0))*(1-GRID!$B$35),0))</f>
        <v>43300</v>
      </c>
      <c r="L167" s="60" cm="1">
        <f t="array" ref="L167">IF($I$2="Открытый тариф",
INDEX(GRID!$B$17:$BI$27,MATCH(K$7,GRID!$A$17:$A$27,0),MATCH(1,($U$2=GRID!$B$1:$BI$1)*(КАЛЕНДАРЬ!$X27=GRID!$B$3:$BI$3), 0)),
ROUNDUP(INDEX(GRID!$B$17:$BI$27,MATCH(K$7,GRID!$A$17:$A$27,0),MATCH(1,($U$2=GRID!$B$1:$BI$1)*(КАЛЕНДАРЬ!$X27=GRID!$B$3:$BI$3), 0))*(1-GRID!$B$35),0))</f>
        <v>43300</v>
      </c>
      <c r="M167" s="59" cm="1">
        <f t="array" ref="M167">IF($I$2="Открытый тариф",
INDEX(GRID!$B$4:$BI$14,MATCH(M$7,GRID!$A$4:$A$14,0),MATCH(1,($U$2=GRID!$B$1:$BI$1)*(КАЛЕНДАРЬ!$X27=GRID!$B$3:$BI$3), 0)),
ROUNDUP(INDEX(GRID!$B$4:$BI$14,MATCH(M$7,GRID!$A$4:$A$14,0),MATCH(1,($U$2=GRID!$B$1:$BI$1)*(КАЛЕНДАРЬ!$X27=GRID!$B$3:$BI$3),0))*(1-GRID!$B$35),0))</f>
        <v>48500</v>
      </c>
      <c r="N167" s="60" cm="1">
        <f t="array" ref="N167">IF($I$2="Открытый тариф",
INDEX(GRID!$B$17:$BI$27,MATCH(M$7,GRID!$A$17:$A$27,0),MATCH(1,($U$2=GRID!$B$1:$BI$1)*(КАЛЕНДАРЬ!$X27=GRID!$B$3:$BI$3), 0)),
ROUNDUP(INDEX(GRID!$B$17:$BI$27,MATCH(M$7,GRID!$A$17:$A$27,0),MATCH(1,($U$2=GRID!$B$1:$BI$1)*(КАЛЕНДАРЬ!$X27=GRID!$B$3:$BI$3), 0))*(1-GRID!$B$35),0))</f>
        <v>48500</v>
      </c>
      <c r="O167" s="61" t="s">
        <v>102</v>
      </c>
      <c r="P167" s="61" t="s">
        <v>102</v>
      </c>
      <c r="Q167" s="61" t="s">
        <v>102</v>
      </c>
      <c r="R167" s="61" t="s">
        <v>102</v>
      </c>
      <c r="S167" s="61" t="s">
        <v>102</v>
      </c>
      <c r="T167" s="61" t="s">
        <v>102</v>
      </c>
      <c r="U167" s="61" t="s">
        <v>102</v>
      </c>
      <c r="V167" s="61" t="s">
        <v>102</v>
      </c>
      <c r="W167" s="61" t="s">
        <v>102</v>
      </c>
      <c r="X167" s="61" t="s">
        <v>102</v>
      </c>
      <c r="Y167" s="50"/>
    </row>
    <row r="168" spans="1:25" x14ac:dyDescent="0.2">
      <c r="A168" s="62" t="s">
        <v>45</v>
      </c>
      <c r="B168" s="62">
        <v>25</v>
      </c>
      <c r="C168" s="59" cm="1">
        <f t="array" ref="C168">IF($I$2="Открытый тариф",
INDEX(GRID!$B$4:$BI$14,MATCH(C$7,GRID!$A$4:$A$14,0),MATCH(1,($U$2=GRID!$B$1:$BI$1)*(КАЛЕНДАРЬ!$X28=GRID!$B$3:$BI$3), 0)),
ROUNDUP(INDEX(GRID!$B$4:$BI$14,MATCH(C$7,GRID!$A$4:$A$14,0),MATCH(1,($U$2=GRID!$B$1:$BI$1)*(КАЛЕНДАРЬ!$X28=GRID!$B$3:$BI$3),0))*(1-GRID!$B$35),0))</f>
        <v>27500</v>
      </c>
      <c r="D168" s="60" cm="1">
        <f t="array" ref="D168">IF($I$2="Открытый тариф",
INDEX(GRID!$B$17:$BI$27,MATCH(C$7,GRID!$A$17:$A$27,0),MATCH(1,($U$2=GRID!$B$1:$BI$1)*(КАЛЕНДАРЬ!$X28=GRID!$B$3:$BI$3), 0)),
ROUNDUP(INDEX(GRID!$B$17:$BI$27,MATCH(C$7,GRID!$A$17:$A$27,0),MATCH(1,($U$2=GRID!$B$1:$BI$1)*(КАЛЕНДАРЬ!$X28=GRID!$B$3:$BI$3), 0))*(1-GRID!$B$35),0))</f>
        <v>27500</v>
      </c>
      <c r="E168" s="59" cm="1">
        <f t="array" ref="E168">IF($I$2="Открытый тариф",
INDEX(GRID!$B$4:$BI$14,MATCH(E$7,GRID!$A$4:$A$14,0),MATCH(1,($U$2=GRID!$B$1:$BI$1)*(КАЛЕНДАРЬ!$X28=GRID!$B$3:$BI$3), 0)),
ROUNDUP(INDEX(GRID!$B$4:$BI$14,MATCH(E$7,GRID!$A$4:$A$14,0),MATCH(1,($U$2=GRID!$B$1:$BI$1)*(КАЛЕНДАРЬ!$X28=GRID!$B$3:$BI$3),0))*(1-GRID!$B$35),0))</f>
        <v>30900</v>
      </c>
      <c r="F168" s="60" cm="1">
        <f t="array" ref="F168">IF($I$2="Открытый тариф",
INDEX(GRID!$B$17:$BI$27,MATCH(E$7,GRID!$A$17:$A$27,0),MATCH(1,($U$2=GRID!$B$1:$BI$1)*(КАЛЕНДАРЬ!$X28=GRID!$B$3:$BI$3), 0)),
ROUNDUP(INDEX(GRID!$B$17:$BI$27,MATCH(E$7,GRID!$A$17:$A$27,0),MATCH(1,($U$2=GRID!$B$1:$BI$1)*(КАЛЕНДАРЬ!$X28=GRID!$B$3:$BI$3), 0))*(1-GRID!$B$35),0))</f>
        <v>30900</v>
      </c>
      <c r="G168" s="59" cm="1">
        <f t="array" ref="G168">IF($I$2="Открытый тариф",
INDEX(GRID!$B$4:$BI$14,MATCH(G$7,GRID!$A$4:$A$14,0),MATCH(1,($U$2=GRID!$B$1:$BI$1)*(КАЛЕНДАРЬ!$X28=GRID!$B$3:$BI$3), 0)),
ROUNDUP(INDEX(GRID!$B$4:$BI$14,MATCH(G$7,GRID!$A$4:$A$14,0),MATCH(1,($U$2=GRID!$B$1:$BI$1)*(КАЛЕНДАРЬ!$X28=GRID!$B$3:$BI$3),0))*(1-GRID!$B$35),0))</f>
        <v>34500</v>
      </c>
      <c r="H168" s="60" cm="1">
        <f t="array" ref="H168">IF($I$2="Открытый тариф",
INDEX(GRID!$B$17:$BI$27,MATCH(G$7,GRID!$A$17:$A$27,0),MATCH(1,($U$2=GRID!$B$1:$BI$1)*(КАЛЕНДАРЬ!$X28=GRID!$B$3:$BI$3), 0)),
ROUNDUP(INDEX(GRID!$B$17:$BI$27,MATCH(G$7,GRID!$A$17:$A$27,0),MATCH(1,($U$2=GRID!$B$1:$BI$1)*(КАЛЕНДАРЬ!$X28=GRID!$B$3:$BI$3), 0))*(1-GRID!$B$35),0))</f>
        <v>34500</v>
      </c>
      <c r="I168" s="59" cm="1">
        <f t="array" ref="I168">IF($I$2="Открытый тариф",
INDEX(GRID!$B$4:$BI$14,MATCH(I$7,GRID!$A$4:$A$14,0),MATCH(1,($U$2=GRID!$B$1:$BI$1)*(КАЛЕНДАРЬ!$X28=GRID!$B$3:$BI$3), 0)),
ROUNDUP(INDEX(GRID!$B$4:$BI$14,MATCH(I$7,GRID!$A$4:$A$14,0),MATCH(1,($U$2=GRID!$B$1:$BI$1)*(КАЛЕНДАРЬ!$X28=GRID!$B$3:$BI$3),0))*(1-GRID!$B$35),0))</f>
        <v>38700</v>
      </c>
      <c r="J168" s="60" cm="1">
        <f t="array" ref="J168">IF($I$2="Открытый тариф",
INDEX(GRID!$B$17:$BI$27,MATCH(I$7,GRID!$A$17:$A$27,0),MATCH(1,($U$2=GRID!$B$1:$BI$1)*(КАЛЕНДАРЬ!$X28=GRID!$B$3:$BI$3), 0)),
ROUNDUP(INDEX(GRID!$B$17:$BI$27,MATCH(I$7,GRID!$A$17:$A$27,0),MATCH(1,($U$2=GRID!$B$1:$BI$1)*(КАЛЕНДАРЬ!$X28=GRID!$B$3:$BI$3), 0))*(1-GRID!$B$35),0))</f>
        <v>38700</v>
      </c>
      <c r="K168" s="59" cm="1">
        <f t="array" ref="K168">IF($I$2="Открытый тариф",
INDEX(GRID!$B$4:$BI$14,MATCH(K$7,GRID!$A$4:$A$14,0),MATCH(1,($U$2=GRID!$B$1:$BI$1)*(КАЛЕНДАРЬ!$X28=GRID!$B$3:$BI$3), 0)),
ROUNDUP(INDEX(GRID!$B$4:$BI$14,MATCH(K$7,GRID!$A$4:$A$14,0),MATCH(1,($U$2=GRID!$B$1:$BI$1)*(КАЛЕНДАРЬ!$X28=GRID!$B$3:$BI$3),0))*(1-GRID!$B$35),0))</f>
        <v>43300</v>
      </c>
      <c r="L168" s="60" cm="1">
        <f t="array" ref="L168">IF($I$2="Открытый тариф",
INDEX(GRID!$B$17:$BI$27,MATCH(K$7,GRID!$A$17:$A$27,0),MATCH(1,($U$2=GRID!$B$1:$BI$1)*(КАЛЕНДАРЬ!$X28=GRID!$B$3:$BI$3), 0)),
ROUNDUP(INDEX(GRID!$B$17:$BI$27,MATCH(K$7,GRID!$A$17:$A$27,0),MATCH(1,($U$2=GRID!$B$1:$BI$1)*(КАЛЕНДАРЬ!$X28=GRID!$B$3:$BI$3), 0))*(1-GRID!$B$35),0))</f>
        <v>43300</v>
      </c>
      <c r="M168" s="59" cm="1">
        <f t="array" ref="M168">IF($I$2="Открытый тариф",
INDEX(GRID!$B$4:$BI$14,MATCH(M$7,GRID!$A$4:$A$14,0),MATCH(1,($U$2=GRID!$B$1:$BI$1)*(КАЛЕНДАРЬ!$X28=GRID!$B$3:$BI$3), 0)),
ROUNDUP(INDEX(GRID!$B$4:$BI$14,MATCH(M$7,GRID!$A$4:$A$14,0),MATCH(1,($U$2=GRID!$B$1:$BI$1)*(КАЛЕНДАРЬ!$X28=GRID!$B$3:$BI$3),0))*(1-GRID!$B$35),0))</f>
        <v>48500</v>
      </c>
      <c r="N168" s="60" cm="1">
        <f t="array" ref="N168">IF($I$2="Открытый тариф",
INDEX(GRID!$B$17:$BI$27,MATCH(M$7,GRID!$A$17:$A$27,0),MATCH(1,($U$2=GRID!$B$1:$BI$1)*(КАЛЕНДАРЬ!$X28=GRID!$B$3:$BI$3), 0)),
ROUNDUP(INDEX(GRID!$B$17:$BI$27,MATCH(M$7,GRID!$A$17:$A$27,0),MATCH(1,($U$2=GRID!$B$1:$BI$1)*(КАЛЕНДАРЬ!$X28=GRID!$B$3:$BI$3), 0))*(1-GRID!$B$35),0))</f>
        <v>48500</v>
      </c>
      <c r="O168" s="61" t="s">
        <v>102</v>
      </c>
      <c r="P168" s="61" t="s">
        <v>102</v>
      </c>
      <c r="Q168" s="61" t="s">
        <v>102</v>
      </c>
      <c r="R168" s="61" t="s">
        <v>102</v>
      </c>
      <c r="S168" s="61" t="s">
        <v>102</v>
      </c>
      <c r="T168" s="61" t="s">
        <v>102</v>
      </c>
      <c r="U168" s="61" t="s">
        <v>102</v>
      </c>
      <c r="V168" s="61" t="s">
        <v>102</v>
      </c>
      <c r="W168" s="61" t="s">
        <v>102</v>
      </c>
      <c r="X168" s="61" t="s">
        <v>102</v>
      </c>
      <c r="Y168" s="50"/>
    </row>
    <row r="169" spans="1:25" x14ac:dyDescent="0.2">
      <c r="A169" s="62" t="s">
        <v>46</v>
      </c>
      <c r="B169" s="62">
        <v>26</v>
      </c>
      <c r="C169" s="59" cm="1">
        <f t="array" ref="C169">IF($I$2="Открытый тариф",
INDEX(GRID!$B$4:$BI$14,MATCH(C$7,GRID!$A$4:$A$14,0),MATCH(1,($U$2=GRID!$B$1:$BI$1)*(КАЛЕНДАРЬ!$X29=GRID!$B$3:$BI$3), 0)),
ROUNDUP(INDEX(GRID!$B$4:$BI$14,MATCH(C$7,GRID!$A$4:$A$14,0),MATCH(1,($U$2=GRID!$B$1:$BI$1)*(КАЛЕНДАРЬ!$X29=GRID!$B$3:$BI$3),0))*(1-GRID!$B$35),0))</f>
        <v>27500</v>
      </c>
      <c r="D169" s="60" cm="1">
        <f t="array" ref="D169">IF($I$2="Открытый тариф",
INDEX(GRID!$B$17:$BI$27,MATCH(C$7,GRID!$A$17:$A$27,0),MATCH(1,($U$2=GRID!$B$1:$BI$1)*(КАЛЕНДАРЬ!$X29=GRID!$B$3:$BI$3), 0)),
ROUNDUP(INDEX(GRID!$B$17:$BI$27,MATCH(C$7,GRID!$A$17:$A$27,0),MATCH(1,($U$2=GRID!$B$1:$BI$1)*(КАЛЕНДАРЬ!$X29=GRID!$B$3:$BI$3), 0))*(1-GRID!$B$35),0))</f>
        <v>27500</v>
      </c>
      <c r="E169" s="59" cm="1">
        <f t="array" ref="E169">IF($I$2="Открытый тариф",
INDEX(GRID!$B$4:$BI$14,MATCH(E$7,GRID!$A$4:$A$14,0),MATCH(1,($U$2=GRID!$B$1:$BI$1)*(КАЛЕНДАРЬ!$X29=GRID!$B$3:$BI$3), 0)),
ROUNDUP(INDEX(GRID!$B$4:$BI$14,MATCH(E$7,GRID!$A$4:$A$14,0),MATCH(1,($U$2=GRID!$B$1:$BI$1)*(КАЛЕНДАРЬ!$X29=GRID!$B$3:$BI$3),0))*(1-GRID!$B$35),0))</f>
        <v>30900</v>
      </c>
      <c r="F169" s="60" cm="1">
        <f t="array" ref="F169">IF($I$2="Открытый тариф",
INDEX(GRID!$B$17:$BI$27,MATCH(E$7,GRID!$A$17:$A$27,0),MATCH(1,($U$2=GRID!$B$1:$BI$1)*(КАЛЕНДАРЬ!$X29=GRID!$B$3:$BI$3), 0)),
ROUNDUP(INDEX(GRID!$B$17:$BI$27,MATCH(E$7,GRID!$A$17:$A$27,0),MATCH(1,($U$2=GRID!$B$1:$BI$1)*(КАЛЕНДАРЬ!$X29=GRID!$B$3:$BI$3), 0))*(1-GRID!$B$35),0))</f>
        <v>30900</v>
      </c>
      <c r="G169" s="59" cm="1">
        <f t="array" ref="G169">IF($I$2="Открытый тариф",
INDEX(GRID!$B$4:$BI$14,MATCH(G$7,GRID!$A$4:$A$14,0),MATCH(1,($U$2=GRID!$B$1:$BI$1)*(КАЛЕНДАРЬ!$X29=GRID!$B$3:$BI$3), 0)),
ROUNDUP(INDEX(GRID!$B$4:$BI$14,MATCH(G$7,GRID!$A$4:$A$14,0),MATCH(1,($U$2=GRID!$B$1:$BI$1)*(КАЛЕНДАРЬ!$X29=GRID!$B$3:$BI$3),0))*(1-GRID!$B$35),0))</f>
        <v>34500</v>
      </c>
      <c r="H169" s="60" cm="1">
        <f t="array" ref="H169">IF($I$2="Открытый тариф",
INDEX(GRID!$B$17:$BI$27,MATCH(G$7,GRID!$A$17:$A$27,0),MATCH(1,($U$2=GRID!$B$1:$BI$1)*(КАЛЕНДАРЬ!$X29=GRID!$B$3:$BI$3), 0)),
ROUNDUP(INDEX(GRID!$B$17:$BI$27,MATCH(G$7,GRID!$A$17:$A$27,0),MATCH(1,($U$2=GRID!$B$1:$BI$1)*(КАЛЕНДАРЬ!$X29=GRID!$B$3:$BI$3), 0))*(1-GRID!$B$35),0))</f>
        <v>34500</v>
      </c>
      <c r="I169" s="59" cm="1">
        <f t="array" ref="I169">IF($I$2="Открытый тариф",
INDEX(GRID!$B$4:$BI$14,MATCH(I$7,GRID!$A$4:$A$14,0),MATCH(1,($U$2=GRID!$B$1:$BI$1)*(КАЛЕНДАРЬ!$X29=GRID!$B$3:$BI$3), 0)),
ROUNDUP(INDEX(GRID!$B$4:$BI$14,MATCH(I$7,GRID!$A$4:$A$14,0),MATCH(1,($U$2=GRID!$B$1:$BI$1)*(КАЛЕНДАРЬ!$X29=GRID!$B$3:$BI$3),0))*(1-GRID!$B$35),0))</f>
        <v>38700</v>
      </c>
      <c r="J169" s="60" cm="1">
        <f t="array" ref="J169">IF($I$2="Открытый тариф",
INDEX(GRID!$B$17:$BI$27,MATCH(I$7,GRID!$A$17:$A$27,0),MATCH(1,($U$2=GRID!$B$1:$BI$1)*(КАЛЕНДАРЬ!$X29=GRID!$B$3:$BI$3), 0)),
ROUNDUP(INDEX(GRID!$B$17:$BI$27,MATCH(I$7,GRID!$A$17:$A$27,0),MATCH(1,($U$2=GRID!$B$1:$BI$1)*(КАЛЕНДАРЬ!$X29=GRID!$B$3:$BI$3), 0))*(1-GRID!$B$35),0))</f>
        <v>38700</v>
      </c>
      <c r="K169" s="59" cm="1">
        <f t="array" ref="K169">IF($I$2="Открытый тариф",
INDEX(GRID!$B$4:$BI$14,MATCH(K$7,GRID!$A$4:$A$14,0),MATCH(1,($U$2=GRID!$B$1:$BI$1)*(КАЛЕНДАРЬ!$X29=GRID!$B$3:$BI$3), 0)),
ROUNDUP(INDEX(GRID!$B$4:$BI$14,MATCH(K$7,GRID!$A$4:$A$14,0),MATCH(1,($U$2=GRID!$B$1:$BI$1)*(КАЛЕНДАРЬ!$X29=GRID!$B$3:$BI$3),0))*(1-GRID!$B$35),0))</f>
        <v>43300</v>
      </c>
      <c r="L169" s="60" cm="1">
        <f t="array" ref="L169">IF($I$2="Открытый тариф",
INDEX(GRID!$B$17:$BI$27,MATCH(K$7,GRID!$A$17:$A$27,0),MATCH(1,($U$2=GRID!$B$1:$BI$1)*(КАЛЕНДАРЬ!$X29=GRID!$B$3:$BI$3), 0)),
ROUNDUP(INDEX(GRID!$B$17:$BI$27,MATCH(K$7,GRID!$A$17:$A$27,0),MATCH(1,($U$2=GRID!$B$1:$BI$1)*(КАЛЕНДАРЬ!$X29=GRID!$B$3:$BI$3), 0))*(1-GRID!$B$35),0))</f>
        <v>43300</v>
      </c>
      <c r="M169" s="59" cm="1">
        <f t="array" ref="M169">IF($I$2="Открытый тариф",
INDEX(GRID!$B$4:$BI$14,MATCH(M$7,GRID!$A$4:$A$14,0),MATCH(1,($U$2=GRID!$B$1:$BI$1)*(КАЛЕНДАРЬ!$X29=GRID!$B$3:$BI$3), 0)),
ROUNDUP(INDEX(GRID!$B$4:$BI$14,MATCH(M$7,GRID!$A$4:$A$14,0),MATCH(1,($U$2=GRID!$B$1:$BI$1)*(КАЛЕНДАРЬ!$X29=GRID!$B$3:$BI$3),0))*(1-GRID!$B$35),0))</f>
        <v>48500</v>
      </c>
      <c r="N169" s="60" cm="1">
        <f t="array" ref="N169">IF($I$2="Открытый тариф",
INDEX(GRID!$B$17:$BI$27,MATCH(M$7,GRID!$A$17:$A$27,0),MATCH(1,($U$2=GRID!$B$1:$BI$1)*(КАЛЕНДАРЬ!$X29=GRID!$B$3:$BI$3), 0)),
ROUNDUP(INDEX(GRID!$B$17:$BI$27,MATCH(M$7,GRID!$A$17:$A$27,0),MATCH(1,($U$2=GRID!$B$1:$BI$1)*(КАЛЕНДАРЬ!$X29=GRID!$B$3:$BI$3), 0))*(1-GRID!$B$35),0))</f>
        <v>48500</v>
      </c>
      <c r="O169" s="61" t="s">
        <v>102</v>
      </c>
      <c r="P169" s="61" t="s">
        <v>102</v>
      </c>
      <c r="Q169" s="61" t="s">
        <v>102</v>
      </c>
      <c r="R169" s="61" t="s">
        <v>102</v>
      </c>
      <c r="S169" s="61" t="s">
        <v>102</v>
      </c>
      <c r="T169" s="61" t="s">
        <v>102</v>
      </c>
      <c r="U169" s="61" t="s">
        <v>102</v>
      </c>
      <c r="V169" s="61" t="s">
        <v>102</v>
      </c>
      <c r="W169" s="61" t="s">
        <v>102</v>
      </c>
      <c r="X169" s="61" t="s">
        <v>102</v>
      </c>
      <c r="Y169" s="50"/>
    </row>
    <row r="170" spans="1:25" x14ac:dyDescent="0.2">
      <c r="A170" s="62" t="s">
        <v>47</v>
      </c>
      <c r="B170" s="62">
        <v>27</v>
      </c>
      <c r="C170" s="59" cm="1">
        <f t="array" ref="C170">IF($I$2="Открытый тариф",
INDEX(GRID!$B$4:$BI$14,MATCH(C$7,GRID!$A$4:$A$14,0),MATCH(1,($U$2=GRID!$B$1:$BI$1)*(КАЛЕНДАРЬ!$X30=GRID!$B$3:$BI$3), 0)),
ROUNDUP(INDEX(GRID!$B$4:$BI$14,MATCH(C$7,GRID!$A$4:$A$14,0),MATCH(1,($U$2=GRID!$B$1:$BI$1)*(КАЛЕНДАРЬ!$X30=GRID!$B$3:$BI$3),0))*(1-GRID!$B$35),0))</f>
        <v>27500</v>
      </c>
      <c r="D170" s="60" cm="1">
        <f t="array" ref="D170">IF($I$2="Открытый тариф",
INDEX(GRID!$B$17:$BI$27,MATCH(C$7,GRID!$A$17:$A$27,0),MATCH(1,($U$2=GRID!$B$1:$BI$1)*(КАЛЕНДАРЬ!$X30=GRID!$B$3:$BI$3), 0)),
ROUNDUP(INDEX(GRID!$B$17:$BI$27,MATCH(C$7,GRID!$A$17:$A$27,0),MATCH(1,($U$2=GRID!$B$1:$BI$1)*(КАЛЕНДАРЬ!$X30=GRID!$B$3:$BI$3), 0))*(1-GRID!$B$35),0))</f>
        <v>27500</v>
      </c>
      <c r="E170" s="59" cm="1">
        <f t="array" ref="E170">IF($I$2="Открытый тариф",
INDEX(GRID!$B$4:$BI$14,MATCH(E$7,GRID!$A$4:$A$14,0),MATCH(1,($U$2=GRID!$B$1:$BI$1)*(КАЛЕНДАРЬ!$X30=GRID!$B$3:$BI$3), 0)),
ROUNDUP(INDEX(GRID!$B$4:$BI$14,MATCH(E$7,GRID!$A$4:$A$14,0),MATCH(1,($U$2=GRID!$B$1:$BI$1)*(КАЛЕНДАРЬ!$X30=GRID!$B$3:$BI$3),0))*(1-GRID!$B$35),0))</f>
        <v>30900</v>
      </c>
      <c r="F170" s="60" cm="1">
        <f t="array" ref="F170">IF($I$2="Открытый тариф",
INDEX(GRID!$B$17:$BI$27,MATCH(E$7,GRID!$A$17:$A$27,0),MATCH(1,($U$2=GRID!$B$1:$BI$1)*(КАЛЕНДАРЬ!$X30=GRID!$B$3:$BI$3), 0)),
ROUNDUP(INDEX(GRID!$B$17:$BI$27,MATCH(E$7,GRID!$A$17:$A$27,0),MATCH(1,($U$2=GRID!$B$1:$BI$1)*(КАЛЕНДАРЬ!$X30=GRID!$B$3:$BI$3), 0))*(1-GRID!$B$35),0))</f>
        <v>30900</v>
      </c>
      <c r="G170" s="59" cm="1">
        <f t="array" ref="G170">IF($I$2="Открытый тариф",
INDEX(GRID!$B$4:$BI$14,MATCH(G$7,GRID!$A$4:$A$14,0),MATCH(1,($U$2=GRID!$B$1:$BI$1)*(КАЛЕНДАРЬ!$X30=GRID!$B$3:$BI$3), 0)),
ROUNDUP(INDEX(GRID!$B$4:$BI$14,MATCH(G$7,GRID!$A$4:$A$14,0),MATCH(1,($U$2=GRID!$B$1:$BI$1)*(КАЛЕНДАРЬ!$X30=GRID!$B$3:$BI$3),0))*(1-GRID!$B$35),0))</f>
        <v>34500</v>
      </c>
      <c r="H170" s="60" cm="1">
        <f t="array" ref="H170">IF($I$2="Открытый тариф",
INDEX(GRID!$B$17:$BI$27,MATCH(G$7,GRID!$A$17:$A$27,0),MATCH(1,($U$2=GRID!$B$1:$BI$1)*(КАЛЕНДАРЬ!$X30=GRID!$B$3:$BI$3), 0)),
ROUNDUP(INDEX(GRID!$B$17:$BI$27,MATCH(G$7,GRID!$A$17:$A$27,0),MATCH(1,($U$2=GRID!$B$1:$BI$1)*(КАЛЕНДАРЬ!$X30=GRID!$B$3:$BI$3), 0))*(1-GRID!$B$35),0))</f>
        <v>34500</v>
      </c>
      <c r="I170" s="59" cm="1">
        <f t="array" ref="I170">IF($I$2="Открытый тариф",
INDEX(GRID!$B$4:$BI$14,MATCH(I$7,GRID!$A$4:$A$14,0),MATCH(1,($U$2=GRID!$B$1:$BI$1)*(КАЛЕНДАРЬ!$X30=GRID!$B$3:$BI$3), 0)),
ROUNDUP(INDEX(GRID!$B$4:$BI$14,MATCH(I$7,GRID!$A$4:$A$14,0),MATCH(1,($U$2=GRID!$B$1:$BI$1)*(КАЛЕНДАРЬ!$X30=GRID!$B$3:$BI$3),0))*(1-GRID!$B$35),0))</f>
        <v>38700</v>
      </c>
      <c r="J170" s="60" cm="1">
        <f t="array" ref="J170">IF($I$2="Открытый тариф",
INDEX(GRID!$B$17:$BI$27,MATCH(I$7,GRID!$A$17:$A$27,0),MATCH(1,($U$2=GRID!$B$1:$BI$1)*(КАЛЕНДАРЬ!$X30=GRID!$B$3:$BI$3), 0)),
ROUNDUP(INDEX(GRID!$B$17:$BI$27,MATCH(I$7,GRID!$A$17:$A$27,0),MATCH(1,($U$2=GRID!$B$1:$BI$1)*(КАЛЕНДАРЬ!$X30=GRID!$B$3:$BI$3), 0))*(1-GRID!$B$35),0))</f>
        <v>38700</v>
      </c>
      <c r="K170" s="59" cm="1">
        <f t="array" ref="K170">IF($I$2="Открытый тариф",
INDEX(GRID!$B$4:$BI$14,MATCH(K$7,GRID!$A$4:$A$14,0),MATCH(1,($U$2=GRID!$B$1:$BI$1)*(КАЛЕНДАРЬ!$X30=GRID!$B$3:$BI$3), 0)),
ROUNDUP(INDEX(GRID!$B$4:$BI$14,MATCH(K$7,GRID!$A$4:$A$14,0),MATCH(1,($U$2=GRID!$B$1:$BI$1)*(КАЛЕНДАРЬ!$X30=GRID!$B$3:$BI$3),0))*(1-GRID!$B$35),0))</f>
        <v>43300</v>
      </c>
      <c r="L170" s="60" cm="1">
        <f t="array" ref="L170">IF($I$2="Открытый тариф",
INDEX(GRID!$B$17:$BI$27,MATCH(K$7,GRID!$A$17:$A$27,0),MATCH(1,($U$2=GRID!$B$1:$BI$1)*(КАЛЕНДАРЬ!$X30=GRID!$B$3:$BI$3), 0)),
ROUNDUP(INDEX(GRID!$B$17:$BI$27,MATCH(K$7,GRID!$A$17:$A$27,0),MATCH(1,($U$2=GRID!$B$1:$BI$1)*(КАЛЕНДАРЬ!$X30=GRID!$B$3:$BI$3), 0))*(1-GRID!$B$35),0))</f>
        <v>43300</v>
      </c>
      <c r="M170" s="59" cm="1">
        <f t="array" ref="M170">IF($I$2="Открытый тариф",
INDEX(GRID!$B$4:$BI$14,MATCH(M$7,GRID!$A$4:$A$14,0),MATCH(1,($U$2=GRID!$B$1:$BI$1)*(КАЛЕНДАРЬ!$X30=GRID!$B$3:$BI$3), 0)),
ROUNDUP(INDEX(GRID!$B$4:$BI$14,MATCH(M$7,GRID!$A$4:$A$14,0),MATCH(1,($U$2=GRID!$B$1:$BI$1)*(КАЛЕНДАРЬ!$X30=GRID!$B$3:$BI$3),0))*(1-GRID!$B$35),0))</f>
        <v>48500</v>
      </c>
      <c r="N170" s="60" cm="1">
        <f t="array" ref="N170">IF($I$2="Открытый тариф",
INDEX(GRID!$B$17:$BI$27,MATCH(M$7,GRID!$A$17:$A$27,0),MATCH(1,($U$2=GRID!$B$1:$BI$1)*(КАЛЕНДАРЬ!$X30=GRID!$B$3:$BI$3), 0)),
ROUNDUP(INDEX(GRID!$B$17:$BI$27,MATCH(M$7,GRID!$A$17:$A$27,0),MATCH(1,($U$2=GRID!$B$1:$BI$1)*(КАЛЕНДАРЬ!$X30=GRID!$B$3:$BI$3), 0))*(1-GRID!$B$35),0))</f>
        <v>48500</v>
      </c>
      <c r="O170" s="61" t="s">
        <v>102</v>
      </c>
      <c r="P170" s="61" t="s">
        <v>102</v>
      </c>
      <c r="Q170" s="61" t="s">
        <v>102</v>
      </c>
      <c r="R170" s="61" t="s">
        <v>102</v>
      </c>
      <c r="S170" s="61" t="s">
        <v>102</v>
      </c>
      <c r="T170" s="61" t="s">
        <v>102</v>
      </c>
      <c r="U170" s="61" t="s">
        <v>102</v>
      </c>
      <c r="V170" s="61" t="s">
        <v>102</v>
      </c>
      <c r="W170" s="61" t="s">
        <v>102</v>
      </c>
      <c r="X170" s="61" t="s">
        <v>102</v>
      </c>
      <c r="Y170" s="50"/>
    </row>
    <row r="171" spans="1:25" x14ac:dyDescent="0.2">
      <c r="A171" s="62" t="s">
        <v>48</v>
      </c>
      <c r="B171" s="62">
        <v>28</v>
      </c>
      <c r="C171" s="59" cm="1">
        <f t="array" ref="C171">IF($I$2="Открытый тариф",
INDEX(GRID!$B$4:$BI$14,MATCH(C$7,GRID!$A$4:$A$14,0),MATCH(1,($U$2=GRID!$B$1:$BI$1)*(КАЛЕНДАРЬ!$X31=GRID!$B$3:$BI$3), 0)),
ROUNDUP(INDEX(GRID!$B$4:$BI$14,MATCH(C$7,GRID!$A$4:$A$14,0),MATCH(1,($U$2=GRID!$B$1:$BI$1)*(КАЛЕНДАРЬ!$X31=GRID!$B$3:$BI$3),0))*(1-GRID!$B$35),0))</f>
        <v>27500</v>
      </c>
      <c r="D171" s="60" cm="1">
        <f t="array" ref="D171">IF($I$2="Открытый тариф",
INDEX(GRID!$B$17:$BI$27,MATCH(C$7,GRID!$A$17:$A$27,0),MATCH(1,($U$2=GRID!$B$1:$BI$1)*(КАЛЕНДАРЬ!$X31=GRID!$B$3:$BI$3), 0)),
ROUNDUP(INDEX(GRID!$B$17:$BI$27,MATCH(C$7,GRID!$A$17:$A$27,0),MATCH(1,($U$2=GRID!$B$1:$BI$1)*(КАЛЕНДАРЬ!$X31=GRID!$B$3:$BI$3), 0))*(1-GRID!$B$35),0))</f>
        <v>27500</v>
      </c>
      <c r="E171" s="59" cm="1">
        <f t="array" ref="E171">IF($I$2="Открытый тариф",
INDEX(GRID!$B$4:$BI$14,MATCH(E$7,GRID!$A$4:$A$14,0),MATCH(1,($U$2=GRID!$B$1:$BI$1)*(КАЛЕНДАРЬ!$X31=GRID!$B$3:$BI$3), 0)),
ROUNDUP(INDEX(GRID!$B$4:$BI$14,MATCH(E$7,GRID!$A$4:$A$14,0),MATCH(1,($U$2=GRID!$B$1:$BI$1)*(КАЛЕНДАРЬ!$X31=GRID!$B$3:$BI$3),0))*(1-GRID!$B$35),0))</f>
        <v>30900</v>
      </c>
      <c r="F171" s="60" cm="1">
        <f t="array" ref="F171">IF($I$2="Открытый тариф",
INDEX(GRID!$B$17:$BI$27,MATCH(E$7,GRID!$A$17:$A$27,0),MATCH(1,($U$2=GRID!$B$1:$BI$1)*(КАЛЕНДАРЬ!$X31=GRID!$B$3:$BI$3), 0)),
ROUNDUP(INDEX(GRID!$B$17:$BI$27,MATCH(E$7,GRID!$A$17:$A$27,0),MATCH(1,($U$2=GRID!$B$1:$BI$1)*(КАЛЕНДАРЬ!$X31=GRID!$B$3:$BI$3), 0))*(1-GRID!$B$35),0))</f>
        <v>30900</v>
      </c>
      <c r="G171" s="59" cm="1">
        <f t="array" ref="G171">IF($I$2="Открытый тариф",
INDEX(GRID!$B$4:$BI$14,MATCH(G$7,GRID!$A$4:$A$14,0),MATCH(1,($U$2=GRID!$B$1:$BI$1)*(КАЛЕНДАРЬ!$X31=GRID!$B$3:$BI$3), 0)),
ROUNDUP(INDEX(GRID!$B$4:$BI$14,MATCH(G$7,GRID!$A$4:$A$14,0),MATCH(1,($U$2=GRID!$B$1:$BI$1)*(КАЛЕНДАРЬ!$X31=GRID!$B$3:$BI$3),0))*(1-GRID!$B$35),0))</f>
        <v>34500</v>
      </c>
      <c r="H171" s="60" cm="1">
        <f t="array" ref="H171">IF($I$2="Открытый тариф",
INDEX(GRID!$B$17:$BI$27,MATCH(G$7,GRID!$A$17:$A$27,0),MATCH(1,($U$2=GRID!$B$1:$BI$1)*(КАЛЕНДАРЬ!$X31=GRID!$B$3:$BI$3), 0)),
ROUNDUP(INDEX(GRID!$B$17:$BI$27,MATCH(G$7,GRID!$A$17:$A$27,0),MATCH(1,($U$2=GRID!$B$1:$BI$1)*(КАЛЕНДАРЬ!$X31=GRID!$B$3:$BI$3), 0))*(1-GRID!$B$35),0))</f>
        <v>34500</v>
      </c>
      <c r="I171" s="59" cm="1">
        <f t="array" ref="I171">IF($I$2="Открытый тариф",
INDEX(GRID!$B$4:$BI$14,MATCH(I$7,GRID!$A$4:$A$14,0),MATCH(1,($U$2=GRID!$B$1:$BI$1)*(КАЛЕНДАРЬ!$X31=GRID!$B$3:$BI$3), 0)),
ROUNDUP(INDEX(GRID!$B$4:$BI$14,MATCH(I$7,GRID!$A$4:$A$14,0),MATCH(1,($U$2=GRID!$B$1:$BI$1)*(КАЛЕНДАРЬ!$X31=GRID!$B$3:$BI$3),0))*(1-GRID!$B$35),0))</f>
        <v>38700</v>
      </c>
      <c r="J171" s="60" cm="1">
        <f t="array" ref="J171">IF($I$2="Открытый тариф",
INDEX(GRID!$B$17:$BI$27,MATCH(I$7,GRID!$A$17:$A$27,0),MATCH(1,($U$2=GRID!$B$1:$BI$1)*(КАЛЕНДАРЬ!$X31=GRID!$B$3:$BI$3), 0)),
ROUNDUP(INDEX(GRID!$B$17:$BI$27,MATCH(I$7,GRID!$A$17:$A$27,0),MATCH(1,($U$2=GRID!$B$1:$BI$1)*(КАЛЕНДАРЬ!$X31=GRID!$B$3:$BI$3), 0))*(1-GRID!$B$35),0))</f>
        <v>38700</v>
      </c>
      <c r="K171" s="59" cm="1">
        <f t="array" ref="K171">IF($I$2="Открытый тариф",
INDEX(GRID!$B$4:$BI$14,MATCH(K$7,GRID!$A$4:$A$14,0),MATCH(1,($U$2=GRID!$B$1:$BI$1)*(КАЛЕНДАРЬ!$X31=GRID!$B$3:$BI$3), 0)),
ROUNDUP(INDEX(GRID!$B$4:$BI$14,MATCH(K$7,GRID!$A$4:$A$14,0),MATCH(1,($U$2=GRID!$B$1:$BI$1)*(КАЛЕНДАРЬ!$X31=GRID!$B$3:$BI$3),0))*(1-GRID!$B$35),0))</f>
        <v>43300</v>
      </c>
      <c r="L171" s="60" cm="1">
        <f t="array" ref="L171">IF($I$2="Открытый тариф",
INDEX(GRID!$B$17:$BI$27,MATCH(K$7,GRID!$A$17:$A$27,0),MATCH(1,($U$2=GRID!$B$1:$BI$1)*(КАЛЕНДАРЬ!$X31=GRID!$B$3:$BI$3), 0)),
ROUNDUP(INDEX(GRID!$B$17:$BI$27,MATCH(K$7,GRID!$A$17:$A$27,0),MATCH(1,($U$2=GRID!$B$1:$BI$1)*(КАЛЕНДАРЬ!$X31=GRID!$B$3:$BI$3), 0))*(1-GRID!$B$35),0))</f>
        <v>43300</v>
      </c>
      <c r="M171" s="59" cm="1">
        <f t="array" ref="M171">IF($I$2="Открытый тариф",
INDEX(GRID!$B$4:$BI$14,MATCH(M$7,GRID!$A$4:$A$14,0),MATCH(1,($U$2=GRID!$B$1:$BI$1)*(КАЛЕНДАРЬ!$X31=GRID!$B$3:$BI$3), 0)),
ROUNDUP(INDEX(GRID!$B$4:$BI$14,MATCH(M$7,GRID!$A$4:$A$14,0),MATCH(1,($U$2=GRID!$B$1:$BI$1)*(КАЛЕНДАРЬ!$X31=GRID!$B$3:$BI$3),0))*(1-GRID!$B$35),0))</f>
        <v>48500</v>
      </c>
      <c r="N171" s="60" cm="1">
        <f t="array" ref="N171">IF($I$2="Открытый тариф",
INDEX(GRID!$B$17:$BI$27,MATCH(M$7,GRID!$A$17:$A$27,0),MATCH(1,($U$2=GRID!$B$1:$BI$1)*(КАЛЕНДАРЬ!$X31=GRID!$B$3:$BI$3), 0)),
ROUNDUP(INDEX(GRID!$B$17:$BI$27,MATCH(M$7,GRID!$A$17:$A$27,0),MATCH(1,($U$2=GRID!$B$1:$BI$1)*(КАЛЕНДАРЬ!$X31=GRID!$B$3:$BI$3), 0))*(1-GRID!$B$35),0))</f>
        <v>48500</v>
      </c>
      <c r="O171" s="61" t="s">
        <v>102</v>
      </c>
      <c r="P171" s="61" t="s">
        <v>102</v>
      </c>
      <c r="Q171" s="61" t="s">
        <v>102</v>
      </c>
      <c r="R171" s="61" t="s">
        <v>102</v>
      </c>
      <c r="S171" s="61" t="s">
        <v>102</v>
      </c>
      <c r="T171" s="61" t="s">
        <v>102</v>
      </c>
      <c r="U171" s="61" t="s">
        <v>102</v>
      </c>
      <c r="V171" s="61" t="s">
        <v>102</v>
      </c>
      <c r="W171" s="61" t="s">
        <v>102</v>
      </c>
      <c r="X171" s="61" t="s">
        <v>102</v>
      </c>
      <c r="Y171" s="50"/>
    </row>
    <row r="172" spans="1:25" x14ac:dyDescent="0.2">
      <c r="A172" s="62" t="s">
        <v>42</v>
      </c>
      <c r="B172" s="62">
        <v>29</v>
      </c>
      <c r="C172" s="59" cm="1">
        <f t="array" ref="C172">IF($I$2="Открытый тариф",
INDEX(GRID!$B$4:$BI$14,MATCH(C$7,GRID!$A$4:$A$14,0),MATCH(1,($U$2=GRID!$B$1:$BI$1)*(КАЛЕНДАРЬ!$X32=GRID!$B$3:$BI$3), 0)),
ROUNDUP(INDEX(GRID!$B$4:$BI$14,MATCH(C$7,GRID!$A$4:$A$14,0),MATCH(1,($U$2=GRID!$B$1:$BI$1)*(КАЛЕНДАРЬ!$X32=GRID!$B$3:$BI$3),0))*(1-GRID!$B$35),0))</f>
        <v>27500</v>
      </c>
      <c r="D172" s="60" cm="1">
        <f t="array" ref="D172">IF($I$2="Открытый тариф",
INDEX(GRID!$B$17:$BI$27,MATCH(C$7,GRID!$A$17:$A$27,0),MATCH(1,($U$2=GRID!$B$1:$BI$1)*(КАЛЕНДАРЬ!$X32=GRID!$B$3:$BI$3), 0)),
ROUNDUP(INDEX(GRID!$B$17:$BI$27,MATCH(C$7,GRID!$A$17:$A$27,0),MATCH(1,($U$2=GRID!$B$1:$BI$1)*(КАЛЕНДАРЬ!$X32=GRID!$B$3:$BI$3), 0))*(1-GRID!$B$35),0))</f>
        <v>27500</v>
      </c>
      <c r="E172" s="59" cm="1">
        <f t="array" ref="E172">IF($I$2="Открытый тариф",
INDEX(GRID!$B$4:$BI$14,MATCH(E$7,GRID!$A$4:$A$14,0),MATCH(1,($U$2=GRID!$B$1:$BI$1)*(КАЛЕНДАРЬ!$X32=GRID!$B$3:$BI$3), 0)),
ROUNDUP(INDEX(GRID!$B$4:$BI$14,MATCH(E$7,GRID!$A$4:$A$14,0),MATCH(1,($U$2=GRID!$B$1:$BI$1)*(КАЛЕНДАРЬ!$X32=GRID!$B$3:$BI$3),0))*(1-GRID!$B$35),0))</f>
        <v>30900</v>
      </c>
      <c r="F172" s="60" cm="1">
        <f t="array" ref="F172">IF($I$2="Открытый тариф",
INDEX(GRID!$B$17:$BI$27,MATCH(E$7,GRID!$A$17:$A$27,0),MATCH(1,($U$2=GRID!$B$1:$BI$1)*(КАЛЕНДАРЬ!$X32=GRID!$B$3:$BI$3), 0)),
ROUNDUP(INDEX(GRID!$B$17:$BI$27,MATCH(E$7,GRID!$A$17:$A$27,0),MATCH(1,($U$2=GRID!$B$1:$BI$1)*(КАЛЕНДАРЬ!$X32=GRID!$B$3:$BI$3), 0))*(1-GRID!$B$35),0))</f>
        <v>30900</v>
      </c>
      <c r="G172" s="59" cm="1">
        <f t="array" ref="G172">IF($I$2="Открытый тариф",
INDEX(GRID!$B$4:$BI$14,MATCH(G$7,GRID!$A$4:$A$14,0),MATCH(1,($U$2=GRID!$B$1:$BI$1)*(КАЛЕНДАРЬ!$X32=GRID!$B$3:$BI$3), 0)),
ROUNDUP(INDEX(GRID!$B$4:$BI$14,MATCH(G$7,GRID!$A$4:$A$14,0),MATCH(1,($U$2=GRID!$B$1:$BI$1)*(КАЛЕНДАРЬ!$X32=GRID!$B$3:$BI$3),0))*(1-GRID!$B$35),0))</f>
        <v>34500</v>
      </c>
      <c r="H172" s="60" cm="1">
        <f t="array" ref="H172">IF($I$2="Открытый тариф",
INDEX(GRID!$B$17:$BI$27,MATCH(G$7,GRID!$A$17:$A$27,0),MATCH(1,($U$2=GRID!$B$1:$BI$1)*(КАЛЕНДАРЬ!$X32=GRID!$B$3:$BI$3), 0)),
ROUNDUP(INDEX(GRID!$B$17:$BI$27,MATCH(G$7,GRID!$A$17:$A$27,0),MATCH(1,($U$2=GRID!$B$1:$BI$1)*(КАЛЕНДАРЬ!$X32=GRID!$B$3:$BI$3), 0))*(1-GRID!$B$35),0))</f>
        <v>34500</v>
      </c>
      <c r="I172" s="59" cm="1">
        <f t="array" ref="I172">IF($I$2="Открытый тариф",
INDEX(GRID!$B$4:$BI$14,MATCH(I$7,GRID!$A$4:$A$14,0),MATCH(1,($U$2=GRID!$B$1:$BI$1)*(КАЛЕНДАРЬ!$X32=GRID!$B$3:$BI$3), 0)),
ROUNDUP(INDEX(GRID!$B$4:$BI$14,MATCH(I$7,GRID!$A$4:$A$14,0),MATCH(1,($U$2=GRID!$B$1:$BI$1)*(КАЛЕНДАРЬ!$X32=GRID!$B$3:$BI$3),0))*(1-GRID!$B$35),0))</f>
        <v>38700</v>
      </c>
      <c r="J172" s="60" cm="1">
        <f t="array" ref="J172">IF($I$2="Открытый тариф",
INDEX(GRID!$B$17:$BI$27,MATCH(I$7,GRID!$A$17:$A$27,0),MATCH(1,($U$2=GRID!$B$1:$BI$1)*(КАЛЕНДАРЬ!$X32=GRID!$B$3:$BI$3), 0)),
ROUNDUP(INDEX(GRID!$B$17:$BI$27,MATCH(I$7,GRID!$A$17:$A$27,0),MATCH(1,($U$2=GRID!$B$1:$BI$1)*(КАЛЕНДАРЬ!$X32=GRID!$B$3:$BI$3), 0))*(1-GRID!$B$35),0))</f>
        <v>38700</v>
      </c>
      <c r="K172" s="59" cm="1">
        <f t="array" ref="K172">IF($I$2="Открытый тариф",
INDEX(GRID!$B$4:$BI$14,MATCH(K$7,GRID!$A$4:$A$14,0),MATCH(1,($U$2=GRID!$B$1:$BI$1)*(КАЛЕНДАРЬ!$X32=GRID!$B$3:$BI$3), 0)),
ROUNDUP(INDEX(GRID!$B$4:$BI$14,MATCH(K$7,GRID!$A$4:$A$14,0),MATCH(1,($U$2=GRID!$B$1:$BI$1)*(КАЛЕНДАРЬ!$X32=GRID!$B$3:$BI$3),0))*(1-GRID!$B$35),0))</f>
        <v>43300</v>
      </c>
      <c r="L172" s="60" cm="1">
        <f t="array" ref="L172">IF($I$2="Открытый тариф",
INDEX(GRID!$B$17:$BI$27,MATCH(K$7,GRID!$A$17:$A$27,0),MATCH(1,($U$2=GRID!$B$1:$BI$1)*(КАЛЕНДАРЬ!$X32=GRID!$B$3:$BI$3), 0)),
ROUNDUP(INDEX(GRID!$B$17:$BI$27,MATCH(K$7,GRID!$A$17:$A$27,0),MATCH(1,($U$2=GRID!$B$1:$BI$1)*(КАЛЕНДАРЬ!$X32=GRID!$B$3:$BI$3), 0))*(1-GRID!$B$35),0))</f>
        <v>43300</v>
      </c>
      <c r="M172" s="59" cm="1">
        <f t="array" ref="M172">IF($I$2="Открытый тариф",
INDEX(GRID!$B$4:$BI$14,MATCH(M$7,GRID!$A$4:$A$14,0),MATCH(1,($U$2=GRID!$B$1:$BI$1)*(КАЛЕНДАРЬ!$X32=GRID!$B$3:$BI$3), 0)),
ROUNDUP(INDEX(GRID!$B$4:$BI$14,MATCH(M$7,GRID!$A$4:$A$14,0),MATCH(1,($U$2=GRID!$B$1:$BI$1)*(КАЛЕНДАРЬ!$X32=GRID!$B$3:$BI$3),0))*(1-GRID!$B$35),0))</f>
        <v>48500</v>
      </c>
      <c r="N172" s="60" cm="1">
        <f t="array" ref="N172">IF($I$2="Открытый тариф",
INDEX(GRID!$B$17:$BI$27,MATCH(M$7,GRID!$A$17:$A$27,0),MATCH(1,($U$2=GRID!$B$1:$BI$1)*(КАЛЕНДАРЬ!$X32=GRID!$B$3:$BI$3), 0)),
ROUNDUP(INDEX(GRID!$B$17:$BI$27,MATCH(M$7,GRID!$A$17:$A$27,0),MATCH(1,($U$2=GRID!$B$1:$BI$1)*(КАЛЕНДАРЬ!$X32=GRID!$B$3:$BI$3), 0))*(1-GRID!$B$35),0))</f>
        <v>48500</v>
      </c>
      <c r="O172" s="61" t="s">
        <v>102</v>
      </c>
      <c r="P172" s="61" t="s">
        <v>102</v>
      </c>
      <c r="Q172" s="61" t="s">
        <v>102</v>
      </c>
      <c r="R172" s="61" t="s">
        <v>102</v>
      </c>
      <c r="S172" s="61" t="s">
        <v>102</v>
      </c>
      <c r="T172" s="61" t="s">
        <v>102</v>
      </c>
      <c r="U172" s="61" t="s">
        <v>102</v>
      </c>
      <c r="V172" s="61" t="s">
        <v>102</v>
      </c>
      <c r="W172" s="61" t="s">
        <v>102</v>
      </c>
      <c r="X172" s="61" t="s">
        <v>102</v>
      </c>
      <c r="Y172" s="50"/>
    </row>
    <row r="173" spans="1:25" x14ac:dyDescent="0.2">
      <c r="A173" s="62" t="s">
        <v>43</v>
      </c>
      <c r="B173" s="62">
        <v>30</v>
      </c>
      <c r="C173" s="59" cm="1">
        <f t="array" ref="C173">IF($I$2="Открытый тариф",
INDEX(GRID!$B$4:$BI$14,MATCH(C$7,GRID!$A$4:$A$14,0),MATCH(1,($U$2=GRID!$B$1:$BI$1)*(КАЛЕНДАРЬ!$X33=GRID!$B$3:$BI$3), 0)),
ROUNDUP(INDEX(GRID!$B$4:$BI$14,MATCH(C$7,GRID!$A$4:$A$14,0),MATCH(1,($U$2=GRID!$B$1:$BI$1)*(КАЛЕНДАРЬ!$X33=GRID!$B$3:$BI$3),0))*(1-GRID!$B$35),0))</f>
        <v>19500</v>
      </c>
      <c r="D173" s="60" cm="1">
        <f t="array" ref="D173">IF($I$2="Открытый тариф",
INDEX(GRID!$B$17:$BI$27,MATCH(C$7,GRID!$A$17:$A$27,0),MATCH(1,($U$2=GRID!$B$1:$BI$1)*(КАЛЕНДАРЬ!$X33=GRID!$B$3:$BI$3), 0)),
ROUNDUP(INDEX(GRID!$B$17:$BI$27,MATCH(C$7,GRID!$A$17:$A$27,0),MATCH(1,($U$2=GRID!$B$1:$BI$1)*(КАЛЕНДАРЬ!$X33=GRID!$B$3:$BI$3), 0))*(1-GRID!$B$35),0))</f>
        <v>19500</v>
      </c>
      <c r="E173" s="59" cm="1">
        <f t="array" ref="E173">IF($I$2="Открытый тариф",
INDEX(GRID!$B$4:$BI$14,MATCH(E$7,GRID!$A$4:$A$14,0),MATCH(1,($U$2=GRID!$B$1:$BI$1)*(КАЛЕНДАРЬ!$X33=GRID!$B$3:$BI$3), 0)),
ROUNDUP(INDEX(GRID!$B$4:$BI$14,MATCH(E$7,GRID!$A$4:$A$14,0),MATCH(1,($U$2=GRID!$B$1:$BI$1)*(КАЛЕНДАРЬ!$X33=GRID!$B$3:$BI$3),0))*(1-GRID!$B$35),0))</f>
        <v>21700</v>
      </c>
      <c r="F173" s="60" cm="1">
        <f t="array" ref="F173">IF($I$2="Открытый тариф",
INDEX(GRID!$B$17:$BI$27,MATCH(E$7,GRID!$A$17:$A$27,0),MATCH(1,($U$2=GRID!$B$1:$BI$1)*(КАЛЕНДАРЬ!$X33=GRID!$B$3:$BI$3), 0)),
ROUNDUP(INDEX(GRID!$B$17:$BI$27,MATCH(E$7,GRID!$A$17:$A$27,0),MATCH(1,($U$2=GRID!$B$1:$BI$1)*(КАЛЕНДАРЬ!$X33=GRID!$B$3:$BI$3), 0))*(1-GRID!$B$35),0))</f>
        <v>21700</v>
      </c>
      <c r="G173" s="59" cm="1">
        <f t="array" ref="G173">IF($I$2="Открытый тариф",
INDEX(GRID!$B$4:$BI$14,MATCH(G$7,GRID!$A$4:$A$14,0),MATCH(1,($U$2=GRID!$B$1:$BI$1)*(КАЛЕНДАРЬ!$X33=GRID!$B$3:$BI$3), 0)),
ROUNDUP(INDEX(GRID!$B$4:$BI$14,MATCH(G$7,GRID!$A$4:$A$14,0),MATCH(1,($U$2=GRID!$B$1:$BI$1)*(КАЛЕНДАРЬ!$X33=GRID!$B$3:$BI$3),0))*(1-GRID!$B$35),0))</f>
        <v>24100</v>
      </c>
      <c r="H173" s="60" cm="1">
        <f t="array" ref="H173">IF($I$2="Открытый тариф",
INDEX(GRID!$B$17:$BI$27,MATCH(G$7,GRID!$A$17:$A$27,0),MATCH(1,($U$2=GRID!$B$1:$BI$1)*(КАЛЕНДАРЬ!$X33=GRID!$B$3:$BI$3), 0)),
ROUNDUP(INDEX(GRID!$B$17:$BI$27,MATCH(G$7,GRID!$A$17:$A$27,0),MATCH(1,($U$2=GRID!$B$1:$BI$1)*(КАЛЕНДАРЬ!$X33=GRID!$B$3:$BI$3), 0))*(1-GRID!$B$35),0))</f>
        <v>24100</v>
      </c>
      <c r="I173" s="59" cm="1">
        <f t="array" ref="I173">IF($I$2="Открытый тариф",
INDEX(GRID!$B$4:$BI$14,MATCH(I$7,GRID!$A$4:$A$14,0),MATCH(1,($U$2=GRID!$B$1:$BI$1)*(КАЛЕНДАРЬ!$X33=GRID!$B$3:$BI$3), 0)),
ROUNDUP(INDEX(GRID!$B$4:$BI$14,MATCH(I$7,GRID!$A$4:$A$14,0),MATCH(1,($U$2=GRID!$B$1:$BI$1)*(КАЛЕНДАРЬ!$X33=GRID!$B$3:$BI$3),0))*(1-GRID!$B$35),0))</f>
        <v>26800</v>
      </c>
      <c r="J173" s="60" cm="1">
        <f t="array" ref="J173">IF($I$2="Открытый тариф",
INDEX(GRID!$B$17:$BI$27,MATCH(I$7,GRID!$A$17:$A$27,0),MATCH(1,($U$2=GRID!$B$1:$BI$1)*(КАЛЕНДАРЬ!$X33=GRID!$B$3:$BI$3), 0)),
ROUNDUP(INDEX(GRID!$B$17:$BI$27,MATCH(I$7,GRID!$A$17:$A$27,0),MATCH(1,($U$2=GRID!$B$1:$BI$1)*(КАЛЕНДАРЬ!$X33=GRID!$B$3:$BI$3), 0))*(1-GRID!$B$35),0))</f>
        <v>26800</v>
      </c>
      <c r="K173" s="59" cm="1">
        <f t="array" ref="K173">IF($I$2="Открытый тариф",
INDEX(GRID!$B$4:$BI$14,MATCH(K$7,GRID!$A$4:$A$14,0),MATCH(1,($U$2=GRID!$B$1:$BI$1)*(КАЛЕНДАРЬ!$X33=GRID!$B$3:$BI$3), 0)),
ROUNDUP(INDEX(GRID!$B$4:$BI$14,MATCH(K$7,GRID!$A$4:$A$14,0),MATCH(1,($U$2=GRID!$B$1:$BI$1)*(КАЛЕНДАРЬ!$X33=GRID!$B$3:$BI$3),0))*(1-GRID!$B$35),0))</f>
        <v>29700</v>
      </c>
      <c r="L173" s="60" cm="1">
        <f t="array" ref="L173">IF($I$2="Открытый тариф",
INDEX(GRID!$B$17:$BI$27,MATCH(K$7,GRID!$A$17:$A$27,0),MATCH(1,($U$2=GRID!$B$1:$BI$1)*(КАЛЕНДАРЬ!$X33=GRID!$B$3:$BI$3), 0)),
ROUNDUP(INDEX(GRID!$B$17:$BI$27,MATCH(K$7,GRID!$A$17:$A$27,0),MATCH(1,($U$2=GRID!$B$1:$BI$1)*(КАЛЕНДАРЬ!$X33=GRID!$B$3:$BI$3), 0))*(1-GRID!$B$35),0))</f>
        <v>29700</v>
      </c>
      <c r="M173" s="59" cm="1">
        <f t="array" ref="M173">IF($I$2="Открытый тариф",
INDEX(GRID!$B$4:$BI$14,MATCH(M$7,GRID!$A$4:$A$14,0),MATCH(1,($U$2=GRID!$B$1:$BI$1)*(КАЛЕНДАРЬ!$X33=GRID!$B$3:$BI$3), 0)),
ROUNDUP(INDEX(GRID!$B$4:$BI$14,MATCH(M$7,GRID!$A$4:$A$14,0),MATCH(1,($U$2=GRID!$B$1:$BI$1)*(КАЛЕНДАРЬ!$X33=GRID!$B$3:$BI$3),0))*(1-GRID!$B$35),0))</f>
        <v>32900</v>
      </c>
      <c r="N173" s="60" cm="1">
        <f t="array" ref="N173">IF($I$2="Открытый тариф",
INDEX(GRID!$B$17:$BI$27,MATCH(M$7,GRID!$A$17:$A$27,0),MATCH(1,($U$2=GRID!$B$1:$BI$1)*(КАЛЕНДАРЬ!$X33=GRID!$B$3:$BI$3), 0)),
ROUNDUP(INDEX(GRID!$B$17:$BI$27,MATCH(M$7,GRID!$A$17:$A$27,0),MATCH(1,($U$2=GRID!$B$1:$BI$1)*(КАЛЕНДАРЬ!$X33=GRID!$B$3:$BI$3), 0))*(1-GRID!$B$35),0))</f>
        <v>32900</v>
      </c>
      <c r="O173" s="61" t="s">
        <v>102</v>
      </c>
      <c r="P173" s="61" t="s">
        <v>102</v>
      </c>
      <c r="Q173" s="61" t="s">
        <v>102</v>
      </c>
      <c r="R173" s="61" t="s">
        <v>102</v>
      </c>
      <c r="S173" s="61" t="s">
        <v>102</v>
      </c>
      <c r="T173" s="61" t="s">
        <v>102</v>
      </c>
      <c r="U173" s="61" t="s">
        <v>102</v>
      </c>
      <c r="V173" s="61" t="s">
        <v>102</v>
      </c>
      <c r="W173" s="61" t="s">
        <v>102</v>
      </c>
      <c r="X173" s="61" t="s">
        <v>102</v>
      </c>
      <c r="Y173" s="50"/>
    </row>
    <row r="174" spans="1:25" x14ac:dyDescent="0.2">
      <c r="A174" s="62" t="s">
        <v>44</v>
      </c>
      <c r="B174" s="62">
        <v>31</v>
      </c>
      <c r="C174" s="59" cm="1">
        <f t="array" ref="C174">IF($I$2="Открытый тариф",
INDEX(GRID!$B$4:$BI$14,MATCH(C$7,GRID!$A$4:$A$14,0),MATCH(1,($U$2=GRID!$B$1:$BI$1)*(КАЛЕНДАРЬ!$X34=GRID!$B$3:$BI$3), 0)),
ROUNDUP(INDEX(GRID!$B$4:$BI$14,MATCH(C$7,GRID!$A$4:$A$14,0),MATCH(1,($U$2=GRID!$B$1:$BI$1)*(КАЛЕНДАРЬ!$X34=GRID!$B$3:$BI$3),0))*(1-GRID!$B$35),0))</f>
        <v>21500</v>
      </c>
      <c r="D174" s="60" cm="1">
        <f t="array" ref="D174">IF($I$2="Открытый тариф",
INDEX(GRID!$B$17:$BI$27,MATCH(C$7,GRID!$A$17:$A$27,0),MATCH(1,($U$2=GRID!$B$1:$BI$1)*(КАЛЕНДАРЬ!$X34=GRID!$B$3:$BI$3), 0)),
ROUNDUP(INDEX(GRID!$B$17:$BI$27,MATCH(C$7,GRID!$A$17:$A$27,0),MATCH(1,($U$2=GRID!$B$1:$BI$1)*(КАЛЕНДАРЬ!$X34=GRID!$B$3:$BI$3), 0))*(1-GRID!$B$35),0))</f>
        <v>21500</v>
      </c>
      <c r="E174" s="59" cm="1">
        <f t="array" ref="E174">IF($I$2="Открытый тариф",
INDEX(GRID!$B$4:$BI$14,MATCH(E$7,GRID!$A$4:$A$14,0),MATCH(1,($U$2=GRID!$B$1:$BI$1)*(КАЛЕНДАРЬ!$X34=GRID!$B$3:$BI$3), 0)),
ROUNDUP(INDEX(GRID!$B$4:$BI$14,MATCH(E$7,GRID!$A$4:$A$14,0),MATCH(1,($U$2=GRID!$B$1:$BI$1)*(КАЛЕНДАРЬ!$X34=GRID!$B$3:$BI$3),0))*(1-GRID!$B$35),0))</f>
        <v>24000</v>
      </c>
      <c r="F174" s="60" cm="1">
        <f t="array" ref="F174">IF($I$2="Открытый тариф",
INDEX(GRID!$B$17:$BI$27,MATCH(E$7,GRID!$A$17:$A$27,0),MATCH(1,($U$2=GRID!$B$1:$BI$1)*(КАЛЕНДАРЬ!$X34=GRID!$B$3:$BI$3), 0)),
ROUNDUP(INDEX(GRID!$B$17:$BI$27,MATCH(E$7,GRID!$A$17:$A$27,0),MATCH(1,($U$2=GRID!$B$1:$BI$1)*(КАЛЕНДАРЬ!$X34=GRID!$B$3:$BI$3), 0))*(1-GRID!$B$35),0))</f>
        <v>24000</v>
      </c>
      <c r="G174" s="59" cm="1">
        <f t="array" ref="G174">IF($I$2="Открытый тариф",
INDEX(GRID!$B$4:$BI$14,MATCH(G$7,GRID!$A$4:$A$14,0),MATCH(1,($U$2=GRID!$B$1:$BI$1)*(КАЛЕНДАРЬ!$X34=GRID!$B$3:$BI$3), 0)),
ROUNDUP(INDEX(GRID!$B$4:$BI$14,MATCH(G$7,GRID!$A$4:$A$14,0),MATCH(1,($U$2=GRID!$B$1:$BI$1)*(КАЛЕНДАРЬ!$X34=GRID!$B$3:$BI$3),0))*(1-GRID!$B$35),0))</f>
        <v>26700</v>
      </c>
      <c r="H174" s="60" cm="1">
        <f t="array" ref="H174">IF($I$2="Открытый тариф",
INDEX(GRID!$B$17:$BI$27,MATCH(G$7,GRID!$A$17:$A$27,0),MATCH(1,($U$2=GRID!$B$1:$BI$1)*(КАЛЕНДАРЬ!$X34=GRID!$B$3:$BI$3), 0)),
ROUNDUP(INDEX(GRID!$B$17:$BI$27,MATCH(G$7,GRID!$A$17:$A$27,0),MATCH(1,($U$2=GRID!$B$1:$BI$1)*(КАЛЕНДАРЬ!$X34=GRID!$B$3:$BI$3), 0))*(1-GRID!$B$35),0))</f>
        <v>26700</v>
      </c>
      <c r="I174" s="59" cm="1">
        <f t="array" ref="I174">IF($I$2="Открытый тариф",
INDEX(GRID!$B$4:$BI$14,MATCH(I$7,GRID!$A$4:$A$14,0),MATCH(1,($U$2=GRID!$B$1:$BI$1)*(КАЛЕНДАРЬ!$X34=GRID!$B$3:$BI$3), 0)),
ROUNDUP(INDEX(GRID!$B$4:$BI$14,MATCH(I$7,GRID!$A$4:$A$14,0),MATCH(1,($U$2=GRID!$B$1:$BI$1)*(КАЛЕНДАРЬ!$X34=GRID!$B$3:$BI$3),0))*(1-GRID!$B$35),0))</f>
        <v>29700</v>
      </c>
      <c r="J174" s="60" cm="1">
        <f t="array" ref="J174">IF($I$2="Открытый тариф",
INDEX(GRID!$B$17:$BI$27,MATCH(I$7,GRID!$A$17:$A$27,0),MATCH(1,($U$2=GRID!$B$1:$BI$1)*(КАЛЕНДАРЬ!$X34=GRID!$B$3:$BI$3), 0)),
ROUNDUP(INDEX(GRID!$B$17:$BI$27,MATCH(I$7,GRID!$A$17:$A$27,0),MATCH(1,($U$2=GRID!$B$1:$BI$1)*(КАЛЕНДАРЬ!$X34=GRID!$B$3:$BI$3), 0))*(1-GRID!$B$35),0))</f>
        <v>29700</v>
      </c>
      <c r="K174" s="59" cm="1">
        <f t="array" ref="K174">IF($I$2="Открытый тариф",
INDEX(GRID!$B$4:$BI$14,MATCH(K$7,GRID!$A$4:$A$14,0),MATCH(1,($U$2=GRID!$B$1:$BI$1)*(КАЛЕНДАРЬ!$X34=GRID!$B$3:$BI$3), 0)),
ROUNDUP(INDEX(GRID!$B$4:$BI$14,MATCH(K$7,GRID!$A$4:$A$14,0),MATCH(1,($U$2=GRID!$B$1:$BI$1)*(КАЛЕНДАРЬ!$X34=GRID!$B$3:$BI$3),0))*(1-GRID!$B$35),0))</f>
        <v>33100</v>
      </c>
      <c r="L174" s="60" cm="1">
        <f t="array" ref="L174">IF($I$2="Открытый тариф",
INDEX(GRID!$B$17:$BI$27,MATCH(K$7,GRID!$A$17:$A$27,0),MATCH(1,($U$2=GRID!$B$1:$BI$1)*(КАЛЕНДАРЬ!$X34=GRID!$B$3:$BI$3), 0)),
ROUNDUP(INDEX(GRID!$B$17:$BI$27,MATCH(K$7,GRID!$A$17:$A$27,0),MATCH(1,($U$2=GRID!$B$1:$BI$1)*(КАЛЕНДАРЬ!$X34=GRID!$B$3:$BI$3), 0))*(1-GRID!$B$35),0))</f>
        <v>33100</v>
      </c>
      <c r="M174" s="59" cm="1">
        <f t="array" ref="M174">IF($I$2="Открытый тариф",
INDEX(GRID!$B$4:$BI$14,MATCH(M$7,GRID!$A$4:$A$14,0),MATCH(1,($U$2=GRID!$B$1:$BI$1)*(КАЛЕНДАРЬ!$X34=GRID!$B$3:$BI$3), 0)),
ROUNDUP(INDEX(GRID!$B$4:$BI$14,MATCH(M$7,GRID!$A$4:$A$14,0),MATCH(1,($U$2=GRID!$B$1:$BI$1)*(КАЛЕНДАРЬ!$X34=GRID!$B$3:$BI$3),0))*(1-GRID!$B$35),0))</f>
        <v>36800</v>
      </c>
      <c r="N174" s="60" cm="1">
        <f t="array" ref="N174">IF($I$2="Открытый тариф",
INDEX(GRID!$B$17:$BI$27,MATCH(M$7,GRID!$A$17:$A$27,0),MATCH(1,($U$2=GRID!$B$1:$BI$1)*(КАЛЕНДАРЬ!$X34=GRID!$B$3:$BI$3), 0)),
ROUNDUP(INDEX(GRID!$B$17:$BI$27,MATCH(M$7,GRID!$A$17:$A$27,0),MATCH(1,($U$2=GRID!$B$1:$BI$1)*(КАЛЕНДАРЬ!$X34=GRID!$B$3:$BI$3), 0))*(1-GRID!$B$35),0))</f>
        <v>36800</v>
      </c>
      <c r="O174" s="61" t="s">
        <v>102</v>
      </c>
      <c r="P174" s="61" t="s">
        <v>102</v>
      </c>
      <c r="Q174" s="61" t="s">
        <v>102</v>
      </c>
      <c r="R174" s="61" t="s">
        <v>102</v>
      </c>
      <c r="S174" s="61" t="s">
        <v>102</v>
      </c>
      <c r="T174" s="61" t="s">
        <v>102</v>
      </c>
      <c r="U174" s="61" t="s">
        <v>102</v>
      </c>
      <c r="V174" s="61" t="s">
        <v>102</v>
      </c>
      <c r="W174" s="61" t="s">
        <v>102</v>
      </c>
      <c r="X174" s="61" t="s">
        <v>102</v>
      </c>
      <c r="Y174" s="50"/>
    </row>
    <row r="175" spans="1:25" ht="17.25" customHeight="1" x14ac:dyDescent="0.2">
      <c r="A175" s="48"/>
      <c r="B175" s="49"/>
      <c r="C175" s="50"/>
      <c r="D175" s="50"/>
      <c r="E175" s="50"/>
      <c r="F175" s="50"/>
      <c r="G175" s="51"/>
      <c r="H175" s="50"/>
      <c r="I175" s="50"/>
      <c r="J175" s="50"/>
      <c r="K175" s="51"/>
      <c r="L175" s="50"/>
      <c r="M175" s="50"/>
      <c r="N175" s="50"/>
      <c r="O175" s="50"/>
      <c r="P175" s="51"/>
      <c r="Q175" s="50"/>
      <c r="R175" s="50"/>
      <c r="S175" s="50"/>
      <c r="T175" s="50"/>
      <c r="U175" s="50"/>
      <c r="V175" s="50"/>
      <c r="W175" s="50"/>
      <c r="X175" s="50"/>
      <c r="Y175" s="50"/>
    </row>
    <row r="176" spans="1:25" x14ac:dyDescent="0.2">
      <c r="A176" s="91" t="s">
        <v>106</v>
      </c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50"/>
    </row>
    <row r="177" spans="1:25" x14ac:dyDescent="0.2">
      <c r="A177" s="92" t="s">
        <v>61</v>
      </c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50"/>
    </row>
    <row r="178" spans="1:25" ht="58.5" customHeight="1" x14ac:dyDescent="0.2">
      <c r="A178" s="94" t="s">
        <v>39</v>
      </c>
      <c r="B178" s="95"/>
      <c r="C178" s="98" t="s">
        <v>85</v>
      </c>
      <c r="D178" s="99"/>
      <c r="E178" s="100" t="s">
        <v>86</v>
      </c>
      <c r="F178" s="101"/>
      <c r="G178" s="102" t="s">
        <v>83</v>
      </c>
      <c r="H178" s="103"/>
      <c r="I178" s="104" t="s">
        <v>87</v>
      </c>
      <c r="J178" s="105"/>
      <c r="K178" s="106" t="s">
        <v>88</v>
      </c>
      <c r="L178" s="106"/>
      <c r="M178" s="107" t="s">
        <v>89</v>
      </c>
      <c r="N178" s="108"/>
      <c r="O178" s="109" t="s">
        <v>94</v>
      </c>
      <c r="P178" s="110"/>
      <c r="Q178" s="111" t="s">
        <v>95</v>
      </c>
      <c r="R178" s="111"/>
      <c r="S178" s="112" t="s">
        <v>90</v>
      </c>
      <c r="T178" s="112"/>
      <c r="U178" s="113" t="s">
        <v>91</v>
      </c>
      <c r="V178" s="114"/>
      <c r="W178" s="115" t="s">
        <v>96</v>
      </c>
      <c r="X178" s="116"/>
      <c r="Y178" s="50"/>
    </row>
    <row r="179" spans="1:25" x14ac:dyDescent="0.2">
      <c r="A179" s="96"/>
      <c r="B179" s="97"/>
      <c r="C179" s="57" t="s">
        <v>40</v>
      </c>
      <c r="D179" s="57" t="s">
        <v>41</v>
      </c>
      <c r="E179" s="57" t="s">
        <v>40</v>
      </c>
      <c r="F179" s="57" t="s">
        <v>41</v>
      </c>
      <c r="G179" s="57" t="s">
        <v>40</v>
      </c>
      <c r="H179" s="57" t="s">
        <v>41</v>
      </c>
      <c r="I179" s="57" t="s">
        <v>40</v>
      </c>
      <c r="J179" s="57" t="s">
        <v>41</v>
      </c>
      <c r="K179" s="57" t="s">
        <v>40</v>
      </c>
      <c r="L179" s="57" t="s">
        <v>41</v>
      </c>
      <c r="M179" s="57" t="s">
        <v>40</v>
      </c>
      <c r="N179" s="57" t="s">
        <v>41</v>
      </c>
      <c r="O179" s="57" t="s">
        <v>40</v>
      </c>
      <c r="P179" s="57" t="s">
        <v>41</v>
      </c>
      <c r="Q179" s="57" t="s">
        <v>40</v>
      </c>
      <c r="R179" s="57" t="s">
        <v>41</v>
      </c>
      <c r="S179" s="57" t="s">
        <v>40</v>
      </c>
      <c r="T179" s="57" t="s">
        <v>41</v>
      </c>
      <c r="U179" s="57" t="s">
        <v>40</v>
      </c>
      <c r="V179" s="57" t="s">
        <v>41</v>
      </c>
      <c r="W179" s="57" t="s">
        <v>40</v>
      </c>
      <c r="X179" s="57" t="s">
        <v>41</v>
      </c>
      <c r="Y179" s="50"/>
    </row>
    <row r="180" spans="1:25" x14ac:dyDescent="0.2">
      <c r="A180" s="62" t="s">
        <v>42</v>
      </c>
      <c r="B180" s="62">
        <v>1</v>
      </c>
      <c r="C180" s="59" cm="1">
        <f t="array" ref="C180">IF($I$2="Открытый тариф",
INDEX(GRID!$B$4:$BI$14,MATCH(C$7,GRID!$A$4:$A$14,0),MATCH(1,($U$2=GRID!$B$1:$BI$1)*(КАЛЕНДАРЬ!$AA4=GRID!$B$3:$BI$3), 0)),
ROUNDUP(INDEX(GRID!$B$4:$BI$14,MATCH(C$7,GRID!$A$4:$A$14,0),MATCH(1,($U$2=GRID!$B$1:$BI$1)*(КАЛЕНДАРЬ!$AA4=GRID!$B$3:$BI$3),0))*(1-GRID!$B$35),0))</f>
        <v>21500</v>
      </c>
      <c r="D180" s="60" cm="1">
        <f t="array" ref="D180">IF($I$2="Открытый тариф",
INDEX(GRID!$B$17:$BI$27,MATCH(C$7,GRID!$A$17:$A$27,0),MATCH(1,($U$2=GRID!$B$1:$BI$1)*(КАЛЕНДАРЬ!$AA4=GRID!$B$3:$BI$3), 0)),
ROUNDUP(INDEX(GRID!$B$17:$BI$27,MATCH(C$7,GRID!$A$17:$A$27,0),MATCH(1,($U$2=GRID!$B$1:$BI$1)*(КАЛЕНДАРЬ!$AA4=GRID!$B$3:$BI$3), 0))*(1-GRID!$B$35),0))</f>
        <v>21500</v>
      </c>
      <c r="E180" s="59" cm="1">
        <f t="array" ref="E180">IF($I$2="Открытый тариф",
INDEX(GRID!$B$4:$BI$14,MATCH(E$7,GRID!$A$4:$A$14,0),MATCH(1,($U$2=GRID!$B$1:$BI$1)*(КАЛЕНДАРЬ!$AA4=GRID!$B$3:$BI$3), 0)),
ROUNDUP(INDEX(GRID!$B$4:$BI$14,MATCH(E$7,GRID!$A$4:$A$14,0),MATCH(1,($U$2=GRID!$B$1:$BI$1)*(КАЛЕНДАРЬ!$AA4=GRID!$B$3:$BI$3),0))*(1-GRID!$B$35),0))</f>
        <v>24000</v>
      </c>
      <c r="F180" s="60" cm="1">
        <f t="array" ref="F180">IF($I$2="Открытый тариф",
INDEX(GRID!$B$17:$BI$27,MATCH(E$7,GRID!$A$17:$A$27,0),MATCH(1,($U$2=GRID!$B$1:$BI$1)*(КАЛЕНДАРЬ!$AA4=GRID!$B$3:$BI$3), 0)),
ROUNDUP(INDEX(GRID!$B$17:$BI$27,MATCH(E$7,GRID!$A$17:$A$27,0),MATCH(1,($U$2=GRID!$B$1:$BI$1)*(КАЛЕНДАРЬ!$AA4=GRID!$B$3:$BI$3), 0))*(1-GRID!$B$35),0))</f>
        <v>24000</v>
      </c>
      <c r="G180" s="59" cm="1">
        <f t="array" ref="G180">IF($I$2="Открытый тариф",
INDEX(GRID!$B$4:$BI$14,MATCH(G$7,GRID!$A$4:$A$14,0),MATCH(1,($U$2=GRID!$B$1:$BI$1)*(КАЛЕНДАРЬ!$AA4=GRID!$B$3:$BI$3), 0)),
ROUNDUP(INDEX(GRID!$B$4:$BI$14,MATCH(G$7,GRID!$A$4:$A$14,0),MATCH(1,($U$2=GRID!$B$1:$BI$1)*(КАЛЕНДАРЬ!$AA4=GRID!$B$3:$BI$3),0))*(1-GRID!$B$35),0))</f>
        <v>26700</v>
      </c>
      <c r="H180" s="60" cm="1">
        <f t="array" ref="H180">IF($I$2="Открытый тариф",
INDEX(GRID!$B$17:$BI$27,MATCH(G$7,GRID!$A$17:$A$27,0),MATCH(1,($U$2=GRID!$B$1:$BI$1)*(КАЛЕНДАРЬ!$AA4=GRID!$B$3:$BI$3), 0)),
ROUNDUP(INDEX(GRID!$B$17:$BI$27,MATCH(G$7,GRID!$A$17:$A$27,0),MATCH(1,($U$2=GRID!$B$1:$BI$1)*(КАЛЕНДАРЬ!$AA4=GRID!$B$3:$BI$3), 0))*(1-GRID!$B$35),0))</f>
        <v>26700</v>
      </c>
      <c r="I180" s="59" cm="1">
        <f t="array" ref="I180">IF($I$2="Открытый тариф",
INDEX(GRID!$B$4:$BI$14,MATCH(I$7,GRID!$A$4:$A$14,0),MATCH(1,($U$2=GRID!$B$1:$BI$1)*(КАЛЕНДАРЬ!$AA4=GRID!$B$3:$BI$3), 0)),
ROUNDUP(INDEX(GRID!$B$4:$BI$14,MATCH(I$7,GRID!$A$4:$A$14,0),MATCH(1,($U$2=GRID!$B$1:$BI$1)*(КАЛЕНДАРЬ!$AA4=GRID!$B$3:$BI$3),0))*(1-GRID!$B$35),0))</f>
        <v>29700</v>
      </c>
      <c r="J180" s="60" cm="1">
        <f t="array" ref="J180">IF($I$2="Открытый тариф",
INDEX(GRID!$B$17:$BI$27,MATCH(I$7,GRID!$A$17:$A$27,0),MATCH(1,($U$2=GRID!$B$1:$BI$1)*(КАЛЕНДАРЬ!$AA4=GRID!$B$3:$BI$3), 0)),
ROUNDUP(INDEX(GRID!$B$17:$BI$27,MATCH(I$7,GRID!$A$17:$A$27,0),MATCH(1,($U$2=GRID!$B$1:$BI$1)*(КАЛЕНДАРЬ!$AA4=GRID!$B$3:$BI$3), 0))*(1-GRID!$B$35),0))</f>
        <v>29700</v>
      </c>
      <c r="K180" s="59" cm="1">
        <f t="array" ref="K180">IF($I$2="Открытый тариф",
INDEX(GRID!$B$4:$BI$14,MATCH(K$7,GRID!$A$4:$A$14,0),MATCH(1,($U$2=GRID!$B$1:$BI$1)*(КАЛЕНДАРЬ!$AA4=GRID!$B$3:$BI$3), 0)),
ROUNDUP(INDEX(GRID!$B$4:$BI$14,MATCH(K$7,GRID!$A$4:$A$14,0),MATCH(1,($U$2=GRID!$B$1:$BI$1)*(КАЛЕНДАРЬ!$AA4=GRID!$B$3:$BI$3),0))*(1-GRID!$B$35),0))</f>
        <v>33100</v>
      </c>
      <c r="L180" s="60" cm="1">
        <f t="array" ref="L180">IF($I$2="Открытый тариф",
INDEX(GRID!$B$17:$BI$27,MATCH(K$7,GRID!$A$17:$A$27,0),MATCH(1,($U$2=GRID!$B$1:$BI$1)*(КАЛЕНДАРЬ!$AA4=GRID!$B$3:$BI$3), 0)),
ROUNDUP(INDEX(GRID!$B$17:$BI$27,MATCH(K$7,GRID!$A$17:$A$27,0),MATCH(1,($U$2=GRID!$B$1:$BI$1)*(КАЛЕНДАРЬ!$AA4=GRID!$B$3:$BI$3), 0))*(1-GRID!$B$35),0))</f>
        <v>33100</v>
      </c>
      <c r="M180" s="59" cm="1">
        <f t="array" ref="M180">IF($I$2="Открытый тариф",
INDEX(GRID!$B$4:$BI$14,MATCH(M$7,GRID!$A$4:$A$14,0),MATCH(1,($U$2=GRID!$B$1:$BI$1)*(КАЛЕНДАРЬ!$AA4=GRID!$B$3:$BI$3), 0)),
ROUNDUP(INDEX(GRID!$B$4:$BI$14,MATCH(M$7,GRID!$A$4:$A$14,0),MATCH(1,($U$2=GRID!$B$1:$BI$1)*(КАЛЕНДАРЬ!$AA4=GRID!$B$3:$BI$3),0))*(1-GRID!$B$35),0))</f>
        <v>36800</v>
      </c>
      <c r="N180" s="60" cm="1">
        <f t="array" ref="N180">IF($I$2="Открытый тариф",
INDEX(GRID!$B$17:$BI$27,MATCH(M$7,GRID!$A$17:$A$27,0),MATCH(1,($U$2=GRID!$B$1:$BI$1)*(КАЛЕНДАРЬ!$AA4=GRID!$B$3:$BI$3), 0)),
ROUNDUP(INDEX(GRID!$B$17:$BI$27,MATCH(M$7,GRID!$A$17:$A$27,0),MATCH(1,($U$2=GRID!$B$1:$BI$1)*(КАЛЕНДАРЬ!$AA4=GRID!$B$3:$BI$3), 0))*(1-GRID!$B$35),0))</f>
        <v>36800</v>
      </c>
      <c r="O180" s="61" t="s">
        <v>102</v>
      </c>
      <c r="P180" s="61" t="s">
        <v>102</v>
      </c>
      <c r="Q180" s="61" t="s">
        <v>102</v>
      </c>
      <c r="R180" s="61" t="s">
        <v>102</v>
      </c>
      <c r="S180" s="61" t="s">
        <v>102</v>
      </c>
      <c r="T180" s="61" t="s">
        <v>102</v>
      </c>
      <c r="U180" s="61" t="s">
        <v>102</v>
      </c>
      <c r="V180" s="61" t="s">
        <v>102</v>
      </c>
      <c r="W180" s="61" t="s">
        <v>102</v>
      </c>
      <c r="X180" s="61" t="s">
        <v>102</v>
      </c>
      <c r="Y180" s="50"/>
    </row>
    <row r="181" spans="1:25" x14ac:dyDescent="0.2">
      <c r="A181" s="62" t="s">
        <v>43</v>
      </c>
      <c r="B181" s="62">
        <v>2</v>
      </c>
      <c r="C181" s="59" cm="1">
        <f t="array" ref="C181">IF($I$2="Открытый тариф",
INDEX(GRID!$B$4:$BI$14,MATCH(C$7,GRID!$A$4:$A$14,0),MATCH(1,($U$2=GRID!$B$1:$BI$1)*(КАЛЕНДАРЬ!$AA5=GRID!$B$3:$BI$3), 0)),
ROUNDUP(INDEX(GRID!$B$4:$BI$14,MATCH(C$7,GRID!$A$4:$A$14,0),MATCH(1,($U$2=GRID!$B$1:$BI$1)*(КАЛЕНДАРЬ!$AA5=GRID!$B$3:$BI$3),0))*(1-GRID!$B$35),0))</f>
        <v>30500</v>
      </c>
      <c r="D181" s="60" cm="1">
        <f t="array" ref="D181">IF($I$2="Открытый тариф",
INDEX(GRID!$B$17:$BI$27,MATCH(C$7,GRID!$A$17:$A$27,0),MATCH(1,($U$2=GRID!$B$1:$BI$1)*(КАЛЕНДАРЬ!$AA5=GRID!$B$3:$BI$3), 0)),
ROUNDUP(INDEX(GRID!$B$17:$BI$27,MATCH(C$7,GRID!$A$17:$A$27,0),MATCH(1,($U$2=GRID!$B$1:$BI$1)*(КАЛЕНДАРЬ!$AA5=GRID!$B$3:$BI$3), 0))*(1-GRID!$B$35),0))</f>
        <v>30500</v>
      </c>
      <c r="E181" s="59" cm="1">
        <f t="array" ref="E181">IF($I$2="Открытый тариф",
INDEX(GRID!$B$4:$BI$14,MATCH(E$7,GRID!$A$4:$A$14,0),MATCH(1,($U$2=GRID!$B$1:$BI$1)*(КАЛЕНДАРЬ!$AA5=GRID!$B$3:$BI$3), 0)),
ROUNDUP(INDEX(GRID!$B$4:$BI$14,MATCH(E$7,GRID!$A$4:$A$14,0),MATCH(1,($U$2=GRID!$B$1:$BI$1)*(КАЛЕНДАРЬ!$AA5=GRID!$B$3:$BI$3),0))*(1-GRID!$B$35),0))</f>
        <v>34300</v>
      </c>
      <c r="F181" s="60" cm="1">
        <f t="array" ref="F181">IF($I$2="Открытый тариф",
INDEX(GRID!$B$17:$BI$27,MATCH(E$7,GRID!$A$17:$A$27,0),MATCH(1,($U$2=GRID!$B$1:$BI$1)*(КАЛЕНДАРЬ!$AA5=GRID!$B$3:$BI$3), 0)),
ROUNDUP(INDEX(GRID!$B$17:$BI$27,MATCH(E$7,GRID!$A$17:$A$27,0),MATCH(1,($U$2=GRID!$B$1:$BI$1)*(КАЛЕНДАРЬ!$AA5=GRID!$B$3:$BI$3), 0))*(1-GRID!$B$35),0))</f>
        <v>34300</v>
      </c>
      <c r="G181" s="59" cm="1">
        <f t="array" ref="G181">IF($I$2="Открытый тариф",
INDEX(GRID!$B$4:$BI$14,MATCH(G$7,GRID!$A$4:$A$14,0),MATCH(1,($U$2=GRID!$B$1:$BI$1)*(КАЛЕНДАРЬ!$AA5=GRID!$B$3:$BI$3), 0)),
ROUNDUP(INDEX(GRID!$B$4:$BI$14,MATCH(G$7,GRID!$A$4:$A$14,0),MATCH(1,($U$2=GRID!$B$1:$BI$1)*(КАЛЕНДАРЬ!$AA5=GRID!$B$3:$BI$3),0))*(1-GRID!$B$35),0))</f>
        <v>38400</v>
      </c>
      <c r="H181" s="60" cm="1">
        <f t="array" ref="H181">IF($I$2="Открытый тариф",
INDEX(GRID!$B$17:$BI$27,MATCH(G$7,GRID!$A$17:$A$27,0),MATCH(1,($U$2=GRID!$B$1:$BI$1)*(КАЛЕНДАРЬ!$AA5=GRID!$B$3:$BI$3), 0)),
ROUNDUP(INDEX(GRID!$B$17:$BI$27,MATCH(G$7,GRID!$A$17:$A$27,0),MATCH(1,($U$2=GRID!$B$1:$BI$1)*(КАЛЕНДАРЬ!$AA5=GRID!$B$3:$BI$3), 0))*(1-GRID!$B$35),0))</f>
        <v>38400</v>
      </c>
      <c r="I181" s="59" cm="1">
        <f t="array" ref="I181">IF($I$2="Открытый тариф",
INDEX(GRID!$B$4:$BI$14,MATCH(I$7,GRID!$A$4:$A$14,0),MATCH(1,($U$2=GRID!$B$1:$BI$1)*(КАЛЕНДАРЬ!$AA5=GRID!$B$3:$BI$3), 0)),
ROUNDUP(INDEX(GRID!$B$4:$BI$14,MATCH(I$7,GRID!$A$4:$A$14,0),MATCH(1,($U$2=GRID!$B$1:$BI$1)*(КАЛЕНДАРЬ!$AA5=GRID!$B$3:$BI$3),0))*(1-GRID!$B$35),0))</f>
        <v>43100</v>
      </c>
      <c r="J181" s="60" cm="1">
        <f t="array" ref="J181">IF($I$2="Открытый тариф",
INDEX(GRID!$B$17:$BI$27,MATCH(I$7,GRID!$A$17:$A$27,0),MATCH(1,($U$2=GRID!$B$1:$BI$1)*(КАЛЕНДАРЬ!$AA5=GRID!$B$3:$BI$3), 0)),
ROUNDUP(INDEX(GRID!$B$17:$BI$27,MATCH(I$7,GRID!$A$17:$A$27,0),MATCH(1,($U$2=GRID!$B$1:$BI$1)*(КАЛЕНДАРЬ!$AA5=GRID!$B$3:$BI$3), 0))*(1-GRID!$B$35),0))</f>
        <v>43100</v>
      </c>
      <c r="K181" s="59" cm="1">
        <f t="array" ref="K181">IF($I$2="Открытый тариф",
INDEX(GRID!$B$4:$BI$14,MATCH(K$7,GRID!$A$4:$A$14,0),MATCH(1,($U$2=GRID!$B$1:$BI$1)*(КАЛЕНДАРЬ!$AA5=GRID!$B$3:$BI$3), 0)),
ROUNDUP(INDEX(GRID!$B$4:$BI$14,MATCH(K$7,GRID!$A$4:$A$14,0),MATCH(1,($U$2=GRID!$B$1:$BI$1)*(КАЛЕНДАРЬ!$AA5=GRID!$B$3:$BI$3),0))*(1-GRID!$B$35),0))</f>
        <v>48300</v>
      </c>
      <c r="L181" s="60" cm="1">
        <f t="array" ref="L181">IF($I$2="Открытый тариф",
INDEX(GRID!$B$17:$BI$27,MATCH(K$7,GRID!$A$17:$A$27,0),MATCH(1,($U$2=GRID!$B$1:$BI$1)*(КАЛЕНДАРЬ!$AA5=GRID!$B$3:$BI$3), 0)),
ROUNDUP(INDEX(GRID!$B$17:$BI$27,MATCH(K$7,GRID!$A$17:$A$27,0),MATCH(1,($U$2=GRID!$B$1:$BI$1)*(КАЛЕНДАРЬ!$AA5=GRID!$B$3:$BI$3), 0))*(1-GRID!$B$35),0))</f>
        <v>48300</v>
      </c>
      <c r="M181" s="59" cm="1">
        <f t="array" ref="M181">IF($I$2="Открытый тариф",
INDEX(GRID!$B$4:$BI$14,MATCH(M$7,GRID!$A$4:$A$14,0),MATCH(1,($U$2=GRID!$B$1:$BI$1)*(КАЛЕНДАРЬ!$AA5=GRID!$B$3:$BI$3), 0)),
ROUNDUP(INDEX(GRID!$B$4:$BI$14,MATCH(M$7,GRID!$A$4:$A$14,0),MATCH(1,($U$2=GRID!$B$1:$BI$1)*(КАЛЕНДАРЬ!$AA5=GRID!$B$3:$BI$3),0))*(1-GRID!$B$35),0))</f>
        <v>54100</v>
      </c>
      <c r="N181" s="60" cm="1">
        <f t="array" ref="N181">IF($I$2="Открытый тариф",
INDEX(GRID!$B$17:$BI$27,MATCH(M$7,GRID!$A$17:$A$27,0),MATCH(1,($U$2=GRID!$B$1:$BI$1)*(КАЛЕНДАРЬ!$AA5=GRID!$B$3:$BI$3), 0)),
ROUNDUP(INDEX(GRID!$B$17:$BI$27,MATCH(M$7,GRID!$A$17:$A$27,0),MATCH(1,($U$2=GRID!$B$1:$BI$1)*(КАЛЕНДАРЬ!$AA5=GRID!$B$3:$BI$3), 0))*(1-GRID!$B$35),0))</f>
        <v>54100</v>
      </c>
      <c r="O181" s="61" t="s">
        <v>102</v>
      </c>
      <c r="P181" s="61" t="s">
        <v>102</v>
      </c>
      <c r="Q181" s="61" t="s">
        <v>102</v>
      </c>
      <c r="R181" s="61" t="s">
        <v>102</v>
      </c>
      <c r="S181" s="61" t="s">
        <v>102</v>
      </c>
      <c r="T181" s="61" t="s">
        <v>102</v>
      </c>
      <c r="U181" s="61" t="s">
        <v>102</v>
      </c>
      <c r="V181" s="61" t="s">
        <v>102</v>
      </c>
      <c r="W181" s="61" t="s">
        <v>102</v>
      </c>
      <c r="X181" s="61" t="s">
        <v>102</v>
      </c>
      <c r="Y181" s="50"/>
    </row>
    <row r="182" spans="1:25" x14ac:dyDescent="0.2">
      <c r="A182" s="62" t="s">
        <v>44</v>
      </c>
      <c r="B182" s="62">
        <v>3</v>
      </c>
      <c r="C182" s="59" cm="1">
        <f t="array" ref="C182">IF($I$2="Открытый тариф",
INDEX(GRID!$B$4:$BI$14,MATCH(C$7,GRID!$A$4:$A$14,0),MATCH(1,($U$2=GRID!$B$1:$BI$1)*(КАЛЕНДАРЬ!$AA6=GRID!$B$3:$BI$3), 0)),
ROUNDUP(INDEX(GRID!$B$4:$BI$14,MATCH(C$7,GRID!$A$4:$A$14,0),MATCH(1,($U$2=GRID!$B$1:$BI$1)*(КАЛЕНДАРЬ!$AA6=GRID!$B$3:$BI$3),0))*(1-GRID!$B$35),0))</f>
        <v>30500</v>
      </c>
      <c r="D182" s="60" cm="1">
        <f t="array" ref="D182">IF($I$2="Открытый тариф",
INDEX(GRID!$B$17:$BI$27,MATCH(C$7,GRID!$A$17:$A$27,0),MATCH(1,($U$2=GRID!$B$1:$BI$1)*(КАЛЕНДАРЬ!$AA6=GRID!$B$3:$BI$3), 0)),
ROUNDUP(INDEX(GRID!$B$17:$BI$27,MATCH(C$7,GRID!$A$17:$A$27,0),MATCH(1,($U$2=GRID!$B$1:$BI$1)*(КАЛЕНДАРЬ!$AA6=GRID!$B$3:$BI$3), 0))*(1-GRID!$B$35),0))</f>
        <v>30500</v>
      </c>
      <c r="E182" s="59" cm="1">
        <f t="array" ref="E182">IF($I$2="Открытый тариф",
INDEX(GRID!$B$4:$BI$14,MATCH(E$7,GRID!$A$4:$A$14,0),MATCH(1,($U$2=GRID!$B$1:$BI$1)*(КАЛЕНДАРЬ!$AA6=GRID!$B$3:$BI$3), 0)),
ROUNDUP(INDEX(GRID!$B$4:$BI$14,MATCH(E$7,GRID!$A$4:$A$14,0),MATCH(1,($U$2=GRID!$B$1:$BI$1)*(КАЛЕНДАРЬ!$AA6=GRID!$B$3:$BI$3),0))*(1-GRID!$B$35),0))</f>
        <v>34300</v>
      </c>
      <c r="F182" s="60" cm="1">
        <f t="array" ref="F182">IF($I$2="Открытый тариф",
INDEX(GRID!$B$17:$BI$27,MATCH(E$7,GRID!$A$17:$A$27,0),MATCH(1,($U$2=GRID!$B$1:$BI$1)*(КАЛЕНДАРЬ!$AA6=GRID!$B$3:$BI$3), 0)),
ROUNDUP(INDEX(GRID!$B$17:$BI$27,MATCH(E$7,GRID!$A$17:$A$27,0),MATCH(1,($U$2=GRID!$B$1:$BI$1)*(КАЛЕНДАРЬ!$AA6=GRID!$B$3:$BI$3), 0))*(1-GRID!$B$35),0))</f>
        <v>34300</v>
      </c>
      <c r="G182" s="59" cm="1">
        <f t="array" ref="G182">IF($I$2="Открытый тариф",
INDEX(GRID!$B$4:$BI$14,MATCH(G$7,GRID!$A$4:$A$14,0),MATCH(1,($U$2=GRID!$B$1:$BI$1)*(КАЛЕНДАРЬ!$AA6=GRID!$B$3:$BI$3), 0)),
ROUNDUP(INDEX(GRID!$B$4:$BI$14,MATCH(G$7,GRID!$A$4:$A$14,0),MATCH(1,($U$2=GRID!$B$1:$BI$1)*(КАЛЕНДАРЬ!$AA6=GRID!$B$3:$BI$3),0))*(1-GRID!$B$35),0))</f>
        <v>38400</v>
      </c>
      <c r="H182" s="60" cm="1">
        <f t="array" ref="H182">IF($I$2="Открытый тариф",
INDEX(GRID!$B$17:$BI$27,MATCH(G$7,GRID!$A$17:$A$27,0),MATCH(1,($U$2=GRID!$B$1:$BI$1)*(КАЛЕНДАРЬ!$AA6=GRID!$B$3:$BI$3), 0)),
ROUNDUP(INDEX(GRID!$B$17:$BI$27,MATCH(G$7,GRID!$A$17:$A$27,0),MATCH(1,($U$2=GRID!$B$1:$BI$1)*(КАЛЕНДАРЬ!$AA6=GRID!$B$3:$BI$3), 0))*(1-GRID!$B$35),0))</f>
        <v>38400</v>
      </c>
      <c r="I182" s="59" cm="1">
        <f t="array" ref="I182">IF($I$2="Открытый тариф",
INDEX(GRID!$B$4:$BI$14,MATCH(I$7,GRID!$A$4:$A$14,0),MATCH(1,($U$2=GRID!$B$1:$BI$1)*(КАЛЕНДАРЬ!$AA6=GRID!$B$3:$BI$3), 0)),
ROUNDUP(INDEX(GRID!$B$4:$BI$14,MATCH(I$7,GRID!$A$4:$A$14,0),MATCH(1,($U$2=GRID!$B$1:$BI$1)*(КАЛЕНДАРЬ!$AA6=GRID!$B$3:$BI$3),0))*(1-GRID!$B$35),0))</f>
        <v>43100</v>
      </c>
      <c r="J182" s="60" cm="1">
        <f t="array" ref="J182">IF($I$2="Открытый тариф",
INDEX(GRID!$B$17:$BI$27,MATCH(I$7,GRID!$A$17:$A$27,0),MATCH(1,($U$2=GRID!$B$1:$BI$1)*(КАЛЕНДАРЬ!$AA6=GRID!$B$3:$BI$3), 0)),
ROUNDUP(INDEX(GRID!$B$17:$BI$27,MATCH(I$7,GRID!$A$17:$A$27,0),MATCH(1,($U$2=GRID!$B$1:$BI$1)*(КАЛЕНДАРЬ!$AA6=GRID!$B$3:$BI$3), 0))*(1-GRID!$B$35),0))</f>
        <v>43100</v>
      </c>
      <c r="K182" s="59" cm="1">
        <f t="array" ref="K182">IF($I$2="Открытый тариф",
INDEX(GRID!$B$4:$BI$14,MATCH(K$7,GRID!$A$4:$A$14,0),MATCH(1,($U$2=GRID!$B$1:$BI$1)*(КАЛЕНДАРЬ!$AA6=GRID!$B$3:$BI$3), 0)),
ROUNDUP(INDEX(GRID!$B$4:$BI$14,MATCH(K$7,GRID!$A$4:$A$14,0),MATCH(1,($U$2=GRID!$B$1:$BI$1)*(КАЛЕНДАРЬ!$AA6=GRID!$B$3:$BI$3),0))*(1-GRID!$B$35),0))</f>
        <v>48300</v>
      </c>
      <c r="L182" s="60" cm="1">
        <f t="array" ref="L182">IF($I$2="Открытый тариф",
INDEX(GRID!$B$17:$BI$27,MATCH(K$7,GRID!$A$17:$A$27,0),MATCH(1,($U$2=GRID!$B$1:$BI$1)*(КАЛЕНДАРЬ!$AA6=GRID!$B$3:$BI$3), 0)),
ROUNDUP(INDEX(GRID!$B$17:$BI$27,MATCH(K$7,GRID!$A$17:$A$27,0),MATCH(1,($U$2=GRID!$B$1:$BI$1)*(КАЛЕНДАРЬ!$AA6=GRID!$B$3:$BI$3), 0))*(1-GRID!$B$35),0))</f>
        <v>48300</v>
      </c>
      <c r="M182" s="59" cm="1">
        <f t="array" ref="M182">IF($I$2="Открытый тариф",
INDEX(GRID!$B$4:$BI$14,MATCH(M$7,GRID!$A$4:$A$14,0),MATCH(1,($U$2=GRID!$B$1:$BI$1)*(КАЛЕНДАРЬ!$AA6=GRID!$B$3:$BI$3), 0)),
ROUNDUP(INDEX(GRID!$B$4:$BI$14,MATCH(M$7,GRID!$A$4:$A$14,0),MATCH(1,($U$2=GRID!$B$1:$BI$1)*(КАЛЕНДАРЬ!$AA6=GRID!$B$3:$BI$3),0))*(1-GRID!$B$35),0))</f>
        <v>54100</v>
      </c>
      <c r="N182" s="60" cm="1">
        <f t="array" ref="N182">IF($I$2="Открытый тариф",
INDEX(GRID!$B$17:$BI$27,MATCH(M$7,GRID!$A$17:$A$27,0),MATCH(1,($U$2=GRID!$B$1:$BI$1)*(КАЛЕНДАРЬ!$AA6=GRID!$B$3:$BI$3), 0)),
ROUNDUP(INDEX(GRID!$B$17:$BI$27,MATCH(M$7,GRID!$A$17:$A$27,0),MATCH(1,($U$2=GRID!$B$1:$BI$1)*(КАЛЕНДАРЬ!$AA6=GRID!$B$3:$BI$3), 0))*(1-GRID!$B$35),0))</f>
        <v>54100</v>
      </c>
      <c r="O182" s="61" t="s">
        <v>102</v>
      </c>
      <c r="P182" s="61" t="s">
        <v>102</v>
      </c>
      <c r="Q182" s="61" t="s">
        <v>102</v>
      </c>
      <c r="R182" s="61" t="s">
        <v>102</v>
      </c>
      <c r="S182" s="61" t="s">
        <v>102</v>
      </c>
      <c r="T182" s="61" t="s">
        <v>102</v>
      </c>
      <c r="U182" s="61" t="s">
        <v>102</v>
      </c>
      <c r="V182" s="61" t="s">
        <v>102</v>
      </c>
      <c r="W182" s="61" t="s">
        <v>102</v>
      </c>
      <c r="X182" s="61" t="s">
        <v>102</v>
      </c>
      <c r="Y182" s="50"/>
    </row>
    <row r="183" spans="1:25" x14ac:dyDescent="0.2">
      <c r="A183" s="62" t="s">
        <v>45</v>
      </c>
      <c r="B183" s="62">
        <v>4</v>
      </c>
      <c r="C183" s="59" cm="1">
        <f t="array" ref="C183">IF($I$2="Открытый тариф",
INDEX(GRID!$B$4:$BI$14,MATCH(C$7,GRID!$A$4:$A$14,0),MATCH(1,($U$2=GRID!$B$1:$BI$1)*(КАЛЕНДАРЬ!$AA7=GRID!$B$3:$BI$3), 0)),
ROUNDUP(INDEX(GRID!$B$4:$BI$14,MATCH(C$7,GRID!$A$4:$A$14,0),MATCH(1,($U$2=GRID!$B$1:$BI$1)*(КАЛЕНДАРЬ!$AA7=GRID!$B$3:$BI$3),0))*(1-GRID!$B$35),0))</f>
        <v>30500</v>
      </c>
      <c r="D183" s="60" cm="1">
        <f t="array" ref="D183">IF($I$2="Открытый тариф",
INDEX(GRID!$B$17:$BI$27,MATCH(C$7,GRID!$A$17:$A$27,0),MATCH(1,($U$2=GRID!$B$1:$BI$1)*(КАЛЕНДАРЬ!$AA7=GRID!$B$3:$BI$3), 0)),
ROUNDUP(INDEX(GRID!$B$17:$BI$27,MATCH(C$7,GRID!$A$17:$A$27,0),MATCH(1,($U$2=GRID!$B$1:$BI$1)*(КАЛЕНДАРЬ!$AA7=GRID!$B$3:$BI$3), 0))*(1-GRID!$B$35),0))</f>
        <v>30500</v>
      </c>
      <c r="E183" s="59" cm="1">
        <f t="array" ref="E183">IF($I$2="Открытый тариф",
INDEX(GRID!$B$4:$BI$14,MATCH(E$7,GRID!$A$4:$A$14,0),MATCH(1,($U$2=GRID!$B$1:$BI$1)*(КАЛЕНДАРЬ!$AA7=GRID!$B$3:$BI$3), 0)),
ROUNDUP(INDEX(GRID!$B$4:$BI$14,MATCH(E$7,GRID!$A$4:$A$14,0),MATCH(1,($U$2=GRID!$B$1:$BI$1)*(КАЛЕНДАРЬ!$AA7=GRID!$B$3:$BI$3),0))*(1-GRID!$B$35),0))</f>
        <v>34300</v>
      </c>
      <c r="F183" s="60" cm="1">
        <f t="array" ref="F183">IF($I$2="Открытый тариф",
INDEX(GRID!$B$17:$BI$27,MATCH(E$7,GRID!$A$17:$A$27,0),MATCH(1,($U$2=GRID!$B$1:$BI$1)*(КАЛЕНДАРЬ!$AA7=GRID!$B$3:$BI$3), 0)),
ROUNDUP(INDEX(GRID!$B$17:$BI$27,MATCH(E$7,GRID!$A$17:$A$27,0),MATCH(1,($U$2=GRID!$B$1:$BI$1)*(КАЛЕНДАРЬ!$AA7=GRID!$B$3:$BI$3), 0))*(1-GRID!$B$35),0))</f>
        <v>34300</v>
      </c>
      <c r="G183" s="59" cm="1">
        <f t="array" ref="G183">IF($I$2="Открытый тариф",
INDEX(GRID!$B$4:$BI$14,MATCH(G$7,GRID!$A$4:$A$14,0),MATCH(1,($U$2=GRID!$B$1:$BI$1)*(КАЛЕНДАРЬ!$AA7=GRID!$B$3:$BI$3), 0)),
ROUNDUP(INDEX(GRID!$B$4:$BI$14,MATCH(G$7,GRID!$A$4:$A$14,0),MATCH(1,($U$2=GRID!$B$1:$BI$1)*(КАЛЕНДАРЬ!$AA7=GRID!$B$3:$BI$3),0))*(1-GRID!$B$35),0))</f>
        <v>38400</v>
      </c>
      <c r="H183" s="60" cm="1">
        <f t="array" ref="H183">IF($I$2="Открытый тариф",
INDEX(GRID!$B$17:$BI$27,MATCH(G$7,GRID!$A$17:$A$27,0),MATCH(1,($U$2=GRID!$B$1:$BI$1)*(КАЛЕНДАРЬ!$AA7=GRID!$B$3:$BI$3), 0)),
ROUNDUP(INDEX(GRID!$B$17:$BI$27,MATCH(G$7,GRID!$A$17:$A$27,0),MATCH(1,($U$2=GRID!$B$1:$BI$1)*(КАЛЕНДАРЬ!$AA7=GRID!$B$3:$BI$3), 0))*(1-GRID!$B$35),0))</f>
        <v>38400</v>
      </c>
      <c r="I183" s="59" cm="1">
        <f t="array" ref="I183">IF($I$2="Открытый тариф",
INDEX(GRID!$B$4:$BI$14,MATCH(I$7,GRID!$A$4:$A$14,0),MATCH(1,($U$2=GRID!$B$1:$BI$1)*(КАЛЕНДАРЬ!$AA7=GRID!$B$3:$BI$3), 0)),
ROUNDUP(INDEX(GRID!$B$4:$BI$14,MATCH(I$7,GRID!$A$4:$A$14,0),MATCH(1,($U$2=GRID!$B$1:$BI$1)*(КАЛЕНДАРЬ!$AA7=GRID!$B$3:$BI$3),0))*(1-GRID!$B$35),0))</f>
        <v>43100</v>
      </c>
      <c r="J183" s="60" cm="1">
        <f t="array" ref="J183">IF($I$2="Открытый тариф",
INDEX(GRID!$B$17:$BI$27,MATCH(I$7,GRID!$A$17:$A$27,0),MATCH(1,($U$2=GRID!$B$1:$BI$1)*(КАЛЕНДАРЬ!$AA7=GRID!$B$3:$BI$3), 0)),
ROUNDUP(INDEX(GRID!$B$17:$BI$27,MATCH(I$7,GRID!$A$17:$A$27,0),MATCH(1,($U$2=GRID!$B$1:$BI$1)*(КАЛЕНДАРЬ!$AA7=GRID!$B$3:$BI$3), 0))*(1-GRID!$B$35),0))</f>
        <v>43100</v>
      </c>
      <c r="K183" s="59" cm="1">
        <f t="array" ref="K183">IF($I$2="Открытый тариф",
INDEX(GRID!$B$4:$BI$14,MATCH(K$7,GRID!$A$4:$A$14,0),MATCH(1,($U$2=GRID!$B$1:$BI$1)*(КАЛЕНДАРЬ!$AA7=GRID!$B$3:$BI$3), 0)),
ROUNDUP(INDEX(GRID!$B$4:$BI$14,MATCH(K$7,GRID!$A$4:$A$14,0),MATCH(1,($U$2=GRID!$B$1:$BI$1)*(КАЛЕНДАРЬ!$AA7=GRID!$B$3:$BI$3),0))*(1-GRID!$B$35),0))</f>
        <v>48300</v>
      </c>
      <c r="L183" s="60" cm="1">
        <f t="array" ref="L183">IF($I$2="Открытый тариф",
INDEX(GRID!$B$17:$BI$27,MATCH(K$7,GRID!$A$17:$A$27,0),MATCH(1,($U$2=GRID!$B$1:$BI$1)*(КАЛЕНДАРЬ!$AA7=GRID!$B$3:$BI$3), 0)),
ROUNDUP(INDEX(GRID!$B$17:$BI$27,MATCH(K$7,GRID!$A$17:$A$27,0),MATCH(1,($U$2=GRID!$B$1:$BI$1)*(КАЛЕНДАРЬ!$AA7=GRID!$B$3:$BI$3), 0))*(1-GRID!$B$35),0))</f>
        <v>48300</v>
      </c>
      <c r="M183" s="59" cm="1">
        <f t="array" ref="M183">IF($I$2="Открытый тариф",
INDEX(GRID!$B$4:$BI$14,MATCH(M$7,GRID!$A$4:$A$14,0),MATCH(1,($U$2=GRID!$B$1:$BI$1)*(КАЛЕНДАРЬ!$AA7=GRID!$B$3:$BI$3), 0)),
ROUNDUP(INDEX(GRID!$B$4:$BI$14,MATCH(M$7,GRID!$A$4:$A$14,0),MATCH(1,($U$2=GRID!$B$1:$BI$1)*(КАЛЕНДАРЬ!$AA7=GRID!$B$3:$BI$3),0))*(1-GRID!$B$35),0))</f>
        <v>54100</v>
      </c>
      <c r="N183" s="60" cm="1">
        <f t="array" ref="N183">IF($I$2="Открытый тариф",
INDEX(GRID!$B$17:$BI$27,MATCH(M$7,GRID!$A$17:$A$27,0),MATCH(1,($U$2=GRID!$B$1:$BI$1)*(КАЛЕНДАРЬ!$AA7=GRID!$B$3:$BI$3), 0)),
ROUNDUP(INDEX(GRID!$B$17:$BI$27,MATCH(M$7,GRID!$A$17:$A$27,0),MATCH(1,($U$2=GRID!$B$1:$BI$1)*(КАЛЕНДАРЬ!$AA7=GRID!$B$3:$BI$3), 0))*(1-GRID!$B$35),0))</f>
        <v>54100</v>
      </c>
      <c r="O183" s="61" t="s">
        <v>102</v>
      </c>
      <c r="P183" s="61" t="s">
        <v>102</v>
      </c>
      <c r="Q183" s="61" t="s">
        <v>102</v>
      </c>
      <c r="R183" s="61" t="s">
        <v>102</v>
      </c>
      <c r="S183" s="61" t="s">
        <v>102</v>
      </c>
      <c r="T183" s="61" t="s">
        <v>102</v>
      </c>
      <c r="U183" s="61" t="s">
        <v>102</v>
      </c>
      <c r="V183" s="61" t="s">
        <v>102</v>
      </c>
      <c r="W183" s="61" t="s">
        <v>102</v>
      </c>
      <c r="X183" s="61" t="s">
        <v>102</v>
      </c>
      <c r="Y183" s="50"/>
    </row>
    <row r="184" spans="1:25" x14ac:dyDescent="0.2">
      <c r="A184" s="62" t="s">
        <v>46</v>
      </c>
      <c r="B184" s="62">
        <v>5</v>
      </c>
      <c r="C184" s="59" cm="1">
        <f t="array" ref="C184">IF($I$2="Открытый тариф",
INDEX(GRID!$B$4:$BI$14,MATCH(C$7,GRID!$A$4:$A$14,0),MATCH(1,($U$2=GRID!$B$1:$BI$1)*(КАЛЕНДАРЬ!$AA8=GRID!$B$3:$BI$3), 0)),
ROUNDUP(INDEX(GRID!$B$4:$BI$14,MATCH(C$7,GRID!$A$4:$A$14,0),MATCH(1,($U$2=GRID!$B$1:$BI$1)*(КАЛЕНДАРЬ!$AA8=GRID!$B$3:$BI$3),0))*(1-GRID!$B$35),0))</f>
        <v>30500</v>
      </c>
      <c r="D184" s="60" cm="1">
        <f t="array" ref="D184">IF($I$2="Открытый тариф",
INDEX(GRID!$B$17:$BI$27,MATCH(C$7,GRID!$A$17:$A$27,0),MATCH(1,($U$2=GRID!$B$1:$BI$1)*(КАЛЕНДАРЬ!$AA8=GRID!$B$3:$BI$3), 0)),
ROUNDUP(INDEX(GRID!$B$17:$BI$27,MATCH(C$7,GRID!$A$17:$A$27,0),MATCH(1,($U$2=GRID!$B$1:$BI$1)*(КАЛЕНДАРЬ!$AA8=GRID!$B$3:$BI$3), 0))*(1-GRID!$B$35),0))</f>
        <v>30500</v>
      </c>
      <c r="E184" s="59" cm="1">
        <f t="array" ref="E184">IF($I$2="Открытый тариф",
INDEX(GRID!$B$4:$BI$14,MATCH(E$7,GRID!$A$4:$A$14,0),MATCH(1,($U$2=GRID!$B$1:$BI$1)*(КАЛЕНДАРЬ!$AA8=GRID!$B$3:$BI$3), 0)),
ROUNDUP(INDEX(GRID!$B$4:$BI$14,MATCH(E$7,GRID!$A$4:$A$14,0),MATCH(1,($U$2=GRID!$B$1:$BI$1)*(КАЛЕНДАРЬ!$AA8=GRID!$B$3:$BI$3),0))*(1-GRID!$B$35),0))</f>
        <v>34300</v>
      </c>
      <c r="F184" s="60" cm="1">
        <f t="array" ref="F184">IF($I$2="Открытый тариф",
INDEX(GRID!$B$17:$BI$27,MATCH(E$7,GRID!$A$17:$A$27,0),MATCH(1,($U$2=GRID!$B$1:$BI$1)*(КАЛЕНДАРЬ!$AA8=GRID!$B$3:$BI$3), 0)),
ROUNDUP(INDEX(GRID!$B$17:$BI$27,MATCH(E$7,GRID!$A$17:$A$27,0),MATCH(1,($U$2=GRID!$B$1:$BI$1)*(КАЛЕНДАРЬ!$AA8=GRID!$B$3:$BI$3), 0))*(1-GRID!$B$35),0))</f>
        <v>34300</v>
      </c>
      <c r="G184" s="59" cm="1">
        <f t="array" ref="G184">IF($I$2="Открытый тариф",
INDEX(GRID!$B$4:$BI$14,MATCH(G$7,GRID!$A$4:$A$14,0),MATCH(1,($U$2=GRID!$B$1:$BI$1)*(КАЛЕНДАРЬ!$AA8=GRID!$B$3:$BI$3), 0)),
ROUNDUP(INDEX(GRID!$B$4:$BI$14,MATCH(G$7,GRID!$A$4:$A$14,0),MATCH(1,($U$2=GRID!$B$1:$BI$1)*(КАЛЕНДАРЬ!$AA8=GRID!$B$3:$BI$3),0))*(1-GRID!$B$35),0))</f>
        <v>38400</v>
      </c>
      <c r="H184" s="60" cm="1">
        <f t="array" ref="H184">IF($I$2="Открытый тариф",
INDEX(GRID!$B$17:$BI$27,MATCH(G$7,GRID!$A$17:$A$27,0),MATCH(1,($U$2=GRID!$B$1:$BI$1)*(КАЛЕНДАРЬ!$AA8=GRID!$B$3:$BI$3), 0)),
ROUNDUP(INDEX(GRID!$B$17:$BI$27,MATCH(G$7,GRID!$A$17:$A$27,0),MATCH(1,($U$2=GRID!$B$1:$BI$1)*(КАЛЕНДАРЬ!$AA8=GRID!$B$3:$BI$3), 0))*(1-GRID!$B$35),0))</f>
        <v>38400</v>
      </c>
      <c r="I184" s="59" cm="1">
        <f t="array" ref="I184">IF($I$2="Открытый тариф",
INDEX(GRID!$B$4:$BI$14,MATCH(I$7,GRID!$A$4:$A$14,0),MATCH(1,($U$2=GRID!$B$1:$BI$1)*(КАЛЕНДАРЬ!$AA8=GRID!$B$3:$BI$3), 0)),
ROUNDUP(INDEX(GRID!$B$4:$BI$14,MATCH(I$7,GRID!$A$4:$A$14,0),MATCH(1,($U$2=GRID!$B$1:$BI$1)*(КАЛЕНДАРЬ!$AA8=GRID!$B$3:$BI$3),0))*(1-GRID!$B$35),0))</f>
        <v>43100</v>
      </c>
      <c r="J184" s="60" cm="1">
        <f t="array" ref="J184">IF($I$2="Открытый тариф",
INDEX(GRID!$B$17:$BI$27,MATCH(I$7,GRID!$A$17:$A$27,0),MATCH(1,($U$2=GRID!$B$1:$BI$1)*(КАЛЕНДАРЬ!$AA8=GRID!$B$3:$BI$3), 0)),
ROUNDUP(INDEX(GRID!$B$17:$BI$27,MATCH(I$7,GRID!$A$17:$A$27,0),MATCH(1,($U$2=GRID!$B$1:$BI$1)*(КАЛЕНДАРЬ!$AA8=GRID!$B$3:$BI$3), 0))*(1-GRID!$B$35),0))</f>
        <v>43100</v>
      </c>
      <c r="K184" s="59" cm="1">
        <f t="array" ref="K184">IF($I$2="Открытый тариф",
INDEX(GRID!$B$4:$BI$14,MATCH(K$7,GRID!$A$4:$A$14,0),MATCH(1,($U$2=GRID!$B$1:$BI$1)*(КАЛЕНДАРЬ!$AA8=GRID!$B$3:$BI$3), 0)),
ROUNDUP(INDEX(GRID!$B$4:$BI$14,MATCH(K$7,GRID!$A$4:$A$14,0),MATCH(1,($U$2=GRID!$B$1:$BI$1)*(КАЛЕНДАРЬ!$AA8=GRID!$B$3:$BI$3),0))*(1-GRID!$B$35),0))</f>
        <v>48300</v>
      </c>
      <c r="L184" s="60" cm="1">
        <f t="array" ref="L184">IF($I$2="Открытый тариф",
INDEX(GRID!$B$17:$BI$27,MATCH(K$7,GRID!$A$17:$A$27,0),MATCH(1,($U$2=GRID!$B$1:$BI$1)*(КАЛЕНДАРЬ!$AA8=GRID!$B$3:$BI$3), 0)),
ROUNDUP(INDEX(GRID!$B$17:$BI$27,MATCH(K$7,GRID!$A$17:$A$27,0),MATCH(1,($U$2=GRID!$B$1:$BI$1)*(КАЛЕНДАРЬ!$AA8=GRID!$B$3:$BI$3), 0))*(1-GRID!$B$35),0))</f>
        <v>48300</v>
      </c>
      <c r="M184" s="59" cm="1">
        <f t="array" ref="M184">IF($I$2="Открытый тариф",
INDEX(GRID!$B$4:$BI$14,MATCH(M$7,GRID!$A$4:$A$14,0),MATCH(1,($U$2=GRID!$B$1:$BI$1)*(КАЛЕНДАРЬ!$AA8=GRID!$B$3:$BI$3), 0)),
ROUNDUP(INDEX(GRID!$B$4:$BI$14,MATCH(M$7,GRID!$A$4:$A$14,0),MATCH(1,($U$2=GRID!$B$1:$BI$1)*(КАЛЕНДАРЬ!$AA8=GRID!$B$3:$BI$3),0))*(1-GRID!$B$35),0))</f>
        <v>54100</v>
      </c>
      <c r="N184" s="60" cm="1">
        <f t="array" ref="N184">IF($I$2="Открытый тариф",
INDEX(GRID!$B$17:$BI$27,MATCH(M$7,GRID!$A$17:$A$27,0),MATCH(1,($U$2=GRID!$B$1:$BI$1)*(КАЛЕНДАРЬ!$AA8=GRID!$B$3:$BI$3), 0)),
ROUNDUP(INDEX(GRID!$B$17:$BI$27,MATCH(M$7,GRID!$A$17:$A$27,0),MATCH(1,($U$2=GRID!$B$1:$BI$1)*(КАЛЕНДАРЬ!$AA8=GRID!$B$3:$BI$3), 0))*(1-GRID!$B$35),0))</f>
        <v>54100</v>
      </c>
      <c r="O184" s="61" t="s">
        <v>102</v>
      </c>
      <c r="P184" s="61" t="s">
        <v>102</v>
      </c>
      <c r="Q184" s="61" t="s">
        <v>102</v>
      </c>
      <c r="R184" s="61" t="s">
        <v>102</v>
      </c>
      <c r="S184" s="61" t="s">
        <v>102</v>
      </c>
      <c r="T184" s="61" t="s">
        <v>102</v>
      </c>
      <c r="U184" s="61" t="s">
        <v>102</v>
      </c>
      <c r="V184" s="61" t="s">
        <v>102</v>
      </c>
      <c r="W184" s="61" t="s">
        <v>102</v>
      </c>
      <c r="X184" s="61" t="s">
        <v>102</v>
      </c>
      <c r="Y184" s="50"/>
    </row>
    <row r="185" spans="1:25" x14ac:dyDescent="0.2">
      <c r="A185" s="62" t="s">
        <v>47</v>
      </c>
      <c r="B185" s="62">
        <v>6</v>
      </c>
      <c r="C185" s="59" cm="1">
        <f t="array" ref="C185">IF($I$2="Открытый тариф",
INDEX(GRID!$B$4:$BI$14,MATCH(C$7,GRID!$A$4:$A$14,0),MATCH(1,($U$2=GRID!$B$1:$BI$1)*(КАЛЕНДАРЬ!$AA9=GRID!$B$3:$BI$3), 0)),
ROUNDUP(INDEX(GRID!$B$4:$BI$14,MATCH(C$7,GRID!$A$4:$A$14,0),MATCH(1,($U$2=GRID!$B$1:$BI$1)*(КАЛЕНДАРЬ!$AA9=GRID!$B$3:$BI$3),0))*(1-GRID!$B$35),0))</f>
        <v>30500</v>
      </c>
      <c r="D185" s="60" cm="1">
        <f t="array" ref="D185">IF($I$2="Открытый тариф",
INDEX(GRID!$B$17:$BI$27,MATCH(C$7,GRID!$A$17:$A$27,0),MATCH(1,($U$2=GRID!$B$1:$BI$1)*(КАЛЕНДАРЬ!$AA9=GRID!$B$3:$BI$3), 0)),
ROUNDUP(INDEX(GRID!$B$17:$BI$27,MATCH(C$7,GRID!$A$17:$A$27,0),MATCH(1,($U$2=GRID!$B$1:$BI$1)*(КАЛЕНДАРЬ!$AA9=GRID!$B$3:$BI$3), 0))*(1-GRID!$B$35),0))</f>
        <v>30500</v>
      </c>
      <c r="E185" s="59" cm="1">
        <f t="array" ref="E185">IF($I$2="Открытый тариф",
INDEX(GRID!$B$4:$BI$14,MATCH(E$7,GRID!$A$4:$A$14,0),MATCH(1,($U$2=GRID!$B$1:$BI$1)*(КАЛЕНДАРЬ!$AA9=GRID!$B$3:$BI$3), 0)),
ROUNDUP(INDEX(GRID!$B$4:$BI$14,MATCH(E$7,GRID!$A$4:$A$14,0),MATCH(1,($U$2=GRID!$B$1:$BI$1)*(КАЛЕНДАРЬ!$AA9=GRID!$B$3:$BI$3),0))*(1-GRID!$B$35),0))</f>
        <v>34300</v>
      </c>
      <c r="F185" s="60" cm="1">
        <f t="array" ref="F185">IF($I$2="Открытый тариф",
INDEX(GRID!$B$17:$BI$27,MATCH(E$7,GRID!$A$17:$A$27,0),MATCH(1,($U$2=GRID!$B$1:$BI$1)*(КАЛЕНДАРЬ!$AA9=GRID!$B$3:$BI$3), 0)),
ROUNDUP(INDEX(GRID!$B$17:$BI$27,MATCH(E$7,GRID!$A$17:$A$27,0),MATCH(1,($U$2=GRID!$B$1:$BI$1)*(КАЛЕНДАРЬ!$AA9=GRID!$B$3:$BI$3), 0))*(1-GRID!$B$35),0))</f>
        <v>34300</v>
      </c>
      <c r="G185" s="59" cm="1">
        <f t="array" ref="G185">IF($I$2="Открытый тариф",
INDEX(GRID!$B$4:$BI$14,MATCH(G$7,GRID!$A$4:$A$14,0),MATCH(1,($U$2=GRID!$B$1:$BI$1)*(КАЛЕНДАРЬ!$AA9=GRID!$B$3:$BI$3), 0)),
ROUNDUP(INDEX(GRID!$B$4:$BI$14,MATCH(G$7,GRID!$A$4:$A$14,0),MATCH(1,($U$2=GRID!$B$1:$BI$1)*(КАЛЕНДАРЬ!$AA9=GRID!$B$3:$BI$3),0))*(1-GRID!$B$35),0))</f>
        <v>38400</v>
      </c>
      <c r="H185" s="60" cm="1">
        <f t="array" ref="H185">IF($I$2="Открытый тариф",
INDEX(GRID!$B$17:$BI$27,MATCH(G$7,GRID!$A$17:$A$27,0),MATCH(1,($U$2=GRID!$B$1:$BI$1)*(КАЛЕНДАРЬ!$AA9=GRID!$B$3:$BI$3), 0)),
ROUNDUP(INDEX(GRID!$B$17:$BI$27,MATCH(G$7,GRID!$A$17:$A$27,0),MATCH(1,($U$2=GRID!$B$1:$BI$1)*(КАЛЕНДАРЬ!$AA9=GRID!$B$3:$BI$3), 0))*(1-GRID!$B$35),0))</f>
        <v>38400</v>
      </c>
      <c r="I185" s="59" cm="1">
        <f t="array" ref="I185">IF($I$2="Открытый тариф",
INDEX(GRID!$B$4:$BI$14,MATCH(I$7,GRID!$A$4:$A$14,0),MATCH(1,($U$2=GRID!$B$1:$BI$1)*(КАЛЕНДАРЬ!$AA9=GRID!$B$3:$BI$3), 0)),
ROUNDUP(INDEX(GRID!$B$4:$BI$14,MATCH(I$7,GRID!$A$4:$A$14,0),MATCH(1,($U$2=GRID!$B$1:$BI$1)*(КАЛЕНДАРЬ!$AA9=GRID!$B$3:$BI$3),0))*(1-GRID!$B$35),0))</f>
        <v>43100</v>
      </c>
      <c r="J185" s="60" cm="1">
        <f t="array" ref="J185">IF($I$2="Открытый тариф",
INDEX(GRID!$B$17:$BI$27,MATCH(I$7,GRID!$A$17:$A$27,0),MATCH(1,($U$2=GRID!$B$1:$BI$1)*(КАЛЕНДАРЬ!$AA9=GRID!$B$3:$BI$3), 0)),
ROUNDUP(INDEX(GRID!$B$17:$BI$27,MATCH(I$7,GRID!$A$17:$A$27,0),MATCH(1,($U$2=GRID!$B$1:$BI$1)*(КАЛЕНДАРЬ!$AA9=GRID!$B$3:$BI$3), 0))*(1-GRID!$B$35),0))</f>
        <v>43100</v>
      </c>
      <c r="K185" s="59" cm="1">
        <f t="array" ref="K185">IF($I$2="Открытый тариф",
INDEX(GRID!$B$4:$BI$14,MATCH(K$7,GRID!$A$4:$A$14,0),MATCH(1,($U$2=GRID!$B$1:$BI$1)*(КАЛЕНДАРЬ!$AA9=GRID!$B$3:$BI$3), 0)),
ROUNDUP(INDEX(GRID!$B$4:$BI$14,MATCH(K$7,GRID!$A$4:$A$14,0),MATCH(1,($U$2=GRID!$B$1:$BI$1)*(КАЛЕНДАРЬ!$AA9=GRID!$B$3:$BI$3),0))*(1-GRID!$B$35),0))</f>
        <v>48300</v>
      </c>
      <c r="L185" s="60" cm="1">
        <f t="array" ref="L185">IF($I$2="Открытый тариф",
INDEX(GRID!$B$17:$BI$27,MATCH(K$7,GRID!$A$17:$A$27,0),MATCH(1,($U$2=GRID!$B$1:$BI$1)*(КАЛЕНДАРЬ!$AA9=GRID!$B$3:$BI$3), 0)),
ROUNDUP(INDEX(GRID!$B$17:$BI$27,MATCH(K$7,GRID!$A$17:$A$27,0),MATCH(1,($U$2=GRID!$B$1:$BI$1)*(КАЛЕНДАРЬ!$AA9=GRID!$B$3:$BI$3), 0))*(1-GRID!$B$35),0))</f>
        <v>48300</v>
      </c>
      <c r="M185" s="59" cm="1">
        <f t="array" ref="M185">IF($I$2="Открытый тариф",
INDEX(GRID!$B$4:$BI$14,MATCH(M$7,GRID!$A$4:$A$14,0),MATCH(1,($U$2=GRID!$B$1:$BI$1)*(КАЛЕНДАРЬ!$AA9=GRID!$B$3:$BI$3), 0)),
ROUNDUP(INDEX(GRID!$B$4:$BI$14,MATCH(M$7,GRID!$A$4:$A$14,0),MATCH(1,($U$2=GRID!$B$1:$BI$1)*(КАЛЕНДАРЬ!$AA9=GRID!$B$3:$BI$3),0))*(1-GRID!$B$35),0))</f>
        <v>54100</v>
      </c>
      <c r="N185" s="60" cm="1">
        <f t="array" ref="N185">IF($I$2="Открытый тариф",
INDEX(GRID!$B$17:$BI$27,MATCH(M$7,GRID!$A$17:$A$27,0),MATCH(1,($U$2=GRID!$B$1:$BI$1)*(КАЛЕНДАРЬ!$AA9=GRID!$B$3:$BI$3), 0)),
ROUNDUP(INDEX(GRID!$B$17:$BI$27,MATCH(M$7,GRID!$A$17:$A$27,0),MATCH(1,($U$2=GRID!$B$1:$BI$1)*(КАЛЕНДАРЬ!$AA9=GRID!$B$3:$BI$3), 0))*(1-GRID!$B$35),0))</f>
        <v>54100</v>
      </c>
      <c r="O185" s="61" t="s">
        <v>102</v>
      </c>
      <c r="P185" s="61" t="s">
        <v>102</v>
      </c>
      <c r="Q185" s="61" t="s">
        <v>102</v>
      </c>
      <c r="R185" s="61" t="s">
        <v>102</v>
      </c>
      <c r="S185" s="61" t="s">
        <v>102</v>
      </c>
      <c r="T185" s="61" t="s">
        <v>102</v>
      </c>
      <c r="U185" s="61" t="s">
        <v>102</v>
      </c>
      <c r="V185" s="61" t="s">
        <v>102</v>
      </c>
      <c r="W185" s="61" t="s">
        <v>102</v>
      </c>
      <c r="X185" s="61" t="s">
        <v>102</v>
      </c>
      <c r="Y185" s="50"/>
    </row>
    <row r="186" spans="1:25" x14ac:dyDescent="0.2">
      <c r="A186" s="62" t="s">
        <v>48</v>
      </c>
      <c r="B186" s="62">
        <v>7</v>
      </c>
      <c r="C186" s="59" cm="1">
        <f t="array" ref="C186">IF($I$2="Открытый тариф",
INDEX(GRID!$B$4:$BI$14,MATCH(C$7,GRID!$A$4:$A$14,0),MATCH(1,($U$2=GRID!$B$1:$BI$1)*(КАЛЕНДАРЬ!$AA10=GRID!$B$3:$BI$3), 0)),
ROUNDUP(INDEX(GRID!$B$4:$BI$14,MATCH(C$7,GRID!$A$4:$A$14,0),MATCH(1,($U$2=GRID!$B$1:$BI$1)*(КАЛЕНДАРЬ!$AA10=GRID!$B$3:$BI$3),0))*(1-GRID!$B$35),0))</f>
        <v>24500</v>
      </c>
      <c r="D186" s="60" cm="1">
        <f t="array" ref="D186">IF($I$2="Открытый тариф",
INDEX(GRID!$B$17:$BI$27,MATCH(C$7,GRID!$A$17:$A$27,0),MATCH(1,($U$2=GRID!$B$1:$BI$1)*(КАЛЕНДАРЬ!$AA10=GRID!$B$3:$BI$3), 0)),
ROUNDUP(INDEX(GRID!$B$17:$BI$27,MATCH(C$7,GRID!$A$17:$A$27,0),MATCH(1,($U$2=GRID!$B$1:$BI$1)*(КАЛЕНДАРЬ!$AA10=GRID!$B$3:$BI$3), 0))*(1-GRID!$B$35),0))</f>
        <v>24500</v>
      </c>
      <c r="E186" s="59" cm="1">
        <f t="array" ref="E186">IF($I$2="Открытый тариф",
INDEX(GRID!$B$4:$BI$14,MATCH(E$7,GRID!$A$4:$A$14,0),MATCH(1,($U$2=GRID!$B$1:$BI$1)*(КАЛЕНДАРЬ!$AA10=GRID!$B$3:$BI$3), 0)),
ROUNDUP(INDEX(GRID!$B$4:$BI$14,MATCH(E$7,GRID!$A$4:$A$14,0),MATCH(1,($U$2=GRID!$B$1:$BI$1)*(КАЛЕНДАРЬ!$AA10=GRID!$B$3:$BI$3),0))*(1-GRID!$B$35),0))</f>
        <v>27400</v>
      </c>
      <c r="F186" s="60" cm="1">
        <f t="array" ref="F186">IF($I$2="Открытый тариф",
INDEX(GRID!$B$17:$BI$27,MATCH(E$7,GRID!$A$17:$A$27,0),MATCH(1,($U$2=GRID!$B$1:$BI$1)*(КАЛЕНДАРЬ!$AA10=GRID!$B$3:$BI$3), 0)),
ROUNDUP(INDEX(GRID!$B$17:$BI$27,MATCH(E$7,GRID!$A$17:$A$27,0),MATCH(1,($U$2=GRID!$B$1:$BI$1)*(КАЛЕНДАРЬ!$AA10=GRID!$B$3:$BI$3), 0))*(1-GRID!$B$35),0))</f>
        <v>27400</v>
      </c>
      <c r="G186" s="59" cm="1">
        <f t="array" ref="G186">IF($I$2="Открытый тариф",
INDEX(GRID!$B$4:$BI$14,MATCH(G$7,GRID!$A$4:$A$14,0),MATCH(1,($U$2=GRID!$B$1:$BI$1)*(КАЛЕНДАРЬ!$AA10=GRID!$B$3:$BI$3), 0)),
ROUNDUP(INDEX(GRID!$B$4:$BI$14,MATCH(G$7,GRID!$A$4:$A$14,0),MATCH(1,($U$2=GRID!$B$1:$BI$1)*(КАЛЕНДАРЬ!$AA10=GRID!$B$3:$BI$3),0))*(1-GRID!$B$35),0))</f>
        <v>30600</v>
      </c>
      <c r="H186" s="60" cm="1">
        <f t="array" ref="H186">IF($I$2="Открытый тариф",
INDEX(GRID!$B$17:$BI$27,MATCH(G$7,GRID!$A$17:$A$27,0),MATCH(1,($U$2=GRID!$B$1:$BI$1)*(КАЛЕНДАРЬ!$AA10=GRID!$B$3:$BI$3), 0)),
ROUNDUP(INDEX(GRID!$B$17:$BI$27,MATCH(G$7,GRID!$A$17:$A$27,0),MATCH(1,($U$2=GRID!$B$1:$BI$1)*(КАЛЕНДАРЬ!$AA10=GRID!$B$3:$BI$3), 0))*(1-GRID!$B$35),0))</f>
        <v>30600</v>
      </c>
      <c r="I186" s="59" cm="1">
        <f t="array" ref="I186">IF($I$2="Открытый тариф",
INDEX(GRID!$B$4:$BI$14,MATCH(I$7,GRID!$A$4:$A$14,0),MATCH(1,($U$2=GRID!$B$1:$BI$1)*(КАЛЕНДАРЬ!$AA10=GRID!$B$3:$BI$3), 0)),
ROUNDUP(INDEX(GRID!$B$4:$BI$14,MATCH(I$7,GRID!$A$4:$A$14,0),MATCH(1,($U$2=GRID!$B$1:$BI$1)*(КАЛЕНДАРЬ!$AA10=GRID!$B$3:$BI$3),0))*(1-GRID!$B$35),0))</f>
        <v>34200</v>
      </c>
      <c r="J186" s="60" cm="1">
        <f t="array" ref="J186">IF($I$2="Открытый тариф",
INDEX(GRID!$B$17:$BI$27,MATCH(I$7,GRID!$A$17:$A$27,0),MATCH(1,($U$2=GRID!$B$1:$BI$1)*(КАЛЕНДАРЬ!$AA10=GRID!$B$3:$BI$3), 0)),
ROUNDUP(INDEX(GRID!$B$17:$BI$27,MATCH(I$7,GRID!$A$17:$A$27,0),MATCH(1,($U$2=GRID!$B$1:$BI$1)*(КАЛЕНДАРЬ!$AA10=GRID!$B$3:$BI$3), 0))*(1-GRID!$B$35),0))</f>
        <v>34200</v>
      </c>
      <c r="K186" s="59" cm="1">
        <f t="array" ref="K186">IF($I$2="Открытый тариф",
INDEX(GRID!$B$4:$BI$14,MATCH(K$7,GRID!$A$4:$A$14,0),MATCH(1,($U$2=GRID!$B$1:$BI$1)*(КАЛЕНДАРЬ!$AA10=GRID!$B$3:$BI$3), 0)),
ROUNDUP(INDEX(GRID!$B$4:$BI$14,MATCH(K$7,GRID!$A$4:$A$14,0),MATCH(1,($U$2=GRID!$B$1:$BI$1)*(КАЛЕНДАРЬ!$AA10=GRID!$B$3:$BI$3),0))*(1-GRID!$B$35),0))</f>
        <v>38200</v>
      </c>
      <c r="L186" s="60" cm="1">
        <f t="array" ref="L186">IF($I$2="Открытый тариф",
INDEX(GRID!$B$17:$BI$27,MATCH(K$7,GRID!$A$17:$A$27,0),MATCH(1,($U$2=GRID!$B$1:$BI$1)*(КАЛЕНДАРЬ!$AA10=GRID!$B$3:$BI$3), 0)),
ROUNDUP(INDEX(GRID!$B$17:$BI$27,MATCH(K$7,GRID!$A$17:$A$27,0),MATCH(1,($U$2=GRID!$B$1:$BI$1)*(КАЛЕНДАРЬ!$AA10=GRID!$B$3:$BI$3), 0))*(1-GRID!$B$35),0))</f>
        <v>38200</v>
      </c>
      <c r="M186" s="59" cm="1">
        <f t="array" ref="M186">IF($I$2="Открытый тариф",
INDEX(GRID!$B$4:$BI$14,MATCH(M$7,GRID!$A$4:$A$14,0),MATCH(1,($U$2=GRID!$B$1:$BI$1)*(КАЛЕНДАРЬ!$AA10=GRID!$B$3:$BI$3), 0)),
ROUNDUP(INDEX(GRID!$B$4:$BI$14,MATCH(M$7,GRID!$A$4:$A$14,0),MATCH(1,($U$2=GRID!$B$1:$BI$1)*(КАЛЕНДАРЬ!$AA10=GRID!$B$3:$BI$3),0))*(1-GRID!$B$35),0))</f>
        <v>42600</v>
      </c>
      <c r="N186" s="60" cm="1">
        <f t="array" ref="N186">IF($I$2="Открытый тариф",
INDEX(GRID!$B$17:$BI$27,MATCH(M$7,GRID!$A$17:$A$27,0),MATCH(1,($U$2=GRID!$B$1:$BI$1)*(КАЛЕНДАРЬ!$AA10=GRID!$B$3:$BI$3), 0)),
ROUNDUP(INDEX(GRID!$B$17:$BI$27,MATCH(M$7,GRID!$A$17:$A$27,0),MATCH(1,($U$2=GRID!$B$1:$BI$1)*(КАЛЕНДАРЬ!$AA10=GRID!$B$3:$BI$3), 0))*(1-GRID!$B$35),0))</f>
        <v>42600</v>
      </c>
      <c r="O186" s="61" t="s">
        <v>102</v>
      </c>
      <c r="P186" s="61" t="s">
        <v>102</v>
      </c>
      <c r="Q186" s="61" t="s">
        <v>102</v>
      </c>
      <c r="R186" s="61" t="s">
        <v>102</v>
      </c>
      <c r="S186" s="61" t="s">
        <v>102</v>
      </c>
      <c r="T186" s="61" t="s">
        <v>102</v>
      </c>
      <c r="U186" s="61" t="s">
        <v>102</v>
      </c>
      <c r="V186" s="61" t="s">
        <v>102</v>
      </c>
      <c r="W186" s="61" t="s">
        <v>102</v>
      </c>
      <c r="X186" s="61" t="s">
        <v>102</v>
      </c>
      <c r="Y186" s="50"/>
    </row>
    <row r="187" spans="1:25" x14ac:dyDescent="0.2">
      <c r="A187" s="62" t="s">
        <v>42</v>
      </c>
      <c r="B187" s="62">
        <v>8</v>
      </c>
      <c r="C187" s="59" cm="1">
        <f t="array" ref="C187">IF($I$2="Открытый тариф",
INDEX(GRID!$B$4:$BI$14,MATCH(C$7,GRID!$A$4:$A$14,0),MATCH(1,($U$2=GRID!$B$1:$BI$1)*(КАЛЕНДАРЬ!$AA11=GRID!$B$3:$BI$3), 0)),
ROUNDUP(INDEX(GRID!$B$4:$BI$14,MATCH(C$7,GRID!$A$4:$A$14,0),MATCH(1,($U$2=GRID!$B$1:$BI$1)*(КАЛЕНДАРЬ!$AA11=GRID!$B$3:$BI$3),0))*(1-GRID!$B$35),0))</f>
        <v>24500</v>
      </c>
      <c r="D187" s="60" cm="1">
        <f t="array" ref="D187">IF($I$2="Открытый тариф",
INDEX(GRID!$B$17:$BI$27,MATCH(C$7,GRID!$A$17:$A$27,0),MATCH(1,($U$2=GRID!$B$1:$BI$1)*(КАЛЕНДАРЬ!$AA11=GRID!$B$3:$BI$3), 0)),
ROUNDUP(INDEX(GRID!$B$17:$BI$27,MATCH(C$7,GRID!$A$17:$A$27,0),MATCH(1,($U$2=GRID!$B$1:$BI$1)*(КАЛЕНДАРЬ!$AA11=GRID!$B$3:$BI$3), 0))*(1-GRID!$B$35),0))</f>
        <v>24500</v>
      </c>
      <c r="E187" s="59" cm="1">
        <f t="array" ref="E187">IF($I$2="Открытый тариф",
INDEX(GRID!$B$4:$BI$14,MATCH(E$7,GRID!$A$4:$A$14,0),MATCH(1,($U$2=GRID!$B$1:$BI$1)*(КАЛЕНДАРЬ!$AA11=GRID!$B$3:$BI$3), 0)),
ROUNDUP(INDEX(GRID!$B$4:$BI$14,MATCH(E$7,GRID!$A$4:$A$14,0),MATCH(1,($U$2=GRID!$B$1:$BI$1)*(КАЛЕНДАРЬ!$AA11=GRID!$B$3:$BI$3),0))*(1-GRID!$B$35),0))</f>
        <v>27400</v>
      </c>
      <c r="F187" s="60" cm="1">
        <f t="array" ref="F187">IF($I$2="Открытый тариф",
INDEX(GRID!$B$17:$BI$27,MATCH(E$7,GRID!$A$17:$A$27,0),MATCH(1,($U$2=GRID!$B$1:$BI$1)*(КАЛЕНДАРЬ!$AA11=GRID!$B$3:$BI$3), 0)),
ROUNDUP(INDEX(GRID!$B$17:$BI$27,MATCH(E$7,GRID!$A$17:$A$27,0),MATCH(1,($U$2=GRID!$B$1:$BI$1)*(КАЛЕНДАРЬ!$AA11=GRID!$B$3:$BI$3), 0))*(1-GRID!$B$35),0))</f>
        <v>27400</v>
      </c>
      <c r="G187" s="59" cm="1">
        <f t="array" ref="G187">IF($I$2="Открытый тариф",
INDEX(GRID!$B$4:$BI$14,MATCH(G$7,GRID!$A$4:$A$14,0),MATCH(1,($U$2=GRID!$B$1:$BI$1)*(КАЛЕНДАРЬ!$AA11=GRID!$B$3:$BI$3), 0)),
ROUNDUP(INDEX(GRID!$B$4:$BI$14,MATCH(G$7,GRID!$A$4:$A$14,0),MATCH(1,($U$2=GRID!$B$1:$BI$1)*(КАЛЕНДАРЬ!$AA11=GRID!$B$3:$BI$3),0))*(1-GRID!$B$35),0))</f>
        <v>30600</v>
      </c>
      <c r="H187" s="60" cm="1">
        <f t="array" ref="H187">IF($I$2="Открытый тариф",
INDEX(GRID!$B$17:$BI$27,MATCH(G$7,GRID!$A$17:$A$27,0),MATCH(1,($U$2=GRID!$B$1:$BI$1)*(КАЛЕНДАРЬ!$AA11=GRID!$B$3:$BI$3), 0)),
ROUNDUP(INDEX(GRID!$B$17:$BI$27,MATCH(G$7,GRID!$A$17:$A$27,0),MATCH(1,($U$2=GRID!$B$1:$BI$1)*(КАЛЕНДАРЬ!$AA11=GRID!$B$3:$BI$3), 0))*(1-GRID!$B$35),0))</f>
        <v>30600</v>
      </c>
      <c r="I187" s="59" cm="1">
        <f t="array" ref="I187">IF($I$2="Открытый тариф",
INDEX(GRID!$B$4:$BI$14,MATCH(I$7,GRID!$A$4:$A$14,0),MATCH(1,($U$2=GRID!$B$1:$BI$1)*(КАЛЕНДАРЬ!$AA11=GRID!$B$3:$BI$3), 0)),
ROUNDUP(INDEX(GRID!$B$4:$BI$14,MATCH(I$7,GRID!$A$4:$A$14,0),MATCH(1,($U$2=GRID!$B$1:$BI$1)*(КАЛЕНДАРЬ!$AA11=GRID!$B$3:$BI$3),0))*(1-GRID!$B$35),0))</f>
        <v>34200</v>
      </c>
      <c r="J187" s="60" cm="1">
        <f t="array" ref="J187">IF($I$2="Открытый тариф",
INDEX(GRID!$B$17:$BI$27,MATCH(I$7,GRID!$A$17:$A$27,0),MATCH(1,($U$2=GRID!$B$1:$BI$1)*(КАЛЕНДАРЬ!$AA11=GRID!$B$3:$BI$3), 0)),
ROUNDUP(INDEX(GRID!$B$17:$BI$27,MATCH(I$7,GRID!$A$17:$A$27,0),MATCH(1,($U$2=GRID!$B$1:$BI$1)*(КАЛЕНДАРЬ!$AA11=GRID!$B$3:$BI$3), 0))*(1-GRID!$B$35),0))</f>
        <v>34200</v>
      </c>
      <c r="K187" s="59" cm="1">
        <f t="array" ref="K187">IF($I$2="Открытый тариф",
INDEX(GRID!$B$4:$BI$14,MATCH(K$7,GRID!$A$4:$A$14,0),MATCH(1,($U$2=GRID!$B$1:$BI$1)*(КАЛЕНДАРЬ!$AA11=GRID!$B$3:$BI$3), 0)),
ROUNDUP(INDEX(GRID!$B$4:$BI$14,MATCH(K$7,GRID!$A$4:$A$14,0),MATCH(1,($U$2=GRID!$B$1:$BI$1)*(КАЛЕНДАРЬ!$AA11=GRID!$B$3:$BI$3),0))*(1-GRID!$B$35),0))</f>
        <v>38200</v>
      </c>
      <c r="L187" s="60" cm="1">
        <f t="array" ref="L187">IF($I$2="Открытый тариф",
INDEX(GRID!$B$17:$BI$27,MATCH(K$7,GRID!$A$17:$A$27,0),MATCH(1,($U$2=GRID!$B$1:$BI$1)*(КАЛЕНДАРЬ!$AA11=GRID!$B$3:$BI$3), 0)),
ROUNDUP(INDEX(GRID!$B$17:$BI$27,MATCH(K$7,GRID!$A$17:$A$27,0),MATCH(1,($U$2=GRID!$B$1:$BI$1)*(КАЛЕНДАРЬ!$AA11=GRID!$B$3:$BI$3), 0))*(1-GRID!$B$35),0))</f>
        <v>38200</v>
      </c>
      <c r="M187" s="59" cm="1">
        <f t="array" ref="M187">IF($I$2="Открытый тариф",
INDEX(GRID!$B$4:$BI$14,MATCH(M$7,GRID!$A$4:$A$14,0),MATCH(1,($U$2=GRID!$B$1:$BI$1)*(КАЛЕНДАРЬ!$AA11=GRID!$B$3:$BI$3), 0)),
ROUNDUP(INDEX(GRID!$B$4:$BI$14,MATCH(M$7,GRID!$A$4:$A$14,0),MATCH(1,($U$2=GRID!$B$1:$BI$1)*(КАЛЕНДАРЬ!$AA11=GRID!$B$3:$BI$3),0))*(1-GRID!$B$35),0))</f>
        <v>42600</v>
      </c>
      <c r="N187" s="60" cm="1">
        <f t="array" ref="N187">IF($I$2="Открытый тариф",
INDEX(GRID!$B$17:$BI$27,MATCH(M$7,GRID!$A$17:$A$27,0),MATCH(1,($U$2=GRID!$B$1:$BI$1)*(КАЛЕНДАРЬ!$AA11=GRID!$B$3:$BI$3), 0)),
ROUNDUP(INDEX(GRID!$B$17:$BI$27,MATCH(M$7,GRID!$A$17:$A$27,0),MATCH(1,($U$2=GRID!$B$1:$BI$1)*(КАЛЕНДАРЬ!$AA11=GRID!$B$3:$BI$3), 0))*(1-GRID!$B$35),0))</f>
        <v>42600</v>
      </c>
      <c r="O187" s="61" t="s">
        <v>102</v>
      </c>
      <c r="P187" s="61" t="s">
        <v>102</v>
      </c>
      <c r="Q187" s="61" t="s">
        <v>102</v>
      </c>
      <c r="R187" s="61" t="s">
        <v>102</v>
      </c>
      <c r="S187" s="61" t="s">
        <v>102</v>
      </c>
      <c r="T187" s="61" t="s">
        <v>102</v>
      </c>
      <c r="U187" s="61" t="s">
        <v>102</v>
      </c>
      <c r="V187" s="61" t="s">
        <v>102</v>
      </c>
      <c r="W187" s="61" t="s">
        <v>102</v>
      </c>
      <c r="X187" s="61" t="s">
        <v>102</v>
      </c>
      <c r="Y187" s="50"/>
    </row>
    <row r="188" spans="1:25" x14ac:dyDescent="0.2">
      <c r="A188" s="62" t="s">
        <v>43</v>
      </c>
      <c r="B188" s="62">
        <v>9</v>
      </c>
      <c r="C188" s="59" cm="1">
        <f t="array" ref="C188">IF($I$2="Открытый тариф",
INDEX(GRID!$B$4:$BI$14,MATCH(C$7,GRID!$A$4:$A$14,0),MATCH(1,($U$2=GRID!$B$1:$BI$1)*(КАЛЕНДАРЬ!$AA12=GRID!$B$3:$BI$3), 0)),
ROUNDUP(INDEX(GRID!$B$4:$BI$14,MATCH(C$7,GRID!$A$4:$A$14,0),MATCH(1,($U$2=GRID!$B$1:$BI$1)*(КАЛЕНДАРЬ!$AA12=GRID!$B$3:$BI$3),0))*(1-GRID!$B$35),0))</f>
        <v>24500</v>
      </c>
      <c r="D188" s="60" cm="1">
        <f t="array" ref="D188">IF($I$2="Открытый тариф",
INDEX(GRID!$B$17:$BI$27,MATCH(C$7,GRID!$A$17:$A$27,0),MATCH(1,($U$2=GRID!$B$1:$BI$1)*(КАЛЕНДАРЬ!$AA12=GRID!$B$3:$BI$3), 0)),
ROUNDUP(INDEX(GRID!$B$17:$BI$27,MATCH(C$7,GRID!$A$17:$A$27,0),MATCH(1,($U$2=GRID!$B$1:$BI$1)*(КАЛЕНДАРЬ!$AA12=GRID!$B$3:$BI$3), 0))*(1-GRID!$B$35),0))</f>
        <v>24500</v>
      </c>
      <c r="E188" s="59" cm="1">
        <f t="array" ref="E188">IF($I$2="Открытый тариф",
INDEX(GRID!$B$4:$BI$14,MATCH(E$7,GRID!$A$4:$A$14,0),MATCH(1,($U$2=GRID!$B$1:$BI$1)*(КАЛЕНДАРЬ!$AA12=GRID!$B$3:$BI$3), 0)),
ROUNDUP(INDEX(GRID!$B$4:$BI$14,MATCH(E$7,GRID!$A$4:$A$14,0),MATCH(1,($U$2=GRID!$B$1:$BI$1)*(КАЛЕНДАРЬ!$AA12=GRID!$B$3:$BI$3),0))*(1-GRID!$B$35),0))</f>
        <v>27400</v>
      </c>
      <c r="F188" s="60" cm="1">
        <f t="array" ref="F188">IF($I$2="Открытый тариф",
INDEX(GRID!$B$17:$BI$27,MATCH(E$7,GRID!$A$17:$A$27,0),MATCH(1,($U$2=GRID!$B$1:$BI$1)*(КАЛЕНДАРЬ!$AA12=GRID!$B$3:$BI$3), 0)),
ROUNDUP(INDEX(GRID!$B$17:$BI$27,MATCH(E$7,GRID!$A$17:$A$27,0),MATCH(1,($U$2=GRID!$B$1:$BI$1)*(КАЛЕНДАРЬ!$AA12=GRID!$B$3:$BI$3), 0))*(1-GRID!$B$35),0))</f>
        <v>27400</v>
      </c>
      <c r="G188" s="59" cm="1">
        <f t="array" ref="G188">IF($I$2="Открытый тариф",
INDEX(GRID!$B$4:$BI$14,MATCH(G$7,GRID!$A$4:$A$14,0),MATCH(1,($U$2=GRID!$B$1:$BI$1)*(КАЛЕНДАРЬ!$AA12=GRID!$B$3:$BI$3), 0)),
ROUNDUP(INDEX(GRID!$B$4:$BI$14,MATCH(G$7,GRID!$A$4:$A$14,0),MATCH(1,($U$2=GRID!$B$1:$BI$1)*(КАЛЕНДАРЬ!$AA12=GRID!$B$3:$BI$3),0))*(1-GRID!$B$35),0))</f>
        <v>30600</v>
      </c>
      <c r="H188" s="60" cm="1">
        <f t="array" ref="H188">IF($I$2="Открытый тариф",
INDEX(GRID!$B$17:$BI$27,MATCH(G$7,GRID!$A$17:$A$27,0),MATCH(1,($U$2=GRID!$B$1:$BI$1)*(КАЛЕНДАРЬ!$AA12=GRID!$B$3:$BI$3), 0)),
ROUNDUP(INDEX(GRID!$B$17:$BI$27,MATCH(G$7,GRID!$A$17:$A$27,0),MATCH(1,($U$2=GRID!$B$1:$BI$1)*(КАЛЕНДАРЬ!$AA12=GRID!$B$3:$BI$3), 0))*(1-GRID!$B$35),0))</f>
        <v>30600</v>
      </c>
      <c r="I188" s="59" cm="1">
        <f t="array" ref="I188">IF($I$2="Открытый тариф",
INDEX(GRID!$B$4:$BI$14,MATCH(I$7,GRID!$A$4:$A$14,0),MATCH(1,($U$2=GRID!$B$1:$BI$1)*(КАЛЕНДАРЬ!$AA12=GRID!$B$3:$BI$3), 0)),
ROUNDUP(INDEX(GRID!$B$4:$BI$14,MATCH(I$7,GRID!$A$4:$A$14,0),MATCH(1,($U$2=GRID!$B$1:$BI$1)*(КАЛЕНДАРЬ!$AA12=GRID!$B$3:$BI$3),0))*(1-GRID!$B$35),0))</f>
        <v>34200</v>
      </c>
      <c r="J188" s="60" cm="1">
        <f t="array" ref="J188">IF($I$2="Открытый тариф",
INDEX(GRID!$B$17:$BI$27,MATCH(I$7,GRID!$A$17:$A$27,0),MATCH(1,($U$2=GRID!$B$1:$BI$1)*(КАЛЕНДАРЬ!$AA12=GRID!$B$3:$BI$3), 0)),
ROUNDUP(INDEX(GRID!$B$17:$BI$27,MATCH(I$7,GRID!$A$17:$A$27,0),MATCH(1,($U$2=GRID!$B$1:$BI$1)*(КАЛЕНДАРЬ!$AA12=GRID!$B$3:$BI$3), 0))*(1-GRID!$B$35),0))</f>
        <v>34200</v>
      </c>
      <c r="K188" s="59" cm="1">
        <f t="array" ref="K188">IF($I$2="Открытый тариф",
INDEX(GRID!$B$4:$BI$14,MATCH(K$7,GRID!$A$4:$A$14,0),MATCH(1,($U$2=GRID!$B$1:$BI$1)*(КАЛЕНДАРЬ!$AA12=GRID!$B$3:$BI$3), 0)),
ROUNDUP(INDEX(GRID!$B$4:$BI$14,MATCH(K$7,GRID!$A$4:$A$14,0),MATCH(1,($U$2=GRID!$B$1:$BI$1)*(КАЛЕНДАРЬ!$AA12=GRID!$B$3:$BI$3),0))*(1-GRID!$B$35),0))</f>
        <v>38200</v>
      </c>
      <c r="L188" s="60" cm="1">
        <f t="array" ref="L188">IF($I$2="Открытый тариф",
INDEX(GRID!$B$17:$BI$27,MATCH(K$7,GRID!$A$17:$A$27,0),MATCH(1,($U$2=GRID!$B$1:$BI$1)*(КАЛЕНДАРЬ!$AA12=GRID!$B$3:$BI$3), 0)),
ROUNDUP(INDEX(GRID!$B$17:$BI$27,MATCH(K$7,GRID!$A$17:$A$27,0),MATCH(1,($U$2=GRID!$B$1:$BI$1)*(КАЛЕНДАРЬ!$AA12=GRID!$B$3:$BI$3), 0))*(1-GRID!$B$35),0))</f>
        <v>38200</v>
      </c>
      <c r="M188" s="59" cm="1">
        <f t="array" ref="M188">IF($I$2="Открытый тариф",
INDEX(GRID!$B$4:$BI$14,MATCH(M$7,GRID!$A$4:$A$14,0),MATCH(1,($U$2=GRID!$B$1:$BI$1)*(КАЛЕНДАРЬ!$AA12=GRID!$B$3:$BI$3), 0)),
ROUNDUP(INDEX(GRID!$B$4:$BI$14,MATCH(M$7,GRID!$A$4:$A$14,0),MATCH(1,($U$2=GRID!$B$1:$BI$1)*(КАЛЕНДАРЬ!$AA12=GRID!$B$3:$BI$3),0))*(1-GRID!$B$35),0))</f>
        <v>42600</v>
      </c>
      <c r="N188" s="60" cm="1">
        <f t="array" ref="N188">IF($I$2="Открытый тариф",
INDEX(GRID!$B$17:$BI$27,MATCH(M$7,GRID!$A$17:$A$27,0),MATCH(1,($U$2=GRID!$B$1:$BI$1)*(КАЛЕНДАРЬ!$AA12=GRID!$B$3:$BI$3), 0)),
ROUNDUP(INDEX(GRID!$B$17:$BI$27,MATCH(M$7,GRID!$A$17:$A$27,0),MATCH(1,($U$2=GRID!$B$1:$BI$1)*(КАЛЕНДАРЬ!$AA12=GRID!$B$3:$BI$3), 0))*(1-GRID!$B$35),0))</f>
        <v>42600</v>
      </c>
      <c r="O188" s="61" t="s">
        <v>102</v>
      </c>
      <c r="P188" s="61" t="s">
        <v>102</v>
      </c>
      <c r="Q188" s="61" t="s">
        <v>102</v>
      </c>
      <c r="R188" s="61" t="s">
        <v>102</v>
      </c>
      <c r="S188" s="61" t="s">
        <v>102</v>
      </c>
      <c r="T188" s="61" t="s">
        <v>102</v>
      </c>
      <c r="U188" s="61" t="s">
        <v>102</v>
      </c>
      <c r="V188" s="61" t="s">
        <v>102</v>
      </c>
      <c r="W188" s="61" t="s">
        <v>102</v>
      </c>
      <c r="X188" s="61" t="s">
        <v>102</v>
      </c>
      <c r="Y188" s="50"/>
    </row>
    <row r="189" spans="1:25" x14ac:dyDescent="0.2">
      <c r="A189" s="62" t="s">
        <v>44</v>
      </c>
      <c r="B189" s="62">
        <v>10</v>
      </c>
      <c r="C189" s="59" cm="1">
        <f t="array" ref="C189">IF($I$2="Открытый тариф",
INDEX(GRID!$B$4:$BI$14,MATCH(C$7,GRID!$A$4:$A$14,0),MATCH(1,($U$2=GRID!$B$1:$BI$1)*(КАЛЕНДАРЬ!$AA13=GRID!$B$3:$BI$3), 0)),
ROUNDUP(INDEX(GRID!$B$4:$BI$14,MATCH(C$7,GRID!$A$4:$A$14,0),MATCH(1,($U$2=GRID!$B$1:$BI$1)*(КАЛЕНДАРЬ!$AA13=GRID!$B$3:$BI$3),0))*(1-GRID!$B$35),0))</f>
        <v>24500</v>
      </c>
      <c r="D189" s="60" cm="1">
        <f t="array" ref="D189">IF($I$2="Открытый тариф",
INDEX(GRID!$B$17:$BI$27,MATCH(C$7,GRID!$A$17:$A$27,0),MATCH(1,($U$2=GRID!$B$1:$BI$1)*(КАЛЕНДАРЬ!$AA13=GRID!$B$3:$BI$3), 0)),
ROUNDUP(INDEX(GRID!$B$17:$BI$27,MATCH(C$7,GRID!$A$17:$A$27,0),MATCH(1,($U$2=GRID!$B$1:$BI$1)*(КАЛЕНДАРЬ!$AA13=GRID!$B$3:$BI$3), 0))*(1-GRID!$B$35),0))</f>
        <v>24500</v>
      </c>
      <c r="E189" s="59" cm="1">
        <f t="array" ref="E189">IF($I$2="Открытый тариф",
INDEX(GRID!$B$4:$BI$14,MATCH(E$7,GRID!$A$4:$A$14,0),MATCH(1,($U$2=GRID!$B$1:$BI$1)*(КАЛЕНДАРЬ!$AA13=GRID!$B$3:$BI$3), 0)),
ROUNDUP(INDEX(GRID!$B$4:$BI$14,MATCH(E$7,GRID!$A$4:$A$14,0),MATCH(1,($U$2=GRID!$B$1:$BI$1)*(КАЛЕНДАРЬ!$AA13=GRID!$B$3:$BI$3),0))*(1-GRID!$B$35),0))</f>
        <v>27400</v>
      </c>
      <c r="F189" s="60" cm="1">
        <f t="array" ref="F189">IF($I$2="Открытый тариф",
INDEX(GRID!$B$17:$BI$27,MATCH(E$7,GRID!$A$17:$A$27,0),MATCH(1,($U$2=GRID!$B$1:$BI$1)*(КАЛЕНДАРЬ!$AA13=GRID!$B$3:$BI$3), 0)),
ROUNDUP(INDEX(GRID!$B$17:$BI$27,MATCH(E$7,GRID!$A$17:$A$27,0),MATCH(1,($U$2=GRID!$B$1:$BI$1)*(КАЛЕНДАРЬ!$AA13=GRID!$B$3:$BI$3), 0))*(1-GRID!$B$35),0))</f>
        <v>27400</v>
      </c>
      <c r="G189" s="59" cm="1">
        <f t="array" ref="G189">IF($I$2="Открытый тариф",
INDEX(GRID!$B$4:$BI$14,MATCH(G$7,GRID!$A$4:$A$14,0),MATCH(1,($U$2=GRID!$B$1:$BI$1)*(КАЛЕНДАРЬ!$AA13=GRID!$B$3:$BI$3), 0)),
ROUNDUP(INDEX(GRID!$B$4:$BI$14,MATCH(G$7,GRID!$A$4:$A$14,0),MATCH(1,($U$2=GRID!$B$1:$BI$1)*(КАЛЕНДАРЬ!$AA13=GRID!$B$3:$BI$3),0))*(1-GRID!$B$35),0))</f>
        <v>30600</v>
      </c>
      <c r="H189" s="60" cm="1">
        <f t="array" ref="H189">IF($I$2="Открытый тариф",
INDEX(GRID!$B$17:$BI$27,MATCH(G$7,GRID!$A$17:$A$27,0),MATCH(1,($U$2=GRID!$B$1:$BI$1)*(КАЛЕНДАРЬ!$AA13=GRID!$B$3:$BI$3), 0)),
ROUNDUP(INDEX(GRID!$B$17:$BI$27,MATCH(G$7,GRID!$A$17:$A$27,0),MATCH(1,($U$2=GRID!$B$1:$BI$1)*(КАЛЕНДАРЬ!$AA13=GRID!$B$3:$BI$3), 0))*(1-GRID!$B$35),0))</f>
        <v>30600</v>
      </c>
      <c r="I189" s="59" cm="1">
        <f t="array" ref="I189">IF($I$2="Открытый тариф",
INDEX(GRID!$B$4:$BI$14,MATCH(I$7,GRID!$A$4:$A$14,0),MATCH(1,($U$2=GRID!$B$1:$BI$1)*(КАЛЕНДАРЬ!$AA13=GRID!$B$3:$BI$3), 0)),
ROUNDUP(INDEX(GRID!$B$4:$BI$14,MATCH(I$7,GRID!$A$4:$A$14,0),MATCH(1,($U$2=GRID!$B$1:$BI$1)*(КАЛЕНДАРЬ!$AA13=GRID!$B$3:$BI$3),0))*(1-GRID!$B$35),0))</f>
        <v>34200</v>
      </c>
      <c r="J189" s="60" cm="1">
        <f t="array" ref="J189">IF($I$2="Открытый тариф",
INDEX(GRID!$B$17:$BI$27,MATCH(I$7,GRID!$A$17:$A$27,0),MATCH(1,($U$2=GRID!$B$1:$BI$1)*(КАЛЕНДАРЬ!$AA13=GRID!$B$3:$BI$3), 0)),
ROUNDUP(INDEX(GRID!$B$17:$BI$27,MATCH(I$7,GRID!$A$17:$A$27,0),MATCH(1,($U$2=GRID!$B$1:$BI$1)*(КАЛЕНДАРЬ!$AA13=GRID!$B$3:$BI$3), 0))*(1-GRID!$B$35),0))</f>
        <v>34200</v>
      </c>
      <c r="K189" s="59" cm="1">
        <f t="array" ref="K189">IF($I$2="Открытый тариф",
INDEX(GRID!$B$4:$BI$14,MATCH(K$7,GRID!$A$4:$A$14,0),MATCH(1,($U$2=GRID!$B$1:$BI$1)*(КАЛЕНДАРЬ!$AA13=GRID!$B$3:$BI$3), 0)),
ROUNDUP(INDEX(GRID!$B$4:$BI$14,MATCH(K$7,GRID!$A$4:$A$14,0),MATCH(1,($U$2=GRID!$B$1:$BI$1)*(КАЛЕНДАРЬ!$AA13=GRID!$B$3:$BI$3),0))*(1-GRID!$B$35),0))</f>
        <v>38200</v>
      </c>
      <c r="L189" s="60" cm="1">
        <f t="array" ref="L189">IF($I$2="Открытый тариф",
INDEX(GRID!$B$17:$BI$27,MATCH(K$7,GRID!$A$17:$A$27,0),MATCH(1,($U$2=GRID!$B$1:$BI$1)*(КАЛЕНДАРЬ!$AA13=GRID!$B$3:$BI$3), 0)),
ROUNDUP(INDEX(GRID!$B$17:$BI$27,MATCH(K$7,GRID!$A$17:$A$27,0),MATCH(1,($U$2=GRID!$B$1:$BI$1)*(КАЛЕНДАРЬ!$AA13=GRID!$B$3:$BI$3), 0))*(1-GRID!$B$35),0))</f>
        <v>38200</v>
      </c>
      <c r="M189" s="59" cm="1">
        <f t="array" ref="M189">IF($I$2="Открытый тариф",
INDEX(GRID!$B$4:$BI$14,MATCH(M$7,GRID!$A$4:$A$14,0),MATCH(1,($U$2=GRID!$B$1:$BI$1)*(КАЛЕНДАРЬ!$AA13=GRID!$B$3:$BI$3), 0)),
ROUNDUP(INDEX(GRID!$B$4:$BI$14,MATCH(M$7,GRID!$A$4:$A$14,0),MATCH(1,($U$2=GRID!$B$1:$BI$1)*(КАЛЕНДАРЬ!$AA13=GRID!$B$3:$BI$3),0))*(1-GRID!$B$35),0))</f>
        <v>42600</v>
      </c>
      <c r="N189" s="60" cm="1">
        <f t="array" ref="N189">IF($I$2="Открытый тариф",
INDEX(GRID!$B$17:$BI$27,MATCH(M$7,GRID!$A$17:$A$27,0),MATCH(1,($U$2=GRID!$B$1:$BI$1)*(КАЛЕНДАРЬ!$AA13=GRID!$B$3:$BI$3), 0)),
ROUNDUP(INDEX(GRID!$B$17:$BI$27,MATCH(M$7,GRID!$A$17:$A$27,0),MATCH(1,($U$2=GRID!$B$1:$BI$1)*(КАЛЕНДАРЬ!$AA13=GRID!$B$3:$BI$3), 0))*(1-GRID!$B$35),0))</f>
        <v>42600</v>
      </c>
      <c r="O189" s="61" t="s">
        <v>102</v>
      </c>
      <c r="P189" s="61" t="s">
        <v>102</v>
      </c>
      <c r="Q189" s="61" t="s">
        <v>102</v>
      </c>
      <c r="R189" s="61" t="s">
        <v>102</v>
      </c>
      <c r="S189" s="61" t="s">
        <v>102</v>
      </c>
      <c r="T189" s="61" t="s">
        <v>102</v>
      </c>
      <c r="U189" s="61" t="s">
        <v>102</v>
      </c>
      <c r="V189" s="61" t="s">
        <v>102</v>
      </c>
      <c r="W189" s="61" t="s">
        <v>102</v>
      </c>
      <c r="X189" s="61" t="s">
        <v>102</v>
      </c>
      <c r="Y189" s="50"/>
    </row>
    <row r="190" spans="1:25" x14ac:dyDescent="0.2">
      <c r="A190" s="62" t="s">
        <v>45</v>
      </c>
      <c r="B190" s="62">
        <v>11</v>
      </c>
      <c r="C190" s="59" cm="1">
        <f t="array" ref="C190">IF($I$2="Открытый тариф",
INDEX(GRID!$B$4:$BI$14,MATCH(C$7,GRID!$A$4:$A$14,0),MATCH(1,($U$2=GRID!$B$1:$BI$1)*(КАЛЕНДАРЬ!$AA14=GRID!$B$3:$BI$3), 0)),
ROUNDUP(INDEX(GRID!$B$4:$BI$14,MATCH(C$7,GRID!$A$4:$A$14,0),MATCH(1,($U$2=GRID!$B$1:$BI$1)*(КАЛЕНДАРЬ!$AA14=GRID!$B$3:$BI$3),0))*(1-GRID!$B$35),0))</f>
        <v>24500</v>
      </c>
      <c r="D190" s="60" cm="1">
        <f t="array" ref="D190">IF($I$2="Открытый тариф",
INDEX(GRID!$B$17:$BI$27,MATCH(C$7,GRID!$A$17:$A$27,0),MATCH(1,($U$2=GRID!$B$1:$BI$1)*(КАЛЕНДАРЬ!$AA14=GRID!$B$3:$BI$3), 0)),
ROUNDUP(INDEX(GRID!$B$17:$BI$27,MATCH(C$7,GRID!$A$17:$A$27,0),MATCH(1,($U$2=GRID!$B$1:$BI$1)*(КАЛЕНДАРЬ!$AA14=GRID!$B$3:$BI$3), 0))*(1-GRID!$B$35),0))</f>
        <v>24500</v>
      </c>
      <c r="E190" s="59" cm="1">
        <f t="array" ref="E190">IF($I$2="Открытый тариф",
INDEX(GRID!$B$4:$BI$14,MATCH(E$7,GRID!$A$4:$A$14,0),MATCH(1,($U$2=GRID!$B$1:$BI$1)*(КАЛЕНДАРЬ!$AA14=GRID!$B$3:$BI$3), 0)),
ROUNDUP(INDEX(GRID!$B$4:$BI$14,MATCH(E$7,GRID!$A$4:$A$14,0),MATCH(1,($U$2=GRID!$B$1:$BI$1)*(КАЛЕНДАРЬ!$AA14=GRID!$B$3:$BI$3),0))*(1-GRID!$B$35),0))</f>
        <v>27400</v>
      </c>
      <c r="F190" s="60" cm="1">
        <f t="array" ref="F190">IF($I$2="Открытый тариф",
INDEX(GRID!$B$17:$BI$27,MATCH(E$7,GRID!$A$17:$A$27,0),MATCH(1,($U$2=GRID!$B$1:$BI$1)*(КАЛЕНДАРЬ!$AA14=GRID!$B$3:$BI$3), 0)),
ROUNDUP(INDEX(GRID!$B$17:$BI$27,MATCH(E$7,GRID!$A$17:$A$27,0),MATCH(1,($U$2=GRID!$B$1:$BI$1)*(КАЛЕНДАРЬ!$AA14=GRID!$B$3:$BI$3), 0))*(1-GRID!$B$35),0))</f>
        <v>27400</v>
      </c>
      <c r="G190" s="59" cm="1">
        <f t="array" ref="G190">IF($I$2="Открытый тариф",
INDEX(GRID!$B$4:$BI$14,MATCH(G$7,GRID!$A$4:$A$14,0),MATCH(1,($U$2=GRID!$B$1:$BI$1)*(КАЛЕНДАРЬ!$AA14=GRID!$B$3:$BI$3), 0)),
ROUNDUP(INDEX(GRID!$B$4:$BI$14,MATCH(G$7,GRID!$A$4:$A$14,0),MATCH(1,($U$2=GRID!$B$1:$BI$1)*(КАЛЕНДАРЬ!$AA14=GRID!$B$3:$BI$3),0))*(1-GRID!$B$35),0))</f>
        <v>30600</v>
      </c>
      <c r="H190" s="60" cm="1">
        <f t="array" ref="H190">IF($I$2="Открытый тариф",
INDEX(GRID!$B$17:$BI$27,MATCH(G$7,GRID!$A$17:$A$27,0),MATCH(1,($U$2=GRID!$B$1:$BI$1)*(КАЛЕНДАРЬ!$AA14=GRID!$B$3:$BI$3), 0)),
ROUNDUP(INDEX(GRID!$B$17:$BI$27,MATCH(G$7,GRID!$A$17:$A$27,0),MATCH(1,($U$2=GRID!$B$1:$BI$1)*(КАЛЕНДАРЬ!$AA14=GRID!$B$3:$BI$3), 0))*(1-GRID!$B$35),0))</f>
        <v>30600</v>
      </c>
      <c r="I190" s="59" cm="1">
        <f t="array" ref="I190">IF($I$2="Открытый тариф",
INDEX(GRID!$B$4:$BI$14,MATCH(I$7,GRID!$A$4:$A$14,0),MATCH(1,($U$2=GRID!$B$1:$BI$1)*(КАЛЕНДАРЬ!$AA14=GRID!$B$3:$BI$3), 0)),
ROUNDUP(INDEX(GRID!$B$4:$BI$14,MATCH(I$7,GRID!$A$4:$A$14,0),MATCH(1,($U$2=GRID!$B$1:$BI$1)*(КАЛЕНДАРЬ!$AA14=GRID!$B$3:$BI$3),0))*(1-GRID!$B$35),0))</f>
        <v>34200</v>
      </c>
      <c r="J190" s="60" cm="1">
        <f t="array" ref="J190">IF($I$2="Открытый тариф",
INDEX(GRID!$B$17:$BI$27,MATCH(I$7,GRID!$A$17:$A$27,0),MATCH(1,($U$2=GRID!$B$1:$BI$1)*(КАЛЕНДАРЬ!$AA14=GRID!$B$3:$BI$3), 0)),
ROUNDUP(INDEX(GRID!$B$17:$BI$27,MATCH(I$7,GRID!$A$17:$A$27,0),MATCH(1,($U$2=GRID!$B$1:$BI$1)*(КАЛЕНДАРЬ!$AA14=GRID!$B$3:$BI$3), 0))*(1-GRID!$B$35),0))</f>
        <v>34200</v>
      </c>
      <c r="K190" s="59" cm="1">
        <f t="array" ref="K190">IF($I$2="Открытый тариф",
INDEX(GRID!$B$4:$BI$14,MATCH(K$7,GRID!$A$4:$A$14,0),MATCH(1,($U$2=GRID!$B$1:$BI$1)*(КАЛЕНДАРЬ!$AA14=GRID!$B$3:$BI$3), 0)),
ROUNDUP(INDEX(GRID!$B$4:$BI$14,MATCH(K$7,GRID!$A$4:$A$14,0),MATCH(1,($U$2=GRID!$B$1:$BI$1)*(КАЛЕНДАРЬ!$AA14=GRID!$B$3:$BI$3),0))*(1-GRID!$B$35),0))</f>
        <v>38200</v>
      </c>
      <c r="L190" s="60" cm="1">
        <f t="array" ref="L190">IF($I$2="Открытый тариф",
INDEX(GRID!$B$17:$BI$27,MATCH(K$7,GRID!$A$17:$A$27,0),MATCH(1,($U$2=GRID!$B$1:$BI$1)*(КАЛЕНДАРЬ!$AA14=GRID!$B$3:$BI$3), 0)),
ROUNDUP(INDEX(GRID!$B$17:$BI$27,MATCH(K$7,GRID!$A$17:$A$27,0),MATCH(1,($U$2=GRID!$B$1:$BI$1)*(КАЛЕНДАРЬ!$AA14=GRID!$B$3:$BI$3), 0))*(1-GRID!$B$35),0))</f>
        <v>38200</v>
      </c>
      <c r="M190" s="59" cm="1">
        <f t="array" ref="M190">IF($I$2="Открытый тариф",
INDEX(GRID!$B$4:$BI$14,MATCH(M$7,GRID!$A$4:$A$14,0),MATCH(1,($U$2=GRID!$B$1:$BI$1)*(КАЛЕНДАРЬ!$AA14=GRID!$B$3:$BI$3), 0)),
ROUNDUP(INDEX(GRID!$B$4:$BI$14,MATCH(M$7,GRID!$A$4:$A$14,0),MATCH(1,($U$2=GRID!$B$1:$BI$1)*(КАЛЕНДАРЬ!$AA14=GRID!$B$3:$BI$3),0))*(1-GRID!$B$35),0))</f>
        <v>42600</v>
      </c>
      <c r="N190" s="60" cm="1">
        <f t="array" ref="N190">IF($I$2="Открытый тариф",
INDEX(GRID!$B$17:$BI$27,MATCH(M$7,GRID!$A$17:$A$27,0),MATCH(1,($U$2=GRID!$B$1:$BI$1)*(КАЛЕНДАРЬ!$AA14=GRID!$B$3:$BI$3), 0)),
ROUNDUP(INDEX(GRID!$B$17:$BI$27,MATCH(M$7,GRID!$A$17:$A$27,0),MATCH(1,($U$2=GRID!$B$1:$BI$1)*(КАЛЕНДАРЬ!$AA14=GRID!$B$3:$BI$3), 0))*(1-GRID!$B$35),0))</f>
        <v>42600</v>
      </c>
      <c r="O190" s="61" t="s">
        <v>102</v>
      </c>
      <c r="P190" s="61" t="s">
        <v>102</v>
      </c>
      <c r="Q190" s="61" t="s">
        <v>102</v>
      </c>
      <c r="R190" s="61" t="s">
        <v>102</v>
      </c>
      <c r="S190" s="61" t="s">
        <v>102</v>
      </c>
      <c r="T190" s="61" t="s">
        <v>102</v>
      </c>
      <c r="U190" s="61" t="s">
        <v>102</v>
      </c>
      <c r="V190" s="61" t="s">
        <v>102</v>
      </c>
      <c r="W190" s="61" t="s">
        <v>102</v>
      </c>
      <c r="X190" s="61" t="s">
        <v>102</v>
      </c>
      <c r="Y190" s="50"/>
    </row>
    <row r="191" spans="1:25" x14ac:dyDescent="0.2">
      <c r="A191" s="62" t="s">
        <v>46</v>
      </c>
      <c r="B191" s="62">
        <v>12</v>
      </c>
      <c r="C191" s="59" cm="1">
        <f t="array" ref="C191">IF($I$2="Открытый тариф",
INDEX(GRID!$B$4:$BI$14,MATCH(C$7,GRID!$A$4:$A$14,0),MATCH(1,($U$2=GRID!$B$1:$BI$1)*(КАЛЕНДАРЬ!$AA15=GRID!$B$3:$BI$3), 0)),
ROUNDUP(INDEX(GRID!$B$4:$BI$14,MATCH(C$7,GRID!$A$4:$A$14,0),MATCH(1,($U$2=GRID!$B$1:$BI$1)*(КАЛЕНДАРЬ!$AA15=GRID!$B$3:$BI$3),0))*(1-GRID!$B$35),0))</f>
        <v>20500</v>
      </c>
      <c r="D191" s="60" cm="1">
        <f t="array" ref="D191">IF($I$2="Открытый тариф",
INDEX(GRID!$B$17:$BI$27,MATCH(C$7,GRID!$A$17:$A$27,0),MATCH(1,($U$2=GRID!$B$1:$BI$1)*(КАЛЕНДАРЬ!$AA15=GRID!$B$3:$BI$3), 0)),
ROUNDUP(INDEX(GRID!$B$17:$BI$27,MATCH(C$7,GRID!$A$17:$A$27,0),MATCH(1,($U$2=GRID!$B$1:$BI$1)*(КАЛЕНДАРЬ!$AA15=GRID!$B$3:$BI$3), 0))*(1-GRID!$B$35),0))</f>
        <v>20500</v>
      </c>
      <c r="E191" s="59" cm="1">
        <f t="array" ref="E191">IF($I$2="Открытый тариф",
INDEX(GRID!$B$4:$BI$14,MATCH(E$7,GRID!$A$4:$A$14,0),MATCH(1,($U$2=GRID!$B$1:$BI$1)*(КАЛЕНДАРЬ!$AA15=GRID!$B$3:$BI$3), 0)),
ROUNDUP(INDEX(GRID!$B$4:$BI$14,MATCH(E$7,GRID!$A$4:$A$14,0),MATCH(1,($U$2=GRID!$B$1:$BI$1)*(КАЛЕНДАРЬ!$AA15=GRID!$B$3:$BI$3),0))*(1-GRID!$B$35),0))</f>
        <v>22800</v>
      </c>
      <c r="F191" s="60" cm="1">
        <f t="array" ref="F191">IF($I$2="Открытый тариф",
INDEX(GRID!$B$17:$BI$27,MATCH(E$7,GRID!$A$17:$A$27,0),MATCH(1,($U$2=GRID!$B$1:$BI$1)*(КАЛЕНДАРЬ!$AA15=GRID!$B$3:$BI$3), 0)),
ROUNDUP(INDEX(GRID!$B$17:$BI$27,MATCH(E$7,GRID!$A$17:$A$27,0),MATCH(1,($U$2=GRID!$B$1:$BI$1)*(КАЛЕНДАРЬ!$AA15=GRID!$B$3:$BI$3), 0))*(1-GRID!$B$35),0))</f>
        <v>22800</v>
      </c>
      <c r="G191" s="59" cm="1">
        <f t="array" ref="G191">IF($I$2="Открытый тариф",
INDEX(GRID!$B$4:$BI$14,MATCH(G$7,GRID!$A$4:$A$14,0),MATCH(1,($U$2=GRID!$B$1:$BI$1)*(КАЛЕНДАРЬ!$AA15=GRID!$B$3:$BI$3), 0)),
ROUNDUP(INDEX(GRID!$B$4:$BI$14,MATCH(G$7,GRID!$A$4:$A$14,0),MATCH(1,($U$2=GRID!$B$1:$BI$1)*(КАЛЕНДАРЬ!$AA15=GRID!$B$3:$BI$3),0))*(1-GRID!$B$35),0))</f>
        <v>25400</v>
      </c>
      <c r="H191" s="60" cm="1">
        <f t="array" ref="H191">IF($I$2="Открытый тариф",
INDEX(GRID!$B$17:$BI$27,MATCH(G$7,GRID!$A$17:$A$27,0),MATCH(1,($U$2=GRID!$B$1:$BI$1)*(КАЛЕНДАРЬ!$AA15=GRID!$B$3:$BI$3), 0)),
ROUNDUP(INDEX(GRID!$B$17:$BI$27,MATCH(G$7,GRID!$A$17:$A$27,0),MATCH(1,($U$2=GRID!$B$1:$BI$1)*(КАЛЕНДАРЬ!$AA15=GRID!$B$3:$BI$3), 0))*(1-GRID!$B$35),0))</f>
        <v>25400</v>
      </c>
      <c r="I191" s="59" cm="1">
        <f t="array" ref="I191">IF($I$2="Открытый тариф",
INDEX(GRID!$B$4:$BI$14,MATCH(I$7,GRID!$A$4:$A$14,0),MATCH(1,($U$2=GRID!$B$1:$BI$1)*(КАЛЕНДАРЬ!$AA15=GRID!$B$3:$BI$3), 0)),
ROUNDUP(INDEX(GRID!$B$4:$BI$14,MATCH(I$7,GRID!$A$4:$A$14,0),MATCH(1,($U$2=GRID!$B$1:$BI$1)*(КАЛЕНДАРЬ!$AA15=GRID!$B$3:$BI$3),0))*(1-GRID!$B$35),0))</f>
        <v>28200</v>
      </c>
      <c r="J191" s="60" cm="1">
        <f t="array" ref="J191">IF($I$2="Открытый тариф",
INDEX(GRID!$B$17:$BI$27,MATCH(I$7,GRID!$A$17:$A$27,0),MATCH(1,($U$2=GRID!$B$1:$BI$1)*(КАЛЕНДАРЬ!$AA15=GRID!$B$3:$BI$3), 0)),
ROUNDUP(INDEX(GRID!$B$17:$BI$27,MATCH(I$7,GRID!$A$17:$A$27,0),MATCH(1,($U$2=GRID!$B$1:$BI$1)*(КАЛЕНДАРЬ!$AA15=GRID!$B$3:$BI$3), 0))*(1-GRID!$B$35),0))</f>
        <v>28200</v>
      </c>
      <c r="K191" s="59" cm="1">
        <f t="array" ref="K191">IF($I$2="Открытый тариф",
INDEX(GRID!$B$4:$BI$14,MATCH(K$7,GRID!$A$4:$A$14,0),MATCH(1,($U$2=GRID!$B$1:$BI$1)*(КАЛЕНДАРЬ!$AA15=GRID!$B$3:$BI$3), 0)),
ROUNDUP(INDEX(GRID!$B$4:$BI$14,MATCH(K$7,GRID!$A$4:$A$14,0),MATCH(1,($U$2=GRID!$B$1:$BI$1)*(КАЛЕНДАРЬ!$AA15=GRID!$B$3:$BI$3),0))*(1-GRID!$B$35),0))</f>
        <v>31300</v>
      </c>
      <c r="L191" s="60" cm="1">
        <f t="array" ref="L191">IF($I$2="Открытый тариф",
INDEX(GRID!$B$17:$BI$27,MATCH(K$7,GRID!$A$17:$A$27,0),MATCH(1,($U$2=GRID!$B$1:$BI$1)*(КАЛЕНДАРЬ!$AA15=GRID!$B$3:$BI$3), 0)),
ROUNDUP(INDEX(GRID!$B$17:$BI$27,MATCH(K$7,GRID!$A$17:$A$27,0),MATCH(1,($U$2=GRID!$B$1:$BI$1)*(КАЛЕНДАРЬ!$AA15=GRID!$B$3:$BI$3), 0))*(1-GRID!$B$35),0))</f>
        <v>31300</v>
      </c>
      <c r="M191" s="59" cm="1">
        <f t="array" ref="M191">IF($I$2="Открытый тариф",
INDEX(GRID!$B$4:$BI$14,MATCH(M$7,GRID!$A$4:$A$14,0),MATCH(1,($U$2=GRID!$B$1:$BI$1)*(КАЛЕНДАРЬ!$AA15=GRID!$B$3:$BI$3), 0)),
ROUNDUP(INDEX(GRID!$B$4:$BI$14,MATCH(M$7,GRID!$A$4:$A$14,0),MATCH(1,($U$2=GRID!$B$1:$BI$1)*(КАЛЕНДАРЬ!$AA15=GRID!$B$3:$BI$3),0))*(1-GRID!$B$35),0))</f>
        <v>34800</v>
      </c>
      <c r="N191" s="60" cm="1">
        <f t="array" ref="N191">IF($I$2="Открытый тариф",
INDEX(GRID!$B$17:$BI$27,MATCH(M$7,GRID!$A$17:$A$27,0),MATCH(1,($U$2=GRID!$B$1:$BI$1)*(КАЛЕНДАРЬ!$AA15=GRID!$B$3:$BI$3), 0)),
ROUNDUP(INDEX(GRID!$B$17:$BI$27,MATCH(M$7,GRID!$A$17:$A$27,0),MATCH(1,($U$2=GRID!$B$1:$BI$1)*(КАЛЕНДАРЬ!$AA15=GRID!$B$3:$BI$3), 0))*(1-GRID!$B$35),0))</f>
        <v>34800</v>
      </c>
      <c r="O191" s="61" t="s">
        <v>102</v>
      </c>
      <c r="P191" s="61" t="s">
        <v>102</v>
      </c>
      <c r="Q191" s="61" t="s">
        <v>102</v>
      </c>
      <c r="R191" s="61" t="s">
        <v>102</v>
      </c>
      <c r="S191" s="61" t="s">
        <v>102</v>
      </c>
      <c r="T191" s="61" t="s">
        <v>102</v>
      </c>
      <c r="U191" s="61" t="s">
        <v>102</v>
      </c>
      <c r="V191" s="61" t="s">
        <v>102</v>
      </c>
      <c r="W191" s="61" t="s">
        <v>102</v>
      </c>
      <c r="X191" s="61" t="s">
        <v>102</v>
      </c>
      <c r="Y191" s="50"/>
    </row>
    <row r="192" spans="1:25" x14ac:dyDescent="0.2">
      <c r="A192" s="62" t="s">
        <v>47</v>
      </c>
      <c r="B192" s="62">
        <v>13</v>
      </c>
      <c r="C192" s="59" cm="1">
        <f t="array" ref="C192">IF($I$2="Открытый тариф",
INDEX(GRID!$B$4:$BI$14,MATCH(C$7,GRID!$A$4:$A$14,0),MATCH(1,($U$2=GRID!$B$1:$BI$1)*(КАЛЕНДАРЬ!$AA16=GRID!$B$3:$BI$3), 0)),
ROUNDUP(INDEX(GRID!$B$4:$BI$14,MATCH(C$7,GRID!$A$4:$A$14,0),MATCH(1,($U$2=GRID!$B$1:$BI$1)*(КАЛЕНДАРЬ!$AA16=GRID!$B$3:$BI$3),0))*(1-GRID!$B$35),0))</f>
        <v>20500</v>
      </c>
      <c r="D192" s="60" cm="1">
        <f t="array" ref="D192">IF($I$2="Открытый тариф",
INDEX(GRID!$B$17:$BI$27,MATCH(C$7,GRID!$A$17:$A$27,0),MATCH(1,($U$2=GRID!$B$1:$BI$1)*(КАЛЕНДАРЬ!$AA16=GRID!$B$3:$BI$3), 0)),
ROUNDUP(INDEX(GRID!$B$17:$BI$27,MATCH(C$7,GRID!$A$17:$A$27,0),MATCH(1,($U$2=GRID!$B$1:$BI$1)*(КАЛЕНДАРЬ!$AA16=GRID!$B$3:$BI$3), 0))*(1-GRID!$B$35),0))</f>
        <v>20500</v>
      </c>
      <c r="E192" s="59" cm="1">
        <f t="array" ref="E192">IF($I$2="Открытый тариф",
INDEX(GRID!$B$4:$BI$14,MATCH(E$7,GRID!$A$4:$A$14,0),MATCH(1,($U$2=GRID!$B$1:$BI$1)*(КАЛЕНДАРЬ!$AA16=GRID!$B$3:$BI$3), 0)),
ROUNDUP(INDEX(GRID!$B$4:$BI$14,MATCH(E$7,GRID!$A$4:$A$14,0),MATCH(1,($U$2=GRID!$B$1:$BI$1)*(КАЛЕНДАРЬ!$AA16=GRID!$B$3:$BI$3),0))*(1-GRID!$B$35),0))</f>
        <v>22800</v>
      </c>
      <c r="F192" s="60" cm="1">
        <f t="array" ref="F192">IF($I$2="Открытый тариф",
INDEX(GRID!$B$17:$BI$27,MATCH(E$7,GRID!$A$17:$A$27,0),MATCH(1,($U$2=GRID!$B$1:$BI$1)*(КАЛЕНДАРЬ!$AA16=GRID!$B$3:$BI$3), 0)),
ROUNDUP(INDEX(GRID!$B$17:$BI$27,MATCH(E$7,GRID!$A$17:$A$27,0),MATCH(1,($U$2=GRID!$B$1:$BI$1)*(КАЛЕНДАРЬ!$AA16=GRID!$B$3:$BI$3), 0))*(1-GRID!$B$35),0))</f>
        <v>22800</v>
      </c>
      <c r="G192" s="59" cm="1">
        <f t="array" ref="G192">IF($I$2="Открытый тариф",
INDEX(GRID!$B$4:$BI$14,MATCH(G$7,GRID!$A$4:$A$14,0),MATCH(1,($U$2=GRID!$B$1:$BI$1)*(КАЛЕНДАРЬ!$AA16=GRID!$B$3:$BI$3), 0)),
ROUNDUP(INDEX(GRID!$B$4:$BI$14,MATCH(G$7,GRID!$A$4:$A$14,0),MATCH(1,($U$2=GRID!$B$1:$BI$1)*(КАЛЕНДАРЬ!$AA16=GRID!$B$3:$BI$3),0))*(1-GRID!$B$35),0))</f>
        <v>25400</v>
      </c>
      <c r="H192" s="60" cm="1">
        <f t="array" ref="H192">IF($I$2="Открытый тариф",
INDEX(GRID!$B$17:$BI$27,MATCH(G$7,GRID!$A$17:$A$27,0),MATCH(1,($U$2=GRID!$B$1:$BI$1)*(КАЛЕНДАРЬ!$AA16=GRID!$B$3:$BI$3), 0)),
ROUNDUP(INDEX(GRID!$B$17:$BI$27,MATCH(G$7,GRID!$A$17:$A$27,0),MATCH(1,($U$2=GRID!$B$1:$BI$1)*(КАЛЕНДАРЬ!$AA16=GRID!$B$3:$BI$3), 0))*(1-GRID!$B$35),0))</f>
        <v>25400</v>
      </c>
      <c r="I192" s="59" cm="1">
        <f t="array" ref="I192">IF($I$2="Открытый тариф",
INDEX(GRID!$B$4:$BI$14,MATCH(I$7,GRID!$A$4:$A$14,0),MATCH(1,($U$2=GRID!$B$1:$BI$1)*(КАЛЕНДАРЬ!$AA16=GRID!$B$3:$BI$3), 0)),
ROUNDUP(INDEX(GRID!$B$4:$BI$14,MATCH(I$7,GRID!$A$4:$A$14,0),MATCH(1,($U$2=GRID!$B$1:$BI$1)*(КАЛЕНДАРЬ!$AA16=GRID!$B$3:$BI$3),0))*(1-GRID!$B$35),0))</f>
        <v>28200</v>
      </c>
      <c r="J192" s="60" cm="1">
        <f t="array" ref="J192">IF($I$2="Открытый тариф",
INDEX(GRID!$B$17:$BI$27,MATCH(I$7,GRID!$A$17:$A$27,0),MATCH(1,($U$2=GRID!$B$1:$BI$1)*(КАЛЕНДАРЬ!$AA16=GRID!$B$3:$BI$3), 0)),
ROUNDUP(INDEX(GRID!$B$17:$BI$27,MATCH(I$7,GRID!$A$17:$A$27,0),MATCH(1,($U$2=GRID!$B$1:$BI$1)*(КАЛЕНДАРЬ!$AA16=GRID!$B$3:$BI$3), 0))*(1-GRID!$B$35),0))</f>
        <v>28200</v>
      </c>
      <c r="K192" s="59" cm="1">
        <f t="array" ref="K192">IF($I$2="Открытый тариф",
INDEX(GRID!$B$4:$BI$14,MATCH(K$7,GRID!$A$4:$A$14,0),MATCH(1,($U$2=GRID!$B$1:$BI$1)*(КАЛЕНДАРЬ!$AA16=GRID!$B$3:$BI$3), 0)),
ROUNDUP(INDEX(GRID!$B$4:$BI$14,MATCH(K$7,GRID!$A$4:$A$14,0),MATCH(1,($U$2=GRID!$B$1:$BI$1)*(КАЛЕНДАРЬ!$AA16=GRID!$B$3:$BI$3),0))*(1-GRID!$B$35),0))</f>
        <v>31300</v>
      </c>
      <c r="L192" s="60" cm="1">
        <f t="array" ref="L192">IF($I$2="Открытый тариф",
INDEX(GRID!$B$17:$BI$27,MATCH(K$7,GRID!$A$17:$A$27,0),MATCH(1,($U$2=GRID!$B$1:$BI$1)*(КАЛЕНДАРЬ!$AA16=GRID!$B$3:$BI$3), 0)),
ROUNDUP(INDEX(GRID!$B$17:$BI$27,MATCH(K$7,GRID!$A$17:$A$27,0),MATCH(1,($U$2=GRID!$B$1:$BI$1)*(КАЛЕНДАРЬ!$AA16=GRID!$B$3:$BI$3), 0))*(1-GRID!$B$35),0))</f>
        <v>31300</v>
      </c>
      <c r="M192" s="59" cm="1">
        <f t="array" ref="M192">IF($I$2="Открытый тариф",
INDEX(GRID!$B$4:$BI$14,MATCH(M$7,GRID!$A$4:$A$14,0),MATCH(1,($U$2=GRID!$B$1:$BI$1)*(КАЛЕНДАРЬ!$AA16=GRID!$B$3:$BI$3), 0)),
ROUNDUP(INDEX(GRID!$B$4:$BI$14,MATCH(M$7,GRID!$A$4:$A$14,0),MATCH(1,($U$2=GRID!$B$1:$BI$1)*(КАЛЕНДАРЬ!$AA16=GRID!$B$3:$BI$3),0))*(1-GRID!$B$35),0))</f>
        <v>34800</v>
      </c>
      <c r="N192" s="60" cm="1">
        <f t="array" ref="N192">IF($I$2="Открытый тариф",
INDEX(GRID!$B$17:$BI$27,MATCH(M$7,GRID!$A$17:$A$27,0),MATCH(1,($U$2=GRID!$B$1:$BI$1)*(КАЛЕНДАРЬ!$AA16=GRID!$B$3:$BI$3), 0)),
ROUNDUP(INDEX(GRID!$B$17:$BI$27,MATCH(M$7,GRID!$A$17:$A$27,0),MATCH(1,($U$2=GRID!$B$1:$BI$1)*(КАЛЕНДАРЬ!$AA16=GRID!$B$3:$BI$3), 0))*(1-GRID!$B$35),0))</f>
        <v>34800</v>
      </c>
      <c r="O192" s="61" t="s">
        <v>102</v>
      </c>
      <c r="P192" s="61" t="s">
        <v>102</v>
      </c>
      <c r="Q192" s="61" t="s">
        <v>102</v>
      </c>
      <c r="R192" s="61" t="s">
        <v>102</v>
      </c>
      <c r="S192" s="61" t="s">
        <v>102</v>
      </c>
      <c r="T192" s="61" t="s">
        <v>102</v>
      </c>
      <c r="U192" s="61" t="s">
        <v>102</v>
      </c>
      <c r="V192" s="61" t="s">
        <v>102</v>
      </c>
      <c r="W192" s="61" t="s">
        <v>102</v>
      </c>
      <c r="X192" s="61" t="s">
        <v>102</v>
      </c>
      <c r="Y192" s="50"/>
    </row>
    <row r="193" spans="1:25" x14ac:dyDescent="0.2">
      <c r="A193" s="62" t="s">
        <v>48</v>
      </c>
      <c r="B193" s="62">
        <v>14</v>
      </c>
      <c r="C193" s="59" cm="1">
        <f t="array" ref="C193">IF($I$2="Открытый тариф",
INDEX(GRID!$B$4:$BI$14,MATCH(C$7,GRID!$A$4:$A$14,0),MATCH(1,($U$2=GRID!$B$1:$BI$1)*(КАЛЕНДАРЬ!$AA17=GRID!$B$3:$BI$3), 0)),
ROUNDUP(INDEX(GRID!$B$4:$BI$14,MATCH(C$7,GRID!$A$4:$A$14,0),MATCH(1,($U$2=GRID!$B$1:$BI$1)*(КАЛЕНДАРЬ!$AA17=GRID!$B$3:$BI$3),0))*(1-GRID!$B$35),0))</f>
        <v>24500</v>
      </c>
      <c r="D193" s="60" cm="1">
        <f t="array" ref="D193">IF($I$2="Открытый тариф",
INDEX(GRID!$B$17:$BI$27,MATCH(C$7,GRID!$A$17:$A$27,0),MATCH(1,($U$2=GRID!$B$1:$BI$1)*(КАЛЕНДАРЬ!$AA17=GRID!$B$3:$BI$3), 0)),
ROUNDUP(INDEX(GRID!$B$17:$BI$27,MATCH(C$7,GRID!$A$17:$A$27,0),MATCH(1,($U$2=GRID!$B$1:$BI$1)*(КАЛЕНДАРЬ!$AA17=GRID!$B$3:$BI$3), 0))*(1-GRID!$B$35),0))</f>
        <v>24500</v>
      </c>
      <c r="E193" s="59" cm="1">
        <f t="array" ref="E193">IF($I$2="Открытый тариф",
INDEX(GRID!$B$4:$BI$14,MATCH(E$7,GRID!$A$4:$A$14,0),MATCH(1,($U$2=GRID!$B$1:$BI$1)*(КАЛЕНДАРЬ!$AA17=GRID!$B$3:$BI$3), 0)),
ROUNDUP(INDEX(GRID!$B$4:$BI$14,MATCH(E$7,GRID!$A$4:$A$14,0),MATCH(1,($U$2=GRID!$B$1:$BI$1)*(КАЛЕНДАРЬ!$AA17=GRID!$B$3:$BI$3),0))*(1-GRID!$B$35),0))</f>
        <v>27400</v>
      </c>
      <c r="F193" s="60" cm="1">
        <f t="array" ref="F193">IF($I$2="Открытый тариф",
INDEX(GRID!$B$17:$BI$27,MATCH(E$7,GRID!$A$17:$A$27,0),MATCH(1,($U$2=GRID!$B$1:$BI$1)*(КАЛЕНДАРЬ!$AA17=GRID!$B$3:$BI$3), 0)),
ROUNDUP(INDEX(GRID!$B$17:$BI$27,MATCH(E$7,GRID!$A$17:$A$27,0),MATCH(1,($U$2=GRID!$B$1:$BI$1)*(КАЛЕНДАРЬ!$AA17=GRID!$B$3:$BI$3), 0))*(1-GRID!$B$35),0))</f>
        <v>27400</v>
      </c>
      <c r="G193" s="59" cm="1">
        <f t="array" ref="G193">IF($I$2="Открытый тариф",
INDEX(GRID!$B$4:$BI$14,MATCH(G$7,GRID!$A$4:$A$14,0),MATCH(1,($U$2=GRID!$B$1:$BI$1)*(КАЛЕНДАРЬ!$AA17=GRID!$B$3:$BI$3), 0)),
ROUNDUP(INDEX(GRID!$B$4:$BI$14,MATCH(G$7,GRID!$A$4:$A$14,0),MATCH(1,($U$2=GRID!$B$1:$BI$1)*(КАЛЕНДАРЬ!$AA17=GRID!$B$3:$BI$3),0))*(1-GRID!$B$35),0))</f>
        <v>30600</v>
      </c>
      <c r="H193" s="60" cm="1">
        <f t="array" ref="H193">IF($I$2="Открытый тариф",
INDEX(GRID!$B$17:$BI$27,MATCH(G$7,GRID!$A$17:$A$27,0),MATCH(1,($U$2=GRID!$B$1:$BI$1)*(КАЛЕНДАРЬ!$AA17=GRID!$B$3:$BI$3), 0)),
ROUNDUP(INDEX(GRID!$B$17:$BI$27,MATCH(G$7,GRID!$A$17:$A$27,0),MATCH(1,($U$2=GRID!$B$1:$BI$1)*(КАЛЕНДАРЬ!$AA17=GRID!$B$3:$BI$3), 0))*(1-GRID!$B$35),0))</f>
        <v>30600</v>
      </c>
      <c r="I193" s="59" cm="1">
        <f t="array" ref="I193">IF($I$2="Открытый тариф",
INDEX(GRID!$B$4:$BI$14,MATCH(I$7,GRID!$A$4:$A$14,0),MATCH(1,($U$2=GRID!$B$1:$BI$1)*(КАЛЕНДАРЬ!$AA17=GRID!$B$3:$BI$3), 0)),
ROUNDUP(INDEX(GRID!$B$4:$BI$14,MATCH(I$7,GRID!$A$4:$A$14,0),MATCH(1,($U$2=GRID!$B$1:$BI$1)*(КАЛЕНДАРЬ!$AA17=GRID!$B$3:$BI$3),0))*(1-GRID!$B$35),0))</f>
        <v>34200</v>
      </c>
      <c r="J193" s="60" cm="1">
        <f t="array" ref="J193">IF($I$2="Открытый тариф",
INDEX(GRID!$B$17:$BI$27,MATCH(I$7,GRID!$A$17:$A$27,0),MATCH(1,($U$2=GRID!$B$1:$BI$1)*(КАЛЕНДАРЬ!$AA17=GRID!$B$3:$BI$3), 0)),
ROUNDUP(INDEX(GRID!$B$17:$BI$27,MATCH(I$7,GRID!$A$17:$A$27,0),MATCH(1,($U$2=GRID!$B$1:$BI$1)*(КАЛЕНДАРЬ!$AA17=GRID!$B$3:$BI$3), 0))*(1-GRID!$B$35),0))</f>
        <v>34200</v>
      </c>
      <c r="K193" s="59" cm="1">
        <f t="array" ref="K193">IF($I$2="Открытый тариф",
INDEX(GRID!$B$4:$BI$14,MATCH(K$7,GRID!$A$4:$A$14,0),MATCH(1,($U$2=GRID!$B$1:$BI$1)*(КАЛЕНДАРЬ!$AA17=GRID!$B$3:$BI$3), 0)),
ROUNDUP(INDEX(GRID!$B$4:$BI$14,MATCH(K$7,GRID!$A$4:$A$14,0),MATCH(1,($U$2=GRID!$B$1:$BI$1)*(КАЛЕНДАРЬ!$AA17=GRID!$B$3:$BI$3),0))*(1-GRID!$B$35),0))</f>
        <v>38200</v>
      </c>
      <c r="L193" s="60" cm="1">
        <f t="array" ref="L193">IF($I$2="Открытый тариф",
INDEX(GRID!$B$17:$BI$27,MATCH(K$7,GRID!$A$17:$A$27,0),MATCH(1,($U$2=GRID!$B$1:$BI$1)*(КАЛЕНДАРЬ!$AA17=GRID!$B$3:$BI$3), 0)),
ROUNDUP(INDEX(GRID!$B$17:$BI$27,MATCH(K$7,GRID!$A$17:$A$27,0),MATCH(1,($U$2=GRID!$B$1:$BI$1)*(КАЛЕНДАРЬ!$AA17=GRID!$B$3:$BI$3), 0))*(1-GRID!$B$35),0))</f>
        <v>38200</v>
      </c>
      <c r="M193" s="59" cm="1">
        <f t="array" ref="M193">IF($I$2="Открытый тариф",
INDEX(GRID!$B$4:$BI$14,MATCH(M$7,GRID!$A$4:$A$14,0),MATCH(1,($U$2=GRID!$B$1:$BI$1)*(КАЛЕНДАРЬ!$AA17=GRID!$B$3:$BI$3), 0)),
ROUNDUP(INDEX(GRID!$B$4:$BI$14,MATCH(M$7,GRID!$A$4:$A$14,0),MATCH(1,($U$2=GRID!$B$1:$BI$1)*(КАЛЕНДАРЬ!$AA17=GRID!$B$3:$BI$3),0))*(1-GRID!$B$35),0))</f>
        <v>42600</v>
      </c>
      <c r="N193" s="60" cm="1">
        <f t="array" ref="N193">IF($I$2="Открытый тариф",
INDEX(GRID!$B$17:$BI$27,MATCH(M$7,GRID!$A$17:$A$27,0),MATCH(1,($U$2=GRID!$B$1:$BI$1)*(КАЛЕНДАРЬ!$AA17=GRID!$B$3:$BI$3), 0)),
ROUNDUP(INDEX(GRID!$B$17:$BI$27,MATCH(M$7,GRID!$A$17:$A$27,0),MATCH(1,($U$2=GRID!$B$1:$BI$1)*(КАЛЕНДАРЬ!$AA17=GRID!$B$3:$BI$3), 0))*(1-GRID!$B$35),0))</f>
        <v>42600</v>
      </c>
      <c r="O193" s="61" t="s">
        <v>102</v>
      </c>
      <c r="P193" s="61" t="s">
        <v>102</v>
      </c>
      <c r="Q193" s="61" t="s">
        <v>102</v>
      </c>
      <c r="R193" s="61" t="s">
        <v>102</v>
      </c>
      <c r="S193" s="61" t="s">
        <v>102</v>
      </c>
      <c r="T193" s="61" t="s">
        <v>102</v>
      </c>
      <c r="U193" s="61" t="s">
        <v>102</v>
      </c>
      <c r="V193" s="61" t="s">
        <v>102</v>
      </c>
      <c r="W193" s="61" t="s">
        <v>102</v>
      </c>
      <c r="X193" s="61" t="s">
        <v>102</v>
      </c>
      <c r="Y193" s="50"/>
    </row>
    <row r="194" spans="1:25" x14ac:dyDescent="0.2">
      <c r="A194" s="62" t="s">
        <v>42</v>
      </c>
      <c r="B194" s="62">
        <v>15</v>
      </c>
      <c r="C194" s="59" cm="1">
        <f t="array" ref="C194">IF($I$2="Открытый тариф",
INDEX(GRID!$B$4:$BI$14,MATCH(C$7,GRID!$A$4:$A$14,0),MATCH(1,($U$2=GRID!$B$1:$BI$1)*(КАЛЕНДАРЬ!$AA18=GRID!$B$3:$BI$3), 0)),
ROUNDUP(INDEX(GRID!$B$4:$BI$14,MATCH(C$7,GRID!$A$4:$A$14,0),MATCH(1,($U$2=GRID!$B$1:$BI$1)*(КАЛЕНДАРЬ!$AA18=GRID!$B$3:$BI$3),0))*(1-GRID!$B$35),0))</f>
        <v>26000</v>
      </c>
      <c r="D194" s="60" cm="1">
        <f t="array" ref="D194">IF($I$2="Открытый тариф",
INDEX(GRID!$B$17:$BI$27,MATCH(C$7,GRID!$A$17:$A$27,0),MATCH(1,($U$2=GRID!$B$1:$BI$1)*(КАЛЕНДАРЬ!$AA18=GRID!$B$3:$BI$3), 0)),
ROUNDUP(INDEX(GRID!$B$17:$BI$27,MATCH(C$7,GRID!$A$17:$A$27,0),MATCH(1,($U$2=GRID!$B$1:$BI$1)*(КАЛЕНДАРЬ!$AA18=GRID!$B$3:$BI$3), 0))*(1-GRID!$B$35),0))</f>
        <v>26000</v>
      </c>
      <c r="E194" s="59" cm="1">
        <f t="array" ref="E194">IF($I$2="Открытый тариф",
INDEX(GRID!$B$4:$BI$14,MATCH(E$7,GRID!$A$4:$A$14,0),MATCH(1,($U$2=GRID!$B$1:$BI$1)*(КАЛЕНДАРЬ!$AA18=GRID!$B$3:$BI$3), 0)),
ROUNDUP(INDEX(GRID!$B$4:$BI$14,MATCH(E$7,GRID!$A$4:$A$14,0),MATCH(1,($U$2=GRID!$B$1:$BI$1)*(КАЛЕНДАРЬ!$AA18=GRID!$B$3:$BI$3),0))*(1-GRID!$B$35),0))</f>
        <v>29100</v>
      </c>
      <c r="F194" s="60" cm="1">
        <f t="array" ref="F194">IF($I$2="Открытый тариф",
INDEX(GRID!$B$17:$BI$27,MATCH(E$7,GRID!$A$17:$A$27,0),MATCH(1,($U$2=GRID!$B$1:$BI$1)*(КАЛЕНДАРЬ!$AA18=GRID!$B$3:$BI$3), 0)),
ROUNDUP(INDEX(GRID!$B$17:$BI$27,MATCH(E$7,GRID!$A$17:$A$27,0),MATCH(1,($U$2=GRID!$B$1:$BI$1)*(КАЛЕНДАРЬ!$AA18=GRID!$B$3:$BI$3), 0))*(1-GRID!$B$35),0))</f>
        <v>29100</v>
      </c>
      <c r="G194" s="59" cm="1">
        <f t="array" ref="G194">IF($I$2="Открытый тариф",
INDEX(GRID!$B$4:$BI$14,MATCH(G$7,GRID!$A$4:$A$14,0),MATCH(1,($U$2=GRID!$B$1:$BI$1)*(КАЛЕНДАРЬ!$AA18=GRID!$B$3:$BI$3), 0)),
ROUNDUP(INDEX(GRID!$B$4:$BI$14,MATCH(G$7,GRID!$A$4:$A$14,0),MATCH(1,($U$2=GRID!$B$1:$BI$1)*(КАЛЕНДАРЬ!$AA18=GRID!$B$3:$BI$3),0))*(1-GRID!$B$35),0))</f>
        <v>32600</v>
      </c>
      <c r="H194" s="60" cm="1">
        <f t="array" ref="H194">IF($I$2="Открытый тариф",
INDEX(GRID!$B$17:$BI$27,MATCH(G$7,GRID!$A$17:$A$27,0),MATCH(1,($U$2=GRID!$B$1:$BI$1)*(КАЛЕНДАРЬ!$AA18=GRID!$B$3:$BI$3), 0)),
ROUNDUP(INDEX(GRID!$B$17:$BI$27,MATCH(G$7,GRID!$A$17:$A$27,0),MATCH(1,($U$2=GRID!$B$1:$BI$1)*(КАЛЕНДАРЬ!$AA18=GRID!$B$3:$BI$3), 0))*(1-GRID!$B$35),0))</f>
        <v>32600</v>
      </c>
      <c r="I194" s="59" cm="1">
        <f t="array" ref="I194">IF($I$2="Открытый тариф",
INDEX(GRID!$B$4:$BI$14,MATCH(I$7,GRID!$A$4:$A$14,0),MATCH(1,($U$2=GRID!$B$1:$BI$1)*(КАЛЕНДАРЬ!$AA18=GRID!$B$3:$BI$3), 0)),
ROUNDUP(INDEX(GRID!$B$4:$BI$14,MATCH(I$7,GRID!$A$4:$A$14,0),MATCH(1,($U$2=GRID!$B$1:$BI$1)*(КАЛЕНДАРЬ!$AA18=GRID!$B$3:$BI$3),0))*(1-GRID!$B$35),0))</f>
        <v>36500</v>
      </c>
      <c r="J194" s="60" cm="1">
        <f t="array" ref="J194">IF($I$2="Открытый тариф",
INDEX(GRID!$B$17:$BI$27,MATCH(I$7,GRID!$A$17:$A$27,0),MATCH(1,($U$2=GRID!$B$1:$BI$1)*(КАЛЕНДАРЬ!$AA18=GRID!$B$3:$BI$3), 0)),
ROUNDUP(INDEX(GRID!$B$17:$BI$27,MATCH(I$7,GRID!$A$17:$A$27,0),MATCH(1,($U$2=GRID!$B$1:$BI$1)*(КАЛЕНДАРЬ!$AA18=GRID!$B$3:$BI$3), 0))*(1-GRID!$B$35),0))</f>
        <v>36500</v>
      </c>
      <c r="K194" s="59" cm="1">
        <f t="array" ref="K194">IF($I$2="Открытый тариф",
INDEX(GRID!$B$4:$BI$14,MATCH(K$7,GRID!$A$4:$A$14,0),MATCH(1,($U$2=GRID!$B$1:$BI$1)*(КАЛЕНДАРЬ!$AA18=GRID!$B$3:$BI$3), 0)),
ROUNDUP(INDEX(GRID!$B$4:$BI$14,MATCH(K$7,GRID!$A$4:$A$14,0),MATCH(1,($U$2=GRID!$B$1:$BI$1)*(КАЛЕНДАРЬ!$AA18=GRID!$B$3:$BI$3),0))*(1-GRID!$B$35),0))</f>
        <v>40800</v>
      </c>
      <c r="L194" s="60" cm="1">
        <f t="array" ref="L194">IF($I$2="Открытый тариф",
INDEX(GRID!$B$17:$BI$27,MATCH(K$7,GRID!$A$17:$A$27,0),MATCH(1,($U$2=GRID!$B$1:$BI$1)*(КАЛЕНДАРЬ!$AA18=GRID!$B$3:$BI$3), 0)),
ROUNDUP(INDEX(GRID!$B$17:$BI$27,MATCH(K$7,GRID!$A$17:$A$27,0),MATCH(1,($U$2=GRID!$B$1:$BI$1)*(КАЛЕНДАРЬ!$AA18=GRID!$B$3:$BI$3), 0))*(1-GRID!$B$35),0))</f>
        <v>40800</v>
      </c>
      <c r="M194" s="59" cm="1">
        <f t="array" ref="M194">IF($I$2="Открытый тариф",
INDEX(GRID!$B$4:$BI$14,MATCH(M$7,GRID!$A$4:$A$14,0),MATCH(1,($U$2=GRID!$B$1:$BI$1)*(КАЛЕНДАРЬ!$AA18=GRID!$B$3:$BI$3), 0)),
ROUNDUP(INDEX(GRID!$B$4:$BI$14,MATCH(M$7,GRID!$A$4:$A$14,0),MATCH(1,($U$2=GRID!$B$1:$BI$1)*(КАЛЕНДАРЬ!$AA18=GRID!$B$3:$BI$3),0))*(1-GRID!$B$35),0))</f>
        <v>45600</v>
      </c>
      <c r="N194" s="60" cm="1">
        <f t="array" ref="N194">IF($I$2="Открытый тариф",
INDEX(GRID!$B$17:$BI$27,MATCH(M$7,GRID!$A$17:$A$27,0),MATCH(1,($U$2=GRID!$B$1:$BI$1)*(КАЛЕНДАРЬ!$AA18=GRID!$B$3:$BI$3), 0)),
ROUNDUP(INDEX(GRID!$B$17:$BI$27,MATCH(M$7,GRID!$A$17:$A$27,0),MATCH(1,($U$2=GRID!$B$1:$BI$1)*(КАЛЕНДАРЬ!$AA18=GRID!$B$3:$BI$3), 0))*(1-GRID!$B$35),0))</f>
        <v>45600</v>
      </c>
      <c r="O194" s="61" t="s">
        <v>102</v>
      </c>
      <c r="P194" s="61" t="s">
        <v>102</v>
      </c>
      <c r="Q194" s="61" t="s">
        <v>102</v>
      </c>
      <c r="R194" s="61" t="s">
        <v>102</v>
      </c>
      <c r="S194" s="61" t="s">
        <v>102</v>
      </c>
      <c r="T194" s="61" t="s">
        <v>102</v>
      </c>
      <c r="U194" s="61" t="s">
        <v>102</v>
      </c>
      <c r="V194" s="61" t="s">
        <v>102</v>
      </c>
      <c r="W194" s="61" t="s">
        <v>102</v>
      </c>
      <c r="X194" s="61" t="s">
        <v>102</v>
      </c>
      <c r="Y194" s="50"/>
    </row>
    <row r="195" spans="1:25" x14ac:dyDescent="0.2">
      <c r="A195" s="62" t="s">
        <v>43</v>
      </c>
      <c r="B195" s="62">
        <v>16</v>
      </c>
      <c r="C195" s="59" cm="1">
        <f t="array" ref="C195">IF($I$2="Открытый тариф",
INDEX(GRID!$B$4:$BI$14,MATCH(C$7,GRID!$A$4:$A$14,0),MATCH(1,($U$2=GRID!$B$1:$BI$1)*(КАЛЕНДАРЬ!$AA19=GRID!$B$3:$BI$3), 0)),
ROUNDUP(INDEX(GRID!$B$4:$BI$14,MATCH(C$7,GRID!$A$4:$A$14,0),MATCH(1,($U$2=GRID!$B$1:$BI$1)*(КАЛЕНДАРЬ!$AA19=GRID!$B$3:$BI$3),0))*(1-GRID!$B$35),0))</f>
        <v>26000</v>
      </c>
      <c r="D195" s="60" cm="1">
        <f t="array" ref="D195">IF($I$2="Открытый тариф",
INDEX(GRID!$B$17:$BI$27,MATCH(C$7,GRID!$A$17:$A$27,0),MATCH(1,($U$2=GRID!$B$1:$BI$1)*(КАЛЕНДАРЬ!$AA19=GRID!$B$3:$BI$3), 0)),
ROUNDUP(INDEX(GRID!$B$17:$BI$27,MATCH(C$7,GRID!$A$17:$A$27,0),MATCH(1,($U$2=GRID!$B$1:$BI$1)*(КАЛЕНДАРЬ!$AA19=GRID!$B$3:$BI$3), 0))*(1-GRID!$B$35),0))</f>
        <v>26000</v>
      </c>
      <c r="E195" s="59" cm="1">
        <f t="array" ref="E195">IF($I$2="Открытый тариф",
INDEX(GRID!$B$4:$BI$14,MATCH(E$7,GRID!$A$4:$A$14,0),MATCH(1,($U$2=GRID!$B$1:$BI$1)*(КАЛЕНДАРЬ!$AA19=GRID!$B$3:$BI$3), 0)),
ROUNDUP(INDEX(GRID!$B$4:$BI$14,MATCH(E$7,GRID!$A$4:$A$14,0),MATCH(1,($U$2=GRID!$B$1:$BI$1)*(КАЛЕНДАРЬ!$AA19=GRID!$B$3:$BI$3),0))*(1-GRID!$B$35),0))</f>
        <v>29100</v>
      </c>
      <c r="F195" s="60" cm="1">
        <f t="array" ref="F195">IF($I$2="Открытый тариф",
INDEX(GRID!$B$17:$BI$27,MATCH(E$7,GRID!$A$17:$A$27,0),MATCH(1,($U$2=GRID!$B$1:$BI$1)*(КАЛЕНДАРЬ!$AA19=GRID!$B$3:$BI$3), 0)),
ROUNDUP(INDEX(GRID!$B$17:$BI$27,MATCH(E$7,GRID!$A$17:$A$27,0),MATCH(1,($U$2=GRID!$B$1:$BI$1)*(КАЛЕНДАРЬ!$AA19=GRID!$B$3:$BI$3), 0))*(1-GRID!$B$35),0))</f>
        <v>29100</v>
      </c>
      <c r="G195" s="59" cm="1">
        <f t="array" ref="G195">IF($I$2="Открытый тариф",
INDEX(GRID!$B$4:$BI$14,MATCH(G$7,GRID!$A$4:$A$14,0),MATCH(1,($U$2=GRID!$B$1:$BI$1)*(КАЛЕНДАРЬ!$AA19=GRID!$B$3:$BI$3), 0)),
ROUNDUP(INDEX(GRID!$B$4:$BI$14,MATCH(G$7,GRID!$A$4:$A$14,0),MATCH(1,($U$2=GRID!$B$1:$BI$1)*(КАЛЕНДАРЬ!$AA19=GRID!$B$3:$BI$3),0))*(1-GRID!$B$35),0))</f>
        <v>32600</v>
      </c>
      <c r="H195" s="60" cm="1">
        <f t="array" ref="H195">IF($I$2="Открытый тариф",
INDEX(GRID!$B$17:$BI$27,MATCH(G$7,GRID!$A$17:$A$27,0),MATCH(1,($U$2=GRID!$B$1:$BI$1)*(КАЛЕНДАРЬ!$AA19=GRID!$B$3:$BI$3), 0)),
ROUNDUP(INDEX(GRID!$B$17:$BI$27,MATCH(G$7,GRID!$A$17:$A$27,0),MATCH(1,($U$2=GRID!$B$1:$BI$1)*(КАЛЕНДАРЬ!$AA19=GRID!$B$3:$BI$3), 0))*(1-GRID!$B$35),0))</f>
        <v>32600</v>
      </c>
      <c r="I195" s="59" cm="1">
        <f t="array" ref="I195">IF($I$2="Открытый тариф",
INDEX(GRID!$B$4:$BI$14,MATCH(I$7,GRID!$A$4:$A$14,0),MATCH(1,($U$2=GRID!$B$1:$BI$1)*(КАЛЕНДАРЬ!$AA19=GRID!$B$3:$BI$3), 0)),
ROUNDUP(INDEX(GRID!$B$4:$BI$14,MATCH(I$7,GRID!$A$4:$A$14,0),MATCH(1,($U$2=GRID!$B$1:$BI$1)*(КАЛЕНДАРЬ!$AA19=GRID!$B$3:$BI$3),0))*(1-GRID!$B$35),0))</f>
        <v>36500</v>
      </c>
      <c r="J195" s="60" cm="1">
        <f t="array" ref="J195">IF($I$2="Открытый тариф",
INDEX(GRID!$B$17:$BI$27,MATCH(I$7,GRID!$A$17:$A$27,0),MATCH(1,($U$2=GRID!$B$1:$BI$1)*(КАЛЕНДАРЬ!$AA19=GRID!$B$3:$BI$3), 0)),
ROUNDUP(INDEX(GRID!$B$17:$BI$27,MATCH(I$7,GRID!$A$17:$A$27,0),MATCH(1,($U$2=GRID!$B$1:$BI$1)*(КАЛЕНДАРЬ!$AA19=GRID!$B$3:$BI$3), 0))*(1-GRID!$B$35),0))</f>
        <v>36500</v>
      </c>
      <c r="K195" s="59" cm="1">
        <f t="array" ref="K195">IF($I$2="Открытый тариф",
INDEX(GRID!$B$4:$BI$14,MATCH(K$7,GRID!$A$4:$A$14,0),MATCH(1,($U$2=GRID!$B$1:$BI$1)*(КАЛЕНДАРЬ!$AA19=GRID!$B$3:$BI$3), 0)),
ROUNDUP(INDEX(GRID!$B$4:$BI$14,MATCH(K$7,GRID!$A$4:$A$14,0),MATCH(1,($U$2=GRID!$B$1:$BI$1)*(КАЛЕНДАРЬ!$AA19=GRID!$B$3:$BI$3),0))*(1-GRID!$B$35),0))</f>
        <v>40800</v>
      </c>
      <c r="L195" s="60" cm="1">
        <f t="array" ref="L195">IF($I$2="Открытый тариф",
INDEX(GRID!$B$17:$BI$27,MATCH(K$7,GRID!$A$17:$A$27,0),MATCH(1,($U$2=GRID!$B$1:$BI$1)*(КАЛЕНДАРЬ!$AA19=GRID!$B$3:$BI$3), 0)),
ROUNDUP(INDEX(GRID!$B$17:$BI$27,MATCH(K$7,GRID!$A$17:$A$27,0),MATCH(1,($U$2=GRID!$B$1:$BI$1)*(КАЛЕНДАРЬ!$AA19=GRID!$B$3:$BI$3), 0))*(1-GRID!$B$35),0))</f>
        <v>40800</v>
      </c>
      <c r="M195" s="59" cm="1">
        <f t="array" ref="M195">IF($I$2="Открытый тариф",
INDEX(GRID!$B$4:$BI$14,MATCH(M$7,GRID!$A$4:$A$14,0),MATCH(1,($U$2=GRID!$B$1:$BI$1)*(КАЛЕНДАРЬ!$AA19=GRID!$B$3:$BI$3), 0)),
ROUNDUP(INDEX(GRID!$B$4:$BI$14,MATCH(M$7,GRID!$A$4:$A$14,0),MATCH(1,($U$2=GRID!$B$1:$BI$1)*(КАЛЕНДАРЬ!$AA19=GRID!$B$3:$BI$3),0))*(1-GRID!$B$35),0))</f>
        <v>45600</v>
      </c>
      <c r="N195" s="60" cm="1">
        <f t="array" ref="N195">IF($I$2="Открытый тариф",
INDEX(GRID!$B$17:$BI$27,MATCH(M$7,GRID!$A$17:$A$27,0),MATCH(1,($U$2=GRID!$B$1:$BI$1)*(КАЛЕНДАРЬ!$AA19=GRID!$B$3:$BI$3), 0)),
ROUNDUP(INDEX(GRID!$B$17:$BI$27,MATCH(M$7,GRID!$A$17:$A$27,0),MATCH(1,($U$2=GRID!$B$1:$BI$1)*(КАЛЕНДАРЬ!$AA19=GRID!$B$3:$BI$3), 0))*(1-GRID!$B$35),0))</f>
        <v>45600</v>
      </c>
      <c r="O195" s="61" t="s">
        <v>102</v>
      </c>
      <c r="P195" s="61" t="s">
        <v>102</v>
      </c>
      <c r="Q195" s="61" t="s">
        <v>102</v>
      </c>
      <c r="R195" s="61" t="s">
        <v>102</v>
      </c>
      <c r="S195" s="61" t="s">
        <v>102</v>
      </c>
      <c r="T195" s="61" t="s">
        <v>102</v>
      </c>
      <c r="U195" s="61" t="s">
        <v>102</v>
      </c>
      <c r="V195" s="61" t="s">
        <v>102</v>
      </c>
      <c r="W195" s="61" t="s">
        <v>102</v>
      </c>
      <c r="X195" s="61" t="s">
        <v>102</v>
      </c>
      <c r="Y195" s="50"/>
    </row>
    <row r="196" spans="1:25" x14ac:dyDescent="0.2">
      <c r="A196" s="62" t="s">
        <v>44</v>
      </c>
      <c r="B196" s="62">
        <v>17</v>
      </c>
      <c r="C196" s="59" cm="1">
        <f t="array" ref="C196">IF($I$2="Открытый тариф",
INDEX(GRID!$B$4:$BI$14,MATCH(C$7,GRID!$A$4:$A$14,0),MATCH(1,($U$2=GRID!$B$1:$BI$1)*(КАЛЕНДАРЬ!$AA20=GRID!$B$3:$BI$3), 0)),
ROUNDUP(INDEX(GRID!$B$4:$BI$14,MATCH(C$7,GRID!$A$4:$A$14,0),MATCH(1,($U$2=GRID!$B$1:$BI$1)*(КАЛЕНДАРЬ!$AA20=GRID!$B$3:$BI$3),0))*(1-GRID!$B$35),0))</f>
        <v>26000</v>
      </c>
      <c r="D196" s="60" cm="1">
        <f t="array" ref="D196">IF($I$2="Открытый тариф",
INDEX(GRID!$B$17:$BI$27,MATCH(C$7,GRID!$A$17:$A$27,0),MATCH(1,($U$2=GRID!$B$1:$BI$1)*(КАЛЕНДАРЬ!$AA20=GRID!$B$3:$BI$3), 0)),
ROUNDUP(INDEX(GRID!$B$17:$BI$27,MATCH(C$7,GRID!$A$17:$A$27,0),MATCH(1,($U$2=GRID!$B$1:$BI$1)*(КАЛЕНДАРЬ!$AA20=GRID!$B$3:$BI$3), 0))*(1-GRID!$B$35),0))</f>
        <v>26000</v>
      </c>
      <c r="E196" s="59" cm="1">
        <f t="array" ref="E196">IF($I$2="Открытый тариф",
INDEX(GRID!$B$4:$BI$14,MATCH(E$7,GRID!$A$4:$A$14,0),MATCH(1,($U$2=GRID!$B$1:$BI$1)*(КАЛЕНДАРЬ!$AA20=GRID!$B$3:$BI$3), 0)),
ROUNDUP(INDEX(GRID!$B$4:$BI$14,MATCH(E$7,GRID!$A$4:$A$14,0),MATCH(1,($U$2=GRID!$B$1:$BI$1)*(КАЛЕНДАРЬ!$AA20=GRID!$B$3:$BI$3),0))*(1-GRID!$B$35),0))</f>
        <v>29100</v>
      </c>
      <c r="F196" s="60" cm="1">
        <f t="array" ref="F196">IF($I$2="Открытый тариф",
INDEX(GRID!$B$17:$BI$27,MATCH(E$7,GRID!$A$17:$A$27,0),MATCH(1,($U$2=GRID!$B$1:$BI$1)*(КАЛЕНДАРЬ!$AA20=GRID!$B$3:$BI$3), 0)),
ROUNDUP(INDEX(GRID!$B$17:$BI$27,MATCH(E$7,GRID!$A$17:$A$27,0),MATCH(1,($U$2=GRID!$B$1:$BI$1)*(КАЛЕНДАРЬ!$AA20=GRID!$B$3:$BI$3), 0))*(1-GRID!$B$35),0))</f>
        <v>29100</v>
      </c>
      <c r="G196" s="59" cm="1">
        <f t="array" ref="G196">IF($I$2="Открытый тариф",
INDEX(GRID!$B$4:$BI$14,MATCH(G$7,GRID!$A$4:$A$14,0),MATCH(1,($U$2=GRID!$B$1:$BI$1)*(КАЛЕНДАРЬ!$AA20=GRID!$B$3:$BI$3), 0)),
ROUNDUP(INDEX(GRID!$B$4:$BI$14,MATCH(G$7,GRID!$A$4:$A$14,0),MATCH(1,($U$2=GRID!$B$1:$BI$1)*(КАЛЕНДАРЬ!$AA20=GRID!$B$3:$BI$3),0))*(1-GRID!$B$35),0))</f>
        <v>32600</v>
      </c>
      <c r="H196" s="60" cm="1">
        <f t="array" ref="H196">IF($I$2="Открытый тариф",
INDEX(GRID!$B$17:$BI$27,MATCH(G$7,GRID!$A$17:$A$27,0),MATCH(1,($U$2=GRID!$B$1:$BI$1)*(КАЛЕНДАРЬ!$AA20=GRID!$B$3:$BI$3), 0)),
ROUNDUP(INDEX(GRID!$B$17:$BI$27,MATCH(G$7,GRID!$A$17:$A$27,0),MATCH(1,($U$2=GRID!$B$1:$BI$1)*(КАЛЕНДАРЬ!$AA20=GRID!$B$3:$BI$3), 0))*(1-GRID!$B$35),0))</f>
        <v>32600</v>
      </c>
      <c r="I196" s="59" cm="1">
        <f t="array" ref="I196">IF($I$2="Открытый тариф",
INDEX(GRID!$B$4:$BI$14,MATCH(I$7,GRID!$A$4:$A$14,0),MATCH(1,($U$2=GRID!$B$1:$BI$1)*(КАЛЕНДАРЬ!$AA20=GRID!$B$3:$BI$3), 0)),
ROUNDUP(INDEX(GRID!$B$4:$BI$14,MATCH(I$7,GRID!$A$4:$A$14,0),MATCH(1,($U$2=GRID!$B$1:$BI$1)*(КАЛЕНДАРЬ!$AA20=GRID!$B$3:$BI$3),0))*(1-GRID!$B$35),0))</f>
        <v>36500</v>
      </c>
      <c r="J196" s="60" cm="1">
        <f t="array" ref="J196">IF($I$2="Открытый тариф",
INDEX(GRID!$B$17:$BI$27,MATCH(I$7,GRID!$A$17:$A$27,0),MATCH(1,($U$2=GRID!$B$1:$BI$1)*(КАЛЕНДАРЬ!$AA20=GRID!$B$3:$BI$3), 0)),
ROUNDUP(INDEX(GRID!$B$17:$BI$27,MATCH(I$7,GRID!$A$17:$A$27,0),MATCH(1,($U$2=GRID!$B$1:$BI$1)*(КАЛЕНДАРЬ!$AA20=GRID!$B$3:$BI$3), 0))*(1-GRID!$B$35),0))</f>
        <v>36500</v>
      </c>
      <c r="K196" s="59" cm="1">
        <f t="array" ref="K196">IF($I$2="Открытый тариф",
INDEX(GRID!$B$4:$BI$14,MATCH(K$7,GRID!$A$4:$A$14,0),MATCH(1,($U$2=GRID!$B$1:$BI$1)*(КАЛЕНДАРЬ!$AA20=GRID!$B$3:$BI$3), 0)),
ROUNDUP(INDEX(GRID!$B$4:$BI$14,MATCH(K$7,GRID!$A$4:$A$14,0),MATCH(1,($U$2=GRID!$B$1:$BI$1)*(КАЛЕНДАРЬ!$AA20=GRID!$B$3:$BI$3),0))*(1-GRID!$B$35),0))</f>
        <v>40800</v>
      </c>
      <c r="L196" s="60" cm="1">
        <f t="array" ref="L196">IF($I$2="Открытый тариф",
INDEX(GRID!$B$17:$BI$27,MATCH(K$7,GRID!$A$17:$A$27,0),MATCH(1,($U$2=GRID!$B$1:$BI$1)*(КАЛЕНДАРЬ!$AA20=GRID!$B$3:$BI$3), 0)),
ROUNDUP(INDEX(GRID!$B$17:$BI$27,MATCH(K$7,GRID!$A$17:$A$27,0),MATCH(1,($U$2=GRID!$B$1:$BI$1)*(КАЛЕНДАРЬ!$AA20=GRID!$B$3:$BI$3), 0))*(1-GRID!$B$35),0))</f>
        <v>40800</v>
      </c>
      <c r="M196" s="59" cm="1">
        <f t="array" ref="M196">IF($I$2="Открытый тариф",
INDEX(GRID!$B$4:$BI$14,MATCH(M$7,GRID!$A$4:$A$14,0),MATCH(1,($U$2=GRID!$B$1:$BI$1)*(КАЛЕНДАРЬ!$AA20=GRID!$B$3:$BI$3), 0)),
ROUNDUP(INDEX(GRID!$B$4:$BI$14,MATCH(M$7,GRID!$A$4:$A$14,0),MATCH(1,($U$2=GRID!$B$1:$BI$1)*(КАЛЕНДАРЬ!$AA20=GRID!$B$3:$BI$3),0))*(1-GRID!$B$35),0))</f>
        <v>45600</v>
      </c>
      <c r="N196" s="60" cm="1">
        <f t="array" ref="N196">IF($I$2="Открытый тариф",
INDEX(GRID!$B$17:$BI$27,MATCH(M$7,GRID!$A$17:$A$27,0),MATCH(1,($U$2=GRID!$B$1:$BI$1)*(КАЛЕНДАРЬ!$AA20=GRID!$B$3:$BI$3), 0)),
ROUNDUP(INDEX(GRID!$B$17:$BI$27,MATCH(M$7,GRID!$A$17:$A$27,0),MATCH(1,($U$2=GRID!$B$1:$BI$1)*(КАЛЕНДАРЬ!$AA20=GRID!$B$3:$BI$3), 0))*(1-GRID!$B$35),0))</f>
        <v>45600</v>
      </c>
      <c r="O196" s="61" t="s">
        <v>102</v>
      </c>
      <c r="P196" s="61" t="s">
        <v>102</v>
      </c>
      <c r="Q196" s="61" t="s">
        <v>102</v>
      </c>
      <c r="R196" s="61" t="s">
        <v>102</v>
      </c>
      <c r="S196" s="61" t="s">
        <v>102</v>
      </c>
      <c r="T196" s="61" t="s">
        <v>102</v>
      </c>
      <c r="U196" s="61" t="s">
        <v>102</v>
      </c>
      <c r="V196" s="61" t="s">
        <v>102</v>
      </c>
      <c r="W196" s="61" t="s">
        <v>102</v>
      </c>
      <c r="X196" s="61" t="s">
        <v>102</v>
      </c>
      <c r="Y196" s="50"/>
    </row>
    <row r="197" spans="1:25" x14ac:dyDescent="0.2">
      <c r="A197" s="62" t="s">
        <v>45</v>
      </c>
      <c r="B197" s="62">
        <v>18</v>
      </c>
      <c r="C197" s="59" cm="1">
        <f t="array" ref="C197">IF($I$2="Открытый тариф",
INDEX(GRID!$B$4:$BI$14,MATCH(C$7,GRID!$A$4:$A$14,0),MATCH(1,($U$2=GRID!$B$1:$BI$1)*(КАЛЕНДАРЬ!$AA21=GRID!$B$3:$BI$3), 0)),
ROUNDUP(INDEX(GRID!$B$4:$BI$14,MATCH(C$7,GRID!$A$4:$A$14,0),MATCH(1,($U$2=GRID!$B$1:$BI$1)*(КАЛЕНДАРЬ!$AA21=GRID!$B$3:$BI$3),0))*(1-GRID!$B$35),0))</f>
        <v>26000</v>
      </c>
      <c r="D197" s="60" cm="1">
        <f t="array" ref="D197">IF($I$2="Открытый тариф",
INDEX(GRID!$B$17:$BI$27,MATCH(C$7,GRID!$A$17:$A$27,0),MATCH(1,($U$2=GRID!$B$1:$BI$1)*(КАЛЕНДАРЬ!$AA21=GRID!$B$3:$BI$3), 0)),
ROUNDUP(INDEX(GRID!$B$17:$BI$27,MATCH(C$7,GRID!$A$17:$A$27,0),MATCH(1,($U$2=GRID!$B$1:$BI$1)*(КАЛЕНДАРЬ!$AA21=GRID!$B$3:$BI$3), 0))*(1-GRID!$B$35),0))</f>
        <v>26000</v>
      </c>
      <c r="E197" s="59" cm="1">
        <f t="array" ref="E197">IF($I$2="Открытый тариф",
INDEX(GRID!$B$4:$BI$14,MATCH(E$7,GRID!$A$4:$A$14,0),MATCH(1,($U$2=GRID!$B$1:$BI$1)*(КАЛЕНДАРЬ!$AA21=GRID!$B$3:$BI$3), 0)),
ROUNDUP(INDEX(GRID!$B$4:$BI$14,MATCH(E$7,GRID!$A$4:$A$14,0),MATCH(1,($U$2=GRID!$B$1:$BI$1)*(КАЛЕНДАРЬ!$AA21=GRID!$B$3:$BI$3),0))*(1-GRID!$B$35),0))</f>
        <v>29100</v>
      </c>
      <c r="F197" s="60" cm="1">
        <f t="array" ref="F197">IF($I$2="Открытый тариф",
INDEX(GRID!$B$17:$BI$27,MATCH(E$7,GRID!$A$17:$A$27,0),MATCH(1,($U$2=GRID!$B$1:$BI$1)*(КАЛЕНДАРЬ!$AA21=GRID!$B$3:$BI$3), 0)),
ROUNDUP(INDEX(GRID!$B$17:$BI$27,MATCH(E$7,GRID!$A$17:$A$27,0),MATCH(1,($U$2=GRID!$B$1:$BI$1)*(КАЛЕНДАРЬ!$AA21=GRID!$B$3:$BI$3), 0))*(1-GRID!$B$35),0))</f>
        <v>29100</v>
      </c>
      <c r="G197" s="59" cm="1">
        <f t="array" ref="G197">IF($I$2="Открытый тариф",
INDEX(GRID!$B$4:$BI$14,MATCH(G$7,GRID!$A$4:$A$14,0),MATCH(1,($U$2=GRID!$B$1:$BI$1)*(КАЛЕНДАРЬ!$AA21=GRID!$B$3:$BI$3), 0)),
ROUNDUP(INDEX(GRID!$B$4:$BI$14,MATCH(G$7,GRID!$A$4:$A$14,0),MATCH(1,($U$2=GRID!$B$1:$BI$1)*(КАЛЕНДАРЬ!$AA21=GRID!$B$3:$BI$3),0))*(1-GRID!$B$35),0))</f>
        <v>32600</v>
      </c>
      <c r="H197" s="60" cm="1">
        <f t="array" ref="H197">IF($I$2="Открытый тариф",
INDEX(GRID!$B$17:$BI$27,MATCH(G$7,GRID!$A$17:$A$27,0),MATCH(1,($U$2=GRID!$B$1:$BI$1)*(КАЛЕНДАРЬ!$AA21=GRID!$B$3:$BI$3), 0)),
ROUNDUP(INDEX(GRID!$B$17:$BI$27,MATCH(G$7,GRID!$A$17:$A$27,0),MATCH(1,($U$2=GRID!$B$1:$BI$1)*(КАЛЕНДАРЬ!$AA21=GRID!$B$3:$BI$3), 0))*(1-GRID!$B$35),0))</f>
        <v>32600</v>
      </c>
      <c r="I197" s="59" cm="1">
        <f t="array" ref="I197">IF($I$2="Открытый тариф",
INDEX(GRID!$B$4:$BI$14,MATCH(I$7,GRID!$A$4:$A$14,0),MATCH(1,($U$2=GRID!$B$1:$BI$1)*(КАЛЕНДАРЬ!$AA21=GRID!$B$3:$BI$3), 0)),
ROUNDUP(INDEX(GRID!$B$4:$BI$14,MATCH(I$7,GRID!$A$4:$A$14,0),MATCH(1,($U$2=GRID!$B$1:$BI$1)*(КАЛЕНДАРЬ!$AA21=GRID!$B$3:$BI$3),0))*(1-GRID!$B$35),0))</f>
        <v>36500</v>
      </c>
      <c r="J197" s="60" cm="1">
        <f t="array" ref="J197">IF($I$2="Открытый тариф",
INDEX(GRID!$B$17:$BI$27,MATCH(I$7,GRID!$A$17:$A$27,0),MATCH(1,($U$2=GRID!$B$1:$BI$1)*(КАЛЕНДАРЬ!$AA21=GRID!$B$3:$BI$3), 0)),
ROUNDUP(INDEX(GRID!$B$17:$BI$27,MATCH(I$7,GRID!$A$17:$A$27,0),MATCH(1,($U$2=GRID!$B$1:$BI$1)*(КАЛЕНДАРЬ!$AA21=GRID!$B$3:$BI$3), 0))*(1-GRID!$B$35),0))</f>
        <v>36500</v>
      </c>
      <c r="K197" s="59" cm="1">
        <f t="array" ref="K197">IF($I$2="Открытый тариф",
INDEX(GRID!$B$4:$BI$14,MATCH(K$7,GRID!$A$4:$A$14,0),MATCH(1,($U$2=GRID!$B$1:$BI$1)*(КАЛЕНДАРЬ!$AA21=GRID!$B$3:$BI$3), 0)),
ROUNDUP(INDEX(GRID!$B$4:$BI$14,MATCH(K$7,GRID!$A$4:$A$14,0),MATCH(1,($U$2=GRID!$B$1:$BI$1)*(КАЛЕНДАРЬ!$AA21=GRID!$B$3:$BI$3),0))*(1-GRID!$B$35),0))</f>
        <v>40800</v>
      </c>
      <c r="L197" s="60" cm="1">
        <f t="array" ref="L197">IF($I$2="Открытый тариф",
INDEX(GRID!$B$17:$BI$27,MATCH(K$7,GRID!$A$17:$A$27,0),MATCH(1,($U$2=GRID!$B$1:$BI$1)*(КАЛЕНДАРЬ!$AA21=GRID!$B$3:$BI$3), 0)),
ROUNDUP(INDEX(GRID!$B$17:$BI$27,MATCH(K$7,GRID!$A$17:$A$27,0),MATCH(1,($U$2=GRID!$B$1:$BI$1)*(КАЛЕНДАРЬ!$AA21=GRID!$B$3:$BI$3), 0))*(1-GRID!$B$35),0))</f>
        <v>40800</v>
      </c>
      <c r="M197" s="59" cm="1">
        <f t="array" ref="M197">IF($I$2="Открытый тариф",
INDEX(GRID!$B$4:$BI$14,MATCH(M$7,GRID!$A$4:$A$14,0),MATCH(1,($U$2=GRID!$B$1:$BI$1)*(КАЛЕНДАРЬ!$AA21=GRID!$B$3:$BI$3), 0)),
ROUNDUP(INDEX(GRID!$B$4:$BI$14,MATCH(M$7,GRID!$A$4:$A$14,0),MATCH(1,($U$2=GRID!$B$1:$BI$1)*(КАЛЕНДАРЬ!$AA21=GRID!$B$3:$BI$3),0))*(1-GRID!$B$35),0))</f>
        <v>45600</v>
      </c>
      <c r="N197" s="60" cm="1">
        <f t="array" ref="N197">IF($I$2="Открытый тариф",
INDEX(GRID!$B$17:$BI$27,MATCH(M$7,GRID!$A$17:$A$27,0),MATCH(1,($U$2=GRID!$B$1:$BI$1)*(КАЛЕНДАРЬ!$AA21=GRID!$B$3:$BI$3), 0)),
ROUNDUP(INDEX(GRID!$B$17:$BI$27,MATCH(M$7,GRID!$A$17:$A$27,0),MATCH(1,($U$2=GRID!$B$1:$BI$1)*(КАЛЕНДАРЬ!$AA21=GRID!$B$3:$BI$3), 0))*(1-GRID!$B$35),0))</f>
        <v>45600</v>
      </c>
      <c r="O197" s="61" t="s">
        <v>102</v>
      </c>
      <c r="P197" s="61" t="s">
        <v>102</v>
      </c>
      <c r="Q197" s="61" t="s">
        <v>102</v>
      </c>
      <c r="R197" s="61" t="s">
        <v>102</v>
      </c>
      <c r="S197" s="61" t="s">
        <v>102</v>
      </c>
      <c r="T197" s="61" t="s">
        <v>102</v>
      </c>
      <c r="U197" s="61" t="s">
        <v>102</v>
      </c>
      <c r="V197" s="61" t="s">
        <v>102</v>
      </c>
      <c r="W197" s="61" t="s">
        <v>102</v>
      </c>
      <c r="X197" s="61" t="s">
        <v>102</v>
      </c>
      <c r="Y197" s="50"/>
    </row>
    <row r="198" spans="1:25" x14ac:dyDescent="0.2">
      <c r="A198" s="62" t="s">
        <v>46</v>
      </c>
      <c r="B198" s="62">
        <v>19</v>
      </c>
      <c r="C198" s="59" cm="1">
        <f t="array" ref="C198">IF($I$2="Открытый тариф",
INDEX(GRID!$B$4:$BI$14,MATCH(C$7,GRID!$A$4:$A$14,0),MATCH(1,($U$2=GRID!$B$1:$BI$1)*(КАЛЕНДАРЬ!$AA22=GRID!$B$3:$BI$3), 0)),
ROUNDUP(INDEX(GRID!$B$4:$BI$14,MATCH(C$7,GRID!$A$4:$A$14,0),MATCH(1,($U$2=GRID!$B$1:$BI$1)*(КАЛЕНДАРЬ!$AA22=GRID!$B$3:$BI$3),0))*(1-GRID!$B$35),0))</f>
        <v>20500</v>
      </c>
      <c r="D198" s="60" cm="1">
        <f t="array" ref="D198">IF($I$2="Открытый тариф",
INDEX(GRID!$B$17:$BI$27,MATCH(C$7,GRID!$A$17:$A$27,0),MATCH(1,($U$2=GRID!$B$1:$BI$1)*(КАЛЕНДАРЬ!$AA22=GRID!$B$3:$BI$3), 0)),
ROUNDUP(INDEX(GRID!$B$17:$BI$27,MATCH(C$7,GRID!$A$17:$A$27,0),MATCH(1,($U$2=GRID!$B$1:$BI$1)*(КАЛЕНДАРЬ!$AA22=GRID!$B$3:$BI$3), 0))*(1-GRID!$B$35),0))</f>
        <v>20500</v>
      </c>
      <c r="E198" s="59" cm="1">
        <f t="array" ref="E198">IF($I$2="Открытый тариф",
INDEX(GRID!$B$4:$BI$14,MATCH(E$7,GRID!$A$4:$A$14,0),MATCH(1,($U$2=GRID!$B$1:$BI$1)*(КАЛЕНДАРЬ!$AA22=GRID!$B$3:$BI$3), 0)),
ROUNDUP(INDEX(GRID!$B$4:$BI$14,MATCH(E$7,GRID!$A$4:$A$14,0),MATCH(1,($U$2=GRID!$B$1:$BI$1)*(КАЛЕНДАРЬ!$AA22=GRID!$B$3:$BI$3),0))*(1-GRID!$B$35),0))</f>
        <v>22800</v>
      </c>
      <c r="F198" s="60" cm="1">
        <f t="array" ref="F198">IF($I$2="Открытый тариф",
INDEX(GRID!$B$17:$BI$27,MATCH(E$7,GRID!$A$17:$A$27,0),MATCH(1,($U$2=GRID!$B$1:$BI$1)*(КАЛЕНДАРЬ!$AA22=GRID!$B$3:$BI$3), 0)),
ROUNDUP(INDEX(GRID!$B$17:$BI$27,MATCH(E$7,GRID!$A$17:$A$27,0),MATCH(1,($U$2=GRID!$B$1:$BI$1)*(КАЛЕНДАРЬ!$AA22=GRID!$B$3:$BI$3), 0))*(1-GRID!$B$35),0))</f>
        <v>22800</v>
      </c>
      <c r="G198" s="59" cm="1">
        <f t="array" ref="G198">IF($I$2="Открытый тариф",
INDEX(GRID!$B$4:$BI$14,MATCH(G$7,GRID!$A$4:$A$14,0),MATCH(1,($U$2=GRID!$B$1:$BI$1)*(КАЛЕНДАРЬ!$AA22=GRID!$B$3:$BI$3), 0)),
ROUNDUP(INDEX(GRID!$B$4:$BI$14,MATCH(G$7,GRID!$A$4:$A$14,0),MATCH(1,($U$2=GRID!$B$1:$BI$1)*(КАЛЕНДАРЬ!$AA22=GRID!$B$3:$BI$3),0))*(1-GRID!$B$35),0))</f>
        <v>25400</v>
      </c>
      <c r="H198" s="60" cm="1">
        <f t="array" ref="H198">IF($I$2="Открытый тариф",
INDEX(GRID!$B$17:$BI$27,MATCH(G$7,GRID!$A$17:$A$27,0),MATCH(1,($U$2=GRID!$B$1:$BI$1)*(КАЛЕНДАРЬ!$AA22=GRID!$B$3:$BI$3), 0)),
ROUNDUP(INDEX(GRID!$B$17:$BI$27,MATCH(G$7,GRID!$A$17:$A$27,0),MATCH(1,($U$2=GRID!$B$1:$BI$1)*(КАЛЕНДАРЬ!$AA22=GRID!$B$3:$BI$3), 0))*(1-GRID!$B$35),0))</f>
        <v>25400</v>
      </c>
      <c r="I198" s="59" cm="1">
        <f t="array" ref="I198">IF($I$2="Открытый тариф",
INDEX(GRID!$B$4:$BI$14,MATCH(I$7,GRID!$A$4:$A$14,0),MATCH(1,($U$2=GRID!$B$1:$BI$1)*(КАЛЕНДАРЬ!$AA22=GRID!$B$3:$BI$3), 0)),
ROUNDUP(INDEX(GRID!$B$4:$BI$14,MATCH(I$7,GRID!$A$4:$A$14,0),MATCH(1,($U$2=GRID!$B$1:$BI$1)*(КАЛЕНДАРЬ!$AA22=GRID!$B$3:$BI$3),0))*(1-GRID!$B$35),0))</f>
        <v>28200</v>
      </c>
      <c r="J198" s="60" cm="1">
        <f t="array" ref="J198">IF($I$2="Открытый тариф",
INDEX(GRID!$B$17:$BI$27,MATCH(I$7,GRID!$A$17:$A$27,0),MATCH(1,($U$2=GRID!$B$1:$BI$1)*(КАЛЕНДАРЬ!$AA22=GRID!$B$3:$BI$3), 0)),
ROUNDUP(INDEX(GRID!$B$17:$BI$27,MATCH(I$7,GRID!$A$17:$A$27,0),MATCH(1,($U$2=GRID!$B$1:$BI$1)*(КАЛЕНДАРЬ!$AA22=GRID!$B$3:$BI$3), 0))*(1-GRID!$B$35),0))</f>
        <v>28200</v>
      </c>
      <c r="K198" s="59" cm="1">
        <f t="array" ref="K198">IF($I$2="Открытый тариф",
INDEX(GRID!$B$4:$BI$14,MATCH(K$7,GRID!$A$4:$A$14,0),MATCH(1,($U$2=GRID!$B$1:$BI$1)*(КАЛЕНДАРЬ!$AA22=GRID!$B$3:$BI$3), 0)),
ROUNDUP(INDEX(GRID!$B$4:$BI$14,MATCH(K$7,GRID!$A$4:$A$14,0),MATCH(1,($U$2=GRID!$B$1:$BI$1)*(КАЛЕНДАРЬ!$AA22=GRID!$B$3:$BI$3),0))*(1-GRID!$B$35),0))</f>
        <v>31300</v>
      </c>
      <c r="L198" s="60" cm="1">
        <f t="array" ref="L198">IF($I$2="Открытый тариф",
INDEX(GRID!$B$17:$BI$27,MATCH(K$7,GRID!$A$17:$A$27,0),MATCH(1,($U$2=GRID!$B$1:$BI$1)*(КАЛЕНДАРЬ!$AA22=GRID!$B$3:$BI$3), 0)),
ROUNDUP(INDEX(GRID!$B$17:$BI$27,MATCH(K$7,GRID!$A$17:$A$27,0),MATCH(1,($U$2=GRID!$B$1:$BI$1)*(КАЛЕНДАРЬ!$AA22=GRID!$B$3:$BI$3), 0))*(1-GRID!$B$35),0))</f>
        <v>31300</v>
      </c>
      <c r="M198" s="59" cm="1">
        <f t="array" ref="M198">IF($I$2="Открытый тариф",
INDEX(GRID!$B$4:$BI$14,MATCH(M$7,GRID!$A$4:$A$14,0),MATCH(1,($U$2=GRID!$B$1:$BI$1)*(КАЛЕНДАРЬ!$AA22=GRID!$B$3:$BI$3), 0)),
ROUNDUP(INDEX(GRID!$B$4:$BI$14,MATCH(M$7,GRID!$A$4:$A$14,0),MATCH(1,($U$2=GRID!$B$1:$BI$1)*(КАЛЕНДАРЬ!$AA22=GRID!$B$3:$BI$3),0))*(1-GRID!$B$35),0))</f>
        <v>34800</v>
      </c>
      <c r="N198" s="60" cm="1">
        <f t="array" ref="N198">IF($I$2="Открытый тариф",
INDEX(GRID!$B$17:$BI$27,MATCH(M$7,GRID!$A$17:$A$27,0),MATCH(1,($U$2=GRID!$B$1:$BI$1)*(КАЛЕНДАРЬ!$AA22=GRID!$B$3:$BI$3), 0)),
ROUNDUP(INDEX(GRID!$B$17:$BI$27,MATCH(M$7,GRID!$A$17:$A$27,0),MATCH(1,($U$2=GRID!$B$1:$BI$1)*(КАЛЕНДАРЬ!$AA22=GRID!$B$3:$BI$3), 0))*(1-GRID!$B$35),0))</f>
        <v>34800</v>
      </c>
      <c r="O198" s="61" t="s">
        <v>102</v>
      </c>
      <c r="P198" s="61" t="s">
        <v>102</v>
      </c>
      <c r="Q198" s="61" t="s">
        <v>102</v>
      </c>
      <c r="R198" s="61" t="s">
        <v>102</v>
      </c>
      <c r="S198" s="61" t="s">
        <v>102</v>
      </c>
      <c r="T198" s="61" t="s">
        <v>102</v>
      </c>
      <c r="U198" s="61" t="s">
        <v>102</v>
      </c>
      <c r="V198" s="61" t="s">
        <v>102</v>
      </c>
      <c r="W198" s="61" t="s">
        <v>102</v>
      </c>
      <c r="X198" s="61" t="s">
        <v>102</v>
      </c>
      <c r="Y198" s="50"/>
    </row>
    <row r="199" spans="1:25" x14ac:dyDescent="0.2">
      <c r="A199" s="62" t="s">
        <v>47</v>
      </c>
      <c r="B199" s="62">
        <v>20</v>
      </c>
      <c r="C199" s="59" cm="1">
        <f t="array" ref="C199">IF($I$2="Открытый тариф",
INDEX(GRID!$B$4:$BI$14,MATCH(C$7,GRID!$A$4:$A$14,0),MATCH(1,($U$2=GRID!$B$1:$BI$1)*(КАЛЕНДАРЬ!$AA23=GRID!$B$3:$BI$3), 0)),
ROUNDUP(INDEX(GRID!$B$4:$BI$14,MATCH(C$7,GRID!$A$4:$A$14,0),MATCH(1,($U$2=GRID!$B$1:$BI$1)*(КАЛЕНДАРЬ!$AA23=GRID!$B$3:$BI$3),0))*(1-GRID!$B$35),0))</f>
        <v>20500</v>
      </c>
      <c r="D199" s="60" cm="1">
        <f t="array" ref="D199">IF($I$2="Открытый тариф",
INDEX(GRID!$B$17:$BI$27,MATCH(C$7,GRID!$A$17:$A$27,0),MATCH(1,($U$2=GRID!$B$1:$BI$1)*(КАЛЕНДАРЬ!$AA23=GRID!$B$3:$BI$3), 0)),
ROUNDUP(INDEX(GRID!$B$17:$BI$27,MATCH(C$7,GRID!$A$17:$A$27,0),MATCH(1,($U$2=GRID!$B$1:$BI$1)*(КАЛЕНДАРЬ!$AA23=GRID!$B$3:$BI$3), 0))*(1-GRID!$B$35),0))</f>
        <v>20500</v>
      </c>
      <c r="E199" s="59" cm="1">
        <f t="array" ref="E199">IF($I$2="Открытый тариф",
INDEX(GRID!$B$4:$BI$14,MATCH(E$7,GRID!$A$4:$A$14,0),MATCH(1,($U$2=GRID!$B$1:$BI$1)*(КАЛЕНДАРЬ!$AA23=GRID!$B$3:$BI$3), 0)),
ROUNDUP(INDEX(GRID!$B$4:$BI$14,MATCH(E$7,GRID!$A$4:$A$14,0),MATCH(1,($U$2=GRID!$B$1:$BI$1)*(КАЛЕНДАРЬ!$AA23=GRID!$B$3:$BI$3),0))*(1-GRID!$B$35),0))</f>
        <v>22800</v>
      </c>
      <c r="F199" s="60" cm="1">
        <f t="array" ref="F199">IF($I$2="Открытый тариф",
INDEX(GRID!$B$17:$BI$27,MATCH(E$7,GRID!$A$17:$A$27,0),MATCH(1,($U$2=GRID!$B$1:$BI$1)*(КАЛЕНДАРЬ!$AA23=GRID!$B$3:$BI$3), 0)),
ROUNDUP(INDEX(GRID!$B$17:$BI$27,MATCH(E$7,GRID!$A$17:$A$27,0),MATCH(1,($U$2=GRID!$B$1:$BI$1)*(КАЛЕНДАРЬ!$AA23=GRID!$B$3:$BI$3), 0))*(1-GRID!$B$35),0))</f>
        <v>22800</v>
      </c>
      <c r="G199" s="59" cm="1">
        <f t="array" ref="G199">IF($I$2="Открытый тариф",
INDEX(GRID!$B$4:$BI$14,MATCH(G$7,GRID!$A$4:$A$14,0),MATCH(1,($U$2=GRID!$B$1:$BI$1)*(КАЛЕНДАРЬ!$AA23=GRID!$B$3:$BI$3), 0)),
ROUNDUP(INDEX(GRID!$B$4:$BI$14,MATCH(G$7,GRID!$A$4:$A$14,0),MATCH(1,($U$2=GRID!$B$1:$BI$1)*(КАЛЕНДАРЬ!$AA23=GRID!$B$3:$BI$3),0))*(1-GRID!$B$35),0))</f>
        <v>25400</v>
      </c>
      <c r="H199" s="60" cm="1">
        <f t="array" ref="H199">IF($I$2="Открытый тариф",
INDEX(GRID!$B$17:$BI$27,MATCH(G$7,GRID!$A$17:$A$27,0),MATCH(1,($U$2=GRID!$B$1:$BI$1)*(КАЛЕНДАРЬ!$AA23=GRID!$B$3:$BI$3), 0)),
ROUNDUP(INDEX(GRID!$B$17:$BI$27,MATCH(G$7,GRID!$A$17:$A$27,0),MATCH(1,($U$2=GRID!$B$1:$BI$1)*(КАЛЕНДАРЬ!$AA23=GRID!$B$3:$BI$3), 0))*(1-GRID!$B$35),0))</f>
        <v>25400</v>
      </c>
      <c r="I199" s="59" cm="1">
        <f t="array" ref="I199">IF($I$2="Открытый тариф",
INDEX(GRID!$B$4:$BI$14,MATCH(I$7,GRID!$A$4:$A$14,0),MATCH(1,($U$2=GRID!$B$1:$BI$1)*(КАЛЕНДАРЬ!$AA23=GRID!$B$3:$BI$3), 0)),
ROUNDUP(INDEX(GRID!$B$4:$BI$14,MATCH(I$7,GRID!$A$4:$A$14,0),MATCH(1,($U$2=GRID!$B$1:$BI$1)*(КАЛЕНДАРЬ!$AA23=GRID!$B$3:$BI$3),0))*(1-GRID!$B$35),0))</f>
        <v>28200</v>
      </c>
      <c r="J199" s="60" cm="1">
        <f t="array" ref="J199">IF($I$2="Открытый тариф",
INDEX(GRID!$B$17:$BI$27,MATCH(I$7,GRID!$A$17:$A$27,0),MATCH(1,($U$2=GRID!$B$1:$BI$1)*(КАЛЕНДАРЬ!$AA23=GRID!$B$3:$BI$3), 0)),
ROUNDUP(INDEX(GRID!$B$17:$BI$27,MATCH(I$7,GRID!$A$17:$A$27,0),MATCH(1,($U$2=GRID!$B$1:$BI$1)*(КАЛЕНДАРЬ!$AA23=GRID!$B$3:$BI$3), 0))*(1-GRID!$B$35),0))</f>
        <v>28200</v>
      </c>
      <c r="K199" s="59" cm="1">
        <f t="array" ref="K199">IF($I$2="Открытый тариф",
INDEX(GRID!$B$4:$BI$14,MATCH(K$7,GRID!$A$4:$A$14,0),MATCH(1,($U$2=GRID!$B$1:$BI$1)*(КАЛЕНДАРЬ!$AA23=GRID!$B$3:$BI$3), 0)),
ROUNDUP(INDEX(GRID!$B$4:$BI$14,MATCH(K$7,GRID!$A$4:$A$14,0),MATCH(1,($U$2=GRID!$B$1:$BI$1)*(КАЛЕНДАРЬ!$AA23=GRID!$B$3:$BI$3),0))*(1-GRID!$B$35),0))</f>
        <v>31300</v>
      </c>
      <c r="L199" s="60" cm="1">
        <f t="array" ref="L199">IF($I$2="Открытый тариф",
INDEX(GRID!$B$17:$BI$27,MATCH(K$7,GRID!$A$17:$A$27,0),MATCH(1,($U$2=GRID!$B$1:$BI$1)*(КАЛЕНДАРЬ!$AA23=GRID!$B$3:$BI$3), 0)),
ROUNDUP(INDEX(GRID!$B$17:$BI$27,MATCH(K$7,GRID!$A$17:$A$27,0),MATCH(1,($U$2=GRID!$B$1:$BI$1)*(КАЛЕНДАРЬ!$AA23=GRID!$B$3:$BI$3), 0))*(1-GRID!$B$35),0))</f>
        <v>31300</v>
      </c>
      <c r="M199" s="59" cm="1">
        <f t="array" ref="M199">IF($I$2="Открытый тариф",
INDEX(GRID!$B$4:$BI$14,MATCH(M$7,GRID!$A$4:$A$14,0),MATCH(1,($U$2=GRID!$B$1:$BI$1)*(КАЛЕНДАРЬ!$AA23=GRID!$B$3:$BI$3), 0)),
ROUNDUP(INDEX(GRID!$B$4:$BI$14,MATCH(M$7,GRID!$A$4:$A$14,0),MATCH(1,($U$2=GRID!$B$1:$BI$1)*(КАЛЕНДАРЬ!$AA23=GRID!$B$3:$BI$3),0))*(1-GRID!$B$35),0))</f>
        <v>34800</v>
      </c>
      <c r="N199" s="60" cm="1">
        <f t="array" ref="N199">IF($I$2="Открытый тариф",
INDEX(GRID!$B$17:$BI$27,MATCH(M$7,GRID!$A$17:$A$27,0),MATCH(1,($U$2=GRID!$B$1:$BI$1)*(КАЛЕНДАРЬ!$AA23=GRID!$B$3:$BI$3), 0)),
ROUNDUP(INDEX(GRID!$B$17:$BI$27,MATCH(M$7,GRID!$A$17:$A$27,0),MATCH(1,($U$2=GRID!$B$1:$BI$1)*(КАЛЕНДАРЬ!$AA23=GRID!$B$3:$BI$3), 0))*(1-GRID!$B$35),0))</f>
        <v>34800</v>
      </c>
      <c r="O199" s="61" t="s">
        <v>102</v>
      </c>
      <c r="P199" s="61" t="s">
        <v>102</v>
      </c>
      <c r="Q199" s="61" t="s">
        <v>102</v>
      </c>
      <c r="R199" s="61" t="s">
        <v>102</v>
      </c>
      <c r="S199" s="61" t="s">
        <v>102</v>
      </c>
      <c r="T199" s="61" t="s">
        <v>102</v>
      </c>
      <c r="U199" s="61" t="s">
        <v>102</v>
      </c>
      <c r="V199" s="61" t="s">
        <v>102</v>
      </c>
      <c r="W199" s="61" t="s">
        <v>102</v>
      </c>
      <c r="X199" s="61" t="s">
        <v>102</v>
      </c>
      <c r="Y199" s="50"/>
    </row>
    <row r="200" spans="1:25" ht="15" customHeight="1" x14ac:dyDescent="0.2">
      <c r="A200" s="62" t="s">
        <v>48</v>
      </c>
      <c r="B200" s="62">
        <v>21</v>
      </c>
      <c r="C200" s="59" cm="1">
        <f t="array" ref="C200">IF($I$2="Открытый тариф",
INDEX(GRID!$B$4:$BI$14,MATCH(C$7,GRID!$A$4:$A$14,0),MATCH(1,($U$2=GRID!$B$1:$BI$1)*(КАЛЕНДАРЬ!$AA24=GRID!$B$3:$BI$3), 0)),
ROUNDUP(INDEX(GRID!$B$4:$BI$14,MATCH(C$7,GRID!$A$4:$A$14,0),MATCH(1,($U$2=GRID!$B$1:$BI$1)*(КАЛЕНДАРЬ!$AA24=GRID!$B$3:$BI$3),0))*(1-GRID!$B$35),0))</f>
        <v>26000</v>
      </c>
      <c r="D200" s="60" cm="1">
        <f t="array" ref="D200">IF($I$2="Открытый тариф",
INDEX(GRID!$B$17:$BI$27,MATCH(C$7,GRID!$A$17:$A$27,0),MATCH(1,($U$2=GRID!$B$1:$BI$1)*(КАЛЕНДАРЬ!$AA24=GRID!$B$3:$BI$3), 0)),
ROUNDUP(INDEX(GRID!$B$17:$BI$27,MATCH(C$7,GRID!$A$17:$A$27,0),MATCH(1,($U$2=GRID!$B$1:$BI$1)*(КАЛЕНДАРЬ!$AA24=GRID!$B$3:$BI$3), 0))*(1-GRID!$B$35),0))</f>
        <v>26000</v>
      </c>
      <c r="E200" s="59" cm="1">
        <f t="array" ref="E200">IF($I$2="Открытый тариф",
INDEX(GRID!$B$4:$BI$14,MATCH(E$7,GRID!$A$4:$A$14,0),MATCH(1,($U$2=GRID!$B$1:$BI$1)*(КАЛЕНДАРЬ!$AA24=GRID!$B$3:$BI$3), 0)),
ROUNDUP(INDEX(GRID!$B$4:$BI$14,MATCH(E$7,GRID!$A$4:$A$14,0),MATCH(1,($U$2=GRID!$B$1:$BI$1)*(КАЛЕНДАРЬ!$AA24=GRID!$B$3:$BI$3),0))*(1-GRID!$B$35),0))</f>
        <v>29100</v>
      </c>
      <c r="F200" s="60" cm="1">
        <f t="array" ref="F200">IF($I$2="Открытый тариф",
INDEX(GRID!$B$17:$BI$27,MATCH(E$7,GRID!$A$17:$A$27,0),MATCH(1,($U$2=GRID!$B$1:$BI$1)*(КАЛЕНДАРЬ!$AA24=GRID!$B$3:$BI$3), 0)),
ROUNDUP(INDEX(GRID!$B$17:$BI$27,MATCH(E$7,GRID!$A$17:$A$27,0),MATCH(1,($U$2=GRID!$B$1:$BI$1)*(КАЛЕНДАРЬ!$AA24=GRID!$B$3:$BI$3), 0))*(1-GRID!$B$35),0))</f>
        <v>29100</v>
      </c>
      <c r="G200" s="59" cm="1">
        <f t="array" ref="G200">IF($I$2="Открытый тариф",
INDEX(GRID!$B$4:$BI$14,MATCH(G$7,GRID!$A$4:$A$14,0),MATCH(1,($U$2=GRID!$B$1:$BI$1)*(КАЛЕНДАРЬ!$AA24=GRID!$B$3:$BI$3), 0)),
ROUNDUP(INDEX(GRID!$B$4:$BI$14,MATCH(G$7,GRID!$A$4:$A$14,0),MATCH(1,($U$2=GRID!$B$1:$BI$1)*(КАЛЕНДАРЬ!$AA24=GRID!$B$3:$BI$3),0))*(1-GRID!$B$35),0))</f>
        <v>32600</v>
      </c>
      <c r="H200" s="60" cm="1">
        <f t="array" ref="H200">IF($I$2="Открытый тариф",
INDEX(GRID!$B$17:$BI$27,MATCH(G$7,GRID!$A$17:$A$27,0),MATCH(1,($U$2=GRID!$B$1:$BI$1)*(КАЛЕНДАРЬ!$AA24=GRID!$B$3:$BI$3), 0)),
ROUNDUP(INDEX(GRID!$B$17:$BI$27,MATCH(G$7,GRID!$A$17:$A$27,0),MATCH(1,($U$2=GRID!$B$1:$BI$1)*(КАЛЕНДАРЬ!$AA24=GRID!$B$3:$BI$3), 0))*(1-GRID!$B$35),0))</f>
        <v>32600</v>
      </c>
      <c r="I200" s="59" cm="1">
        <f t="array" ref="I200">IF($I$2="Открытый тариф",
INDEX(GRID!$B$4:$BI$14,MATCH(I$7,GRID!$A$4:$A$14,0),MATCH(1,($U$2=GRID!$B$1:$BI$1)*(КАЛЕНДАРЬ!$AA24=GRID!$B$3:$BI$3), 0)),
ROUNDUP(INDEX(GRID!$B$4:$BI$14,MATCH(I$7,GRID!$A$4:$A$14,0),MATCH(1,($U$2=GRID!$B$1:$BI$1)*(КАЛЕНДАРЬ!$AA24=GRID!$B$3:$BI$3),0))*(1-GRID!$B$35),0))</f>
        <v>36500</v>
      </c>
      <c r="J200" s="60" cm="1">
        <f t="array" ref="J200">IF($I$2="Открытый тариф",
INDEX(GRID!$B$17:$BI$27,MATCH(I$7,GRID!$A$17:$A$27,0),MATCH(1,($U$2=GRID!$B$1:$BI$1)*(КАЛЕНДАРЬ!$AA24=GRID!$B$3:$BI$3), 0)),
ROUNDUP(INDEX(GRID!$B$17:$BI$27,MATCH(I$7,GRID!$A$17:$A$27,0),MATCH(1,($U$2=GRID!$B$1:$BI$1)*(КАЛЕНДАРЬ!$AA24=GRID!$B$3:$BI$3), 0))*(1-GRID!$B$35),0))</f>
        <v>36500</v>
      </c>
      <c r="K200" s="59" cm="1">
        <f t="array" ref="K200">IF($I$2="Открытый тариф",
INDEX(GRID!$B$4:$BI$14,MATCH(K$7,GRID!$A$4:$A$14,0),MATCH(1,($U$2=GRID!$B$1:$BI$1)*(КАЛЕНДАРЬ!$AA24=GRID!$B$3:$BI$3), 0)),
ROUNDUP(INDEX(GRID!$B$4:$BI$14,MATCH(K$7,GRID!$A$4:$A$14,0),MATCH(1,($U$2=GRID!$B$1:$BI$1)*(КАЛЕНДАРЬ!$AA24=GRID!$B$3:$BI$3),0))*(1-GRID!$B$35),0))</f>
        <v>40800</v>
      </c>
      <c r="L200" s="60" cm="1">
        <f t="array" ref="L200">IF($I$2="Открытый тариф",
INDEX(GRID!$B$17:$BI$27,MATCH(K$7,GRID!$A$17:$A$27,0),MATCH(1,($U$2=GRID!$B$1:$BI$1)*(КАЛЕНДАРЬ!$AA24=GRID!$B$3:$BI$3), 0)),
ROUNDUP(INDEX(GRID!$B$17:$BI$27,MATCH(K$7,GRID!$A$17:$A$27,0),MATCH(1,($U$2=GRID!$B$1:$BI$1)*(КАЛЕНДАРЬ!$AA24=GRID!$B$3:$BI$3), 0))*(1-GRID!$B$35),0))</f>
        <v>40800</v>
      </c>
      <c r="M200" s="59" cm="1">
        <f t="array" ref="M200">IF($I$2="Открытый тариф",
INDEX(GRID!$B$4:$BI$14,MATCH(M$7,GRID!$A$4:$A$14,0),MATCH(1,($U$2=GRID!$B$1:$BI$1)*(КАЛЕНДАРЬ!$AA24=GRID!$B$3:$BI$3), 0)),
ROUNDUP(INDEX(GRID!$B$4:$BI$14,MATCH(M$7,GRID!$A$4:$A$14,0),MATCH(1,($U$2=GRID!$B$1:$BI$1)*(КАЛЕНДАРЬ!$AA24=GRID!$B$3:$BI$3),0))*(1-GRID!$B$35),0))</f>
        <v>45600</v>
      </c>
      <c r="N200" s="60" cm="1">
        <f t="array" ref="N200">IF($I$2="Открытый тариф",
INDEX(GRID!$B$17:$BI$27,MATCH(M$7,GRID!$A$17:$A$27,0),MATCH(1,($U$2=GRID!$B$1:$BI$1)*(КАЛЕНДАРЬ!$AA24=GRID!$B$3:$BI$3), 0)),
ROUNDUP(INDEX(GRID!$B$17:$BI$27,MATCH(M$7,GRID!$A$17:$A$27,0),MATCH(1,($U$2=GRID!$B$1:$BI$1)*(КАЛЕНДАРЬ!$AA24=GRID!$B$3:$BI$3), 0))*(1-GRID!$B$35),0))</f>
        <v>45600</v>
      </c>
      <c r="O200" s="61" t="s">
        <v>102</v>
      </c>
      <c r="P200" s="61" t="s">
        <v>102</v>
      </c>
      <c r="Q200" s="61" t="s">
        <v>102</v>
      </c>
      <c r="R200" s="61" t="s">
        <v>102</v>
      </c>
      <c r="S200" s="61" t="s">
        <v>102</v>
      </c>
      <c r="T200" s="61" t="s">
        <v>102</v>
      </c>
      <c r="U200" s="61" t="s">
        <v>102</v>
      </c>
      <c r="V200" s="61" t="s">
        <v>102</v>
      </c>
      <c r="W200" s="61" t="s">
        <v>102</v>
      </c>
      <c r="X200" s="61" t="s">
        <v>102</v>
      </c>
      <c r="Y200" s="50"/>
    </row>
    <row r="201" spans="1:25" x14ac:dyDescent="0.2">
      <c r="A201" s="62" t="s">
        <v>42</v>
      </c>
      <c r="B201" s="62">
        <v>22</v>
      </c>
      <c r="C201" s="59" cm="1">
        <f t="array" ref="C201">IF($I$2="Открытый тариф",
INDEX(GRID!$B$4:$BI$14,MATCH(C$7,GRID!$A$4:$A$14,0),MATCH(1,($U$2=GRID!$B$1:$BI$1)*(КАЛЕНДАРЬ!$AA25=GRID!$B$3:$BI$3), 0)),
ROUNDUP(INDEX(GRID!$B$4:$BI$14,MATCH(C$7,GRID!$A$4:$A$14,0),MATCH(1,($U$2=GRID!$B$1:$BI$1)*(КАЛЕНДАРЬ!$AA25=GRID!$B$3:$BI$3),0))*(1-GRID!$B$35),0))</f>
        <v>26000</v>
      </c>
      <c r="D201" s="60" cm="1">
        <f t="array" ref="D201">IF($I$2="Открытый тариф",
INDEX(GRID!$B$17:$BI$27,MATCH(C$7,GRID!$A$17:$A$27,0),MATCH(1,($U$2=GRID!$B$1:$BI$1)*(КАЛЕНДАРЬ!$AA25=GRID!$B$3:$BI$3), 0)),
ROUNDUP(INDEX(GRID!$B$17:$BI$27,MATCH(C$7,GRID!$A$17:$A$27,0),MATCH(1,($U$2=GRID!$B$1:$BI$1)*(КАЛЕНДАРЬ!$AA25=GRID!$B$3:$BI$3), 0))*(1-GRID!$B$35),0))</f>
        <v>26000</v>
      </c>
      <c r="E201" s="59" cm="1">
        <f t="array" ref="E201">IF($I$2="Открытый тариф",
INDEX(GRID!$B$4:$BI$14,MATCH(E$7,GRID!$A$4:$A$14,0),MATCH(1,($U$2=GRID!$B$1:$BI$1)*(КАЛЕНДАРЬ!$AA25=GRID!$B$3:$BI$3), 0)),
ROUNDUP(INDEX(GRID!$B$4:$BI$14,MATCH(E$7,GRID!$A$4:$A$14,0),MATCH(1,($U$2=GRID!$B$1:$BI$1)*(КАЛЕНДАРЬ!$AA25=GRID!$B$3:$BI$3),0))*(1-GRID!$B$35),0))</f>
        <v>29100</v>
      </c>
      <c r="F201" s="60" cm="1">
        <f t="array" ref="F201">IF($I$2="Открытый тариф",
INDEX(GRID!$B$17:$BI$27,MATCH(E$7,GRID!$A$17:$A$27,0),MATCH(1,($U$2=GRID!$B$1:$BI$1)*(КАЛЕНДАРЬ!$AA25=GRID!$B$3:$BI$3), 0)),
ROUNDUP(INDEX(GRID!$B$17:$BI$27,MATCH(E$7,GRID!$A$17:$A$27,0),MATCH(1,($U$2=GRID!$B$1:$BI$1)*(КАЛЕНДАРЬ!$AA25=GRID!$B$3:$BI$3), 0))*(1-GRID!$B$35),0))</f>
        <v>29100</v>
      </c>
      <c r="G201" s="59" cm="1">
        <f t="array" ref="G201">IF($I$2="Открытый тариф",
INDEX(GRID!$B$4:$BI$14,MATCH(G$7,GRID!$A$4:$A$14,0),MATCH(1,($U$2=GRID!$B$1:$BI$1)*(КАЛЕНДАРЬ!$AA25=GRID!$B$3:$BI$3), 0)),
ROUNDUP(INDEX(GRID!$B$4:$BI$14,MATCH(G$7,GRID!$A$4:$A$14,0),MATCH(1,($U$2=GRID!$B$1:$BI$1)*(КАЛЕНДАРЬ!$AA25=GRID!$B$3:$BI$3),0))*(1-GRID!$B$35),0))</f>
        <v>32600</v>
      </c>
      <c r="H201" s="60" cm="1">
        <f t="array" ref="H201">IF($I$2="Открытый тариф",
INDEX(GRID!$B$17:$BI$27,MATCH(G$7,GRID!$A$17:$A$27,0),MATCH(1,($U$2=GRID!$B$1:$BI$1)*(КАЛЕНДАРЬ!$AA25=GRID!$B$3:$BI$3), 0)),
ROUNDUP(INDEX(GRID!$B$17:$BI$27,MATCH(G$7,GRID!$A$17:$A$27,0),MATCH(1,($U$2=GRID!$B$1:$BI$1)*(КАЛЕНДАРЬ!$AA25=GRID!$B$3:$BI$3), 0))*(1-GRID!$B$35),0))</f>
        <v>32600</v>
      </c>
      <c r="I201" s="59" cm="1">
        <f t="array" ref="I201">IF($I$2="Открытый тариф",
INDEX(GRID!$B$4:$BI$14,MATCH(I$7,GRID!$A$4:$A$14,0),MATCH(1,($U$2=GRID!$B$1:$BI$1)*(КАЛЕНДАРЬ!$AA25=GRID!$B$3:$BI$3), 0)),
ROUNDUP(INDEX(GRID!$B$4:$BI$14,MATCH(I$7,GRID!$A$4:$A$14,0),MATCH(1,($U$2=GRID!$B$1:$BI$1)*(КАЛЕНДАРЬ!$AA25=GRID!$B$3:$BI$3),0))*(1-GRID!$B$35),0))</f>
        <v>36500</v>
      </c>
      <c r="J201" s="60" cm="1">
        <f t="array" ref="J201">IF($I$2="Открытый тариф",
INDEX(GRID!$B$17:$BI$27,MATCH(I$7,GRID!$A$17:$A$27,0),MATCH(1,($U$2=GRID!$B$1:$BI$1)*(КАЛЕНДАРЬ!$AA25=GRID!$B$3:$BI$3), 0)),
ROUNDUP(INDEX(GRID!$B$17:$BI$27,MATCH(I$7,GRID!$A$17:$A$27,0),MATCH(1,($U$2=GRID!$B$1:$BI$1)*(КАЛЕНДАРЬ!$AA25=GRID!$B$3:$BI$3), 0))*(1-GRID!$B$35),0))</f>
        <v>36500</v>
      </c>
      <c r="K201" s="59" cm="1">
        <f t="array" ref="K201">IF($I$2="Открытый тариф",
INDEX(GRID!$B$4:$BI$14,MATCH(K$7,GRID!$A$4:$A$14,0),MATCH(1,($U$2=GRID!$B$1:$BI$1)*(КАЛЕНДАРЬ!$AA25=GRID!$B$3:$BI$3), 0)),
ROUNDUP(INDEX(GRID!$B$4:$BI$14,MATCH(K$7,GRID!$A$4:$A$14,0),MATCH(1,($U$2=GRID!$B$1:$BI$1)*(КАЛЕНДАРЬ!$AA25=GRID!$B$3:$BI$3),0))*(1-GRID!$B$35),0))</f>
        <v>40800</v>
      </c>
      <c r="L201" s="60" cm="1">
        <f t="array" ref="L201">IF($I$2="Открытый тариф",
INDEX(GRID!$B$17:$BI$27,MATCH(K$7,GRID!$A$17:$A$27,0),MATCH(1,($U$2=GRID!$B$1:$BI$1)*(КАЛЕНДАРЬ!$AA25=GRID!$B$3:$BI$3), 0)),
ROUNDUP(INDEX(GRID!$B$17:$BI$27,MATCH(K$7,GRID!$A$17:$A$27,0),MATCH(1,($U$2=GRID!$B$1:$BI$1)*(КАЛЕНДАРЬ!$AA25=GRID!$B$3:$BI$3), 0))*(1-GRID!$B$35),0))</f>
        <v>40800</v>
      </c>
      <c r="M201" s="59" cm="1">
        <f t="array" ref="M201">IF($I$2="Открытый тариф",
INDEX(GRID!$B$4:$BI$14,MATCH(M$7,GRID!$A$4:$A$14,0),MATCH(1,($U$2=GRID!$B$1:$BI$1)*(КАЛЕНДАРЬ!$AA25=GRID!$B$3:$BI$3), 0)),
ROUNDUP(INDEX(GRID!$B$4:$BI$14,MATCH(M$7,GRID!$A$4:$A$14,0),MATCH(1,($U$2=GRID!$B$1:$BI$1)*(КАЛЕНДАРЬ!$AA25=GRID!$B$3:$BI$3),0))*(1-GRID!$B$35),0))</f>
        <v>45600</v>
      </c>
      <c r="N201" s="60" cm="1">
        <f t="array" ref="N201">IF($I$2="Открытый тариф",
INDEX(GRID!$B$17:$BI$27,MATCH(M$7,GRID!$A$17:$A$27,0),MATCH(1,($U$2=GRID!$B$1:$BI$1)*(КАЛЕНДАРЬ!$AA25=GRID!$B$3:$BI$3), 0)),
ROUNDUP(INDEX(GRID!$B$17:$BI$27,MATCH(M$7,GRID!$A$17:$A$27,0),MATCH(1,($U$2=GRID!$B$1:$BI$1)*(КАЛЕНДАРЬ!$AA25=GRID!$B$3:$BI$3), 0))*(1-GRID!$B$35),0))</f>
        <v>45600</v>
      </c>
      <c r="O201" s="61" t="s">
        <v>102</v>
      </c>
      <c r="P201" s="61" t="s">
        <v>102</v>
      </c>
      <c r="Q201" s="61" t="s">
        <v>102</v>
      </c>
      <c r="R201" s="61" t="s">
        <v>102</v>
      </c>
      <c r="S201" s="61" t="s">
        <v>102</v>
      </c>
      <c r="T201" s="61" t="s">
        <v>102</v>
      </c>
      <c r="U201" s="61" t="s">
        <v>102</v>
      </c>
      <c r="V201" s="61" t="s">
        <v>102</v>
      </c>
      <c r="W201" s="61" t="s">
        <v>102</v>
      </c>
      <c r="X201" s="61" t="s">
        <v>102</v>
      </c>
      <c r="Y201" s="50"/>
    </row>
    <row r="202" spans="1:25" x14ac:dyDescent="0.2">
      <c r="A202" s="62" t="s">
        <v>43</v>
      </c>
      <c r="B202" s="62">
        <v>23</v>
      </c>
      <c r="C202" s="59" cm="1">
        <f t="array" ref="C202">IF($I$2="Открытый тариф",
INDEX(GRID!$B$4:$BI$14,MATCH(C$7,GRID!$A$4:$A$14,0),MATCH(1,($U$2=GRID!$B$1:$BI$1)*(КАЛЕНДАРЬ!$AA26=GRID!$B$3:$BI$3), 0)),
ROUNDUP(INDEX(GRID!$B$4:$BI$14,MATCH(C$7,GRID!$A$4:$A$14,0),MATCH(1,($U$2=GRID!$B$1:$BI$1)*(КАЛЕНДАРЬ!$AA26=GRID!$B$3:$BI$3),0))*(1-GRID!$B$35),0))</f>
        <v>26000</v>
      </c>
      <c r="D202" s="60" cm="1">
        <f t="array" ref="D202">IF($I$2="Открытый тариф",
INDEX(GRID!$B$17:$BI$27,MATCH(C$7,GRID!$A$17:$A$27,0),MATCH(1,($U$2=GRID!$B$1:$BI$1)*(КАЛЕНДАРЬ!$AA26=GRID!$B$3:$BI$3), 0)),
ROUNDUP(INDEX(GRID!$B$17:$BI$27,MATCH(C$7,GRID!$A$17:$A$27,0),MATCH(1,($U$2=GRID!$B$1:$BI$1)*(КАЛЕНДАРЬ!$AA26=GRID!$B$3:$BI$3), 0))*(1-GRID!$B$35),0))</f>
        <v>26000</v>
      </c>
      <c r="E202" s="59" cm="1">
        <f t="array" ref="E202">IF($I$2="Открытый тариф",
INDEX(GRID!$B$4:$BI$14,MATCH(E$7,GRID!$A$4:$A$14,0),MATCH(1,($U$2=GRID!$B$1:$BI$1)*(КАЛЕНДАРЬ!$AA26=GRID!$B$3:$BI$3), 0)),
ROUNDUP(INDEX(GRID!$B$4:$BI$14,MATCH(E$7,GRID!$A$4:$A$14,0),MATCH(1,($U$2=GRID!$B$1:$BI$1)*(КАЛЕНДАРЬ!$AA26=GRID!$B$3:$BI$3),0))*(1-GRID!$B$35),0))</f>
        <v>29100</v>
      </c>
      <c r="F202" s="60" cm="1">
        <f t="array" ref="F202">IF($I$2="Открытый тариф",
INDEX(GRID!$B$17:$BI$27,MATCH(E$7,GRID!$A$17:$A$27,0),MATCH(1,($U$2=GRID!$B$1:$BI$1)*(КАЛЕНДАРЬ!$AA26=GRID!$B$3:$BI$3), 0)),
ROUNDUP(INDEX(GRID!$B$17:$BI$27,MATCH(E$7,GRID!$A$17:$A$27,0),MATCH(1,($U$2=GRID!$B$1:$BI$1)*(КАЛЕНДАРЬ!$AA26=GRID!$B$3:$BI$3), 0))*(1-GRID!$B$35),0))</f>
        <v>29100</v>
      </c>
      <c r="G202" s="59" cm="1">
        <f t="array" ref="G202">IF($I$2="Открытый тариф",
INDEX(GRID!$B$4:$BI$14,MATCH(G$7,GRID!$A$4:$A$14,0),MATCH(1,($U$2=GRID!$B$1:$BI$1)*(КАЛЕНДАРЬ!$AA26=GRID!$B$3:$BI$3), 0)),
ROUNDUP(INDEX(GRID!$B$4:$BI$14,MATCH(G$7,GRID!$A$4:$A$14,0),MATCH(1,($U$2=GRID!$B$1:$BI$1)*(КАЛЕНДАРЬ!$AA26=GRID!$B$3:$BI$3),0))*(1-GRID!$B$35),0))</f>
        <v>32600</v>
      </c>
      <c r="H202" s="60" cm="1">
        <f t="array" ref="H202">IF($I$2="Открытый тариф",
INDEX(GRID!$B$17:$BI$27,MATCH(G$7,GRID!$A$17:$A$27,0),MATCH(1,($U$2=GRID!$B$1:$BI$1)*(КАЛЕНДАРЬ!$AA26=GRID!$B$3:$BI$3), 0)),
ROUNDUP(INDEX(GRID!$B$17:$BI$27,MATCH(G$7,GRID!$A$17:$A$27,0),MATCH(1,($U$2=GRID!$B$1:$BI$1)*(КАЛЕНДАРЬ!$AA26=GRID!$B$3:$BI$3), 0))*(1-GRID!$B$35),0))</f>
        <v>32600</v>
      </c>
      <c r="I202" s="59" cm="1">
        <f t="array" ref="I202">IF($I$2="Открытый тариф",
INDEX(GRID!$B$4:$BI$14,MATCH(I$7,GRID!$A$4:$A$14,0),MATCH(1,($U$2=GRID!$B$1:$BI$1)*(КАЛЕНДАРЬ!$AA26=GRID!$B$3:$BI$3), 0)),
ROUNDUP(INDEX(GRID!$B$4:$BI$14,MATCH(I$7,GRID!$A$4:$A$14,0),MATCH(1,($U$2=GRID!$B$1:$BI$1)*(КАЛЕНДАРЬ!$AA26=GRID!$B$3:$BI$3),0))*(1-GRID!$B$35),0))</f>
        <v>36500</v>
      </c>
      <c r="J202" s="60" cm="1">
        <f t="array" ref="J202">IF($I$2="Открытый тариф",
INDEX(GRID!$B$17:$BI$27,MATCH(I$7,GRID!$A$17:$A$27,0),MATCH(1,($U$2=GRID!$B$1:$BI$1)*(КАЛЕНДАРЬ!$AA26=GRID!$B$3:$BI$3), 0)),
ROUNDUP(INDEX(GRID!$B$17:$BI$27,MATCH(I$7,GRID!$A$17:$A$27,0),MATCH(1,($U$2=GRID!$B$1:$BI$1)*(КАЛЕНДАРЬ!$AA26=GRID!$B$3:$BI$3), 0))*(1-GRID!$B$35),0))</f>
        <v>36500</v>
      </c>
      <c r="K202" s="59" cm="1">
        <f t="array" ref="K202">IF($I$2="Открытый тариф",
INDEX(GRID!$B$4:$BI$14,MATCH(K$7,GRID!$A$4:$A$14,0),MATCH(1,($U$2=GRID!$B$1:$BI$1)*(КАЛЕНДАРЬ!$AA26=GRID!$B$3:$BI$3), 0)),
ROUNDUP(INDEX(GRID!$B$4:$BI$14,MATCH(K$7,GRID!$A$4:$A$14,0),MATCH(1,($U$2=GRID!$B$1:$BI$1)*(КАЛЕНДАРЬ!$AA26=GRID!$B$3:$BI$3),0))*(1-GRID!$B$35),0))</f>
        <v>40800</v>
      </c>
      <c r="L202" s="60" cm="1">
        <f t="array" ref="L202">IF($I$2="Открытый тариф",
INDEX(GRID!$B$17:$BI$27,MATCH(K$7,GRID!$A$17:$A$27,0),MATCH(1,($U$2=GRID!$B$1:$BI$1)*(КАЛЕНДАРЬ!$AA26=GRID!$B$3:$BI$3), 0)),
ROUNDUP(INDEX(GRID!$B$17:$BI$27,MATCH(K$7,GRID!$A$17:$A$27,0),MATCH(1,($U$2=GRID!$B$1:$BI$1)*(КАЛЕНДАРЬ!$AA26=GRID!$B$3:$BI$3), 0))*(1-GRID!$B$35),0))</f>
        <v>40800</v>
      </c>
      <c r="M202" s="59" cm="1">
        <f t="array" ref="M202">IF($I$2="Открытый тариф",
INDEX(GRID!$B$4:$BI$14,MATCH(M$7,GRID!$A$4:$A$14,0),MATCH(1,($U$2=GRID!$B$1:$BI$1)*(КАЛЕНДАРЬ!$AA26=GRID!$B$3:$BI$3), 0)),
ROUNDUP(INDEX(GRID!$B$4:$BI$14,MATCH(M$7,GRID!$A$4:$A$14,0),MATCH(1,($U$2=GRID!$B$1:$BI$1)*(КАЛЕНДАРЬ!$AA26=GRID!$B$3:$BI$3),0))*(1-GRID!$B$35),0))</f>
        <v>45600</v>
      </c>
      <c r="N202" s="60" cm="1">
        <f t="array" ref="N202">IF($I$2="Открытый тариф",
INDEX(GRID!$B$17:$BI$27,MATCH(M$7,GRID!$A$17:$A$27,0),MATCH(1,($U$2=GRID!$B$1:$BI$1)*(КАЛЕНДАРЬ!$AA26=GRID!$B$3:$BI$3), 0)),
ROUNDUP(INDEX(GRID!$B$17:$BI$27,MATCH(M$7,GRID!$A$17:$A$27,0),MATCH(1,($U$2=GRID!$B$1:$BI$1)*(КАЛЕНДАРЬ!$AA26=GRID!$B$3:$BI$3), 0))*(1-GRID!$B$35),0))</f>
        <v>45600</v>
      </c>
      <c r="O202" s="61" t="s">
        <v>102</v>
      </c>
      <c r="P202" s="61" t="s">
        <v>102</v>
      </c>
      <c r="Q202" s="61" t="s">
        <v>102</v>
      </c>
      <c r="R202" s="61" t="s">
        <v>102</v>
      </c>
      <c r="S202" s="61" t="s">
        <v>102</v>
      </c>
      <c r="T202" s="61" t="s">
        <v>102</v>
      </c>
      <c r="U202" s="61" t="s">
        <v>102</v>
      </c>
      <c r="V202" s="61" t="s">
        <v>102</v>
      </c>
      <c r="W202" s="61" t="s">
        <v>102</v>
      </c>
      <c r="X202" s="61" t="s">
        <v>102</v>
      </c>
      <c r="Y202" s="50"/>
    </row>
    <row r="203" spans="1:25" ht="15" customHeight="1" x14ac:dyDescent="0.2">
      <c r="A203" s="62" t="s">
        <v>44</v>
      </c>
      <c r="B203" s="62">
        <v>24</v>
      </c>
      <c r="C203" s="59" cm="1">
        <f t="array" ref="C203">IF($I$2="Открытый тариф",
INDEX(GRID!$B$4:$BI$14,MATCH(C$7,GRID!$A$4:$A$14,0),MATCH(1,($U$2=GRID!$B$1:$BI$1)*(КАЛЕНДАРЬ!$AA27=GRID!$B$3:$BI$3), 0)),
ROUNDUP(INDEX(GRID!$B$4:$BI$14,MATCH(C$7,GRID!$A$4:$A$14,0),MATCH(1,($U$2=GRID!$B$1:$BI$1)*(КАЛЕНДАРЬ!$AA27=GRID!$B$3:$BI$3),0))*(1-GRID!$B$35),0))</f>
        <v>26000</v>
      </c>
      <c r="D203" s="60" cm="1">
        <f t="array" ref="D203">IF($I$2="Открытый тариф",
INDEX(GRID!$B$17:$BI$27,MATCH(C$7,GRID!$A$17:$A$27,0),MATCH(1,($U$2=GRID!$B$1:$BI$1)*(КАЛЕНДАРЬ!$AA27=GRID!$B$3:$BI$3), 0)),
ROUNDUP(INDEX(GRID!$B$17:$BI$27,MATCH(C$7,GRID!$A$17:$A$27,0),MATCH(1,($U$2=GRID!$B$1:$BI$1)*(КАЛЕНДАРЬ!$AA27=GRID!$B$3:$BI$3), 0))*(1-GRID!$B$35),0))</f>
        <v>26000</v>
      </c>
      <c r="E203" s="59" cm="1">
        <f t="array" ref="E203">IF($I$2="Открытый тариф",
INDEX(GRID!$B$4:$BI$14,MATCH(E$7,GRID!$A$4:$A$14,0),MATCH(1,($U$2=GRID!$B$1:$BI$1)*(КАЛЕНДАРЬ!$AA27=GRID!$B$3:$BI$3), 0)),
ROUNDUP(INDEX(GRID!$B$4:$BI$14,MATCH(E$7,GRID!$A$4:$A$14,0),MATCH(1,($U$2=GRID!$B$1:$BI$1)*(КАЛЕНДАРЬ!$AA27=GRID!$B$3:$BI$3),0))*(1-GRID!$B$35),0))</f>
        <v>29100</v>
      </c>
      <c r="F203" s="60" cm="1">
        <f t="array" ref="F203">IF($I$2="Открытый тариф",
INDEX(GRID!$B$17:$BI$27,MATCH(E$7,GRID!$A$17:$A$27,0),MATCH(1,($U$2=GRID!$B$1:$BI$1)*(КАЛЕНДАРЬ!$AA27=GRID!$B$3:$BI$3), 0)),
ROUNDUP(INDEX(GRID!$B$17:$BI$27,MATCH(E$7,GRID!$A$17:$A$27,0),MATCH(1,($U$2=GRID!$B$1:$BI$1)*(КАЛЕНДАРЬ!$AA27=GRID!$B$3:$BI$3), 0))*(1-GRID!$B$35),0))</f>
        <v>29100</v>
      </c>
      <c r="G203" s="59" cm="1">
        <f t="array" ref="G203">IF($I$2="Открытый тариф",
INDEX(GRID!$B$4:$BI$14,MATCH(G$7,GRID!$A$4:$A$14,0),MATCH(1,($U$2=GRID!$B$1:$BI$1)*(КАЛЕНДАРЬ!$AA27=GRID!$B$3:$BI$3), 0)),
ROUNDUP(INDEX(GRID!$B$4:$BI$14,MATCH(G$7,GRID!$A$4:$A$14,0),MATCH(1,($U$2=GRID!$B$1:$BI$1)*(КАЛЕНДАРЬ!$AA27=GRID!$B$3:$BI$3),0))*(1-GRID!$B$35),0))</f>
        <v>32600</v>
      </c>
      <c r="H203" s="60" cm="1">
        <f t="array" ref="H203">IF($I$2="Открытый тариф",
INDEX(GRID!$B$17:$BI$27,MATCH(G$7,GRID!$A$17:$A$27,0),MATCH(1,($U$2=GRID!$B$1:$BI$1)*(КАЛЕНДАРЬ!$AA27=GRID!$B$3:$BI$3), 0)),
ROUNDUP(INDEX(GRID!$B$17:$BI$27,MATCH(G$7,GRID!$A$17:$A$27,0),MATCH(1,($U$2=GRID!$B$1:$BI$1)*(КАЛЕНДАРЬ!$AA27=GRID!$B$3:$BI$3), 0))*(1-GRID!$B$35),0))</f>
        <v>32600</v>
      </c>
      <c r="I203" s="59" cm="1">
        <f t="array" ref="I203">IF($I$2="Открытый тариф",
INDEX(GRID!$B$4:$BI$14,MATCH(I$7,GRID!$A$4:$A$14,0),MATCH(1,($U$2=GRID!$B$1:$BI$1)*(КАЛЕНДАРЬ!$AA27=GRID!$B$3:$BI$3), 0)),
ROUNDUP(INDEX(GRID!$B$4:$BI$14,MATCH(I$7,GRID!$A$4:$A$14,0),MATCH(1,($U$2=GRID!$B$1:$BI$1)*(КАЛЕНДАРЬ!$AA27=GRID!$B$3:$BI$3),0))*(1-GRID!$B$35),0))</f>
        <v>36500</v>
      </c>
      <c r="J203" s="60" cm="1">
        <f t="array" ref="J203">IF($I$2="Открытый тариф",
INDEX(GRID!$B$17:$BI$27,MATCH(I$7,GRID!$A$17:$A$27,0),MATCH(1,($U$2=GRID!$B$1:$BI$1)*(КАЛЕНДАРЬ!$AA27=GRID!$B$3:$BI$3), 0)),
ROUNDUP(INDEX(GRID!$B$17:$BI$27,MATCH(I$7,GRID!$A$17:$A$27,0),MATCH(1,($U$2=GRID!$B$1:$BI$1)*(КАЛЕНДАРЬ!$AA27=GRID!$B$3:$BI$3), 0))*(1-GRID!$B$35),0))</f>
        <v>36500</v>
      </c>
      <c r="K203" s="59" cm="1">
        <f t="array" ref="K203">IF($I$2="Открытый тариф",
INDEX(GRID!$B$4:$BI$14,MATCH(K$7,GRID!$A$4:$A$14,0),MATCH(1,($U$2=GRID!$B$1:$BI$1)*(КАЛЕНДАРЬ!$AA27=GRID!$B$3:$BI$3), 0)),
ROUNDUP(INDEX(GRID!$B$4:$BI$14,MATCH(K$7,GRID!$A$4:$A$14,0),MATCH(1,($U$2=GRID!$B$1:$BI$1)*(КАЛЕНДАРЬ!$AA27=GRID!$B$3:$BI$3),0))*(1-GRID!$B$35),0))</f>
        <v>40800</v>
      </c>
      <c r="L203" s="60" cm="1">
        <f t="array" ref="L203">IF($I$2="Открытый тариф",
INDEX(GRID!$B$17:$BI$27,MATCH(K$7,GRID!$A$17:$A$27,0),MATCH(1,($U$2=GRID!$B$1:$BI$1)*(КАЛЕНДАРЬ!$AA27=GRID!$B$3:$BI$3), 0)),
ROUNDUP(INDEX(GRID!$B$17:$BI$27,MATCH(K$7,GRID!$A$17:$A$27,0),MATCH(1,($U$2=GRID!$B$1:$BI$1)*(КАЛЕНДАРЬ!$AA27=GRID!$B$3:$BI$3), 0))*(1-GRID!$B$35),0))</f>
        <v>40800</v>
      </c>
      <c r="M203" s="59" cm="1">
        <f t="array" ref="M203">IF($I$2="Открытый тариф",
INDEX(GRID!$B$4:$BI$14,MATCH(M$7,GRID!$A$4:$A$14,0),MATCH(1,($U$2=GRID!$B$1:$BI$1)*(КАЛЕНДАРЬ!$AA27=GRID!$B$3:$BI$3), 0)),
ROUNDUP(INDEX(GRID!$B$4:$BI$14,MATCH(M$7,GRID!$A$4:$A$14,0),MATCH(1,($U$2=GRID!$B$1:$BI$1)*(КАЛЕНДАРЬ!$AA27=GRID!$B$3:$BI$3),0))*(1-GRID!$B$35),0))</f>
        <v>45600</v>
      </c>
      <c r="N203" s="60" cm="1">
        <f t="array" ref="N203">IF($I$2="Открытый тариф",
INDEX(GRID!$B$17:$BI$27,MATCH(M$7,GRID!$A$17:$A$27,0),MATCH(1,($U$2=GRID!$B$1:$BI$1)*(КАЛЕНДАРЬ!$AA27=GRID!$B$3:$BI$3), 0)),
ROUNDUP(INDEX(GRID!$B$17:$BI$27,MATCH(M$7,GRID!$A$17:$A$27,0),MATCH(1,($U$2=GRID!$B$1:$BI$1)*(КАЛЕНДАРЬ!$AA27=GRID!$B$3:$BI$3), 0))*(1-GRID!$B$35),0))</f>
        <v>45600</v>
      </c>
      <c r="O203" s="61" t="s">
        <v>102</v>
      </c>
      <c r="P203" s="61" t="s">
        <v>102</v>
      </c>
      <c r="Q203" s="61" t="s">
        <v>102</v>
      </c>
      <c r="R203" s="61" t="s">
        <v>102</v>
      </c>
      <c r="S203" s="61" t="s">
        <v>102</v>
      </c>
      <c r="T203" s="61" t="s">
        <v>102</v>
      </c>
      <c r="U203" s="61" t="s">
        <v>102</v>
      </c>
      <c r="V203" s="61" t="s">
        <v>102</v>
      </c>
      <c r="W203" s="61" t="s">
        <v>102</v>
      </c>
      <c r="X203" s="61" t="s">
        <v>102</v>
      </c>
      <c r="Y203" s="50"/>
    </row>
    <row r="204" spans="1:25" x14ac:dyDescent="0.2">
      <c r="A204" s="62" t="s">
        <v>45</v>
      </c>
      <c r="B204" s="62">
        <v>25</v>
      </c>
      <c r="C204" s="59" cm="1">
        <f t="array" ref="C204">IF($I$2="Открытый тариф",
INDEX(GRID!$B$4:$BI$14,MATCH(C$7,GRID!$A$4:$A$14,0),MATCH(1,($U$2=GRID!$B$1:$BI$1)*(КАЛЕНДАРЬ!$AA28=GRID!$B$3:$BI$3), 0)),
ROUNDUP(INDEX(GRID!$B$4:$BI$14,MATCH(C$7,GRID!$A$4:$A$14,0),MATCH(1,($U$2=GRID!$B$1:$BI$1)*(КАЛЕНДАРЬ!$AA28=GRID!$B$3:$BI$3),0))*(1-GRID!$B$35),0))</f>
        <v>26000</v>
      </c>
      <c r="D204" s="60" cm="1">
        <f t="array" ref="D204">IF($I$2="Открытый тариф",
INDEX(GRID!$B$17:$BI$27,MATCH(C$7,GRID!$A$17:$A$27,0),MATCH(1,($U$2=GRID!$B$1:$BI$1)*(КАЛЕНДАРЬ!$AA28=GRID!$B$3:$BI$3), 0)),
ROUNDUP(INDEX(GRID!$B$17:$BI$27,MATCH(C$7,GRID!$A$17:$A$27,0),MATCH(1,($U$2=GRID!$B$1:$BI$1)*(КАЛЕНДАРЬ!$AA28=GRID!$B$3:$BI$3), 0))*(1-GRID!$B$35),0))</f>
        <v>26000</v>
      </c>
      <c r="E204" s="59" cm="1">
        <f t="array" ref="E204">IF($I$2="Открытый тариф",
INDEX(GRID!$B$4:$BI$14,MATCH(E$7,GRID!$A$4:$A$14,0),MATCH(1,($U$2=GRID!$B$1:$BI$1)*(КАЛЕНДАРЬ!$AA28=GRID!$B$3:$BI$3), 0)),
ROUNDUP(INDEX(GRID!$B$4:$BI$14,MATCH(E$7,GRID!$A$4:$A$14,0),MATCH(1,($U$2=GRID!$B$1:$BI$1)*(КАЛЕНДАРЬ!$AA28=GRID!$B$3:$BI$3),0))*(1-GRID!$B$35),0))</f>
        <v>29100</v>
      </c>
      <c r="F204" s="60" cm="1">
        <f t="array" ref="F204">IF($I$2="Открытый тариф",
INDEX(GRID!$B$17:$BI$27,MATCH(E$7,GRID!$A$17:$A$27,0),MATCH(1,($U$2=GRID!$B$1:$BI$1)*(КАЛЕНДАРЬ!$AA28=GRID!$B$3:$BI$3), 0)),
ROUNDUP(INDEX(GRID!$B$17:$BI$27,MATCH(E$7,GRID!$A$17:$A$27,0),MATCH(1,($U$2=GRID!$B$1:$BI$1)*(КАЛЕНДАРЬ!$AA28=GRID!$B$3:$BI$3), 0))*(1-GRID!$B$35),0))</f>
        <v>29100</v>
      </c>
      <c r="G204" s="59" cm="1">
        <f t="array" ref="G204">IF($I$2="Открытый тариф",
INDEX(GRID!$B$4:$BI$14,MATCH(G$7,GRID!$A$4:$A$14,0),MATCH(1,($U$2=GRID!$B$1:$BI$1)*(КАЛЕНДАРЬ!$AA28=GRID!$B$3:$BI$3), 0)),
ROUNDUP(INDEX(GRID!$B$4:$BI$14,MATCH(G$7,GRID!$A$4:$A$14,0),MATCH(1,($U$2=GRID!$B$1:$BI$1)*(КАЛЕНДАРЬ!$AA28=GRID!$B$3:$BI$3),0))*(1-GRID!$B$35),0))</f>
        <v>32600</v>
      </c>
      <c r="H204" s="60" cm="1">
        <f t="array" ref="H204">IF($I$2="Открытый тариф",
INDEX(GRID!$B$17:$BI$27,MATCH(G$7,GRID!$A$17:$A$27,0),MATCH(1,($U$2=GRID!$B$1:$BI$1)*(КАЛЕНДАРЬ!$AA28=GRID!$B$3:$BI$3), 0)),
ROUNDUP(INDEX(GRID!$B$17:$BI$27,MATCH(G$7,GRID!$A$17:$A$27,0),MATCH(1,($U$2=GRID!$B$1:$BI$1)*(КАЛЕНДАРЬ!$AA28=GRID!$B$3:$BI$3), 0))*(1-GRID!$B$35),0))</f>
        <v>32600</v>
      </c>
      <c r="I204" s="59" cm="1">
        <f t="array" ref="I204">IF($I$2="Открытый тариф",
INDEX(GRID!$B$4:$BI$14,MATCH(I$7,GRID!$A$4:$A$14,0),MATCH(1,($U$2=GRID!$B$1:$BI$1)*(КАЛЕНДАРЬ!$AA28=GRID!$B$3:$BI$3), 0)),
ROUNDUP(INDEX(GRID!$B$4:$BI$14,MATCH(I$7,GRID!$A$4:$A$14,0),MATCH(1,($U$2=GRID!$B$1:$BI$1)*(КАЛЕНДАРЬ!$AA28=GRID!$B$3:$BI$3),0))*(1-GRID!$B$35),0))</f>
        <v>36500</v>
      </c>
      <c r="J204" s="60" cm="1">
        <f t="array" ref="J204">IF($I$2="Открытый тариф",
INDEX(GRID!$B$17:$BI$27,MATCH(I$7,GRID!$A$17:$A$27,0),MATCH(1,($U$2=GRID!$B$1:$BI$1)*(КАЛЕНДАРЬ!$AA28=GRID!$B$3:$BI$3), 0)),
ROUNDUP(INDEX(GRID!$B$17:$BI$27,MATCH(I$7,GRID!$A$17:$A$27,0),MATCH(1,($U$2=GRID!$B$1:$BI$1)*(КАЛЕНДАРЬ!$AA28=GRID!$B$3:$BI$3), 0))*(1-GRID!$B$35),0))</f>
        <v>36500</v>
      </c>
      <c r="K204" s="59" cm="1">
        <f t="array" ref="K204">IF($I$2="Открытый тариф",
INDEX(GRID!$B$4:$BI$14,MATCH(K$7,GRID!$A$4:$A$14,0),MATCH(1,($U$2=GRID!$B$1:$BI$1)*(КАЛЕНДАРЬ!$AA28=GRID!$B$3:$BI$3), 0)),
ROUNDUP(INDEX(GRID!$B$4:$BI$14,MATCH(K$7,GRID!$A$4:$A$14,0),MATCH(1,($U$2=GRID!$B$1:$BI$1)*(КАЛЕНДАРЬ!$AA28=GRID!$B$3:$BI$3),0))*(1-GRID!$B$35),0))</f>
        <v>40800</v>
      </c>
      <c r="L204" s="60" cm="1">
        <f t="array" ref="L204">IF($I$2="Открытый тариф",
INDEX(GRID!$B$17:$BI$27,MATCH(K$7,GRID!$A$17:$A$27,0),MATCH(1,($U$2=GRID!$B$1:$BI$1)*(КАЛЕНДАРЬ!$AA28=GRID!$B$3:$BI$3), 0)),
ROUNDUP(INDEX(GRID!$B$17:$BI$27,MATCH(K$7,GRID!$A$17:$A$27,0),MATCH(1,($U$2=GRID!$B$1:$BI$1)*(КАЛЕНДАРЬ!$AA28=GRID!$B$3:$BI$3), 0))*(1-GRID!$B$35),0))</f>
        <v>40800</v>
      </c>
      <c r="M204" s="59" cm="1">
        <f t="array" ref="M204">IF($I$2="Открытый тариф",
INDEX(GRID!$B$4:$BI$14,MATCH(M$7,GRID!$A$4:$A$14,0),MATCH(1,($U$2=GRID!$B$1:$BI$1)*(КАЛЕНДАРЬ!$AA28=GRID!$B$3:$BI$3), 0)),
ROUNDUP(INDEX(GRID!$B$4:$BI$14,MATCH(M$7,GRID!$A$4:$A$14,0),MATCH(1,($U$2=GRID!$B$1:$BI$1)*(КАЛЕНДАРЬ!$AA28=GRID!$B$3:$BI$3),0))*(1-GRID!$B$35),0))</f>
        <v>45600</v>
      </c>
      <c r="N204" s="60" cm="1">
        <f t="array" ref="N204">IF($I$2="Открытый тариф",
INDEX(GRID!$B$17:$BI$27,MATCH(M$7,GRID!$A$17:$A$27,0),MATCH(1,($U$2=GRID!$B$1:$BI$1)*(КАЛЕНДАРЬ!$AA28=GRID!$B$3:$BI$3), 0)),
ROUNDUP(INDEX(GRID!$B$17:$BI$27,MATCH(M$7,GRID!$A$17:$A$27,0),MATCH(1,($U$2=GRID!$B$1:$BI$1)*(КАЛЕНДАРЬ!$AA28=GRID!$B$3:$BI$3), 0))*(1-GRID!$B$35),0))</f>
        <v>45600</v>
      </c>
      <c r="O204" s="61" t="s">
        <v>102</v>
      </c>
      <c r="P204" s="61" t="s">
        <v>102</v>
      </c>
      <c r="Q204" s="61" t="s">
        <v>102</v>
      </c>
      <c r="R204" s="61" t="s">
        <v>102</v>
      </c>
      <c r="S204" s="61" t="s">
        <v>102</v>
      </c>
      <c r="T204" s="61" t="s">
        <v>102</v>
      </c>
      <c r="U204" s="61" t="s">
        <v>102</v>
      </c>
      <c r="V204" s="61" t="s">
        <v>102</v>
      </c>
      <c r="W204" s="61" t="s">
        <v>102</v>
      </c>
      <c r="X204" s="61" t="s">
        <v>102</v>
      </c>
      <c r="Y204" s="50"/>
    </row>
    <row r="205" spans="1:25" x14ac:dyDescent="0.2">
      <c r="A205" s="62" t="s">
        <v>46</v>
      </c>
      <c r="B205" s="62">
        <v>26</v>
      </c>
      <c r="C205" s="59" cm="1">
        <f t="array" ref="C205">IF($I$2="Открытый тариф",
INDEX(GRID!$B$4:$BI$14,MATCH(C$7,GRID!$A$4:$A$14,0),MATCH(1,($U$2=GRID!$B$1:$BI$1)*(КАЛЕНДАРЬ!$AA29=GRID!$B$3:$BI$3), 0)),
ROUNDUP(INDEX(GRID!$B$4:$BI$14,MATCH(C$7,GRID!$A$4:$A$14,0),MATCH(1,($U$2=GRID!$B$1:$BI$1)*(КАЛЕНДАРЬ!$AA29=GRID!$B$3:$BI$3),0))*(1-GRID!$B$35),0))</f>
        <v>26000</v>
      </c>
      <c r="D205" s="60" cm="1">
        <f t="array" ref="D205">IF($I$2="Открытый тариф",
INDEX(GRID!$B$17:$BI$27,MATCH(C$7,GRID!$A$17:$A$27,0),MATCH(1,($U$2=GRID!$B$1:$BI$1)*(КАЛЕНДАРЬ!$AA29=GRID!$B$3:$BI$3), 0)),
ROUNDUP(INDEX(GRID!$B$17:$BI$27,MATCH(C$7,GRID!$A$17:$A$27,0),MATCH(1,($U$2=GRID!$B$1:$BI$1)*(КАЛЕНДАРЬ!$AA29=GRID!$B$3:$BI$3), 0))*(1-GRID!$B$35),0))</f>
        <v>26000</v>
      </c>
      <c r="E205" s="59" cm="1">
        <f t="array" ref="E205">IF($I$2="Открытый тариф",
INDEX(GRID!$B$4:$BI$14,MATCH(E$7,GRID!$A$4:$A$14,0),MATCH(1,($U$2=GRID!$B$1:$BI$1)*(КАЛЕНДАРЬ!$AA29=GRID!$B$3:$BI$3), 0)),
ROUNDUP(INDEX(GRID!$B$4:$BI$14,MATCH(E$7,GRID!$A$4:$A$14,0),MATCH(1,($U$2=GRID!$B$1:$BI$1)*(КАЛЕНДАРЬ!$AA29=GRID!$B$3:$BI$3),0))*(1-GRID!$B$35),0))</f>
        <v>29100</v>
      </c>
      <c r="F205" s="60" cm="1">
        <f t="array" ref="F205">IF($I$2="Открытый тариф",
INDEX(GRID!$B$17:$BI$27,MATCH(E$7,GRID!$A$17:$A$27,0),MATCH(1,($U$2=GRID!$B$1:$BI$1)*(КАЛЕНДАРЬ!$AA29=GRID!$B$3:$BI$3), 0)),
ROUNDUP(INDEX(GRID!$B$17:$BI$27,MATCH(E$7,GRID!$A$17:$A$27,0),MATCH(1,($U$2=GRID!$B$1:$BI$1)*(КАЛЕНДАРЬ!$AA29=GRID!$B$3:$BI$3), 0))*(1-GRID!$B$35),0))</f>
        <v>29100</v>
      </c>
      <c r="G205" s="59" cm="1">
        <f t="array" ref="G205">IF($I$2="Открытый тариф",
INDEX(GRID!$B$4:$BI$14,MATCH(G$7,GRID!$A$4:$A$14,0),MATCH(1,($U$2=GRID!$B$1:$BI$1)*(КАЛЕНДАРЬ!$AA29=GRID!$B$3:$BI$3), 0)),
ROUNDUP(INDEX(GRID!$B$4:$BI$14,MATCH(G$7,GRID!$A$4:$A$14,0),MATCH(1,($U$2=GRID!$B$1:$BI$1)*(КАЛЕНДАРЬ!$AA29=GRID!$B$3:$BI$3),0))*(1-GRID!$B$35),0))</f>
        <v>32600</v>
      </c>
      <c r="H205" s="60" cm="1">
        <f t="array" ref="H205">IF($I$2="Открытый тариф",
INDEX(GRID!$B$17:$BI$27,MATCH(G$7,GRID!$A$17:$A$27,0),MATCH(1,($U$2=GRID!$B$1:$BI$1)*(КАЛЕНДАРЬ!$AA29=GRID!$B$3:$BI$3), 0)),
ROUNDUP(INDEX(GRID!$B$17:$BI$27,MATCH(G$7,GRID!$A$17:$A$27,0),MATCH(1,($U$2=GRID!$B$1:$BI$1)*(КАЛЕНДАРЬ!$AA29=GRID!$B$3:$BI$3), 0))*(1-GRID!$B$35),0))</f>
        <v>32600</v>
      </c>
      <c r="I205" s="59" cm="1">
        <f t="array" ref="I205">IF($I$2="Открытый тариф",
INDEX(GRID!$B$4:$BI$14,MATCH(I$7,GRID!$A$4:$A$14,0),MATCH(1,($U$2=GRID!$B$1:$BI$1)*(КАЛЕНДАРЬ!$AA29=GRID!$B$3:$BI$3), 0)),
ROUNDUP(INDEX(GRID!$B$4:$BI$14,MATCH(I$7,GRID!$A$4:$A$14,0),MATCH(1,($U$2=GRID!$B$1:$BI$1)*(КАЛЕНДАРЬ!$AA29=GRID!$B$3:$BI$3),0))*(1-GRID!$B$35),0))</f>
        <v>36500</v>
      </c>
      <c r="J205" s="60" cm="1">
        <f t="array" ref="J205">IF($I$2="Открытый тариф",
INDEX(GRID!$B$17:$BI$27,MATCH(I$7,GRID!$A$17:$A$27,0),MATCH(1,($U$2=GRID!$B$1:$BI$1)*(КАЛЕНДАРЬ!$AA29=GRID!$B$3:$BI$3), 0)),
ROUNDUP(INDEX(GRID!$B$17:$BI$27,MATCH(I$7,GRID!$A$17:$A$27,0),MATCH(1,($U$2=GRID!$B$1:$BI$1)*(КАЛЕНДАРЬ!$AA29=GRID!$B$3:$BI$3), 0))*(1-GRID!$B$35),0))</f>
        <v>36500</v>
      </c>
      <c r="K205" s="59" cm="1">
        <f t="array" ref="K205">IF($I$2="Открытый тариф",
INDEX(GRID!$B$4:$BI$14,MATCH(K$7,GRID!$A$4:$A$14,0),MATCH(1,($U$2=GRID!$B$1:$BI$1)*(КАЛЕНДАРЬ!$AA29=GRID!$B$3:$BI$3), 0)),
ROUNDUP(INDEX(GRID!$B$4:$BI$14,MATCH(K$7,GRID!$A$4:$A$14,0),MATCH(1,($U$2=GRID!$B$1:$BI$1)*(КАЛЕНДАРЬ!$AA29=GRID!$B$3:$BI$3),0))*(1-GRID!$B$35),0))</f>
        <v>40800</v>
      </c>
      <c r="L205" s="60" cm="1">
        <f t="array" ref="L205">IF($I$2="Открытый тариф",
INDEX(GRID!$B$17:$BI$27,MATCH(K$7,GRID!$A$17:$A$27,0),MATCH(1,($U$2=GRID!$B$1:$BI$1)*(КАЛЕНДАРЬ!$AA29=GRID!$B$3:$BI$3), 0)),
ROUNDUP(INDEX(GRID!$B$17:$BI$27,MATCH(K$7,GRID!$A$17:$A$27,0),MATCH(1,($U$2=GRID!$B$1:$BI$1)*(КАЛЕНДАРЬ!$AA29=GRID!$B$3:$BI$3), 0))*(1-GRID!$B$35),0))</f>
        <v>40800</v>
      </c>
      <c r="M205" s="59" cm="1">
        <f t="array" ref="M205">IF($I$2="Открытый тариф",
INDEX(GRID!$B$4:$BI$14,MATCH(M$7,GRID!$A$4:$A$14,0),MATCH(1,($U$2=GRID!$B$1:$BI$1)*(КАЛЕНДАРЬ!$AA29=GRID!$B$3:$BI$3), 0)),
ROUNDUP(INDEX(GRID!$B$4:$BI$14,MATCH(M$7,GRID!$A$4:$A$14,0),MATCH(1,($U$2=GRID!$B$1:$BI$1)*(КАЛЕНДАРЬ!$AA29=GRID!$B$3:$BI$3),0))*(1-GRID!$B$35),0))</f>
        <v>45600</v>
      </c>
      <c r="N205" s="60" cm="1">
        <f t="array" ref="N205">IF($I$2="Открытый тариф",
INDEX(GRID!$B$17:$BI$27,MATCH(M$7,GRID!$A$17:$A$27,0),MATCH(1,($U$2=GRID!$B$1:$BI$1)*(КАЛЕНДАРЬ!$AA29=GRID!$B$3:$BI$3), 0)),
ROUNDUP(INDEX(GRID!$B$17:$BI$27,MATCH(M$7,GRID!$A$17:$A$27,0),MATCH(1,($U$2=GRID!$B$1:$BI$1)*(КАЛЕНДАРЬ!$AA29=GRID!$B$3:$BI$3), 0))*(1-GRID!$B$35),0))</f>
        <v>45600</v>
      </c>
      <c r="O205" s="61" t="s">
        <v>102</v>
      </c>
      <c r="P205" s="61" t="s">
        <v>102</v>
      </c>
      <c r="Q205" s="61" t="s">
        <v>102</v>
      </c>
      <c r="R205" s="61" t="s">
        <v>102</v>
      </c>
      <c r="S205" s="61" t="s">
        <v>102</v>
      </c>
      <c r="T205" s="61" t="s">
        <v>102</v>
      </c>
      <c r="U205" s="61" t="s">
        <v>102</v>
      </c>
      <c r="V205" s="61" t="s">
        <v>102</v>
      </c>
      <c r="W205" s="61" t="s">
        <v>102</v>
      </c>
      <c r="X205" s="61" t="s">
        <v>102</v>
      </c>
      <c r="Y205" s="50"/>
    </row>
    <row r="206" spans="1:25" x14ac:dyDescent="0.2">
      <c r="A206" s="62" t="s">
        <v>47</v>
      </c>
      <c r="B206" s="62">
        <v>27</v>
      </c>
      <c r="C206" s="59" cm="1">
        <f t="array" ref="C206">IF($I$2="Открытый тариф",
INDEX(GRID!$B$4:$BI$14,MATCH(C$7,GRID!$A$4:$A$14,0),MATCH(1,($U$2=GRID!$B$1:$BI$1)*(КАЛЕНДАРЬ!$AA30=GRID!$B$3:$BI$3), 0)),
ROUNDUP(INDEX(GRID!$B$4:$BI$14,MATCH(C$7,GRID!$A$4:$A$14,0),MATCH(1,($U$2=GRID!$B$1:$BI$1)*(КАЛЕНДАРЬ!$AA30=GRID!$B$3:$BI$3),0))*(1-GRID!$B$35),0))</f>
        <v>17500</v>
      </c>
      <c r="D206" s="60" cm="1">
        <f t="array" ref="D206">IF($I$2="Открытый тариф",
INDEX(GRID!$B$17:$BI$27,MATCH(C$7,GRID!$A$17:$A$27,0),MATCH(1,($U$2=GRID!$B$1:$BI$1)*(КАЛЕНДАРЬ!$AA30=GRID!$B$3:$BI$3), 0)),
ROUNDUP(INDEX(GRID!$B$17:$BI$27,MATCH(C$7,GRID!$A$17:$A$27,0),MATCH(1,($U$2=GRID!$B$1:$BI$1)*(КАЛЕНДАРЬ!$AA30=GRID!$B$3:$BI$3), 0))*(1-GRID!$B$35),0))</f>
        <v>17500</v>
      </c>
      <c r="E206" s="59" cm="1">
        <f t="array" ref="E206">IF($I$2="Открытый тариф",
INDEX(GRID!$B$4:$BI$14,MATCH(E$7,GRID!$A$4:$A$14,0),MATCH(1,($U$2=GRID!$B$1:$BI$1)*(КАЛЕНДАРЬ!$AA30=GRID!$B$3:$BI$3), 0)),
ROUNDUP(INDEX(GRID!$B$4:$BI$14,MATCH(E$7,GRID!$A$4:$A$14,0),MATCH(1,($U$2=GRID!$B$1:$BI$1)*(КАЛЕНДАРЬ!$AA30=GRID!$B$3:$BI$3),0))*(1-GRID!$B$35),0))</f>
        <v>19400</v>
      </c>
      <c r="F206" s="60" cm="1">
        <f t="array" ref="F206">IF($I$2="Открытый тариф",
INDEX(GRID!$B$17:$BI$27,MATCH(E$7,GRID!$A$17:$A$27,0),MATCH(1,($U$2=GRID!$B$1:$BI$1)*(КАЛЕНДАРЬ!$AA30=GRID!$B$3:$BI$3), 0)),
ROUNDUP(INDEX(GRID!$B$17:$BI$27,MATCH(E$7,GRID!$A$17:$A$27,0),MATCH(1,($U$2=GRID!$B$1:$BI$1)*(КАЛЕНДАРЬ!$AA30=GRID!$B$3:$BI$3), 0))*(1-GRID!$B$35),0))</f>
        <v>19400</v>
      </c>
      <c r="G206" s="59" cm="1">
        <f t="array" ref="G206">IF($I$2="Открытый тариф",
INDEX(GRID!$B$4:$BI$14,MATCH(G$7,GRID!$A$4:$A$14,0),MATCH(1,($U$2=GRID!$B$1:$BI$1)*(КАЛЕНДАРЬ!$AA30=GRID!$B$3:$BI$3), 0)),
ROUNDUP(INDEX(GRID!$B$4:$BI$14,MATCH(G$7,GRID!$A$4:$A$14,0),MATCH(1,($U$2=GRID!$B$1:$BI$1)*(КАЛЕНДАРЬ!$AA30=GRID!$B$3:$BI$3),0))*(1-GRID!$B$35),0))</f>
        <v>21400</v>
      </c>
      <c r="H206" s="60" cm="1">
        <f t="array" ref="H206">IF($I$2="Открытый тариф",
INDEX(GRID!$B$17:$BI$27,MATCH(G$7,GRID!$A$17:$A$27,0),MATCH(1,($U$2=GRID!$B$1:$BI$1)*(КАЛЕНДАРЬ!$AA30=GRID!$B$3:$BI$3), 0)),
ROUNDUP(INDEX(GRID!$B$17:$BI$27,MATCH(G$7,GRID!$A$17:$A$27,0),MATCH(1,($U$2=GRID!$B$1:$BI$1)*(КАЛЕНДАРЬ!$AA30=GRID!$B$3:$BI$3), 0))*(1-GRID!$B$35),0))</f>
        <v>21400</v>
      </c>
      <c r="I206" s="59" cm="1">
        <f t="array" ref="I206">IF($I$2="Открытый тариф",
INDEX(GRID!$B$4:$BI$14,MATCH(I$7,GRID!$A$4:$A$14,0),MATCH(1,($U$2=GRID!$B$1:$BI$1)*(КАЛЕНДАРЬ!$AA30=GRID!$B$3:$BI$3), 0)),
ROUNDUP(INDEX(GRID!$B$4:$BI$14,MATCH(I$7,GRID!$A$4:$A$14,0),MATCH(1,($U$2=GRID!$B$1:$BI$1)*(КАЛЕНДАРЬ!$AA30=GRID!$B$3:$BI$3),0))*(1-GRID!$B$35),0))</f>
        <v>23600</v>
      </c>
      <c r="J206" s="60" cm="1">
        <f t="array" ref="J206">IF($I$2="Открытый тариф",
INDEX(GRID!$B$17:$BI$27,MATCH(I$7,GRID!$A$17:$A$27,0),MATCH(1,($U$2=GRID!$B$1:$BI$1)*(КАЛЕНДАРЬ!$AA30=GRID!$B$3:$BI$3), 0)),
ROUNDUP(INDEX(GRID!$B$17:$BI$27,MATCH(I$7,GRID!$A$17:$A$27,0),MATCH(1,($U$2=GRID!$B$1:$BI$1)*(КАЛЕНДАРЬ!$AA30=GRID!$B$3:$BI$3), 0))*(1-GRID!$B$35),0))</f>
        <v>23600</v>
      </c>
      <c r="K206" s="59" cm="1">
        <f t="array" ref="K206">IF($I$2="Открытый тариф",
INDEX(GRID!$B$4:$BI$14,MATCH(K$7,GRID!$A$4:$A$14,0),MATCH(1,($U$2=GRID!$B$1:$BI$1)*(КАЛЕНДАРЬ!$AA30=GRID!$B$3:$BI$3), 0)),
ROUNDUP(INDEX(GRID!$B$4:$BI$14,MATCH(K$7,GRID!$A$4:$A$14,0),MATCH(1,($U$2=GRID!$B$1:$BI$1)*(КАЛЕНДАРЬ!$AA30=GRID!$B$3:$BI$3),0))*(1-GRID!$B$35),0))</f>
        <v>26100</v>
      </c>
      <c r="L206" s="60" cm="1">
        <f t="array" ref="L206">IF($I$2="Открытый тариф",
INDEX(GRID!$B$17:$BI$27,MATCH(K$7,GRID!$A$17:$A$27,0),MATCH(1,($U$2=GRID!$B$1:$BI$1)*(КАЛЕНДАРЬ!$AA30=GRID!$B$3:$BI$3), 0)),
ROUNDUP(INDEX(GRID!$B$17:$BI$27,MATCH(K$7,GRID!$A$17:$A$27,0),MATCH(1,($U$2=GRID!$B$1:$BI$1)*(КАЛЕНДАРЬ!$AA30=GRID!$B$3:$BI$3), 0))*(1-GRID!$B$35),0))</f>
        <v>26100</v>
      </c>
      <c r="M206" s="59" cm="1">
        <f t="array" ref="M206">IF($I$2="Открытый тариф",
INDEX(GRID!$B$4:$BI$14,MATCH(M$7,GRID!$A$4:$A$14,0),MATCH(1,($U$2=GRID!$B$1:$BI$1)*(КАЛЕНДАРЬ!$AA30=GRID!$B$3:$BI$3), 0)),
ROUNDUP(INDEX(GRID!$B$4:$BI$14,MATCH(M$7,GRID!$A$4:$A$14,0),MATCH(1,($U$2=GRID!$B$1:$BI$1)*(КАЛЕНДАРЬ!$AA30=GRID!$B$3:$BI$3),0))*(1-GRID!$B$35),0))</f>
        <v>28800</v>
      </c>
      <c r="N206" s="60" cm="1">
        <f t="array" ref="N206">IF($I$2="Открытый тариф",
INDEX(GRID!$B$17:$BI$27,MATCH(M$7,GRID!$A$17:$A$27,0),MATCH(1,($U$2=GRID!$B$1:$BI$1)*(КАЛЕНДАРЬ!$AA30=GRID!$B$3:$BI$3), 0)),
ROUNDUP(INDEX(GRID!$B$17:$BI$27,MATCH(M$7,GRID!$A$17:$A$27,0),MATCH(1,($U$2=GRID!$B$1:$BI$1)*(КАЛЕНДАРЬ!$AA30=GRID!$B$3:$BI$3), 0))*(1-GRID!$B$35),0))</f>
        <v>28800</v>
      </c>
      <c r="O206" s="61" t="s">
        <v>102</v>
      </c>
      <c r="P206" s="61" t="s">
        <v>102</v>
      </c>
      <c r="Q206" s="61" t="s">
        <v>102</v>
      </c>
      <c r="R206" s="61" t="s">
        <v>102</v>
      </c>
      <c r="S206" s="61" t="s">
        <v>102</v>
      </c>
      <c r="T206" s="61" t="s">
        <v>102</v>
      </c>
      <c r="U206" s="61" t="s">
        <v>102</v>
      </c>
      <c r="V206" s="61" t="s">
        <v>102</v>
      </c>
      <c r="W206" s="61" t="s">
        <v>102</v>
      </c>
      <c r="X206" s="61" t="s">
        <v>102</v>
      </c>
      <c r="Y206" s="50"/>
    </row>
    <row r="207" spans="1:25" x14ac:dyDescent="0.2">
      <c r="A207" s="62" t="s">
        <v>48</v>
      </c>
      <c r="B207" s="62">
        <v>28</v>
      </c>
      <c r="C207" s="59" cm="1">
        <f t="array" ref="C207">IF($I$2="Открытый тариф",
INDEX(GRID!$B$4:$BI$14,MATCH(C$7,GRID!$A$4:$A$14,0),MATCH(1,($U$2=GRID!$B$1:$BI$1)*(КАЛЕНДАРЬ!$AA31=GRID!$B$3:$BI$3), 0)),
ROUNDUP(INDEX(GRID!$B$4:$BI$14,MATCH(C$7,GRID!$A$4:$A$14,0),MATCH(1,($U$2=GRID!$B$1:$BI$1)*(КАЛЕНДАРЬ!$AA31=GRID!$B$3:$BI$3),0))*(1-GRID!$B$35),0))</f>
        <v>16500</v>
      </c>
      <c r="D207" s="60" cm="1">
        <f t="array" ref="D207">IF($I$2="Открытый тариф",
INDEX(GRID!$B$17:$BI$27,MATCH(C$7,GRID!$A$17:$A$27,0),MATCH(1,($U$2=GRID!$B$1:$BI$1)*(КАЛЕНДАРЬ!$AA31=GRID!$B$3:$BI$3), 0)),
ROUNDUP(INDEX(GRID!$B$17:$BI$27,MATCH(C$7,GRID!$A$17:$A$27,0),MATCH(1,($U$2=GRID!$B$1:$BI$1)*(КАЛЕНДАРЬ!$AA31=GRID!$B$3:$BI$3), 0))*(1-GRID!$B$35),0))</f>
        <v>16500</v>
      </c>
      <c r="E207" s="59" cm="1">
        <f t="array" ref="E207">IF($I$2="Открытый тариф",
INDEX(GRID!$B$4:$BI$14,MATCH(E$7,GRID!$A$4:$A$14,0),MATCH(1,($U$2=GRID!$B$1:$BI$1)*(КАЛЕНДАРЬ!$AA31=GRID!$B$3:$BI$3), 0)),
ROUNDUP(INDEX(GRID!$B$4:$BI$14,MATCH(E$7,GRID!$A$4:$A$14,0),MATCH(1,($U$2=GRID!$B$1:$BI$1)*(КАЛЕНДАРЬ!$AA31=GRID!$B$3:$BI$3),0))*(1-GRID!$B$35),0))</f>
        <v>18200</v>
      </c>
      <c r="F207" s="60" cm="1">
        <f t="array" ref="F207">IF($I$2="Открытый тариф",
INDEX(GRID!$B$17:$BI$27,MATCH(E$7,GRID!$A$17:$A$27,0),MATCH(1,($U$2=GRID!$B$1:$BI$1)*(КАЛЕНДАРЬ!$AA31=GRID!$B$3:$BI$3), 0)),
ROUNDUP(INDEX(GRID!$B$17:$BI$27,MATCH(E$7,GRID!$A$17:$A$27,0),MATCH(1,($U$2=GRID!$B$1:$BI$1)*(КАЛЕНДАРЬ!$AA31=GRID!$B$3:$BI$3), 0))*(1-GRID!$B$35),0))</f>
        <v>18200</v>
      </c>
      <c r="G207" s="59" cm="1">
        <f t="array" ref="G207">IF($I$2="Открытый тариф",
INDEX(GRID!$B$4:$BI$14,MATCH(G$7,GRID!$A$4:$A$14,0),MATCH(1,($U$2=GRID!$B$1:$BI$1)*(КАЛЕНДАРЬ!$AA31=GRID!$B$3:$BI$3), 0)),
ROUNDUP(INDEX(GRID!$B$4:$BI$14,MATCH(G$7,GRID!$A$4:$A$14,0),MATCH(1,($U$2=GRID!$B$1:$BI$1)*(КАЛЕНДАРЬ!$AA31=GRID!$B$3:$BI$3),0))*(1-GRID!$B$35),0))</f>
        <v>20100</v>
      </c>
      <c r="H207" s="60" cm="1">
        <f t="array" ref="H207">IF($I$2="Открытый тариф",
INDEX(GRID!$B$17:$BI$27,MATCH(G$7,GRID!$A$17:$A$27,0),MATCH(1,($U$2=GRID!$B$1:$BI$1)*(КАЛЕНДАРЬ!$AA31=GRID!$B$3:$BI$3), 0)),
ROUNDUP(INDEX(GRID!$B$17:$BI$27,MATCH(G$7,GRID!$A$17:$A$27,0),MATCH(1,($U$2=GRID!$B$1:$BI$1)*(КАЛЕНДАРЬ!$AA31=GRID!$B$3:$BI$3), 0))*(1-GRID!$B$35),0))</f>
        <v>20100</v>
      </c>
      <c r="I207" s="59" cm="1">
        <f t="array" ref="I207">IF($I$2="Открытый тариф",
INDEX(GRID!$B$4:$BI$14,MATCH(I$7,GRID!$A$4:$A$14,0),MATCH(1,($U$2=GRID!$B$1:$BI$1)*(КАЛЕНДАРЬ!$AA31=GRID!$B$3:$BI$3), 0)),
ROUNDUP(INDEX(GRID!$B$4:$BI$14,MATCH(I$7,GRID!$A$4:$A$14,0),MATCH(1,($U$2=GRID!$B$1:$BI$1)*(КАЛЕНДАРЬ!$AA31=GRID!$B$3:$BI$3),0))*(1-GRID!$B$35),0))</f>
        <v>22200</v>
      </c>
      <c r="J207" s="60" cm="1">
        <f t="array" ref="J207">IF($I$2="Открытый тариф",
INDEX(GRID!$B$17:$BI$27,MATCH(I$7,GRID!$A$17:$A$27,0),MATCH(1,($U$2=GRID!$B$1:$BI$1)*(КАЛЕНДАРЬ!$AA31=GRID!$B$3:$BI$3), 0)),
ROUNDUP(INDEX(GRID!$B$17:$BI$27,MATCH(I$7,GRID!$A$17:$A$27,0),MATCH(1,($U$2=GRID!$B$1:$BI$1)*(КАЛЕНДАРЬ!$AA31=GRID!$B$3:$BI$3), 0))*(1-GRID!$B$35),0))</f>
        <v>22200</v>
      </c>
      <c r="K207" s="59" cm="1">
        <f t="array" ref="K207">IF($I$2="Открытый тариф",
INDEX(GRID!$B$4:$BI$14,MATCH(K$7,GRID!$A$4:$A$14,0),MATCH(1,($U$2=GRID!$B$1:$BI$1)*(КАЛЕНДАРЬ!$AA31=GRID!$B$3:$BI$3), 0)),
ROUNDUP(INDEX(GRID!$B$4:$BI$14,MATCH(K$7,GRID!$A$4:$A$14,0),MATCH(1,($U$2=GRID!$B$1:$BI$1)*(КАЛЕНДАРЬ!$AA31=GRID!$B$3:$BI$3),0))*(1-GRID!$B$35),0))</f>
        <v>24500</v>
      </c>
      <c r="L207" s="60" cm="1">
        <f t="array" ref="L207">IF($I$2="Открытый тариф",
INDEX(GRID!$B$17:$BI$27,MATCH(K$7,GRID!$A$17:$A$27,0),MATCH(1,($U$2=GRID!$B$1:$BI$1)*(КАЛЕНДАРЬ!$AA31=GRID!$B$3:$BI$3), 0)),
ROUNDUP(INDEX(GRID!$B$17:$BI$27,MATCH(K$7,GRID!$A$17:$A$27,0),MATCH(1,($U$2=GRID!$B$1:$BI$1)*(КАЛЕНДАРЬ!$AA31=GRID!$B$3:$BI$3), 0))*(1-GRID!$B$35),0))</f>
        <v>24500</v>
      </c>
      <c r="M207" s="59" cm="1">
        <f t="array" ref="M207">IF($I$2="Открытый тариф",
INDEX(GRID!$B$4:$BI$14,MATCH(M$7,GRID!$A$4:$A$14,0),MATCH(1,($U$2=GRID!$B$1:$BI$1)*(КАЛЕНДАРЬ!$AA31=GRID!$B$3:$BI$3), 0)),
ROUNDUP(INDEX(GRID!$B$4:$BI$14,MATCH(M$7,GRID!$A$4:$A$14,0),MATCH(1,($U$2=GRID!$B$1:$BI$1)*(КАЛЕНДАРЬ!$AA31=GRID!$B$3:$BI$3),0))*(1-GRID!$B$35),0))</f>
        <v>27000</v>
      </c>
      <c r="N207" s="60" cm="1">
        <f t="array" ref="N207">IF($I$2="Открытый тариф",
INDEX(GRID!$B$17:$BI$27,MATCH(M$7,GRID!$A$17:$A$27,0),MATCH(1,($U$2=GRID!$B$1:$BI$1)*(КАЛЕНДАРЬ!$AA31=GRID!$B$3:$BI$3), 0)),
ROUNDUP(INDEX(GRID!$B$17:$BI$27,MATCH(M$7,GRID!$A$17:$A$27,0),MATCH(1,($U$2=GRID!$B$1:$BI$1)*(КАЛЕНДАРЬ!$AA31=GRID!$B$3:$BI$3), 0))*(1-GRID!$B$35),0))</f>
        <v>27000</v>
      </c>
      <c r="O207" s="61" t="s">
        <v>102</v>
      </c>
      <c r="P207" s="61" t="s">
        <v>102</v>
      </c>
      <c r="Q207" s="61" t="s">
        <v>102</v>
      </c>
      <c r="R207" s="61" t="s">
        <v>102</v>
      </c>
      <c r="S207" s="61" t="s">
        <v>102</v>
      </c>
      <c r="T207" s="61" t="s">
        <v>102</v>
      </c>
      <c r="U207" s="61" t="s">
        <v>102</v>
      </c>
      <c r="V207" s="61" t="s">
        <v>102</v>
      </c>
      <c r="W207" s="61" t="s">
        <v>102</v>
      </c>
      <c r="X207" s="61" t="s">
        <v>102</v>
      </c>
      <c r="Y207" s="50"/>
    </row>
    <row r="208" spans="1:25" x14ac:dyDescent="0.2">
      <c r="A208" s="62" t="s">
        <v>42</v>
      </c>
      <c r="B208" s="62">
        <v>29</v>
      </c>
      <c r="C208" s="59" cm="1">
        <f t="array" ref="C208">IF($I$2="Открытый тариф",
INDEX(GRID!$B$4:$BI$14,MATCH(C$7,GRID!$A$4:$A$14,0),MATCH(1,($U$2=GRID!$B$1:$BI$1)*(КАЛЕНДАРЬ!$AA32=GRID!$B$3:$BI$3), 0)),
ROUNDUP(INDEX(GRID!$B$4:$BI$14,MATCH(C$7,GRID!$A$4:$A$14,0),MATCH(1,($U$2=GRID!$B$1:$BI$1)*(КАЛЕНДАРЬ!$AA32=GRID!$B$3:$BI$3),0))*(1-GRID!$B$35),0))</f>
        <v>16500</v>
      </c>
      <c r="D208" s="60" cm="1">
        <f t="array" ref="D208">IF($I$2="Открытый тариф",
INDEX(GRID!$B$17:$BI$27,MATCH(C$7,GRID!$A$17:$A$27,0),MATCH(1,($U$2=GRID!$B$1:$BI$1)*(КАЛЕНДАРЬ!$AA32=GRID!$B$3:$BI$3), 0)),
ROUNDUP(INDEX(GRID!$B$17:$BI$27,MATCH(C$7,GRID!$A$17:$A$27,0),MATCH(1,($U$2=GRID!$B$1:$BI$1)*(КАЛЕНДАРЬ!$AA32=GRID!$B$3:$BI$3), 0))*(1-GRID!$B$35),0))</f>
        <v>16500</v>
      </c>
      <c r="E208" s="59" cm="1">
        <f t="array" ref="E208">IF($I$2="Открытый тариф",
INDEX(GRID!$B$4:$BI$14,MATCH(E$7,GRID!$A$4:$A$14,0),MATCH(1,($U$2=GRID!$B$1:$BI$1)*(КАЛЕНДАРЬ!$AA32=GRID!$B$3:$BI$3), 0)),
ROUNDUP(INDEX(GRID!$B$4:$BI$14,MATCH(E$7,GRID!$A$4:$A$14,0),MATCH(1,($U$2=GRID!$B$1:$BI$1)*(КАЛЕНДАРЬ!$AA32=GRID!$B$3:$BI$3),0))*(1-GRID!$B$35),0))</f>
        <v>18200</v>
      </c>
      <c r="F208" s="60" cm="1">
        <f t="array" ref="F208">IF($I$2="Открытый тариф",
INDEX(GRID!$B$17:$BI$27,MATCH(E$7,GRID!$A$17:$A$27,0),MATCH(1,($U$2=GRID!$B$1:$BI$1)*(КАЛЕНДАРЬ!$AA32=GRID!$B$3:$BI$3), 0)),
ROUNDUP(INDEX(GRID!$B$17:$BI$27,MATCH(E$7,GRID!$A$17:$A$27,0),MATCH(1,($U$2=GRID!$B$1:$BI$1)*(КАЛЕНДАРЬ!$AA32=GRID!$B$3:$BI$3), 0))*(1-GRID!$B$35),0))</f>
        <v>18200</v>
      </c>
      <c r="G208" s="59" cm="1">
        <f t="array" ref="G208">IF($I$2="Открытый тариф",
INDEX(GRID!$B$4:$BI$14,MATCH(G$7,GRID!$A$4:$A$14,0),MATCH(1,($U$2=GRID!$B$1:$BI$1)*(КАЛЕНДАРЬ!$AA32=GRID!$B$3:$BI$3), 0)),
ROUNDUP(INDEX(GRID!$B$4:$BI$14,MATCH(G$7,GRID!$A$4:$A$14,0),MATCH(1,($U$2=GRID!$B$1:$BI$1)*(КАЛЕНДАРЬ!$AA32=GRID!$B$3:$BI$3),0))*(1-GRID!$B$35),0))</f>
        <v>20100</v>
      </c>
      <c r="H208" s="60" cm="1">
        <f t="array" ref="H208">IF($I$2="Открытый тариф",
INDEX(GRID!$B$17:$BI$27,MATCH(G$7,GRID!$A$17:$A$27,0),MATCH(1,($U$2=GRID!$B$1:$BI$1)*(КАЛЕНДАРЬ!$AA32=GRID!$B$3:$BI$3), 0)),
ROUNDUP(INDEX(GRID!$B$17:$BI$27,MATCH(G$7,GRID!$A$17:$A$27,0),MATCH(1,($U$2=GRID!$B$1:$BI$1)*(КАЛЕНДАРЬ!$AA32=GRID!$B$3:$BI$3), 0))*(1-GRID!$B$35),0))</f>
        <v>20100</v>
      </c>
      <c r="I208" s="59" cm="1">
        <f t="array" ref="I208">IF($I$2="Открытый тариф",
INDEX(GRID!$B$4:$BI$14,MATCH(I$7,GRID!$A$4:$A$14,0),MATCH(1,($U$2=GRID!$B$1:$BI$1)*(КАЛЕНДАРЬ!$AA32=GRID!$B$3:$BI$3), 0)),
ROUNDUP(INDEX(GRID!$B$4:$BI$14,MATCH(I$7,GRID!$A$4:$A$14,0),MATCH(1,($U$2=GRID!$B$1:$BI$1)*(КАЛЕНДАРЬ!$AA32=GRID!$B$3:$BI$3),0))*(1-GRID!$B$35),0))</f>
        <v>22200</v>
      </c>
      <c r="J208" s="60" cm="1">
        <f t="array" ref="J208">IF($I$2="Открытый тариф",
INDEX(GRID!$B$17:$BI$27,MATCH(I$7,GRID!$A$17:$A$27,0),MATCH(1,($U$2=GRID!$B$1:$BI$1)*(КАЛЕНДАРЬ!$AA32=GRID!$B$3:$BI$3), 0)),
ROUNDUP(INDEX(GRID!$B$17:$BI$27,MATCH(I$7,GRID!$A$17:$A$27,0),MATCH(1,($U$2=GRID!$B$1:$BI$1)*(КАЛЕНДАРЬ!$AA32=GRID!$B$3:$BI$3), 0))*(1-GRID!$B$35),0))</f>
        <v>22200</v>
      </c>
      <c r="K208" s="59" cm="1">
        <f t="array" ref="K208">IF($I$2="Открытый тариф",
INDEX(GRID!$B$4:$BI$14,MATCH(K$7,GRID!$A$4:$A$14,0),MATCH(1,($U$2=GRID!$B$1:$BI$1)*(КАЛЕНДАРЬ!$AA32=GRID!$B$3:$BI$3), 0)),
ROUNDUP(INDEX(GRID!$B$4:$BI$14,MATCH(K$7,GRID!$A$4:$A$14,0),MATCH(1,($U$2=GRID!$B$1:$BI$1)*(КАЛЕНДАРЬ!$AA32=GRID!$B$3:$BI$3),0))*(1-GRID!$B$35),0))</f>
        <v>24500</v>
      </c>
      <c r="L208" s="60" cm="1">
        <f t="array" ref="L208">IF($I$2="Открытый тариф",
INDEX(GRID!$B$17:$BI$27,MATCH(K$7,GRID!$A$17:$A$27,0),MATCH(1,($U$2=GRID!$B$1:$BI$1)*(КАЛЕНДАРЬ!$AA32=GRID!$B$3:$BI$3), 0)),
ROUNDUP(INDEX(GRID!$B$17:$BI$27,MATCH(K$7,GRID!$A$17:$A$27,0),MATCH(1,($U$2=GRID!$B$1:$BI$1)*(КАЛЕНДАРЬ!$AA32=GRID!$B$3:$BI$3), 0))*(1-GRID!$B$35),0))</f>
        <v>24500</v>
      </c>
      <c r="M208" s="59" cm="1">
        <f t="array" ref="M208">IF($I$2="Открытый тариф",
INDEX(GRID!$B$4:$BI$14,MATCH(M$7,GRID!$A$4:$A$14,0),MATCH(1,($U$2=GRID!$B$1:$BI$1)*(КАЛЕНДАРЬ!$AA32=GRID!$B$3:$BI$3), 0)),
ROUNDUP(INDEX(GRID!$B$4:$BI$14,MATCH(M$7,GRID!$A$4:$A$14,0),MATCH(1,($U$2=GRID!$B$1:$BI$1)*(КАЛЕНДАРЬ!$AA32=GRID!$B$3:$BI$3),0))*(1-GRID!$B$35),0))</f>
        <v>27000</v>
      </c>
      <c r="N208" s="60" cm="1">
        <f t="array" ref="N208">IF($I$2="Открытый тариф",
INDEX(GRID!$B$17:$BI$27,MATCH(M$7,GRID!$A$17:$A$27,0),MATCH(1,($U$2=GRID!$B$1:$BI$1)*(КАЛЕНДАРЬ!$AA32=GRID!$B$3:$BI$3), 0)),
ROUNDUP(INDEX(GRID!$B$17:$BI$27,MATCH(M$7,GRID!$A$17:$A$27,0),MATCH(1,($U$2=GRID!$B$1:$BI$1)*(КАЛЕНДАРЬ!$AA32=GRID!$B$3:$BI$3), 0))*(1-GRID!$B$35),0))</f>
        <v>27000</v>
      </c>
      <c r="O208" s="61" t="s">
        <v>102</v>
      </c>
      <c r="P208" s="61" t="s">
        <v>102</v>
      </c>
      <c r="Q208" s="61" t="s">
        <v>102</v>
      </c>
      <c r="R208" s="61" t="s">
        <v>102</v>
      </c>
      <c r="S208" s="61" t="s">
        <v>102</v>
      </c>
      <c r="T208" s="61" t="s">
        <v>102</v>
      </c>
      <c r="U208" s="61" t="s">
        <v>102</v>
      </c>
      <c r="V208" s="61" t="s">
        <v>102</v>
      </c>
      <c r="W208" s="61" t="s">
        <v>102</v>
      </c>
      <c r="X208" s="61" t="s">
        <v>102</v>
      </c>
      <c r="Y208" s="50"/>
    </row>
    <row r="209" spans="1:40" x14ac:dyDescent="0.2">
      <c r="A209" s="62" t="s">
        <v>43</v>
      </c>
      <c r="B209" s="62">
        <v>30</v>
      </c>
      <c r="C209" s="59" cm="1">
        <f t="array" ref="C209">IF($I$2="Открытый тариф",
INDEX(GRID!$B$4:$BI$14,MATCH(C$7,GRID!$A$4:$A$14,0),MATCH(1,($U$2=GRID!$B$1:$BI$1)*(КАЛЕНДАРЬ!$AA33=GRID!$B$3:$BI$3), 0)),
ROUNDUP(INDEX(GRID!$B$4:$BI$14,MATCH(C$7,GRID!$A$4:$A$14,0),MATCH(1,($U$2=GRID!$B$1:$BI$1)*(КАЛЕНДАРЬ!$AA33=GRID!$B$3:$BI$3),0))*(1-GRID!$B$35),0))</f>
        <v>16500</v>
      </c>
      <c r="D209" s="60" cm="1">
        <f t="array" ref="D209">IF($I$2="Открытый тариф",
INDEX(GRID!$B$17:$BI$27,MATCH(C$7,GRID!$A$17:$A$27,0),MATCH(1,($U$2=GRID!$B$1:$BI$1)*(КАЛЕНДАРЬ!$AA33=GRID!$B$3:$BI$3), 0)),
ROUNDUP(INDEX(GRID!$B$17:$BI$27,MATCH(C$7,GRID!$A$17:$A$27,0),MATCH(1,($U$2=GRID!$B$1:$BI$1)*(КАЛЕНДАРЬ!$AA33=GRID!$B$3:$BI$3), 0))*(1-GRID!$B$35),0))</f>
        <v>16500</v>
      </c>
      <c r="E209" s="59" cm="1">
        <f t="array" ref="E209">IF($I$2="Открытый тариф",
INDEX(GRID!$B$4:$BI$14,MATCH(E$7,GRID!$A$4:$A$14,0),MATCH(1,($U$2=GRID!$B$1:$BI$1)*(КАЛЕНДАРЬ!$AA33=GRID!$B$3:$BI$3), 0)),
ROUNDUP(INDEX(GRID!$B$4:$BI$14,MATCH(E$7,GRID!$A$4:$A$14,0),MATCH(1,($U$2=GRID!$B$1:$BI$1)*(КАЛЕНДАРЬ!$AA33=GRID!$B$3:$BI$3),0))*(1-GRID!$B$35),0))</f>
        <v>18200</v>
      </c>
      <c r="F209" s="60" cm="1">
        <f t="array" ref="F209">IF($I$2="Открытый тариф",
INDEX(GRID!$B$17:$BI$27,MATCH(E$7,GRID!$A$17:$A$27,0),MATCH(1,($U$2=GRID!$B$1:$BI$1)*(КАЛЕНДАРЬ!$AA33=GRID!$B$3:$BI$3), 0)),
ROUNDUP(INDEX(GRID!$B$17:$BI$27,MATCH(E$7,GRID!$A$17:$A$27,0),MATCH(1,($U$2=GRID!$B$1:$BI$1)*(КАЛЕНДАРЬ!$AA33=GRID!$B$3:$BI$3), 0))*(1-GRID!$B$35),0))</f>
        <v>18200</v>
      </c>
      <c r="G209" s="59" cm="1">
        <f t="array" ref="G209">IF($I$2="Открытый тариф",
INDEX(GRID!$B$4:$BI$14,MATCH(G$7,GRID!$A$4:$A$14,0),MATCH(1,($U$2=GRID!$B$1:$BI$1)*(КАЛЕНДАРЬ!$AA33=GRID!$B$3:$BI$3), 0)),
ROUNDUP(INDEX(GRID!$B$4:$BI$14,MATCH(G$7,GRID!$A$4:$A$14,0),MATCH(1,($U$2=GRID!$B$1:$BI$1)*(КАЛЕНДАРЬ!$AA33=GRID!$B$3:$BI$3),0))*(1-GRID!$B$35),0))</f>
        <v>20100</v>
      </c>
      <c r="H209" s="60" cm="1">
        <f t="array" ref="H209">IF($I$2="Открытый тариф",
INDEX(GRID!$B$17:$BI$27,MATCH(G$7,GRID!$A$17:$A$27,0),MATCH(1,($U$2=GRID!$B$1:$BI$1)*(КАЛЕНДАРЬ!$AA33=GRID!$B$3:$BI$3), 0)),
ROUNDUP(INDEX(GRID!$B$17:$BI$27,MATCH(G$7,GRID!$A$17:$A$27,0),MATCH(1,($U$2=GRID!$B$1:$BI$1)*(КАЛЕНДАРЬ!$AA33=GRID!$B$3:$BI$3), 0))*(1-GRID!$B$35),0))</f>
        <v>20100</v>
      </c>
      <c r="I209" s="59" cm="1">
        <f t="array" ref="I209">IF($I$2="Открытый тариф",
INDEX(GRID!$B$4:$BI$14,MATCH(I$7,GRID!$A$4:$A$14,0),MATCH(1,($U$2=GRID!$B$1:$BI$1)*(КАЛЕНДАРЬ!$AA33=GRID!$B$3:$BI$3), 0)),
ROUNDUP(INDEX(GRID!$B$4:$BI$14,MATCH(I$7,GRID!$A$4:$A$14,0),MATCH(1,($U$2=GRID!$B$1:$BI$1)*(КАЛЕНДАРЬ!$AA33=GRID!$B$3:$BI$3),0))*(1-GRID!$B$35),0))</f>
        <v>22200</v>
      </c>
      <c r="J209" s="60" cm="1">
        <f t="array" ref="J209">IF($I$2="Открытый тариф",
INDEX(GRID!$B$17:$BI$27,MATCH(I$7,GRID!$A$17:$A$27,0),MATCH(1,($U$2=GRID!$B$1:$BI$1)*(КАЛЕНДАРЬ!$AA33=GRID!$B$3:$BI$3), 0)),
ROUNDUP(INDEX(GRID!$B$17:$BI$27,MATCH(I$7,GRID!$A$17:$A$27,0),MATCH(1,($U$2=GRID!$B$1:$BI$1)*(КАЛЕНДАРЬ!$AA33=GRID!$B$3:$BI$3), 0))*(1-GRID!$B$35),0))</f>
        <v>22200</v>
      </c>
      <c r="K209" s="59" cm="1">
        <f t="array" ref="K209">IF($I$2="Открытый тариф",
INDEX(GRID!$B$4:$BI$14,MATCH(K$7,GRID!$A$4:$A$14,0),MATCH(1,($U$2=GRID!$B$1:$BI$1)*(КАЛЕНДАРЬ!$AA33=GRID!$B$3:$BI$3), 0)),
ROUNDUP(INDEX(GRID!$B$4:$BI$14,MATCH(K$7,GRID!$A$4:$A$14,0),MATCH(1,($U$2=GRID!$B$1:$BI$1)*(КАЛЕНДАРЬ!$AA33=GRID!$B$3:$BI$3),0))*(1-GRID!$B$35),0))</f>
        <v>24500</v>
      </c>
      <c r="L209" s="60" cm="1">
        <f t="array" ref="L209">IF($I$2="Открытый тариф",
INDEX(GRID!$B$17:$BI$27,MATCH(K$7,GRID!$A$17:$A$27,0),MATCH(1,($U$2=GRID!$B$1:$BI$1)*(КАЛЕНДАРЬ!$AA33=GRID!$B$3:$BI$3), 0)),
ROUNDUP(INDEX(GRID!$B$17:$BI$27,MATCH(K$7,GRID!$A$17:$A$27,0),MATCH(1,($U$2=GRID!$B$1:$BI$1)*(КАЛЕНДАРЬ!$AA33=GRID!$B$3:$BI$3), 0))*(1-GRID!$B$35),0))</f>
        <v>24500</v>
      </c>
      <c r="M209" s="59" cm="1">
        <f t="array" ref="M209">IF($I$2="Открытый тариф",
INDEX(GRID!$B$4:$BI$14,MATCH(M$7,GRID!$A$4:$A$14,0),MATCH(1,($U$2=GRID!$B$1:$BI$1)*(КАЛЕНДАРЬ!$AA33=GRID!$B$3:$BI$3), 0)),
ROUNDUP(INDEX(GRID!$B$4:$BI$14,MATCH(M$7,GRID!$A$4:$A$14,0),MATCH(1,($U$2=GRID!$B$1:$BI$1)*(КАЛЕНДАРЬ!$AA33=GRID!$B$3:$BI$3),0))*(1-GRID!$B$35),0))</f>
        <v>27000</v>
      </c>
      <c r="N209" s="60" cm="1">
        <f t="array" ref="N209">IF($I$2="Открытый тариф",
INDEX(GRID!$B$17:$BI$27,MATCH(M$7,GRID!$A$17:$A$27,0),MATCH(1,($U$2=GRID!$B$1:$BI$1)*(КАЛЕНДАРЬ!$AA33=GRID!$B$3:$BI$3), 0)),
ROUNDUP(INDEX(GRID!$B$17:$BI$27,MATCH(M$7,GRID!$A$17:$A$27,0),MATCH(1,($U$2=GRID!$B$1:$BI$1)*(КАЛЕНДАРЬ!$AA33=GRID!$B$3:$BI$3), 0))*(1-GRID!$B$35),0))</f>
        <v>27000</v>
      </c>
      <c r="O209" s="61" t="s">
        <v>102</v>
      </c>
      <c r="P209" s="61" t="s">
        <v>102</v>
      </c>
      <c r="Q209" s="61" t="s">
        <v>102</v>
      </c>
      <c r="R209" s="61" t="s">
        <v>102</v>
      </c>
      <c r="S209" s="61" t="s">
        <v>102</v>
      </c>
      <c r="T209" s="61" t="s">
        <v>102</v>
      </c>
      <c r="U209" s="61" t="s">
        <v>102</v>
      </c>
      <c r="V209" s="61" t="s">
        <v>102</v>
      </c>
      <c r="W209" s="61" t="s">
        <v>102</v>
      </c>
      <c r="X209" s="61" t="s">
        <v>102</v>
      </c>
      <c r="Y209" s="50"/>
    </row>
    <row r="210" spans="1:40" ht="19.5" customHeight="1" x14ac:dyDescent="0.25">
      <c r="A210" s="63"/>
      <c r="B210" s="63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64"/>
      <c r="Z210" s="34"/>
      <c r="AA210"/>
      <c r="AB210"/>
      <c r="AC210"/>
      <c r="AD210"/>
      <c r="AE210"/>
      <c r="AF210"/>
      <c r="AG210"/>
      <c r="AI210" s="6"/>
      <c r="AN210" s="6"/>
    </row>
    <row r="211" spans="1:40" x14ac:dyDescent="0.2">
      <c r="A211" s="91" t="s">
        <v>106</v>
      </c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50"/>
    </row>
    <row r="212" spans="1:40" x14ac:dyDescent="0.2">
      <c r="A212" s="92" t="s">
        <v>110</v>
      </c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50"/>
    </row>
    <row r="213" spans="1:40" ht="58.5" customHeight="1" x14ac:dyDescent="0.2">
      <c r="A213" s="94" t="s">
        <v>39</v>
      </c>
      <c r="B213" s="95"/>
      <c r="C213" s="98" t="s">
        <v>85</v>
      </c>
      <c r="D213" s="99"/>
      <c r="E213" s="100" t="s">
        <v>86</v>
      </c>
      <c r="F213" s="101"/>
      <c r="G213" s="102" t="s">
        <v>83</v>
      </c>
      <c r="H213" s="103"/>
      <c r="I213" s="104" t="s">
        <v>87</v>
      </c>
      <c r="J213" s="105"/>
      <c r="K213" s="106" t="s">
        <v>88</v>
      </c>
      <c r="L213" s="106"/>
      <c r="M213" s="107" t="s">
        <v>89</v>
      </c>
      <c r="N213" s="108"/>
      <c r="O213" s="109" t="s">
        <v>94</v>
      </c>
      <c r="P213" s="110"/>
      <c r="Q213" s="111" t="s">
        <v>95</v>
      </c>
      <c r="R213" s="111"/>
      <c r="S213" s="112" t="s">
        <v>90</v>
      </c>
      <c r="T213" s="112"/>
      <c r="U213" s="113" t="s">
        <v>91</v>
      </c>
      <c r="V213" s="114"/>
      <c r="W213" s="115" t="s">
        <v>96</v>
      </c>
      <c r="X213" s="116"/>
      <c r="Y213" s="50"/>
    </row>
    <row r="214" spans="1:40" x14ac:dyDescent="0.2">
      <c r="A214" s="96"/>
      <c r="B214" s="97"/>
      <c r="C214" s="57" t="s">
        <v>40</v>
      </c>
      <c r="D214" s="57" t="s">
        <v>41</v>
      </c>
      <c r="E214" s="57" t="s">
        <v>40</v>
      </c>
      <c r="F214" s="57" t="s">
        <v>41</v>
      </c>
      <c r="G214" s="57" t="s">
        <v>40</v>
      </c>
      <c r="H214" s="57" t="s">
        <v>41</v>
      </c>
      <c r="I214" s="57" t="s">
        <v>40</v>
      </c>
      <c r="J214" s="57" t="s">
        <v>41</v>
      </c>
      <c r="K214" s="57" t="s">
        <v>40</v>
      </c>
      <c r="L214" s="57" t="s">
        <v>41</v>
      </c>
      <c r="M214" s="57" t="s">
        <v>40</v>
      </c>
      <c r="N214" s="57" t="s">
        <v>41</v>
      </c>
      <c r="O214" s="57" t="s">
        <v>40</v>
      </c>
      <c r="P214" s="57" t="s">
        <v>41</v>
      </c>
      <c r="Q214" s="57" t="s">
        <v>40</v>
      </c>
      <c r="R214" s="57" t="s">
        <v>41</v>
      </c>
      <c r="S214" s="57" t="s">
        <v>40</v>
      </c>
      <c r="T214" s="57" t="s">
        <v>41</v>
      </c>
      <c r="U214" s="57" t="s">
        <v>40</v>
      </c>
      <c r="V214" s="57" t="s">
        <v>41</v>
      </c>
      <c r="W214" s="57" t="s">
        <v>40</v>
      </c>
      <c r="X214" s="57" t="s">
        <v>41</v>
      </c>
      <c r="Y214" s="50"/>
    </row>
    <row r="215" spans="1:40" x14ac:dyDescent="0.2">
      <c r="A215" s="62" t="s">
        <v>42</v>
      </c>
      <c r="B215" s="62">
        <v>1</v>
      </c>
      <c r="C215" s="59" cm="1">
        <f t="array" ref="C215">IF($I$2="Открытый тариф",
INDEX(GRID!$B$4:$BI$14,MATCH(C$7,GRID!$A$4:$A$14,0),MATCH(1,($U$2=GRID!$B$1:$BI$1)*(КАЛЕНДАРЬ!$AD4=GRID!$B$3:$BI$3), 0)),
ROUNDUP(INDEX(GRID!$B$4:$BI$14,MATCH(C$7,GRID!$A$4:$A$14,0),MATCH(1,($U$2=GRID!$B$1:$BI$1)*(КАЛЕНДАРЬ!$AD4=GRID!$B$3:$BI$3),0))*(1-GRID!$B$35),0))</f>
        <v>17500</v>
      </c>
      <c r="D215" s="60" cm="1">
        <f t="array" ref="D215">IF($I$2="Открытый тариф",
INDEX(GRID!$B$17:$BI$27,MATCH(C$7,GRID!$A$17:$A$27,0),MATCH(1,($U$2=GRID!$B$1:$BI$1)*(КАЛЕНДАРЬ!$AD4=GRID!$B$3:$BI$3), 0)),
ROUNDUP(INDEX(GRID!$B$17:$BI$27,MATCH(C$7,GRID!$A$17:$A$27,0),MATCH(1,($U$2=GRID!$B$1:$BI$1)*(КАЛЕНДАРЬ!$AD4=GRID!$B$3:$BI$3), 0))*(1-GRID!$B$35),0))</f>
        <v>17500</v>
      </c>
      <c r="E215" s="59" cm="1">
        <f t="array" ref="E215">IF($I$2="Открытый тариф",
INDEX(GRID!$B$4:$BI$14,MATCH(E$7,GRID!$A$4:$A$14,0),MATCH(1,($U$2=GRID!$B$1:$BI$1)*(КАЛЕНДАРЬ!$AD4=GRID!$B$3:$BI$3), 0)),
ROUNDUP(INDEX(GRID!$B$4:$BI$14,MATCH(E$7,GRID!$A$4:$A$14,0),MATCH(1,($U$2=GRID!$B$1:$BI$1)*(КАЛЕНДАРЬ!$AD4=GRID!$B$3:$BI$3),0))*(1-GRID!$B$35),0))</f>
        <v>19400</v>
      </c>
      <c r="F215" s="60" cm="1">
        <f t="array" ref="F215">IF($I$2="Открытый тариф",
INDEX(GRID!$B$17:$BI$27,MATCH(E$7,GRID!$A$17:$A$27,0),MATCH(1,($U$2=GRID!$B$1:$BI$1)*(КАЛЕНДАРЬ!$AD4=GRID!$B$3:$BI$3), 0)),
ROUNDUP(INDEX(GRID!$B$17:$BI$27,MATCH(E$7,GRID!$A$17:$A$27,0),MATCH(1,($U$2=GRID!$B$1:$BI$1)*(КАЛЕНДАРЬ!$AD4=GRID!$B$3:$BI$3), 0))*(1-GRID!$B$35),0))</f>
        <v>19400</v>
      </c>
      <c r="G215" s="59" cm="1">
        <f t="array" ref="G215">IF($I$2="Открытый тариф",
INDEX(GRID!$B$4:$BI$14,MATCH(G$7,GRID!$A$4:$A$14,0),MATCH(1,($U$2=GRID!$B$1:$BI$1)*(КАЛЕНДАРЬ!$AD4=GRID!$B$3:$BI$3), 0)),
ROUNDUP(INDEX(GRID!$B$4:$BI$14,MATCH(G$7,GRID!$A$4:$A$14,0),MATCH(1,($U$2=GRID!$B$1:$BI$1)*(КАЛЕНДАРЬ!$AD4=GRID!$B$3:$BI$3),0))*(1-GRID!$B$35),0))</f>
        <v>21400</v>
      </c>
      <c r="H215" s="60" cm="1">
        <f t="array" ref="H215">IF($I$2="Открытый тариф",
INDEX(GRID!$B$17:$BI$27,MATCH(G$7,GRID!$A$17:$A$27,0),MATCH(1,($U$2=GRID!$B$1:$BI$1)*(КАЛЕНДАРЬ!$AD4=GRID!$B$3:$BI$3), 0)),
ROUNDUP(INDEX(GRID!$B$17:$BI$27,MATCH(G$7,GRID!$A$17:$A$27,0),MATCH(1,($U$2=GRID!$B$1:$BI$1)*(КАЛЕНДАРЬ!$AD4=GRID!$B$3:$BI$3), 0))*(1-GRID!$B$35),0))</f>
        <v>21400</v>
      </c>
      <c r="I215" s="59" cm="1">
        <f t="array" ref="I215">IF($I$2="Открытый тариф",
INDEX(GRID!$B$4:$BI$14,MATCH(I$7,GRID!$A$4:$A$14,0),MATCH(1,($U$2=GRID!$B$1:$BI$1)*(КАЛЕНДАРЬ!$AD4=GRID!$B$3:$BI$3), 0)),
ROUNDUP(INDEX(GRID!$B$4:$BI$14,MATCH(I$7,GRID!$A$4:$A$14,0),MATCH(1,($U$2=GRID!$B$1:$BI$1)*(КАЛЕНДАРЬ!$AD4=GRID!$B$3:$BI$3),0))*(1-GRID!$B$35),0))</f>
        <v>23600</v>
      </c>
      <c r="J215" s="60" cm="1">
        <f t="array" ref="J215">IF($I$2="Открытый тариф",
INDEX(GRID!$B$17:$BI$27,MATCH(I$7,GRID!$A$17:$A$27,0),MATCH(1,($U$2=GRID!$B$1:$BI$1)*(КАЛЕНДАРЬ!$AD4=GRID!$B$3:$BI$3), 0)),
ROUNDUP(INDEX(GRID!$B$17:$BI$27,MATCH(I$7,GRID!$A$17:$A$27,0),MATCH(1,($U$2=GRID!$B$1:$BI$1)*(КАЛЕНДАРЬ!$AD4=GRID!$B$3:$BI$3), 0))*(1-GRID!$B$35),0))</f>
        <v>23600</v>
      </c>
      <c r="K215" s="59" cm="1">
        <f t="array" ref="K215">IF($I$2="Открытый тариф",
INDEX(GRID!$B$4:$BI$14,MATCH(K$7,GRID!$A$4:$A$14,0),MATCH(1,($U$2=GRID!$B$1:$BI$1)*(КАЛЕНДАРЬ!$AD4=GRID!$B$3:$BI$3), 0)),
ROUNDUP(INDEX(GRID!$B$4:$BI$14,MATCH(K$7,GRID!$A$4:$A$14,0),MATCH(1,($U$2=GRID!$B$1:$BI$1)*(КАЛЕНДАРЬ!$AD4=GRID!$B$3:$BI$3),0))*(1-GRID!$B$35),0))</f>
        <v>26100</v>
      </c>
      <c r="L215" s="60" cm="1">
        <f t="array" ref="L215">IF($I$2="Открытый тариф",
INDEX(GRID!$B$17:$BI$27,MATCH(K$7,GRID!$A$17:$A$27,0),MATCH(1,($U$2=GRID!$B$1:$BI$1)*(КАЛЕНДАРЬ!$AD4=GRID!$B$3:$BI$3), 0)),
ROUNDUP(INDEX(GRID!$B$17:$BI$27,MATCH(K$7,GRID!$A$17:$A$27,0),MATCH(1,($U$2=GRID!$B$1:$BI$1)*(КАЛЕНДАРЬ!$AD4=GRID!$B$3:$BI$3), 0))*(1-GRID!$B$35),0))</f>
        <v>26100</v>
      </c>
      <c r="M215" s="59" cm="1">
        <f t="array" ref="M215">IF($I$2="Открытый тариф",
INDEX(GRID!$B$4:$BI$14,MATCH(M$7,GRID!$A$4:$A$14,0),MATCH(1,($U$2=GRID!$B$1:$BI$1)*(КАЛЕНДАРЬ!$AD4=GRID!$B$3:$BI$3), 0)),
ROUNDUP(INDEX(GRID!$B$4:$BI$14,MATCH(M$7,GRID!$A$4:$A$14,0),MATCH(1,($U$2=GRID!$B$1:$BI$1)*(КАЛЕНДАРЬ!$AD4=GRID!$B$3:$BI$3),0))*(1-GRID!$B$35),0))</f>
        <v>28800</v>
      </c>
      <c r="N215" s="60" cm="1">
        <f t="array" ref="N215">IF($I$2="Открытый тариф",
INDEX(GRID!$B$17:$BI$27,MATCH(M$7,GRID!$A$17:$A$27,0),MATCH(1,($U$2=GRID!$B$1:$BI$1)*(КАЛЕНДАРЬ!$AD4=GRID!$B$3:$BI$3), 0)),
ROUNDUP(INDEX(GRID!$B$17:$BI$27,MATCH(M$7,GRID!$A$17:$A$27,0),MATCH(1,($U$2=GRID!$B$1:$BI$1)*(КАЛЕНДАРЬ!$AD4=GRID!$B$3:$BI$3), 0))*(1-GRID!$B$35),0))</f>
        <v>28800</v>
      </c>
      <c r="O215" s="61" t="s">
        <v>102</v>
      </c>
      <c r="P215" s="61" t="s">
        <v>102</v>
      </c>
      <c r="Q215" s="61" t="s">
        <v>102</v>
      </c>
      <c r="R215" s="61" t="s">
        <v>102</v>
      </c>
      <c r="S215" s="61" t="s">
        <v>102</v>
      </c>
      <c r="T215" s="61" t="s">
        <v>102</v>
      </c>
      <c r="U215" s="61" t="s">
        <v>102</v>
      </c>
      <c r="V215" s="61" t="s">
        <v>102</v>
      </c>
      <c r="W215" s="61" t="s">
        <v>102</v>
      </c>
      <c r="X215" s="61" t="s">
        <v>102</v>
      </c>
      <c r="Y215" s="50"/>
    </row>
    <row r="216" spans="1:40" x14ac:dyDescent="0.2">
      <c r="A216" s="62" t="s">
        <v>43</v>
      </c>
      <c r="B216" s="62">
        <v>2</v>
      </c>
      <c r="C216" s="59" cm="1">
        <f t="array" ref="C216">IF($I$2="Открытый тариф",
INDEX(GRID!$B$4:$BI$14,MATCH(C$7,GRID!$A$4:$A$14,0),MATCH(1,($U$2=GRID!$B$1:$BI$1)*(КАЛЕНДАРЬ!$AD5=GRID!$B$3:$BI$3), 0)),
ROUNDUP(INDEX(GRID!$B$4:$BI$14,MATCH(C$7,GRID!$A$4:$A$14,0),MATCH(1,($U$2=GRID!$B$1:$BI$1)*(КАЛЕНДАРЬ!$AD5=GRID!$B$3:$BI$3),0))*(1-GRID!$B$35),0))</f>
        <v>19500</v>
      </c>
      <c r="D216" s="60" cm="1">
        <f t="array" ref="D216">IF($I$2="Открытый тариф",
INDEX(GRID!$B$17:$BI$27,MATCH(C$7,GRID!$A$17:$A$27,0),MATCH(1,($U$2=GRID!$B$1:$BI$1)*(КАЛЕНДАРЬ!$AD5=GRID!$B$3:$BI$3), 0)),
ROUNDUP(INDEX(GRID!$B$17:$BI$27,MATCH(C$7,GRID!$A$17:$A$27,0),MATCH(1,($U$2=GRID!$B$1:$BI$1)*(КАЛЕНДАРЬ!$AD5=GRID!$B$3:$BI$3), 0))*(1-GRID!$B$35),0))</f>
        <v>19500</v>
      </c>
      <c r="E216" s="59" cm="1">
        <f t="array" ref="E216">IF($I$2="Открытый тариф",
INDEX(GRID!$B$4:$BI$14,MATCH(E$7,GRID!$A$4:$A$14,0),MATCH(1,($U$2=GRID!$B$1:$BI$1)*(КАЛЕНДАРЬ!$AD5=GRID!$B$3:$BI$3), 0)),
ROUNDUP(INDEX(GRID!$B$4:$BI$14,MATCH(E$7,GRID!$A$4:$A$14,0),MATCH(1,($U$2=GRID!$B$1:$BI$1)*(КАЛЕНДАРЬ!$AD5=GRID!$B$3:$BI$3),0))*(1-GRID!$B$35),0))</f>
        <v>21700</v>
      </c>
      <c r="F216" s="60" cm="1">
        <f t="array" ref="F216">IF($I$2="Открытый тариф",
INDEX(GRID!$B$17:$BI$27,MATCH(E$7,GRID!$A$17:$A$27,0),MATCH(1,($U$2=GRID!$B$1:$BI$1)*(КАЛЕНДАРЬ!$AD5=GRID!$B$3:$BI$3), 0)),
ROUNDUP(INDEX(GRID!$B$17:$BI$27,MATCH(E$7,GRID!$A$17:$A$27,0),MATCH(1,($U$2=GRID!$B$1:$BI$1)*(КАЛЕНДАРЬ!$AD5=GRID!$B$3:$BI$3), 0))*(1-GRID!$B$35),0))</f>
        <v>21700</v>
      </c>
      <c r="G216" s="59" cm="1">
        <f t="array" ref="G216">IF($I$2="Открытый тариф",
INDEX(GRID!$B$4:$BI$14,MATCH(G$7,GRID!$A$4:$A$14,0),MATCH(1,($U$2=GRID!$B$1:$BI$1)*(КАЛЕНДАРЬ!$AD5=GRID!$B$3:$BI$3), 0)),
ROUNDUP(INDEX(GRID!$B$4:$BI$14,MATCH(G$7,GRID!$A$4:$A$14,0),MATCH(1,($U$2=GRID!$B$1:$BI$1)*(КАЛЕНДАРЬ!$AD5=GRID!$B$3:$BI$3),0))*(1-GRID!$B$35),0))</f>
        <v>24100</v>
      </c>
      <c r="H216" s="60" cm="1">
        <f t="array" ref="H216">IF($I$2="Открытый тариф",
INDEX(GRID!$B$17:$BI$27,MATCH(G$7,GRID!$A$17:$A$27,0),MATCH(1,($U$2=GRID!$B$1:$BI$1)*(КАЛЕНДАРЬ!$AD5=GRID!$B$3:$BI$3), 0)),
ROUNDUP(INDEX(GRID!$B$17:$BI$27,MATCH(G$7,GRID!$A$17:$A$27,0),MATCH(1,($U$2=GRID!$B$1:$BI$1)*(КАЛЕНДАРЬ!$AD5=GRID!$B$3:$BI$3), 0))*(1-GRID!$B$35),0))</f>
        <v>24100</v>
      </c>
      <c r="I216" s="59" cm="1">
        <f t="array" ref="I216">IF($I$2="Открытый тариф",
INDEX(GRID!$B$4:$BI$14,MATCH(I$7,GRID!$A$4:$A$14,0),MATCH(1,($U$2=GRID!$B$1:$BI$1)*(КАЛЕНДАРЬ!$AD5=GRID!$B$3:$BI$3), 0)),
ROUNDUP(INDEX(GRID!$B$4:$BI$14,MATCH(I$7,GRID!$A$4:$A$14,0),MATCH(1,($U$2=GRID!$B$1:$BI$1)*(КАЛЕНДАРЬ!$AD5=GRID!$B$3:$BI$3),0))*(1-GRID!$B$35),0))</f>
        <v>26800</v>
      </c>
      <c r="J216" s="60" cm="1">
        <f t="array" ref="J216">IF($I$2="Открытый тариф",
INDEX(GRID!$B$17:$BI$27,MATCH(I$7,GRID!$A$17:$A$27,0),MATCH(1,($U$2=GRID!$B$1:$BI$1)*(КАЛЕНДАРЬ!$AD5=GRID!$B$3:$BI$3), 0)),
ROUNDUP(INDEX(GRID!$B$17:$BI$27,MATCH(I$7,GRID!$A$17:$A$27,0),MATCH(1,($U$2=GRID!$B$1:$BI$1)*(КАЛЕНДАРЬ!$AD5=GRID!$B$3:$BI$3), 0))*(1-GRID!$B$35),0))</f>
        <v>26800</v>
      </c>
      <c r="K216" s="59" cm="1">
        <f t="array" ref="K216">IF($I$2="Открытый тариф",
INDEX(GRID!$B$4:$BI$14,MATCH(K$7,GRID!$A$4:$A$14,0),MATCH(1,($U$2=GRID!$B$1:$BI$1)*(КАЛЕНДАРЬ!$AD5=GRID!$B$3:$BI$3), 0)),
ROUNDUP(INDEX(GRID!$B$4:$BI$14,MATCH(K$7,GRID!$A$4:$A$14,0),MATCH(1,($U$2=GRID!$B$1:$BI$1)*(КАЛЕНДАРЬ!$AD5=GRID!$B$3:$BI$3),0))*(1-GRID!$B$35),0))</f>
        <v>29700</v>
      </c>
      <c r="L216" s="60" cm="1">
        <f t="array" ref="L216">IF($I$2="Открытый тариф",
INDEX(GRID!$B$17:$BI$27,MATCH(K$7,GRID!$A$17:$A$27,0),MATCH(1,($U$2=GRID!$B$1:$BI$1)*(КАЛЕНДАРЬ!$AD5=GRID!$B$3:$BI$3), 0)),
ROUNDUP(INDEX(GRID!$B$17:$BI$27,MATCH(K$7,GRID!$A$17:$A$27,0),MATCH(1,($U$2=GRID!$B$1:$BI$1)*(КАЛЕНДАРЬ!$AD5=GRID!$B$3:$BI$3), 0))*(1-GRID!$B$35),0))</f>
        <v>29700</v>
      </c>
      <c r="M216" s="59" cm="1">
        <f t="array" ref="M216">IF($I$2="Открытый тариф",
INDEX(GRID!$B$4:$BI$14,MATCH(M$7,GRID!$A$4:$A$14,0),MATCH(1,($U$2=GRID!$B$1:$BI$1)*(КАЛЕНДАРЬ!$AD5=GRID!$B$3:$BI$3), 0)),
ROUNDUP(INDEX(GRID!$B$4:$BI$14,MATCH(M$7,GRID!$A$4:$A$14,0),MATCH(1,($U$2=GRID!$B$1:$BI$1)*(КАЛЕНДАРЬ!$AD5=GRID!$B$3:$BI$3),0))*(1-GRID!$B$35),0))</f>
        <v>32900</v>
      </c>
      <c r="N216" s="60" cm="1">
        <f t="array" ref="N216">IF($I$2="Открытый тариф",
INDEX(GRID!$B$17:$BI$27,MATCH(M$7,GRID!$A$17:$A$27,0),MATCH(1,($U$2=GRID!$B$1:$BI$1)*(КАЛЕНДАРЬ!$AD5=GRID!$B$3:$BI$3), 0)),
ROUNDUP(INDEX(GRID!$B$17:$BI$27,MATCH(M$7,GRID!$A$17:$A$27,0),MATCH(1,($U$2=GRID!$B$1:$BI$1)*(КАЛЕНДАРЬ!$AD5=GRID!$B$3:$BI$3), 0))*(1-GRID!$B$35),0))</f>
        <v>32900</v>
      </c>
      <c r="O216" s="61" t="s">
        <v>102</v>
      </c>
      <c r="P216" s="61" t="s">
        <v>102</v>
      </c>
      <c r="Q216" s="61" t="s">
        <v>102</v>
      </c>
      <c r="R216" s="61" t="s">
        <v>102</v>
      </c>
      <c r="S216" s="61" t="s">
        <v>102</v>
      </c>
      <c r="T216" s="61" t="s">
        <v>102</v>
      </c>
      <c r="U216" s="61" t="s">
        <v>102</v>
      </c>
      <c r="V216" s="61" t="s">
        <v>102</v>
      </c>
      <c r="W216" s="61" t="s">
        <v>102</v>
      </c>
      <c r="X216" s="61" t="s">
        <v>102</v>
      </c>
      <c r="Y216" s="50"/>
    </row>
    <row r="217" spans="1:40" x14ac:dyDescent="0.2">
      <c r="A217" s="62" t="s">
        <v>44</v>
      </c>
      <c r="B217" s="62">
        <v>3</v>
      </c>
      <c r="C217" s="59" cm="1">
        <f t="array" ref="C217">IF($I$2="Открытый тариф",
INDEX(GRID!$B$4:$BI$14,MATCH(C$7,GRID!$A$4:$A$14,0),MATCH(1,($U$2=GRID!$B$1:$BI$1)*(КАЛЕНДАРЬ!$AD6=GRID!$B$3:$BI$3), 0)),
ROUNDUP(INDEX(GRID!$B$4:$BI$14,MATCH(C$7,GRID!$A$4:$A$14,0),MATCH(1,($U$2=GRID!$B$1:$BI$1)*(КАЛЕНДАРЬ!$AD6=GRID!$B$3:$BI$3),0))*(1-GRID!$B$35),0))</f>
        <v>19500</v>
      </c>
      <c r="D217" s="60" cm="1">
        <f t="array" ref="D217">IF($I$2="Открытый тариф",
INDEX(GRID!$B$17:$BI$27,MATCH(C$7,GRID!$A$17:$A$27,0),MATCH(1,($U$2=GRID!$B$1:$BI$1)*(КАЛЕНДАРЬ!$AD6=GRID!$B$3:$BI$3), 0)),
ROUNDUP(INDEX(GRID!$B$17:$BI$27,MATCH(C$7,GRID!$A$17:$A$27,0),MATCH(1,($U$2=GRID!$B$1:$BI$1)*(КАЛЕНДАРЬ!$AD6=GRID!$B$3:$BI$3), 0))*(1-GRID!$B$35),0))</f>
        <v>19500</v>
      </c>
      <c r="E217" s="59" cm="1">
        <f t="array" ref="E217">IF($I$2="Открытый тариф",
INDEX(GRID!$B$4:$BI$14,MATCH(E$7,GRID!$A$4:$A$14,0),MATCH(1,($U$2=GRID!$B$1:$BI$1)*(КАЛЕНДАРЬ!$AD6=GRID!$B$3:$BI$3), 0)),
ROUNDUP(INDEX(GRID!$B$4:$BI$14,MATCH(E$7,GRID!$A$4:$A$14,0),MATCH(1,($U$2=GRID!$B$1:$BI$1)*(КАЛЕНДАРЬ!$AD6=GRID!$B$3:$BI$3),0))*(1-GRID!$B$35),0))</f>
        <v>21700</v>
      </c>
      <c r="F217" s="60" cm="1">
        <f t="array" ref="F217">IF($I$2="Открытый тариф",
INDEX(GRID!$B$17:$BI$27,MATCH(E$7,GRID!$A$17:$A$27,0),MATCH(1,($U$2=GRID!$B$1:$BI$1)*(КАЛЕНДАРЬ!$AD6=GRID!$B$3:$BI$3), 0)),
ROUNDUP(INDEX(GRID!$B$17:$BI$27,MATCH(E$7,GRID!$A$17:$A$27,0),MATCH(1,($U$2=GRID!$B$1:$BI$1)*(КАЛЕНДАРЬ!$AD6=GRID!$B$3:$BI$3), 0))*(1-GRID!$B$35),0))</f>
        <v>21700</v>
      </c>
      <c r="G217" s="59" cm="1">
        <f t="array" ref="G217">IF($I$2="Открытый тариф",
INDEX(GRID!$B$4:$BI$14,MATCH(G$7,GRID!$A$4:$A$14,0),MATCH(1,($U$2=GRID!$B$1:$BI$1)*(КАЛЕНДАРЬ!$AD6=GRID!$B$3:$BI$3), 0)),
ROUNDUP(INDEX(GRID!$B$4:$BI$14,MATCH(G$7,GRID!$A$4:$A$14,0),MATCH(1,($U$2=GRID!$B$1:$BI$1)*(КАЛЕНДАРЬ!$AD6=GRID!$B$3:$BI$3),0))*(1-GRID!$B$35),0))</f>
        <v>24100</v>
      </c>
      <c r="H217" s="60" cm="1">
        <f t="array" ref="H217">IF($I$2="Открытый тариф",
INDEX(GRID!$B$17:$BI$27,MATCH(G$7,GRID!$A$17:$A$27,0),MATCH(1,($U$2=GRID!$B$1:$BI$1)*(КАЛЕНДАРЬ!$AD6=GRID!$B$3:$BI$3), 0)),
ROUNDUP(INDEX(GRID!$B$17:$BI$27,MATCH(G$7,GRID!$A$17:$A$27,0),MATCH(1,($U$2=GRID!$B$1:$BI$1)*(КАЛЕНДАРЬ!$AD6=GRID!$B$3:$BI$3), 0))*(1-GRID!$B$35),0))</f>
        <v>24100</v>
      </c>
      <c r="I217" s="59" cm="1">
        <f t="array" ref="I217">IF($I$2="Открытый тариф",
INDEX(GRID!$B$4:$BI$14,MATCH(I$7,GRID!$A$4:$A$14,0),MATCH(1,($U$2=GRID!$B$1:$BI$1)*(КАЛЕНДАРЬ!$AD6=GRID!$B$3:$BI$3), 0)),
ROUNDUP(INDEX(GRID!$B$4:$BI$14,MATCH(I$7,GRID!$A$4:$A$14,0),MATCH(1,($U$2=GRID!$B$1:$BI$1)*(КАЛЕНДАРЬ!$AD6=GRID!$B$3:$BI$3),0))*(1-GRID!$B$35),0))</f>
        <v>26800</v>
      </c>
      <c r="J217" s="60" cm="1">
        <f t="array" ref="J217">IF($I$2="Открытый тариф",
INDEX(GRID!$B$17:$BI$27,MATCH(I$7,GRID!$A$17:$A$27,0),MATCH(1,($U$2=GRID!$B$1:$BI$1)*(КАЛЕНДАРЬ!$AD6=GRID!$B$3:$BI$3), 0)),
ROUNDUP(INDEX(GRID!$B$17:$BI$27,MATCH(I$7,GRID!$A$17:$A$27,0),MATCH(1,($U$2=GRID!$B$1:$BI$1)*(КАЛЕНДАРЬ!$AD6=GRID!$B$3:$BI$3), 0))*(1-GRID!$B$35),0))</f>
        <v>26800</v>
      </c>
      <c r="K217" s="59" cm="1">
        <f t="array" ref="K217">IF($I$2="Открытый тариф",
INDEX(GRID!$B$4:$BI$14,MATCH(K$7,GRID!$A$4:$A$14,0),MATCH(1,($U$2=GRID!$B$1:$BI$1)*(КАЛЕНДАРЬ!$AD6=GRID!$B$3:$BI$3), 0)),
ROUNDUP(INDEX(GRID!$B$4:$BI$14,MATCH(K$7,GRID!$A$4:$A$14,0),MATCH(1,($U$2=GRID!$B$1:$BI$1)*(КАЛЕНДАРЬ!$AD6=GRID!$B$3:$BI$3),0))*(1-GRID!$B$35),0))</f>
        <v>29700</v>
      </c>
      <c r="L217" s="60" cm="1">
        <f t="array" ref="L217">IF($I$2="Открытый тариф",
INDEX(GRID!$B$17:$BI$27,MATCH(K$7,GRID!$A$17:$A$27,0),MATCH(1,($U$2=GRID!$B$1:$BI$1)*(КАЛЕНДАРЬ!$AD6=GRID!$B$3:$BI$3), 0)),
ROUNDUP(INDEX(GRID!$B$17:$BI$27,MATCH(K$7,GRID!$A$17:$A$27,0),MATCH(1,($U$2=GRID!$B$1:$BI$1)*(КАЛЕНДАРЬ!$AD6=GRID!$B$3:$BI$3), 0))*(1-GRID!$B$35),0))</f>
        <v>29700</v>
      </c>
      <c r="M217" s="59" cm="1">
        <f t="array" ref="M217">IF($I$2="Открытый тариф",
INDEX(GRID!$B$4:$BI$14,MATCH(M$7,GRID!$A$4:$A$14,0),MATCH(1,($U$2=GRID!$B$1:$BI$1)*(КАЛЕНДАРЬ!$AD6=GRID!$B$3:$BI$3), 0)),
ROUNDUP(INDEX(GRID!$B$4:$BI$14,MATCH(M$7,GRID!$A$4:$A$14,0),MATCH(1,($U$2=GRID!$B$1:$BI$1)*(КАЛЕНДАРЬ!$AD6=GRID!$B$3:$BI$3),0))*(1-GRID!$B$35),0))</f>
        <v>32900</v>
      </c>
      <c r="N217" s="60" cm="1">
        <f t="array" ref="N217">IF($I$2="Открытый тариф",
INDEX(GRID!$B$17:$BI$27,MATCH(M$7,GRID!$A$17:$A$27,0),MATCH(1,($U$2=GRID!$B$1:$BI$1)*(КАЛЕНДАРЬ!$AD6=GRID!$B$3:$BI$3), 0)),
ROUNDUP(INDEX(GRID!$B$17:$BI$27,MATCH(M$7,GRID!$A$17:$A$27,0),MATCH(1,($U$2=GRID!$B$1:$BI$1)*(КАЛЕНДАРЬ!$AD6=GRID!$B$3:$BI$3), 0))*(1-GRID!$B$35),0))</f>
        <v>32900</v>
      </c>
      <c r="O217" s="61" t="s">
        <v>102</v>
      </c>
      <c r="P217" s="61" t="s">
        <v>102</v>
      </c>
      <c r="Q217" s="61" t="s">
        <v>102</v>
      </c>
      <c r="R217" s="61" t="s">
        <v>102</v>
      </c>
      <c r="S217" s="61" t="s">
        <v>102</v>
      </c>
      <c r="T217" s="61" t="s">
        <v>102</v>
      </c>
      <c r="U217" s="61" t="s">
        <v>102</v>
      </c>
      <c r="V217" s="61" t="s">
        <v>102</v>
      </c>
      <c r="W217" s="61" t="s">
        <v>102</v>
      </c>
      <c r="X217" s="61" t="s">
        <v>102</v>
      </c>
      <c r="Y217" s="50"/>
    </row>
    <row r="218" spans="1:40" x14ac:dyDescent="0.2">
      <c r="A218" s="62" t="s">
        <v>45</v>
      </c>
      <c r="B218" s="62">
        <v>4</v>
      </c>
      <c r="C218" s="59" cm="1">
        <f t="array" ref="C218">IF($I$2="Открытый тариф",
INDEX(GRID!$B$4:$BI$14,MATCH(C$7,GRID!$A$4:$A$14,0),MATCH(1,($U$2=GRID!$B$1:$BI$1)*(КАЛЕНДАРЬ!$AD7=GRID!$B$3:$BI$3), 0)),
ROUNDUP(INDEX(GRID!$B$4:$BI$14,MATCH(C$7,GRID!$A$4:$A$14,0),MATCH(1,($U$2=GRID!$B$1:$BI$1)*(КАЛЕНДАРЬ!$AD7=GRID!$B$3:$BI$3),0))*(1-GRID!$B$35),0))</f>
        <v>19500</v>
      </c>
      <c r="D218" s="60" cm="1">
        <f t="array" ref="D218">IF($I$2="Открытый тариф",
INDEX(GRID!$B$17:$BI$27,MATCH(C$7,GRID!$A$17:$A$27,0),MATCH(1,($U$2=GRID!$B$1:$BI$1)*(КАЛЕНДАРЬ!$AD7=GRID!$B$3:$BI$3), 0)),
ROUNDUP(INDEX(GRID!$B$17:$BI$27,MATCH(C$7,GRID!$A$17:$A$27,0),MATCH(1,($U$2=GRID!$B$1:$BI$1)*(КАЛЕНДАРЬ!$AD7=GRID!$B$3:$BI$3), 0))*(1-GRID!$B$35),0))</f>
        <v>19500</v>
      </c>
      <c r="E218" s="59" cm="1">
        <f t="array" ref="E218">IF($I$2="Открытый тариф",
INDEX(GRID!$B$4:$BI$14,MATCH(E$7,GRID!$A$4:$A$14,0),MATCH(1,($U$2=GRID!$B$1:$BI$1)*(КАЛЕНДАРЬ!$AD7=GRID!$B$3:$BI$3), 0)),
ROUNDUP(INDEX(GRID!$B$4:$BI$14,MATCH(E$7,GRID!$A$4:$A$14,0),MATCH(1,($U$2=GRID!$B$1:$BI$1)*(КАЛЕНДАРЬ!$AD7=GRID!$B$3:$BI$3),0))*(1-GRID!$B$35),0))</f>
        <v>21700</v>
      </c>
      <c r="F218" s="60" cm="1">
        <f t="array" ref="F218">IF($I$2="Открытый тариф",
INDEX(GRID!$B$17:$BI$27,MATCH(E$7,GRID!$A$17:$A$27,0),MATCH(1,($U$2=GRID!$B$1:$BI$1)*(КАЛЕНДАРЬ!$AD7=GRID!$B$3:$BI$3), 0)),
ROUNDUP(INDEX(GRID!$B$17:$BI$27,MATCH(E$7,GRID!$A$17:$A$27,0),MATCH(1,($U$2=GRID!$B$1:$BI$1)*(КАЛЕНДАРЬ!$AD7=GRID!$B$3:$BI$3), 0))*(1-GRID!$B$35),0))</f>
        <v>21700</v>
      </c>
      <c r="G218" s="59" cm="1">
        <f t="array" ref="G218">IF($I$2="Открытый тариф",
INDEX(GRID!$B$4:$BI$14,MATCH(G$7,GRID!$A$4:$A$14,0),MATCH(1,($U$2=GRID!$B$1:$BI$1)*(КАЛЕНДАРЬ!$AD7=GRID!$B$3:$BI$3), 0)),
ROUNDUP(INDEX(GRID!$B$4:$BI$14,MATCH(G$7,GRID!$A$4:$A$14,0),MATCH(1,($U$2=GRID!$B$1:$BI$1)*(КАЛЕНДАРЬ!$AD7=GRID!$B$3:$BI$3),0))*(1-GRID!$B$35),0))</f>
        <v>24100</v>
      </c>
      <c r="H218" s="60" cm="1">
        <f t="array" ref="H218">IF($I$2="Открытый тариф",
INDEX(GRID!$B$17:$BI$27,MATCH(G$7,GRID!$A$17:$A$27,0),MATCH(1,($U$2=GRID!$B$1:$BI$1)*(КАЛЕНДАРЬ!$AD7=GRID!$B$3:$BI$3), 0)),
ROUNDUP(INDEX(GRID!$B$17:$BI$27,MATCH(G$7,GRID!$A$17:$A$27,0),MATCH(1,($U$2=GRID!$B$1:$BI$1)*(КАЛЕНДАРЬ!$AD7=GRID!$B$3:$BI$3), 0))*(1-GRID!$B$35),0))</f>
        <v>24100</v>
      </c>
      <c r="I218" s="59" cm="1">
        <f t="array" ref="I218">IF($I$2="Открытый тариф",
INDEX(GRID!$B$4:$BI$14,MATCH(I$7,GRID!$A$4:$A$14,0),MATCH(1,($U$2=GRID!$B$1:$BI$1)*(КАЛЕНДАРЬ!$AD7=GRID!$B$3:$BI$3), 0)),
ROUNDUP(INDEX(GRID!$B$4:$BI$14,MATCH(I$7,GRID!$A$4:$A$14,0),MATCH(1,($U$2=GRID!$B$1:$BI$1)*(КАЛЕНДАРЬ!$AD7=GRID!$B$3:$BI$3),0))*(1-GRID!$B$35),0))</f>
        <v>26800</v>
      </c>
      <c r="J218" s="60" cm="1">
        <f t="array" ref="J218">IF($I$2="Открытый тариф",
INDEX(GRID!$B$17:$BI$27,MATCH(I$7,GRID!$A$17:$A$27,0),MATCH(1,($U$2=GRID!$B$1:$BI$1)*(КАЛЕНДАРЬ!$AD7=GRID!$B$3:$BI$3), 0)),
ROUNDUP(INDEX(GRID!$B$17:$BI$27,MATCH(I$7,GRID!$A$17:$A$27,0),MATCH(1,($U$2=GRID!$B$1:$BI$1)*(КАЛЕНДАРЬ!$AD7=GRID!$B$3:$BI$3), 0))*(1-GRID!$B$35),0))</f>
        <v>26800</v>
      </c>
      <c r="K218" s="59" cm="1">
        <f t="array" ref="K218">IF($I$2="Открытый тариф",
INDEX(GRID!$B$4:$BI$14,MATCH(K$7,GRID!$A$4:$A$14,0),MATCH(1,($U$2=GRID!$B$1:$BI$1)*(КАЛЕНДАРЬ!$AD7=GRID!$B$3:$BI$3), 0)),
ROUNDUP(INDEX(GRID!$B$4:$BI$14,MATCH(K$7,GRID!$A$4:$A$14,0),MATCH(1,($U$2=GRID!$B$1:$BI$1)*(КАЛЕНДАРЬ!$AD7=GRID!$B$3:$BI$3),0))*(1-GRID!$B$35),0))</f>
        <v>29700</v>
      </c>
      <c r="L218" s="60" cm="1">
        <f t="array" ref="L218">IF($I$2="Открытый тариф",
INDEX(GRID!$B$17:$BI$27,MATCH(K$7,GRID!$A$17:$A$27,0),MATCH(1,($U$2=GRID!$B$1:$BI$1)*(КАЛЕНДАРЬ!$AD7=GRID!$B$3:$BI$3), 0)),
ROUNDUP(INDEX(GRID!$B$17:$BI$27,MATCH(K$7,GRID!$A$17:$A$27,0),MATCH(1,($U$2=GRID!$B$1:$BI$1)*(КАЛЕНДАРЬ!$AD7=GRID!$B$3:$BI$3), 0))*(1-GRID!$B$35),0))</f>
        <v>29700</v>
      </c>
      <c r="M218" s="59" cm="1">
        <f t="array" ref="M218">IF($I$2="Открытый тариф",
INDEX(GRID!$B$4:$BI$14,MATCH(M$7,GRID!$A$4:$A$14,0),MATCH(1,($U$2=GRID!$B$1:$BI$1)*(КАЛЕНДАРЬ!$AD7=GRID!$B$3:$BI$3), 0)),
ROUNDUP(INDEX(GRID!$B$4:$BI$14,MATCH(M$7,GRID!$A$4:$A$14,0),MATCH(1,($U$2=GRID!$B$1:$BI$1)*(КАЛЕНДАРЬ!$AD7=GRID!$B$3:$BI$3),0))*(1-GRID!$B$35),0))</f>
        <v>32900</v>
      </c>
      <c r="N218" s="60" cm="1">
        <f t="array" ref="N218">IF($I$2="Открытый тариф",
INDEX(GRID!$B$17:$BI$27,MATCH(M$7,GRID!$A$17:$A$27,0),MATCH(1,($U$2=GRID!$B$1:$BI$1)*(КАЛЕНДАРЬ!$AD7=GRID!$B$3:$BI$3), 0)),
ROUNDUP(INDEX(GRID!$B$17:$BI$27,MATCH(M$7,GRID!$A$17:$A$27,0),MATCH(1,($U$2=GRID!$B$1:$BI$1)*(КАЛЕНДАРЬ!$AD7=GRID!$B$3:$BI$3), 0))*(1-GRID!$B$35),0))</f>
        <v>32900</v>
      </c>
      <c r="O218" s="61" t="s">
        <v>102</v>
      </c>
      <c r="P218" s="61" t="s">
        <v>102</v>
      </c>
      <c r="Q218" s="61" t="s">
        <v>102</v>
      </c>
      <c r="R218" s="61" t="s">
        <v>102</v>
      </c>
      <c r="S218" s="61" t="s">
        <v>102</v>
      </c>
      <c r="T218" s="61" t="s">
        <v>102</v>
      </c>
      <c r="U218" s="61" t="s">
        <v>102</v>
      </c>
      <c r="V218" s="61" t="s">
        <v>102</v>
      </c>
      <c r="W218" s="61" t="s">
        <v>102</v>
      </c>
      <c r="X218" s="61" t="s">
        <v>102</v>
      </c>
      <c r="Y218" s="50"/>
    </row>
    <row r="219" spans="1:40" x14ac:dyDescent="0.2">
      <c r="A219" s="62" t="s">
        <v>46</v>
      </c>
      <c r="B219" s="62">
        <v>5</v>
      </c>
      <c r="C219" s="59" cm="1">
        <f t="array" ref="C219">IF($I$2="Открытый тариф",
INDEX(GRID!$B$4:$BI$14,MATCH(C$7,GRID!$A$4:$A$14,0),MATCH(1,($U$2=GRID!$B$1:$BI$1)*(КАЛЕНДАРЬ!$AD8=GRID!$B$3:$BI$3), 0)),
ROUNDUP(INDEX(GRID!$B$4:$BI$14,MATCH(C$7,GRID!$A$4:$A$14,0),MATCH(1,($U$2=GRID!$B$1:$BI$1)*(КАЛЕНДАРЬ!$AD8=GRID!$B$3:$BI$3),0))*(1-GRID!$B$35),0))</f>
        <v>19500</v>
      </c>
      <c r="D219" s="60" cm="1">
        <f t="array" ref="D219">IF($I$2="Открытый тариф",
INDEX(GRID!$B$17:$BI$27,MATCH(C$7,GRID!$A$17:$A$27,0),MATCH(1,($U$2=GRID!$B$1:$BI$1)*(КАЛЕНДАРЬ!$AD8=GRID!$B$3:$BI$3), 0)),
ROUNDUP(INDEX(GRID!$B$17:$BI$27,MATCH(C$7,GRID!$A$17:$A$27,0),MATCH(1,($U$2=GRID!$B$1:$BI$1)*(КАЛЕНДАРЬ!$AD8=GRID!$B$3:$BI$3), 0))*(1-GRID!$B$35),0))</f>
        <v>19500</v>
      </c>
      <c r="E219" s="59" cm="1">
        <f t="array" ref="E219">IF($I$2="Открытый тариф",
INDEX(GRID!$B$4:$BI$14,MATCH(E$7,GRID!$A$4:$A$14,0),MATCH(1,($U$2=GRID!$B$1:$BI$1)*(КАЛЕНДАРЬ!$AD8=GRID!$B$3:$BI$3), 0)),
ROUNDUP(INDEX(GRID!$B$4:$BI$14,MATCH(E$7,GRID!$A$4:$A$14,0),MATCH(1,($U$2=GRID!$B$1:$BI$1)*(КАЛЕНДАРЬ!$AD8=GRID!$B$3:$BI$3),0))*(1-GRID!$B$35),0))</f>
        <v>21700</v>
      </c>
      <c r="F219" s="60" cm="1">
        <f t="array" ref="F219">IF($I$2="Открытый тариф",
INDEX(GRID!$B$17:$BI$27,MATCH(E$7,GRID!$A$17:$A$27,0),MATCH(1,($U$2=GRID!$B$1:$BI$1)*(КАЛЕНДАРЬ!$AD8=GRID!$B$3:$BI$3), 0)),
ROUNDUP(INDEX(GRID!$B$17:$BI$27,MATCH(E$7,GRID!$A$17:$A$27,0),MATCH(1,($U$2=GRID!$B$1:$BI$1)*(КАЛЕНДАРЬ!$AD8=GRID!$B$3:$BI$3), 0))*(1-GRID!$B$35),0))</f>
        <v>21700</v>
      </c>
      <c r="G219" s="59" cm="1">
        <f t="array" ref="G219">IF($I$2="Открытый тариф",
INDEX(GRID!$B$4:$BI$14,MATCH(G$7,GRID!$A$4:$A$14,0),MATCH(1,($U$2=GRID!$B$1:$BI$1)*(КАЛЕНДАРЬ!$AD8=GRID!$B$3:$BI$3), 0)),
ROUNDUP(INDEX(GRID!$B$4:$BI$14,MATCH(G$7,GRID!$A$4:$A$14,0),MATCH(1,($U$2=GRID!$B$1:$BI$1)*(КАЛЕНДАРЬ!$AD8=GRID!$B$3:$BI$3),0))*(1-GRID!$B$35),0))</f>
        <v>24100</v>
      </c>
      <c r="H219" s="60" cm="1">
        <f t="array" ref="H219">IF($I$2="Открытый тариф",
INDEX(GRID!$B$17:$BI$27,MATCH(G$7,GRID!$A$17:$A$27,0),MATCH(1,($U$2=GRID!$B$1:$BI$1)*(КАЛЕНДАРЬ!$AD8=GRID!$B$3:$BI$3), 0)),
ROUNDUP(INDEX(GRID!$B$17:$BI$27,MATCH(G$7,GRID!$A$17:$A$27,0),MATCH(1,($U$2=GRID!$B$1:$BI$1)*(КАЛЕНДАРЬ!$AD8=GRID!$B$3:$BI$3), 0))*(1-GRID!$B$35),0))</f>
        <v>24100</v>
      </c>
      <c r="I219" s="59" cm="1">
        <f t="array" ref="I219">IF($I$2="Открытый тариф",
INDEX(GRID!$B$4:$BI$14,MATCH(I$7,GRID!$A$4:$A$14,0),MATCH(1,($U$2=GRID!$B$1:$BI$1)*(КАЛЕНДАРЬ!$AD8=GRID!$B$3:$BI$3), 0)),
ROUNDUP(INDEX(GRID!$B$4:$BI$14,MATCH(I$7,GRID!$A$4:$A$14,0),MATCH(1,($U$2=GRID!$B$1:$BI$1)*(КАЛЕНДАРЬ!$AD8=GRID!$B$3:$BI$3),0))*(1-GRID!$B$35),0))</f>
        <v>26800</v>
      </c>
      <c r="J219" s="60" cm="1">
        <f t="array" ref="J219">IF($I$2="Открытый тариф",
INDEX(GRID!$B$17:$BI$27,MATCH(I$7,GRID!$A$17:$A$27,0),MATCH(1,($U$2=GRID!$B$1:$BI$1)*(КАЛЕНДАРЬ!$AD8=GRID!$B$3:$BI$3), 0)),
ROUNDUP(INDEX(GRID!$B$17:$BI$27,MATCH(I$7,GRID!$A$17:$A$27,0),MATCH(1,($U$2=GRID!$B$1:$BI$1)*(КАЛЕНДАРЬ!$AD8=GRID!$B$3:$BI$3), 0))*(1-GRID!$B$35),0))</f>
        <v>26800</v>
      </c>
      <c r="K219" s="59" cm="1">
        <f t="array" ref="K219">IF($I$2="Открытый тариф",
INDEX(GRID!$B$4:$BI$14,MATCH(K$7,GRID!$A$4:$A$14,0),MATCH(1,($U$2=GRID!$B$1:$BI$1)*(КАЛЕНДАРЬ!$AD8=GRID!$B$3:$BI$3), 0)),
ROUNDUP(INDEX(GRID!$B$4:$BI$14,MATCH(K$7,GRID!$A$4:$A$14,0),MATCH(1,($U$2=GRID!$B$1:$BI$1)*(КАЛЕНДАРЬ!$AD8=GRID!$B$3:$BI$3),0))*(1-GRID!$B$35),0))</f>
        <v>29700</v>
      </c>
      <c r="L219" s="60" cm="1">
        <f t="array" ref="L219">IF($I$2="Открытый тариф",
INDEX(GRID!$B$17:$BI$27,MATCH(K$7,GRID!$A$17:$A$27,0),MATCH(1,($U$2=GRID!$B$1:$BI$1)*(КАЛЕНДАРЬ!$AD8=GRID!$B$3:$BI$3), 0)),
ROUNDUP(INDEX(GRID!$B$17:$BI$27,MATCH(K$7,GRID!$A$17:$A$27,0),MATCH(1,($U$2=GRID!$B$1:$BI$1)*(КАЛЕНДАРЬ!$AD8=GRID!$B$3:$BI$3), 0))*(1-GRID!$B$35),0))</f>
        <v>29700</v>
      </c>
      <c r="M219" s="59" cm="1">
        <f t="array" ref="M219">IF($I$2="Открытый тариф",
INDEX(GRID!$B$4:$BI$14,MATCH(M$7,GRID!$A$4:$A$14,0),MATCH(1,($U$2=GRID!$B$1:$BI$1)*(КАЛЕНДАРЬ!$AD8=GRID!$B$3:$BI$3), 0)),
ROUNDUP(INDEX(GRID!$B$4:$BI$14,MATCH(M$7,GRID!$A$4:$A$14,0),MATCH(1,($U$2=GRID!$B$1:$BI$1)*(КАЛЕНДАРЬ!$AD8=GRID!$B$3:$BI$3),0))*(1-GRID!$B$35),0))</f>
        <v>32900</v>
      </c>
      <c r="N219" s="60" cm="1">
        <f t="array" ref="N219">IF($I$2="Открытый тариф",
INDEX(GRID!$B$17:$BI$27,MATCH(M$7,GRID!$A$17:$A$27,0),MATCH(1,($U$2=GRID!$B$1:$BI$1)*(КАЛЕНДАРЬ!$AD8=GRID!$B$3:$BI$3), 0)),
ROUNDUP(INDEX(GRID!$B$17:$BI$27,MATCH(M$7,GRID!$A$17:$A$27,0),MATCH(1,($U$2=GRID!$B$1:$BI$1)*(КАЛЕНДАРЬ!$AD8=GRID!$B$3:$BI$3), 0))*(1-GRID!$B$35),0))</f>
        <v>32900</v>
      </c>
      <c r="O219" s="61" t="s">
        <v>102</v>
      </c>
      <c r="P219" s="61" t="s">
        <v>102</v>
      </c>
      <c r="Q219" s="61" t="s">
        <v>102</v>
      </c>
      <c r="R219" s="61" t="s">
        <v>102</v>
      </c>
      <c r="S219" s="61" t="s">
        <v>102</v>
      </c>
      <c r="T219" s="61" t="s">
        <v>102</v>
      </c>
      <c r="U219" s="61" t="s">
        <v>102</v>
      </c>
      <c r="V219" s="61" t="s">
        <v>102</v>
      </c>
      <c r="W219" s="61" t="s">
        <v>102</v>
      </c>
      <c r="X219" s="61" t="s">
        <v>102</v>
      </c>
      <c r="Y219" s="50"/>
    </row>
    <row r="220" spans="1:40" x14ac:dyDescent="0.2">
      <c r="A220" s="62" t="s">
        <v>47</v>
      </c>
      <c r="B220" s="62">
        <v>6</v>
      </c>
      <c r="C220" s="59" cm="1">
        <f t="array" ref="C220">IF($I$2="Открытый тариф",
INDEX(GRID!$B$4:$BI$14,MATCH(C$7,GRID!$A$4:$A$14,0),MATCH(1,($U$2=GRID!$B$1:$BI$1)*(КАЛЕНДАРЬ!$AD9=GRID!$B$3:$BI$3), 0)),
ROUNDUP(INDEX(GRID!$B$4:$BI$14,MATCH(C$7,GRID!$A$4:$A$14,0),MATCH(1,($U$2=GRID!$B$1:$BI$1)*(КАЛЕНДАРЬ!$AD9=GRID!$B$3:$BI$3),0))*(1-GRID!$B$35),0))</f>
        <v>17500</v>
      </c>
      <c r="D220" s="60" cm="1">
        <f t="array" ref="D220">IF($I$2="Открытый тариф",
INDEX(GRID!$B$17:$BI$27,MATCH(C$7,GRID!$A$17:$A$27,0),MATCH(1,($U$2=GRID!$B$1:$BI$1)*(КАЛЕНДАРЬ!$AD9=GRID!$B$3:$BI$3), 0)),
ROUNDUP(INDEX(GRID!$B$17:$BI$27,MATCH(C$7,GRID!$A$17:$A$27,0),MATCH(1,($U$2=GRID!$B$1:$BI$1)*(КАЛЕНДАРЬ!$AD9=GRID!$B$3:$BI$3), 0))*(1-GRID!$B$35),0))</f>
        <v>17500</v>
      </c>
      <c r="E220" s="59" cm="1">
        <f t="array" ref="E220">IF($I$2="Открытый тариф",
INDEX(GRID!$B$4:$BI$14,MATCH(E$7,GRID!$A$4:$A$14,0),MATCH(1,($U$2=GRID!$B$1:$BI$1)*(КАЛЕНДАРЬ!$AD9=GRID!$B$3:$BI$3), 0)),
ROUNDUP(INDEX(GRID!$B$4:$BI$14,MATCH(E$7,GRID!$A$4:$A$14,0),MATCH(1,($U$2=GRID!$B$1:$BI$1)*(КАЛЕНДАРЬ!$AD9=GRID!$B$3:$BI$3),0))*(1-GRID!$B$35),0))</f>
        <v>19400</v>
      </c>
      <c r="F220" s="60" cm="1">
        <f t="array" ref="F220">IF($I$2="Открытый тариф",
INDEX(GRID!$B$17:$BI$27,MATCH(E$7,GRID!$A$17:$A$27,0),MATCH(1,($U$2=GRID!$B$1:$BI$1)*(КАЛЕНДАРЬ!$AD9=GRID!$B$3:$BI$3), 0)),
ROUNDUP(INDEX(GRID!$B$17:$BI$27,MATCH(E$7,GRID!$A$17:$A$27,0),MATCH(1,($U$2=GRID!$B$1:$BI$1)*(КАЛЕНДАРЬ!$AD9=GRID!$B$3:$BI$3), 0))*(1-GRID!$B$35),0))</f>
        <v>19400</v>
      </c>
      <c r="G220" s="59" cm="1">
        <f t="array" ref="G220">IF($I$2="Открытый тариф",
INDEX(GRID!$B$4:$BI$14,MATCH(G$7,GRID!$A$4:$A$14,0),MATCH(1,($U$2=GRID!$B$1:$BI$1)*(КАЛЕНДАРЬ!$AD9=GRID!$B$3:$BI$3), 0)),
ROUNDUP(INDEX(GRID!$B$4:$BI$14,MATCH(G$7,GRID!$A$4:$A$14,0),MATCH(1,($U$2=GRID!$B$1:$BI$1)*(КАЛЕНДАРЬ!$AD9=GRID!$B$3:$BI$3),0))*(1-GRID!$B$35),0))</f>
        <v>21400</v>
      </c>
      <c r="H220" s="60" cm="1">
        <f t="array" ref="H220">IF($I$2="Открытый тариф",
INDEX(GRID!$B$17:$BI$27,MATCH(G$7,GRID!$A$17:$A$27,0),MATCH(1,($U$2=GRID!$B$1:$BI$1)*(КАЛЕНДАРЬ!$AD9=GRID!$B$3:$BI$3), 0)),
ROUNDUP(INDEX(GRID!$B$17:$BI$27,MATCH(G$7,GRID!$A$17:$A$27,0),MATCH(1,($U$2=GRID!$B$1:$BI$1)*(КАЛЕНДАРЬ!$AD9=GRID!$B$3:$BI$3), 0))*(1-GRID!$B$35),0))</f>
        <v>21400</v>
      </c>
      <c r="I220" s="59" cm="1">
        <f t="array" ref="I220">IF($I$2="Открытый тариф",
INDEX(GRID!$B$4:$BI$14,MATCH(I$7,GRID!$A$4:$A$14,0),MATCH(1,($U$2=GRID!$B$1:$BI$1)*(КАЛЕНДАРЬ!$AD9=GRID!$B$3:$BI$3), 0)),
ROUNDUP(INDEX(GRID!$B$4:$BI$14,MATCH(I$7,GRID!$A$4:$A$14,0),MATCH(1,($U$2=GRID!$B$1:$BI$1)*(КАЛЕНДАРЬ!$AD9=GRID!$B$3:$BI$3),0))*(1-GRID!$B$35),0))</f>
        <v>23600</v>
      </c>
      <c r="J220" s="60" cm="1">
        <f t="array" ref="J220">IF($I$2="Открытый тариф",
INDEX(GRID!$B$17:$BI$27,MATCH(I$7,GRID!$A$17:$A$27,0),MATCH(1,($U$2=GRID!$B$1:$BI$1)*(КАЛЕНДАРЬ!$AD9=GRID!$B$3:$BI$3), 0)),
ROUNDUP(INDEX(GRID!$B$17:$BI$27,MATCH(I$7,GRID!$A$17:$A$27,0),MATCH(1,($U$2=GRID!$B$1:$BI$1)*(КАЛЕНДАРЬ!$AD9=GRID!$B$3:$BI$3), 0))*(1-GRID!$B$35),0))</f>
        <v>23600</v>
      </c>
      <c r="K220" s="59" cm="1">
        <f t="array" ref="K220">IF($I$2="Открытый тариф",
INDEX(GRID!$B$4:$BI$14,MATCH(K$7,GRID!$A$4:$A$14,0),MATCH(1,($U$2=GRID!$B$1:$BI$1)*(КАЛЕНДАРЬ!$AD9=GRID!$B$3:$BI$3), 0)),
ROUNDUP(INDEX(GRID!$B$4:$BI$14,MATCH(K$7,GRID!$A$4:$A$14,0),MATCH(1,($U$2=GRID!$B$1:$BI$1)*(КАЛЕНДАРЬ!$AD9=GRID!$B$3:$BI$3),0))*(1-GRID!$B$35),0))</f>
        <v>26100</v>
      </c>
      <c r="L220" s="60" cm="1">
        <f t="array" ref="L220">IF($I$2="Открытый тариф",
INDEX(GRID!$B$17:$BI$27,MATCH(K$7,GRID!$A$17:$A$27,0),MATCH(1,($U$2=GRID!$B$1:$BI$1)*(КАЛЕНДАРЬ!$AD9=GRID!$B$3:$BI$3), 0)),
ROUNDUP(INDEX(GRID!$B$17:$BI$27,MATCH(K$7,GRID!$A$17:$A$27,0),MATCH(1,($U$2=GRID!$B$1:$BI$1)*(КАЛЕНДАРЬ!$AD9=GRID!$B$3:$BI$3), 0))*(1-GRID!$B$35),0))</f>
        <v>26100</v>
      </c>
      <c r="M220" s="59" cm="1">
        <f t="array" ref="M220">IF($I$2="Открытый тариф",
INDEX(GRID!$B$4:$BI$14,MATCH(M$7,GRID!$A$4:$A$14,0),MATCH(1,($U$2=GRID!$B$1:$BI$1)*(КАЛЕНДАРЬ!$AD9=GRID!$B$3:$BI$3), 0)),
ROUNDUP(INDEX(GRID!$B$4:$BI$14,MATCH(M$7,GRID!$A$4:$A$14,0),MATCH(1,($U$2=GRID!$B$1:$BI$1)*(КАЛЕНДАРЬ!$AD9=GRID!$B$3:$BI$3),0))*(1-GRID!$B$35),0))</f>
        <v>28800</v>
      </c>
      <c r="N220" s="60" cm="1">
        <f t="array" ref="N220">IF($I$2="Открытый тариф",
INDEX(GRID!$B$17:$BI$27,MATCH(M$7,GRID!$A$17:$A$27,0),MATCH(1,($U$2=GRID!$B$1:$BI$1)*(КАЛЕНДАРЬ!$AD9=GRID!$B$3:$BI$3), 0)),
ROUNDUP(INDEX(GRID!$B$17:$BI$27,MATCH(M$7,GRID!$A$17:$A$27,0),MATCH(1,($U$2=GRID!$B$1:$BI$1)*(КАЛЕНДАРЬ!$AD9=GRID!$B$3:$BI$3), 0))*(1-GRID!$B$35),0))</f>
        <v>28800</v>
      </c>
      <c r="O220" s="61" t="s">
        <v>102</v>
      </c>
      <c r="P220" s="61" t="s">
        <v>102</v>
      </c>
      <c r="Q220" s="61" t="s">
        <v>102</v>
      </c>
      <c r="R220" s="61" t="s">
        <v>102</v>
      </c>
      <c r="S220" s="61" t="s">
        <v>102</v>
      </c>
      <c r="T220" s="61" t="s">
        <v>102</v>
      </c>
      <c r="U220" s="61" t="s">
        <v>102</v>
      </c>
      <c r="V220" s="61" t="s">
        <v>102</v>
      </c>
      <c r="W220" s="61" t="s">
        <v>102</v>
      </c>
      <c r="X220" s="61" t="s">
        <v>102</v>
      </c>
      <c r="Y220" s="48"/>
      <c r="Z220" s="33"/>
      <c r="AE220" s="6"/>
      <c r="AI220" s="6"/>
      <c r="AN220" s="6"/>
    </row>
    <row r="221" spans="1:40" x14ac:dyDescent="0.2">
      <c r="A221" s="62" t="s">
        <v>48</v>
      </c>
      <c r="B221" s="62">
        <v>7</v>
      </c>
      <c r="C221" s="59" cm="1">
        <f t="array" ref="C221">IF($I$2="Открытый тариф",
INDEX(GRID!$B$4:$BI$14,MATCH(C$7,GRID!$A$4:$A$14,0),MATCH(1,($U$2=GRID!$B$1:$BI$1)*(КАЛЕНДАРЬ!$AD10=GRID!$B$3:$BI$3), 0)),
ROUNDUP(INDEX(GRID!$B$4:$BI$14,MATCH(C$7,GRID!$A$4:$A$14,0),MATCH(1,($U$2=GRID!$B$1:$BI$1)*(КАЛЕНДАРЬ!$AD10=GRID!$B$3:$BI$3),0))*(1-GRID!$B$35),0))</f>
        <v>29000</v>
      </c>
      <c r="D221" s="60" cm="1">
        <f t="array" ref="D221">IF($I$2="Открытый тариф",
INDEX(GRID!$B$17:$BI$27,MATCH(C$7,GRID!$A$17:$A$27,0),MATCH(1,($U$2=GRID!$B$1:$BI$1)*(КАЛЕНДАРЬ!$AD10=GRID!$B$3:$BI$3), 0)),
ROUNDUP(INDEX(GRID!$B$17:$BI$27,MATCH(C$7,GRID!$A$17:$A$27,0),MATCH(1,($U$2=GRID!$B$1:$BI$1)*(КАЛЕНДАРЬ!$AD10=GRID!$B$3:$BI$3), 0))*(1-GRID!$B$35),0))</f>
        <v>29000</v>
      </c>
      <c r="E221" s="59" cm="1">
        <f t="array" ref="E221">IF($I$2="Открытый тариф",
INDEX(GRID!$B$4:$BI$14,MATCH(E$7,GRID!$A$4:$A$14,0),MATCH(1,($U$2=GRID!$B$1:$BI$1)*(КАЛЕНДАРЬ!$AD10=GRID!$B$3:$BI$3), 0)),
ROUNDUP(INDEX(GRID!$B$4:$BI$14,MATCH(E$7,GRID!$A$4:$A$14,0),MATCH(1,($U$2=GRID!$B$1:$BI$1)*(КАЛЕНДАРЬ!$AD10=GRID!$B$3:$BI$3),0))*(1-GRID!$B$35),0))</f>
        <v>32600</v>
      </c>
      <c r="F221" s="60" cm="1">
        <f t="array" ref="F221">IF($I$2="Открытый тариф",
INDEX(GRID!$B$17:$BI$27,MATCH(E$7,GRID!$A$17:$A$27,0),MATCH(1,($U$2=GRID!$B$1:$BI$1)*(КАЛЕНДАРЬ!$AD10=GRID!$B$3:$BI$3), 0)),
ROUNDUP(INDEX(GRID!$B$17:$BI$27,MATCH(E$7,GRID!$A$17:$A$27,0),MATCH(1,($U$2=GRID!$B$1:$BI$1)*(КАЛЕНДАРЬ!$AD10=GRID!$B$3:$BI$3), 0))*(1-GRID!$B$35),0))</f>
        <v>32600</v>
      </c>
      <c r="G221" s="59" cm="1">
        <f t="array" ref="G221">IF($I$2="Открытый тариф",
INDEX(GRID!$B$4:$BI$14,MATCH(G$7,GRID!$A$4:$A$14,0),MATCH(1,($U$2=GRID!$B$1:$BI$1)*(КАЛЕНДАРЬ!$AD10=GRID!$B$3:$BI$3), 0)),
ROUNDUP(INDEX(GRID!$B$4:$BI$14,MATCH(G$7,GRID!$A$4:$A$14,0),MATCH(1,($U$2=GRID!$B$1:$BI$1)*(КАЛЕНДАРЬ!$AD10=GRID!$B$3:$BI$3),0))*(1-GRID!$B$35),0))</f>
        <v>36500</v>
      </c>
      <c r="H221" s="60" cm="1">
        <f t="array" ref="H221">IF($I$2="Открытый тариф",
INDEX(GRID!$B$17:$BI$27,MATCH(G$7,GRID!$A$17:$A$27,0),MATCH(1,($U$2=GRID!$B$1:$BI$1)*(КАЛЕНДАРЬ!$AD10=GRID!$B$3:$BI$3), 0)),
ROUNDUP(INDEX(GRID!$B$17:$BI$27,MATCH(G$7,GRID!$A$17:$A$27,0),MATCH(1,($U$2=GRID!$B$1:$BI$1)*(КАЛЕНДАРЬ!$AD10=GRID!$B$3:$BI$3), 0))*(1-GRID!$B$35),0))</f>
        <v>36500</v>
      </c>
      <c r="I221" s="59" cm="1">
        <f t="array" ref="I221">IF($I$2="Открытый тариф",
INDEX(GRID!$B$4:$BI$14,MATCH(I$7,GRID!$A$4:$A$14,0),MATCH(1,($U$2=GRID!$B$1:$BI$1)*(КАЛЕНДАРЬ!$AD10=GRID!$B$3:$BI$3), 0)),
ROUNDUP(INDEX(GRID!$B$4:$BI$14,MATCH(I$7,GRID!$A$4:$A$14,0),MATCH(1,($U$2=GRID!$B$1:$BI$1)*(КАЛЕНДАРЬ!$AD10=GRID!$B$3:$BI$3),0))*(1-GRID!$B$35),0))</f>
        <v>40900</v>
      </c>
      <c r="J221" s="60" cm="1">
        <f t="array" ref="J221">IF($I$2="Открытый тариф",
INDEX(GRID!$B$17:$BI$27,MATCH(I$7,GRID!$A$17:$A$27,0),MATCH(1,($U$2=GRID!$B$1:$BI$1)*(КАЛЕНДАРЬ!$AD10=GRID!$B$3:$BI$3), 0)),
ROUNDUP(INDEX(GRID!$B$17:$BI$27,MATCH(I$7,GRID!$A$17:$A$27,0),MATCH(1,($U$2=GRID!$B$1:$BI$1)*(КАЛЕНДАРЬ!$AD10=GRID!$B$3:$BI$3), 0))*(1-GRID!$B$35),0))</f>
        <v>40900</v>
      </c>
      <c r="K221" s="59" cm="1">
        <f t="array" ref="K221">IF($I$2="Открытый тариф",
INDEX(GRID!$B$4:$BI$14,MATCH(K$7,GRID!$A$4:$A$14,0),MATCH(1,($U$2=GRID!$B$1:$BI$1)*(КАЛЕНДАРЬ!$AD10=GRID!$B$3:$BI$3), 0)),
ROUNDUP(INDEX(GRID!$B$4:$BI$14,MATCH(K$7,GRID!$A$4:$A$14,0),MATCH(1,($U$2=GRID!$B$1:$BI$1)*(КАЛЕНДАРЬ!$AD10=GRID!$B$3:$BI$3),0))*(1-GRID!$B$35),0))</f>
        <v>45800</v>
      </c>
      <c r="L221" s="60" cm="1">
        <f t="array" ref="L221">IF($I$2="Открытый тариф",
INDEX(GRID!$B$17:$BI$27,MATCH(K$7,GRID!$A$17:$A$27,0),MATCH(1,($U$2=GRID!$B$1:$BI$1)*(КАЛЕНДАРЬ!$AD10=GRID!$B$3:$BI$3), 0)),
ROUNDUP(INDEX(GRID!$B$17:$BI$27,MATCH(K$7,GRID!$A$17:$A$27,0),MATCH(1,($U$2=GRID!$B$1:$BI$1)*(КАЛЕНДАРЬ!$AD10=GRID!$B$3:$BI$3), 0))*(1-GRID!$B$35),0))</f>
        <v>45800</v>
      </c>
      <c r="M221" s="59" cm="1">
        <f t="array" ref="M221">IF($I$2="Открытый тариф",
INDEX(GRID!$B$4:$BI$14,MATCH(M$7,GRID!$A$4:$A$14,0),MATCH(1,($U$2=GRID!$B$1:$BI$1)*(КАЛЕНДАРЬ!$AD10=GRID!$B$3:$BI$3), 0)),
ROUNDUP(INDEX(GRID!$B$4:$BI$14,MATCH(M$7,GRID!$A$4:$A$14,0),MATCH(1,($U$2=GRID!$B$1:$BI$1)*(КАЛЕНДАРЬ!$AD10=GRID!$B$3:$BI$3),0))*(1-GRID!$B$35),0))</f>
        <v>51300</v>
      </c>
      <c r="N221" s="60" cm="1">
        <f t="array" ref="N221">IF($I$2="Открытый тариф",
INDEX(GRID!$B$17:$BI$27,MATCH(M$7,GRID!$A$17:$A$27,0),MATCH(1,($U$2=GRID!$B$1:$BI$1)*(КАЛЕНДАРЬ!$AD10=GRID!$B$3:$BI$3), 0)),
ROUNDUP(INDEX(GRID!$B$17:$BI$27,MATCH(M$7,GRID!$A$17:$A$27,0),MATCH(1,($U$2=GRID!$B$1:$BI$1)*(КАЛЕНДАРЬ!$AD10=GRID!$B$3:$BI$3), 0))*(1-GRID!$B$35),0))</f>
        <v>51300</v>
      </c>
      <c r="O221" s="61" t="s">
        <v>102</v>
      </c>
      <c r="P221" s="61" t="s">
        <v>102</v>
      </c>
      <c r="Q221" s="61" t="s">
        <v>102</v>
      </c>
      <c r="R221" s="61" t="s">
        <v>102</v>
      </c>
      <c r="S221" s="61" t="s">
        <v>102</v>
      </c>
      <c r="T221" s="61" t="s">
        <v>102</v>
      </c>
      <c r="U221" s="61" t="s">
        <v>102</v>
      </c>
      <c r="V221" s="61" t="s">
        <v>102</v>
      </c>
      <c r="W221" s="61" t="s">
        <v>102</v>
      </c>
      <c r="X221" s="61" t="s">
        <v>102</v>
      </c>
      <c r="Y221" s="48"/>
      <c r="Z221" s="33"/>
      <c r="AE221" s="6"/>
      <c r="AI221" s="6"/>
      <c r="AN221" s="6"/>
    </row>
    <row r="222" spans="1:40" x14ac:dyDescent="0.2">
      <c r="A222" s="62" t="s">
        <v>42</v>
      </c>
      <c r="B222" s="62">
        <v>8</v>
      </c>
      <c r="C222" s="59" cm="1">
        <f t="array" ref="C222">IF($I$2="Открытый тариф",
INDEX(GRID!$B$4:$BI$14,MATCH(C$7,GRID!$A$4:$A$14,0),MATCH(1,($U$2=GRID!$B$1:$BI$1)*(КАЛЕНДАРЬ!$AD11=GRID!$B$3:$BI$3), 0)),
ROUNDUP(INDEX(GRID!$B$4:$BI$14,MATCH(C$7,GRID!$A$4:$A$14,0),MATCH(1,($U$2=GRID!$B$1:$BI$1)*(КАЛЕНДАРЬ!$AD11=GRID!$B$3:$BI$3),0))*(1-GRID!$B$35),0))</f>
        <v>29000</v>
      </c>
      <c r="D222" s="60" cm="1">
        <f t="array" ref="D222">IF($I$2="Открытый тариф",
INDEX(GRID!$B$17:$BI$27,MATCH(C$7,GRID!$A$17:$A$27,0),MATCH(1,($U$2=GRID!$B$1:$BI$1)*(КАЛЕНДАРЬ!$AD11=GRID!$B$3:$BI$3), 0)),
ROUNDUP(INDEX(GRID!$B$17:$BI$27,MATCH(C$7,GRID!$A$17:$A$27,0),MATCH(1,($U$2=GRID!$B$1:$BI$1)*(КАЛЕНДАРЬ!$AD11=GRID!$B$3:$BI$3), 0))*(1-GRID!$B$35),0))</f>
        <v>29000</v>
      </c>
      <c r="E222" s="59" cm="1">
        <f t="array" ref="E222">IF($I$2="Открытый тариф",
INDEX(GRID!$B$4:$BI$14,MATCH(E$7,GRID!$A$4:$A$14,0),MATCH(1,($U$2=GRID!$B$1:$BI$1)*(КАЛЕНДАРЬ!$AD11=GRID!$B$3:$BI$3), 0)),
ROUNDUP(INDEX(GRID!$B$4:$BI$14,MATCH(E$7,GRID!$A$4:$A$14,0),MATCH(1,($U$2=GRID!$B$1:$BI$1)*(КАЛЕНДАРЬ!$AD11=GRID!$B$3:$BI$3),0))*(1-GRID!$B$35),0))</f>
        <v>32600</v>
      </c>
      <c r="F222" s="60" cm="1">
        <f t="array" ref="F222">IF($I$2="Открытый тариф",
INDEX(GRID!$B$17:$BI$27,MATCH(E$7,GRID!$A$17:$A$27,0),MATCH(1,($U$2=GRID!$B$1:$BI$1)*(КАЛЕНДАРЬ!$AD11=GRID!$B$3:$BI$3), 0)),
ROUNDUP(INDEX(GRID!$B$17:$BI$27,MATCH(E$7,GRID!$A$17:$A$27,0),MATCH(1,($U$2=GRID!$B$1:$BI$1)*(КАЛЕНДАРЬ!$AD11=GRID!$B$3:$BI$3), 0))*(1-GRID!$B$35),0))</f>
        <v>32600</v>
      </c>
      <c r="G222" s="59" cm="1">
        <f t="array" ref="G222">IF($I$2="Открытый тариф",
INDEX(GRID!$B$4:$BI$14,MATCH(G$7,GRID!$A$4:$A$14,0),MATCH(1,($U$2=GRID!$B$1:$BI$1)*(КАЛЕНДАРЬ!$AD11=GRID!$B$3:$BI$3), 0)),
ROUNDUP(INDEX(GRID!$B$4:$BI$14,MATCH(G$7,GRID!$A$4:$A$14,0),MATCH(1,($U$2=GRID!$B$1:$BI$1)*(КАЛЕНДАРЬ!$AD11=GRID!$B$3:$BI$3),0))*(1-GRID!$B$35),0))</f>
        <v>36500</v>
      </c>
      <c r="H222" s="60" cm="1">
        <f t="array" ref="H222">IF($I$2="Открытый тариф",
INDEX(GRID!$B$17:$BI$27,MATCH(G$7,GRID!$A$17:$A$27,0),MATCH(1,($U$2=GRID!$B$1:$BI$1)*(КАЛЕНДАРЬ!$AD11=GRID!$B$3:$BI$3), 0)),
ROUNDUP(INDEX(GRID!$B$17:$BI$27,MATCH(G$7,GRID!$A$17:$A$27,0),MATCH(1,($U$2=GRID!$B$1:$BI$1)*(КАЛЕНДАРЬ!$AD11=GRID!$B$3:$BI$3), 0))*(1-GRID!$B$35),0))</f>
        <v>36500</v>
      </c>
      <c r="I222" s="59" cm="1">
        <f t="array" ref="I222">IF($I$2="Открытый тариф",
INDEX(GRID!$B$4:$BI$14,MATCH(I$7,GRID!$A$4:$A$14,0),MATCH(1,($U$2=GRID!$B$1:$BI$1)*(КАЛЕНДАРЬ!$AD11=GRID!$B$3:$BI$3), 0)),
ROUNDUP(INDEX(GRID!$B$4:$BI$14,MATCH(I$7,GRID!$A$4:$A$14,0),MATCH(1,($U$2=GRID!$B$1:$BI$1)*(КАЛЕНДАРЬ!$AD11=GRID!$B$3:$BI$3),0))*(1-GRID!$B$35),0))</f>
        <v>40900</v>
      </c>
      <c r="J222" s="60" cm="1">
        <f t="array" ref="J222">IF($I$2="Открытый тариф",
INDEX(GRID!$B$17:$BI$27,MATCH(I$7,GRID!$A$17:$A$27,0),MATCH(1,($U$2=GRID!$B$1:$BI$1)*(КАЛЕНДАРЬ!$AD11=GRID!$B$3:$BI$3), 0)),
ROUNDUP(INDEX(GRID!$B$17:$BI$27,MATCH(I$7,GRID!$A$17:$A$27,0),MATCH(1,($U$2=GRID!$B$1:$BI$1)*(КАЛЕНДАРЬ!$AD11=GRID!$B$3:$BI$3), 0))*(1-GRID!$B$35),0))</f>
        <v>40900</v>
      </c>
      <c r="K222" s="59" cm="1">
        <f t="array" ref="K222">IF($I$2="Открытый тариф",
INDEX(GRID!$B$4:$BI$14,MATCH(K$7,GRID!$A$4:$A$14,0),MATCH(1,($U$2=GRID!$B$1:$BI$1)*(КАЛЕНДАРЬ!$AD11=GRID!$B$3:$BI$3), 0)),
ROUNDUP(INDEX(GRID!$B$4:$BI$14,MATCH(K$7,GRID!$A$4:$A$14,0),MATCH(1,($U$2=GRID!$B$1:$BI$1)*(КАЛЕНДАРЬ!$AD11=GRID!$B$3:$BI$3),0))*(1-GRID!$B$35),0))</f>
        <v>45800</v>
      </c>
      <c r="L222" s="60" cm="1">
        <f t="array" ref="L222">IF($I$2="Открытый тариф",
INDEX(GRID!$B$17:$BI$27,MATCH(K$7,GRID!$A$17:$A$27,0),MATCH(1,($U$2=GRID!$B$1:$BI$1)*(КАЛЕНДАРЬ!$AD11=GRID!$B$3:$BI$3), 0)),
ROUNDUP(INDEX(GRID!$B$17:$BI$27,MATCH(K$7,GRID!$A$17:$A$27,0),MATCH(1,($U$2=GRID!$B$1:$BI$1)*(КАЛЕНДАРЬ!$AD11=GRID!$B$3:$BI$3), 0))*(1-GRID!$B$35),0))</f>
        <v>45800</v>
      </c>
      <c r="M222" s="59" cm="1">
        <f t="array" ref="M222">IF($I$2="Открытый тариф",
INDEX(GRID!$B$4:$BI$14,MATCH(M$7,GRID!$A$4:$A$14,0),MATCH(1,($U$2=GRID!$B$1:$BI$1)*(КАЛЕНДАРЬ!$AD11=GRID!$B$3:$BI$3), 0)),
ROUNDUP(INDEX(GRID!$B$4:$BI$14,MATCH(M$7,GRID!$A$4:$A$14,0),MATCH(1,($U$2=GRID!$B$1:$BI$1)*(КАЛЕНДАРЬ!$AD11=GRID!$B$3:$BI$3),0))*(1-GRID!$B$35),0))</f>
        <v>51300</v>
      </c>
      <c r="N222" s="60" cm="1">
        <f t="array" ref="N222">IF($I$2="Открытый тариф",
INDEX(GRID!$B$17:$BI$27,MATCH(M$7,GRID!$A$17:$A$27,0),MATCH(1,($U$2=GRID!$B$1:$BI$1)*(КАЛЕНДАРЬ!$AD11=GRID!$B$3:$BI$3), 0)),
ROUNDUP(INDEX(GRID!$B$17:$BI$27,MATCH(M$7,GRID!$A$17:$A$27,0),MATCH(1,($U$2=GRID!$B$1:$BI$1)*(КАЛЕНДАРЬ!$AD11=GRID!$B$3:$BI$3), 0))*(1-GRID!$B$35),0))</f>
        <v>51300</v>
      </c>
      <c r="O222" s="61" t="s">
        <v>102</v>
      </c>
      <c r="P222" s="61" t="s">
        <v>102</v>
      </c>
      <c r="Q222" s="61" t="s">
        <v>102</v>
      </c>
      <c r="R222" s="61" t="s">
        <v>102</v>
      </c>
      <c r="S222" s="61" t="s">
        <v>102</v>
      </c>
      <c r="T222" s="61" t="s">
        <v>102</v>
      </c>
      <c r="U222" s="61" t="s">
        <v>102</v>
      </c>
      <c r="V222" s="61" t="s">
        <v>102</v>
      </c>
      <c r="W222" s="61" t="s">
        <v>102</v>
      </c>
      <c r="X222" s="61" t="s">
        <v>102</v>
      </c>
      <c r="Y222" s="48"/>
      <c r="Z222" s="33"/>
      <c r="AE222" s="6"/>
      <c r="AI222" s="6"/>
      <c r="AN222" s="6"/>
    </row>
    <row r="223" spans="1:40" x14ac:dyDescent="0.2">
      <c r="A223" s="62" t="s">
        <v>43</v>
      </c>
      <c r="B223" s="62">
        <v>9</v>
      </c>
      <c r="C223" s="59" cm="1">
        <f t="array" ref="C223">IF($I$2="Открытый тариф",
INDEX(GRID!$B$4:$BI$14,MATCH(C$7,GRID!$A$4:$A$14,0),MATCH(1,($U$2=GRID!$B$1:$BI$1)*(КАЛЕНДАРЬ!$AD12=GRID!$B$3:$BI$3), 0)),
ROUNDUP(INDEX(GRID!$B$4:$BI$14,MATCH(C$7,GRID!$A$4:$A$14,0),MATCH(1,($U$2=GRID!$B$1:$BI$1)*(КАЛЕНДАРЬ!$AD12=GRID!$B$3:$BI$3),0))*(1-GRID!$B$35),0))</f>
        <v>29000</v>
      </c>
      <c r="D223" s="60" cm="1">
        <f t="array" ref="D223">IF($I$2="Открытый тариф",
INDEX(GRID!$B$17:$BI$27,MATCH(C$7,GRID!$A$17:$A$27,0),MATCH(1,($U$2=GRID!$B$1:$BI$1)*(КАЛЕНДАРЬ!$AD12=GRID!$B$3:$BI$3), 0)),
ROUNDUP(INDEX(GRID!$B$17:$BI$27,MATCH(C$7,GRID!$A$17:$A$27,0),MATCH(1,($U$2=GRID!$B$1:$BI$1)*(КАЛЕНДАРЬ!$AD12=GRID!$B$3:$BI$3), 0))*(1-GRID!$B$35),0))</f>
        <v>29000</v>
      </c>
      <c r="E223" s="59" cm="1">
        <f t="array" ref="E223">IF($I$2="Открытый тариф",
INDEX(GRID!$B$4:$BI$14,MATCH(E$7,GRID!$A$4:$A$14,0),MATCH(1,($U$2=GRID!$B$1:$BI$1)*(КАЛЕНДАРЬ!$AD12=GRID!$B$3:$BI$3), 0)),
ROUNDUP(INDEX(GRID!$B$4:$BI$14,MATCH(E$7,GRID!$A$4:$A$14,0),MATCH(1,($U$2=GRID!$B$1:$BI$1)*(КАЛЕНДАРЬ!$AD12=GRID!$B$3:$BI$3),0))*(1-GRID!$B$35),0))</f>
        <v>32600</v>
      </c>
      <c r="F223" s="60" cm="1">
        <f t="array" ref="F223">IF($I$2="Открытый тариф",
INDEX(GRID!$B$17:$BI$27,MATCH(E$7,GRID!$A$17:$A$27,0),MATCH(1,($U$2=GRID!$B$1:$BI$1)*(КАЛЕНДАРЬ!$AD12=GRID!$B$3:$BI$3), 0)),
ROUNDUP(INDEX(GRID!$B$17:$BI$27,MATCH(E$7,GRID!$A$17:$A$27,0),MATCH(1,($U$2=GRID!$B$1:$BI$1)*(КАЛЕНДАРЬ!$AD12=GRID!$B$3:$BI$3), 0))*(1-GRID!$B$35),0))</f>
        <v>32600</v>
      </c>
      <c r="G223" s="59" cm="1">
        <f t="array" ref="G223">IF($I$2="Открытый тариф",
INDEX(GRID!$B$4:$BI$14,MATCH(G$7,GRID!$A$4:$A$14,0),MATCH(1,($U$2=GRID!$B$1:$BI$1)*(КАЛЕНДАРЬ!$AD12=GRID!$B$3:$BI$3), 0)),
ROUNDUP(INDEX(GRID!$B$4:$BI$14,MATCH(G$7,GRID!$A$4:$A$14,0),MATCH(1,($U$2=GRID!$B$1:$BI$1)*(КАЛЕНДАРЬ!$AD12=GRID!$B$3:$BI$3),0))*(1-GRID!$B$35),0))</f>
        <v>36500</v>
      </c>
      <c r="H223" s="60" cm="1">
        <f t="array" ref="H223">IF($I$2="Открытый тариф",
INDEX(GRID!$B$17:$BI$27,MATCH(G$7,GRID!$A$17:$A$27,0),MATCH(1,($U$2=GRID!$B$1:$BI$1)*(КАЛЕНДАРЬ!$AD12=GRID!$B$3:$BI$3), 0)),
ROUNDUP(INDEX(GRID!$B$17:$BI$27,MATCH(G$7,GRID!$A$17:$A$27,0),MATCH(1,($U$2=GRID!$B$1:$BI$1)*(КАЛЕНДАРЬ!$AD12=GRID!$B$3:$BI$3), 0))*(1-GRID!$B$35),0))</f>
        <v>36500</v>
      </c>
      <c r="I223" s="59" cm="1">
        <f t="array" ref="I223">IF($I$2="Открытый тариф",
INDEX(GRID!$B$4:$BI$14,MATCH(I$7,GRID!$A$4:$A$14,0),MATCH(1,($U$2=GRID!$B$1:$BI$1)*(КАЛЕНДАРЬ!$AD12=GRID!$B$3:$BI$3), 0)),
ROUNDUP(INDEX(GRID!$B$4:$BI$14,MATCH(I$7,GRID!$A$4:$A$14,0),MATCH(1,($U$2=GRID!$B$1:$BI$1)*(КАЛЕНДАРЬ!$AD12=GRID!$B$3:$BI$3),0))*(1-GRID!$B$35),0))</f>
        <v>40900</v>
      </c>
      <c r="J223" s="60" cm="1">
        <f t="array" ref="J223">IF($I$2="Открытый тариф",
INDEX(GRID!$B$17:$BI$27,MATCH(I$7,GRID!$A$17:$A$27,0),MATCH(1,($U$2=GRID!$B$1:$BI$1)*(КАЛЕНДАРЬ!$AD12=GRID!$B$3:$BI$3), 0)),
ROUNDUP(INDEX(GRID!$B$17:$BI$27,MATCH(I$7,GRID!$A$17:$A$27,0),MATCH(1,($U$2=GRID!$B$1:$BI$1)*(КАЛЕНДАРЬ!$AD12=GRID!$B$3:$BI$3), 0))*(1-GRID!$B$35),0))</f>
        <v>40900</v>
      </c>
      <c r="K223" s="59" cm="1">
        <f t="array" ref="K223">IF($I$2="Открытый тариф",
INDEX(GRID!$B$4:$BI$14,MATCH(K$7,GRID!$A$4:$A$14,0),MATCH(1,($U$2=GRID!$B$1:$BI$1)*(КАЛЕНДАРЬ!$AD12=GRID!$B$3:$BI$3), 0)),
ROUNDUP(INDEX(GRID!$B$4:$BI$14,MATCH(K$7,GRID!$A$4:$A$14,0),MATCH(1,($U$2=GRID!$B$1:$BI$1)*(КАЛЕНДАРЬ!$AD12=GRID!$B$3:$BI$3),0))*(1-GRID!$B$35),0))</f>
        <v>45800</v>
      </c>
      <c r="L223" s="60" cm="1">
        <f t="array" ref="L223">IF($I$2="Открытый тариф",
INDEX(GRID!$B$17:$BI$27,MATCH(K$7,GRID!$A$17:$A$27,0),MATCH(1,($U$2=GRID!$B$1:$BI$1)*(КАЛЕНДАРЬ!$AD12=GRID!$B$3:$BI$3), 0)),
ROUNDUP(INDEX(GRID!$B$17:$BI$27,MATCH(K$7,GRID!$A$17:$A$27,0),MATCH(1,($U$2=GRID!$B$1:$BI$1)*(КАЛЕНДАРЬ!$AD12=GRID!$B$3:$BI$3), 0))*(1-GRID!$B$35),0))</f>
        <v>45800</v>
      </c>
      <c r="M223" s="59" cm="1">
        <f t="array" ref="M223">IF($I$2="Открытый тариф",
INDEX(GRID!$B$4:$BI$14,MATCH(M$7,GRID!$A$4:$A$14,0),MATCH(1,($U$2=GRID!$B$1:$BI$1)*(КАЛЕНДАРЬ!$AD12=GRID!$B$3:$BI$3), 0)),
ROUNDUP(INDEX(GRID!$B$4:$BI$14,MATCH(M$7,GRID!$A$4:$A$14,0),MATCH(1,($U$2=GRID!$B$1:$BI$1)*(КАЛЕНДАРЬ!$AD12=GRID!$B$3:$BI$3),0))*(1-GRID!$B$35),0))</f>
        <v>51300</v>
      </c>
      <c r="N223" s="60" cm="1">
        <f t="array" ref="N223">IF($I$2="Открытый тариф",
INDEX(GRID!$B$17:$BI$27,MATCH(M$7,GRID!$A$17:$A$27,0),MATCH(1,($U$2=GRID!$B$1:$BI$1)*(КАЛЕНДАРЬ!$AD12=GRID!$B$3:$BI$3), 0)),
ROUNDUP(INDEX(GRID!$B$17:$BI$27,MATCH(M$7,GRID!$A$17:$A$27,0),MATCH(1,($U$2=GRID!$B$1:$BI$1)*(КАЛЕНДАРЬ!$AD12=GRID!$B$3:$BI$3), 0))*(1-GRID!$B$35),0))</f>
        <v>51300</v>
      </c>
      <c r="O223" s="61" t="s">
        <v>102</v>
      </c>
      <c r="P223" s="61" t="s">
        <v>102</v>
      </c>
      <c r="Q223" s="61" t="s">
        <v>102</v>
      </c>
      <c r="R223" s="61" t="s">
        <v>102</v>
      </c>
      <c r="S223" s="61" t="s">
        <v>102</v>
      </c>
      <c r="T223" s="61" t="s">
        <v>102</v>
      </c>
      <c r="U223" s="61" t="s">
        <v>102</v>
      </c>
      <c r="V223" s="61" t="s">
        <v>102</v>
      </c>
      <c r="W223" s="61" t="s">
        <v>102</v>
      </c>
      <c r="X223" s="61" t="s">
        <v>102</v>
      </c>
      <c r="Y223" s="48"/>
      <c r="Z223" s="33"/>
      <c r="AE223" s="6"/>
      <c r="AI223" s="6"/>
      <c r="AN223" s="6"/>
    </row>
    <row r="224" spans="1:40" x14ac:dyDescent="0.2">
      <c r="A224" s="62" t="s">
        <v>44</v>
      </c>
      <c r="B224" s="62">
        <v>10</v>
      </c>
      <c r="C224" s="59" cm="1">
        <f t="array" ref="C224">IF($I$2="Открытый тариф",
INDEX(GRID!$B$4:$BI$14,MATCH(C$7,GRID!$A$4:$A$14,0),MATCH(1,($U$2=GRID!$B$1:$BI$1)*(КАЛЕНДАРЬ!$AD13=GRID!$B$3:$BI$3), 0)),
ROUNDUP(INDEX(GRID!$B$4:$BI$14,MATCH(C$7,GRID!$A$4:$A$14,0),MATCH(1,($U$2=GRID!$B$1:$BI$1)*(КАЛЕНДАРЬ!$AD13=GRID!$B$3:$BI$3),0))*(1-GRID!$B$35),0))</f>
        <v>26000</v>
      </c>
      <c r="D224" s="60" cm="1">
        <f t="array" ref="D224">IF($I$2="Открытый тариф",
INDEX(GRID!$B$17:$BI$27,MATCH(C$7,GRID!$A$17:$A$27,0),MATCH(1,($U$2=GRID!$B$1:$BI$1)*(КАЛЕНДАРЬ!$AD13=GRID!$B$3:$BI$3), 0)),
ROUNDUP(INDEX(GRID!$B$17:$BI$27,MATCH(C$7,GRID!$A$17:$A$27,0),MATCH(1,($U$2=GRID!$B$1:$BI$1)*(КАЛЕНДАРЬ!$AD13=GRID!$B$3:$BI$3), 0))*(1-GRID!$B$35),0))</f>
        <v>26000</v>
      </c>
      <c r="E224" s="59" cm="1">
        <f t="array" ref="E224">IF($I$2="Открытый тариф",
INDEX(GRID!$B$4:$BI$14,MATCH(E$7,GRID!$A$4:$A$14,0),MATCH(1,($U$2=GRID!$B$1:$BI$1)*(КАЛЕНДАРЬ!$AD13=GRID!$B$3:$BI$3), 0)),
ROUNDUP(INDEX(GRID!$B$4:$BI$14,MATCH(E$7,GRID!$A$4:$A$14,0),MATCH(1,($U$2=GRID!$B$1:$BI$1)*(КАЛЕНДАРЬ!$AD13=GRID!$B$3:$BI$3),0))*(1-GRID!$B$35),0))</f>
        <v>29100</v>
      </c>
      <c r="F224" s="60" cm="1">
        <f t="array" ref="F224">IF($I$2="Открытый тариф",
INDEX(GRID!$B$17:$BI$27,MATCH(E$7,GRID!$A$17:$A$27,0),MATCH(1,($U$2=GRID!$B$1:$BI$1)*(КАЛЕНДАРЬ!$AD13=GRID!$B$3:$BI$3), 0)),
ROUNDUP(INDEX(GRID!$B$17:$BI$27,MATCH(E$7,GRID!$A$17:$A$27,0),MATCH(1,($U$2=GRID!$B$1:$BI$1)*(КАЛЕНДАРЬ!$AD13=GRID!$B$3:$BI$3), 0))*(1-GRID!$B$35),0))</f>
        <v>29100</v>
      </c>
      <c r="G224" s="59" cm="1">
        <f t="array" ref="G224">IF($I$2="Открытый тариф",
INDEX(GRID!$B$4:$BI$14,MATCH(G$7,GRID!$A$4:$A$14,0),MATCH(1,($U$2=GRID!$B$1:$BI$1)*(КАЛЕНДАРЬ!$AD13=GRID!$B$3:$BI$3), 0)),
ROUNDUP(INDEX(GRID!$B$4:$BI$14,MATCH(G$7,GRID!$A$4:$A$14,0),MATCH(1,($U$2=GRID!$B$1:$BI$1)*(КАЛЕНДАРЬ!$AD13=GRID!$B$3:$BI$3),0))*(1-GRID!$B$35),0))</f>
        <v>32600</v>
      </c>
      <c r="H224" s="60" cm="1">
        <f t="array" ref="H224">IF($I$2="Открытый тариф",
INDEX(GRID!$B$17:$BI$27,MATCH(G$7,GRID!$A$17:$A$27,0),MATCH(1,($U$2=GRID!$B$1:$BI$1)*(КАЛЕНДАРЬ!$AD13=GRID!$B$3:$BI$3), 0)),
ROUNDUP(INDEX(GRID!$B$17:$BI$27,MATCH(G$7,GRID!$A$17:$A$27,0),MATCH(1,($U$2=GRID!$B$1:$BI$1)*(КАЛЕНДАРЬ!$AD13=GRID!$B$3:$BI$3), 0))*(1-GRID!$B$35),0))</f>
        <v>32600</v>
      </c>
      <c r="I224" s="59" cm="1">
        <f t="array" ref="I224">IF($I$2="Открытый тариф",
INDEX(GRID!$B$4:$BI$14,MATCH(I$7,GRID!$A$4:$A$14,0),MATCH(1,($U$2=GRID!$B$1:$BI$1)*(КАЛЕНДАРЬ!$AD13=GRID!$B$3:$BI$3), 0)),
ROUNDUP(INDEX(GRID!$B$4:$BI$14,MATCH(I$7,GRID!$A$4:$A$14,0),MATCH(1,($U$2=GRID!$B$1:$BI$1)*(КАЛЕНДАРЬ!$AD13=GRID!$B$3:$BI$3),0))*(1-GRID!$B$35),0))</f>
        <v>36500</v>
      </c>
      <c r="J224" s="60" cm="1">
        <f t="array" ref="J224">IF($I$2="Открытый тариф",
INDEX(GRID!$B$17:$BI$27,MATCH(I$7,GRID!$A$17:$A$27,0),MATCH(1,($U$2=GRID!$B$1:$BI$1)*(КАЛЕНДАРЬ!$AD13=GRID!$B$3:$BI$3), 0)),
ROUNDUP(INDEX(GRID!$B$17:$BI$27,MATCH(I$7,GRID!$A$17:$A$27,0),MATCH(1,($U$2=GRID!$B$1:$BI$1)*(КАЛЕНДАРЬ!$AD13=GRID!$B$3:$BI$3), 0))*(1-GRID!$B$35),0))</f>
        <v>36500</v>
      </c>
      <c r="K224" s="59" cm="1">
        <f t="array" ref="K224">IF($I$2="Открытый тариф",
INDEX(GRID!$B$4:$BI$14,MATCH(K$7,GRID!$A$4:$A$14,0),MATCH(1,($U$2=GRID!$B$1:$BI$1)*(КАЛЕНДАРЬ!$AD13=GRID!$B$3:$BI$3), 0)),
ROUNDUP(INDEX(GRID!$B$4:$BI$14,MATCH(K$7,GRID!$A$4:$A$14,0),MATCH(1,($U$2=GRID!$B$1:$BI$1)*(КАЛЕНДАРЬ!$AD13=GRID!$B$3:$BI$3),0))*(1-GRID!$B$35),0))</f>
        <v>40800</v>
      </c>
      <c r="L224" s="60" cm="1">
        <f t="array" ref="L224">IF($I$2="Открытый тариф",
INDEX(GRID!$B$17:$BI$27,MATCH(K$7,GRID!$A$17:$A$27,0),MATCH(1,($U$2=GRID!$B$1:$BI$1)*(КАЛЕНДАРЬ!$AD13=GRID!$B$3:$BI$3), 0)),
ROUNDUP(INDEX(GRID!$B$17:$BI$27,MATCH(K$7,GRID!$A$17:$A$27,0),MATCH(1,($U$2=GRID!$B$1:$BI$1)*(КАЛЕНДАРЬ!$AD13=GRID!$B$3:$BI$3), 0))*(1-GRID!$B$35),0))</f>
        <v>40800</v>
      </c>
      <c r="M224" s="59" cm="1">
        <f t="array" ref="M224">IF($I$2="Открытый тариф",
INDEX(GRID!$B$4:$BI$14,MATCH(M$7,GRID!$A$4:$A$14,0),MATCH(1,($U$2=GRID!$B$1:$BI$1)*(КАЛЕНДАРЬ!$AD13=GRID!$B$3:$BI$3), 0)),
ROUNDUP(INDEX(GRID!$B$4:$BI$14,MATCH(M$7,GRID!$A$4:$A$14,0),MATCH(1,($U$2=GRID!$B$1:$BI$1)*(КАЛЕНДАРЬ!$AD13=GRID!$B$3:$BI$3),0))*(1-GRID!$B$35),0))</f>
        <v>45600</v>
      </c>
      <c r="N224" s="60" cm="1">
        <f t="array" ref="N224">IF($I$2="Открытый тариф",
INDEX(GRID!$B$17:$BI$27,MATCH(M$7,GRID!$A$17:$A$27,0),MATCH(1,($U$2=GRID!$B$1:$BI$1)*(КАЛЕНДАРЬ!$AD13=GRID!$B$3:$BI$3), 0)),
ROUNDUP(INDEX(GRID!$B$17:$BI$27,MATCH(M$7,GRID!$A$17:$A$27,0),MATCH(1,($U$2=GRID!$B$1:$BI$1)*(КАЛЕНДАРЬ!$AD13=GRID!$B$3:$BI$3), 0))*(1-GRID!$B$35),0))</f>
        <v>45600</v>
      </c>
      <c r="O224" s="61" t="s">
        <v>102</v>
      </c>
      <c r="P224" s="61" t="s">
        <v>102</v>
      </c>
      <c r="Q224" s="61" t="s">
        <v>102</v>
      </c>
      <c r="R224" s="61" t="s">
        <v>102</v>
      </c>
      <c r="S224" s="61" t="s">
        <v>102</v>
      </c>
      <c r="T224" s="61" t="s">
        <v>102</v>
      </c>
      <c r="U224" s="61" t="s">
        <v>102</v>
      </c>
      <c r="V224" s="61" t="s">
        <v>102</v>
      </c>
      <c r="W224" s="61" t="s">
        <v>102</v>
      </c>
      <c r="X224" s="61" t="s">
        <v>102</v>
      </c>
      <c r="Y224" s="48"/>
      <c r="Z224" s="33"/>
      <c r="AE224" s="6"/>
      <c r="AI224" s="6"/>
      <c r="AN224" s="6"/>
    </row>
    <row r="225" spans="1:40" x14ac:dyDescent="0.2">
      <c r="A225" s="62" t="s">
        <v>45</v>
      </c>
      <c r="B225" s="62">
        <v>11</v>
      </c>
      <c r="C225" s="59" cm="1">
        <f t="array" ref="C225">IF($I$2="Открытый тариф",
INDEX(GRID!$B$4:$BI$14,MATCH(C$7,GRID!$A$4:$A$14,0),MATCH(1,($U$2=GRID!$B$1:$BI$1)*(КАЛЕНДАРЬ!$AD14=GRID!$B$3:$BI$3), 0)),
ROUNDUP(INDEX(GRID!$B$4:$BI$14,MATCH(C$7,GRID!$A$4:$A$14,0),MATCH(1,($U$2=GRID!$B$1:$BI$1)*(КАЛЕНДАРЬ!$AD14=GRID!$B$3:$BI$3),0))*(1-GRID!$B$35),0))</f>
        <v>19500</v>
      </c>
      <c r="D225" s="60" cm="1">
        <f t="array" ref="D225">IF($I$2="Открытый тариф",
INDEX(GRID!$B$17:$BI$27,MATCH(C$7,GRID!$A$17:$A$27,0),MATCH(1,($U$2=GRID!$B$1:$BI$1)*(КАЛЕНДАРЬ!$AD14=GRID!$B$3:$BI$3), 0)),
ROUNDUP(INDEX(GRID!$B$17:$BI$27,MATCH(C$7,GRID!$A$17:$A$27,0),MATCH(1,($U$2=GRID!$B$1:$BI$1)*(КАЛЕНДАРЬ!$AD14=GRID!$B$3:$BI$3), 0))*(1-GRID!$B$35),0))</f>
        <v>19500</v>
      </c>
      <c r="E225" s="59" cm="1">
        <f t="array" ref="E225">IF($I$2="Открытый тариф",
INDEX(GRID!$B$4:$BI$14,MATCH(E$7,GRID!$A$4:$A$14,0),MATCH(1,($U$2=GRID!$B$1:$BI$1)*(КАЛЕНДАРЬ!$AD14=GRID!$B$3:$BI$3), 0)),
ROUNDUP(INDEX(GRID!$B$4:$BI$14,MATCH(E$7,GRID!$A$4:$A$14,0),MATCH(1,($U$2=GRID!$B$1:$BI$1)*(КАЛЕНДАРЬ!$AD14=GRID!$B$3:$BI$3),0))*(1-GRID!$B$35),0))</f>
        <v>21700</v>
      </c>
      <c r="F225" s="60" cm="1">
        <f t="array" ref="F225">IF($I$2="Открытый тариф",
INDEX(GRID!$B$17:$BI$27,MATCH(E$7,GRID!$A$17:$A$27,0),MATCH(1,($U$2=GRID!$B$1:$BI$1)*(КАЛЕНДАРЬ!$AD14=GRID!$B$3:$BI$3), 0)),
ROUNDUP(INDEX(GRID!$B$17:$BI$27,MATCH(E$7,GRID!$A$17:$A$27,0),MATCH(1,($U$2=GRID!$B$1:$BI$1)*(КАЛЕНДАРЬ!$AD14=GRID!$B$3:$BI$3), 0))*(1-GRID!$B$35),0))</f>
        <v>21700</v>
      </c>
      <c r="G225" s="59" cm="1">
        <f t="array" ref="G225">IF($I$2="Открытый тариф",
INDEX(GRID!$B$4:$BI$14,MATCH(G$7,GRID!$A$4:$A$14,0),MATCH(1,($U$2=GRID!$B$1:$BI$1)*(КАЛЕНДАРЬ!$AD14=GRID!$B$3:$BI$3), 0)),
ROUNDUP(INDEX(GRID!$B$4:$BI$14,MATCH(G$7,GRID!$A$4:$A$14,0),MATCH(1,($U$2=GRID!$B$1:$BI$1)*(КАЛЕНДАРЬ!$AD14=GRID!$B$3:$BI$3),0))*(1-GRID!$B$35),0))</f>
        <v>24100</v>
      </c>
      <c r="H225" s="60" cm="1">
        <f t="array" ref="H225">IF($I$2="Открытый тариф",
INDEX(GRID!$B$17:$BI$27,MATCH(G$7,GRID!$A$17:$A$27,0),MATCH(1,($U$2=GRID!$B$1:$BI$1)*(КАЛЕНДАРЬ!$AD14=GRID!$B$3:$BI$3), 0)),
ROUNDUP(INDEX(GRID!$B$17:$BI$27,MATCH(G$7,GRID!$A$17:$A$27,0),MATCH(1,($U$2=GRID!$B$1:$BI$1)*(КАЛЕНДАРЬ!$AD14=GRID!$B$3:$BI$3), 0))*(1-GRID!$B$35),0))</f>
        <v>24100</v>
      </c>
      <c r="I225" s="59" cm="1">
        <f t="array" ref="I225">IF($I$2="Открытый тариф",
INDEX(GRID!$B$4:$BI$14,MATCH(I$7,GRID!$A$4:$A$14,0),MATCH(1,($U$2=GRID!$B$1:$BI$1)*(КАЛЕНДАРЬ!$AD14=GRID!$B$3:$BI$3), 0)),
ROUNDUP(INDEX(GRID!$B$4:$BI$14,MATCH(I$7,GRID!$A$4:$A$14,0),MATCH(1,($U$2=GRID!$B$1:$BI$1)*(КАЛЕНДАРЬ!$AD14=GRID!$B$3:$BI$3),0))*(1-GRID!$B$35),0))</f>
        <v>26800</v>
      </c>
      <c r="J225" s="60" cm="1">
        <f t="array" ref="J225">IF($I$2="Открытый тариф",
INDEX(GRID!$B$17:$BI$27,MATCH(I$7,GRID!$A$17:$A$27,0),MATCH(1,($U$2=GRID!$B$1:$BI$1)*(КАЛЕНДАРЬ!$AD14=GRID!$B$3:$BI$3), 0)),
ROUNDUP(INDEX(GRID!$B$17:$BI$27,MATCH(I$7,GRID!$A$17:$A$27,0),MATCH(1,($U$2=GRID!$B$1:$BI$1)*(КАЛЕНДАРЬ!$AD14=GRID!$B$3:$BI$3), 0))*(1-GRID!$B$35),0))</f>
        <v>26800</v>
      </c>
      <c r="K225" s="59" cm="1">
        <f t="array" ref="K225">IF($I$2="Открытый тариф",
INDEX(GRID!$B$4:$BI$14,MATCH(K$7,GRID!$A$4:$A$14,0),MATCH(1,($U$2=GRID!$B$1:$BI$1)*(КАЛЕНДАРЬ!$AD14=GRID!$B$3:$BI$3), 0)),
ROUNDUP(INDEX(GRID!$B$4:$BI$14,MATCH(K$7,GRID!$A$4:$A$14,0),MATCH(1,($U$2=GRID!$B$1:$BI$1)*(КАЛЕНДАРЬ!$AD14=GRID!$B$3:$BI$3),0))*(1-GRID!$B$35),0))</f>
        <v>29700</v>
      </c>
      <c r="L225" s="60" cm="1">
        <f t="array" ref="L225">IF($I$2="Открытый тариф",
INDEX(GRID!$B$17:$BI$27,MATCH(K$7,GRID!$A$17:$A$27,0),MATCH(1,($U$2=GRID!$B$1:$BI$1)*(КАЛЕНДАРЬ!$AD14=GRID!$B$3:$BI$3), 0)),
ROUNDUP(INDEX(GRID!$B$17:$BI$27,MATCH(K$7,GRID!$A$17:$A$27,0),MATCH(1,($U$2=GRID!$B$1:$BI$1)*(КАЛЕНДАРЬ!$AD14=GRID!$B$3:$BI$3), 0))*(1-GRID!$B$35),0))</f>
        <v>29700</v>
      </c>
      <c r="M225" s="59" cm="1">
        <f t="array" ref="M225">IF($I$2="Открытый тариф",
INDEX(GRID!$B$4:$BI$14,MATCH(M$7,GRID!$A$4:$A$14,0),MATCH(1,($U$2=GRID!$B$1:$BI$1)*(КАЛЕНДАРЬ!$AD14=GRID!$B$3:$BI$3), 0)),
ROUNDUP(INDEX(GRID!$B$4:$BI$14,MATCH(M$7,GRID!$A$4:$A$14,0),MATCH(1,($U$2=GRID!$B$1:$BI$1)*(КАЛЕНДАРЬ!$AD14=GRID!$B$3:$BI$3),0))*(1-GRID!$B$35),0))</f>
        <v>32900</v>
      </c>
      <c r="N225" s="60" cm="1">
        <f t="array" ref="N225">IF($I$2="Открытый тариф",
INDEX(GRID!$B$17:$BI$27,MATCH(M$7,GRID!$A$17:$A$27,0),MATCH(1,($U$2=GRID!$B$1:$BI$1)*(КАЛЕНДАРЬ!$AD14=GRID!$B$3:$BI$3), 0)),
ROUNDUP(INDEX(GRID!$B$17:$BI$27,MATCH(M$7,GRID!$A$17:$A$27,0),MATCH(1,($U$2=GRID!$B$1:$BI$1)*(КАЛЕНДАРЬ!$AD14=GRID!$B$3:$BI$3), 0))*(1-GRID!$B$35),0))</f>
        <v>32900</v>
      </c>
      <c r="O225" s="61" t="s">
        <v>102</v>
      </c>
      <c r="P225" s="61" t="s">
        <v>102</v>
      </c>
      <c r="Q225" s="61" t="s">
        <v>102</v>
      </c>
      <c r="R225" s="61" t="s">
        <v>102</v>
      </c>
      <c r="S225" s="61" t="s">
        <v>102</v>
      </c>
      <c r="T225" s="61" t="s">
        <v>102</v>
      </c>
      <c r="U225" s="61" t="s">
        <v>102</v>
      </c>
      <c r="V225" s="61" t="s">
        <v>102</v>
      </c>
      <c r="W225" s="61" t="s">
        <v>102</v>
      </c>
      <c r="X225" s="61" t="s">
        <v>102</v>
      </c>
      <c r="Y225" s="48"/>
      <c r="Z225" s="33"/>
      <c r="AE225" s="6"/>
      <c r="AI225" s="6"/>
      <c r="AN225" s="6"/>
    </row>
    <row r="226" spans="1:40" x14ac:dyDescent="0.2">
      <c r="A226" s="62" t="s">
        <v>46</v>
      </c>
      <c r="B226" s="62">
        <v>12</v>
      </c>
      <c r="C226" s="59" cm="1">
        <f t="array" ref="C226">IF($I$2="Открытый тариф",
INDEX(GRID!$B$4:$BI$14,MATCH(C$7,GRID!$A$4:$A$14,0),MATCH(1,($U$2=GRID!$B$1:$BI$1)*(КАЛЕНДАРЬ!$AD15=GRID!$B$3:$BI$3), 0)),
ROUNDUP(INDEX(GRID!$B$4:$BI$14,MATCH(C$7,GRID!$A$4:$A$14,0),MATCH(1,($U$2=GRID!$B$1:$BI$1)*(КАЛЕНДАРЬ!$AD15=GRID!$B$3:$BI$3),0))*(1-GRID!$B$35),0))</f>
        <v>16500</v>
      </c>
      <c r="D226" s="60" cm="1">
        <f t="array" ref="D226">IF($I$2="Открытый тариф",
INDEX(GRID!$B$17:$BI$27,MATCH(C$7,GRID!$A$17:$A$27,0),MATCH(1,($U$2=GRID!$B$1:$BI$1)*(КАЛЕНДАРЬ!$AD15=GRID!$B$3:$BI$3), 0)),
ROUNDUP(INDEX(GRID!$B$17:$BI$27,MATCH(C$7,GRID!$A$17:$A$27,0),MATCH(1,($U$2=GRID!$B$1:$BI$1)*(КАЛЕНДАРЬ!$AD15=GRID!$B$3:$BI$3), 0))*(1-GRID!$B$35),0))</f>
        <v>16500</v>
      </c>
      <c r="E226" s="59" cm="1">
        <f t="array" ref="E226">IF($I$2="Открытый тариф",
INDEX(GRID!$B$4:$BI$14,MATCH(E$7,GRID!$A$4:$A$14,0),MATCH(1,($U$2=GRID!$B$1:$BI$1)*(КАЛЕНДАРЬ!$AD15=GRID!$B$3:$BI$3), 0)),
ROUNDUP(INDEX(GRID!$B$4:$BI$14,MATCH(E$7,GRID!$A$4:$A$14,0),MATCH(1,($U$2=GRID!$B$1:$BI$1)*(КАЛЕНДАРЬ!$AD15=GRID!$B$3:$BI$3),0))*(1-GRID!$B$35),0))</f>
        <v>18200</v>
      </c>
      <c r="F226" s="60" cm="1">
        <f t="array" ref="F226">IF($I$2="Открытый тариф",
INDEX(GRID!$B$17:$BI$27,MATCH(E$7,GRID!$A$17:$A$27,0),MATCH(1,($U$2=GRID!$B$1:$BI$1)*(КАЛЕНДАРЬ!$AD15=GRID!$B$3:$BI$3), 0)),
ROUNDUP(INDEX(GRID!$B$17:$BI$27,MATCH(E$7,GRID!$A$17:$A$27,0),MATCH(1,($U$2=GRID!$B$1:$BI$1)*(КАЛЕНДАРЬ!$AD15=GRID!$B$3:$BI$3), 0))*(1-GRID!$B$35),0))</f>
        <v>18200</v>
      </c>
      <c r="G226" s="59" cm="1">
        <f t="array" ref="G226">IF($I$2="Открытый тариф",
INDEX(GRID!$B$4:$BI$14,MATCH(G$7,GRID!$A$4:$A$14,0),MATCH(1,($U$2=GRID!$B$1:$BI$1)*(КАЛЕНДАРЬ!$AD15=GRID!$B$3:$BI$3), 0)),
ROUNDUP(INDEX(GRID!$B$4:$BI$14,MATCH(G$7,GRID!$A$4:$A$14,0),MATCH(1,($U$2=GRID!$B$1:$BI$1)*(КАЛЕНДАРЬ!$AD15=GRID!$B$3:$BI$3),0))*(1-GRID!$B$35),0))</f>
        <v>20100</v>
      </c>
      <c r="H226" s="60" cm="1">
        <f t="array" ref="H226">IF($I$2="Открытый тариф",
INDEX(GRID!$B$17:$BI$27,MATCH(G$7,GRID!$A$17:$A$27,0),MATCH(1,($U$2=GRID!$B$1:$BI$1)*(КАЛЕНДАРЬ!$AD15=GRID!$B$3:$BI$3), 0)),
ROUNDUP(INDEX(GRID!$B$17:$BI$27,MATCH(G$7,GRID!$A$17:$A$27,0),MATCH(1,($U$2=GRID!$B$1:$BI$1)*(КАЛЕНДАРЬ!$AD15=GRID!$B$3:$BI$3), 0))*(1-GRID!$B$35),0))</f>
        <v>20100</v>
      </c>
      <c r="I226" s="59" cm="1">
        <f t="array" ref="I226">IF($I$2="Открытый тариф",
INDEX(GRID!$B$4:$BI$14,MATCH(I$7,GRID!$A$4:$A$14,0),MATCH(1,($U$2=GRID!$B$1:$BI$1)*(КАЛЕНДАРЬ!$AD15=GRID!$B$3:$BI$3), 0)),
ROUNDUP(INDEX(GRID!$B$4:$BI$14,MATCH(I$7,GRID!$A$4:$A$14,0),MATCH(1,($U$2=GRID!$B$1:$BI$1)*(КАЛЕНДАРЬ!$AD15=GRID!$B$3:$BI$3),0))*(1-GRID!$B$35),0))</f>
        <v>22200</v>
      </c>
      <c r="J226" s="60" cm="1">
        <f t="array" ref="J226">IF($I$2="Открытый тариф",
INDEX(GRID!$B$17:$BI$27,MATCH(I$7,GRID!$A$17:$A$27,0),MATCH(1,($U$2=GRID!$B$1:$BI$1)*(КАЛЕНДАРЬ!$AD15=GRID!$B$3:$BI$3), 0)),
ROUNDUP(INDEX(GRID!$B$17:$BI$27,MATCH(I$7,GRID!$A$17:$A$27,0),MATCH(1,($U$2=GRID!$B$1:$BI$1)*(КАЛЕНДАРЬ!$AD15=GRID!$B$3:$BI$3), 0))*(1-GRID!$B$35),0))</f>
        <v>22200</v>
      </c>
      <c r="K226" s="59" cm="1">
        <f t="array" ref="K226">IF($I$2="Открытый тариф",
INDEX(GRID!$B$4:$BI$14,MATCH(K$7,GRID!$A$4:$A$14,0),MATCH(1,($U$2=GRID!$B$1:$BI$1)*(КАЛЕНДАРЬ!$AD15=GRID!$B$3:$BI$3), 0)),
ROUNDUP(INDEX(GRID!$B$4:$BI$14,MATCH(K$7,GRID!$A$4:$A$14,0),MATCH(1,($U$2=GRID!$B$1:$BI$1)*(КАЛЕНДАРЬ!$AD15=GRID!$B$3:$BI$3),0))*(1-GRID!$B$35),0))</f>
        <v>24500</v>
      </c>
      <c r="L226" s="60" cm="1">
        <f t="array" ref="L226">IF($I$2="Открытый тариф",
INDEX(GRID!$B$17:$BI$27,MATCH(K$7,GRID!$A$17:$A$27,0),MATCH(1,($U$2=GRID!$B$1:$BI$1)*(КАЛЕНДАРЬ!$AD15=GRID!$B$3:$BI$3), 0)),
ROUNDUP(INDEX(GRID!$B$17:$BI$27,MATCH(K$7,GRID!$A$17:$A$27,0),MATCH(1,($U$2=GRID!$B$1:$BI$1)*(КАЛЕНДАРЬ!$AD15=GRID!$B$3:$BI$3), 0))*(1-GRID!$B$35),0))</f>
        <v>24500</v>
      </c>
      <c r="M226" s="59" cm="1">
        <f t="array" ref="M226">IF($I$2="Открытый тариф",
INDEX(GRID!$B$4:$BI$14,MATCH(M$7,GRID!$A$4:$A$14,0),MATCH(1,($U$2=GRID!$B$1:$BI$1)*(КАЛЕНДАРЬ!$AD15=GRID!$B$3:$BI$3), 0)),
ROUNDUP(INDEX(GRID!$B$4:$BI$14,MATCH(M$7,GRID!$A$4:$A$14,0),MATCH(1,($U$2=GRID!$B$1:$BI$1)*(КАЛЕНДАРЬ!$AD15=GRID!$B$3:$BI$3),0))*(1-GRID!$B$35),0))</f>
        <v>27000</v>
      </c>
      <c r="N226" s="60" cm="1">
        <f t="array" ref="N226">IF($I$2="Открытый тариф",
INDEX(GRID!$B$17:$BI$27,MATCH(M$7,GRID!$A$17:$A$27,0),MATCH(1,($U$2=GRID!$B$1:$BI$1)*(КАЛЕНДАРЬ!$AD15=GRID!$B$3:$BI$3), 0)),
ROUNDUP(INDEX(GRID!$B$17:$BI$27,MATCH(M$7,GRID!$A$17:$A$27,0),MATCH(1,($U$2=GRID!$B$1:$BI$1)*(КАЛЕНДАРЬ!$AD15=GRID!$B$3:$BI$3), 0))*(1-GRID!$B$35),0))</f>
        <v>27000</v>
      </c>
      <c r="O226" s="61" t="s">
        <v>102</v>
      </c>
      <c r="P226" s="61" t="s">
        <v>102</v>
      </c>
      <c r="Q226" s="61" t="s">
        <v>102</v>
      </c>
      <c r="R226" s="61" t="s">
        <v>102</v>
      </c>
      <c r="S226" s="61" t="s">
        <v>102</v>
      </c>
      <c r="T226" s="61" t="s">
        <v>102</v>
      </c>
      <c r="U226" s="61" t="s">
        <v>102</v>
      </c>
      <c r="V226" s="61" t="s">
        <v>102</v>
      </c>
      <c r="W226" s="61" t="s">
        <v>102</v>
      </c>
      <c r="X226" s="61" t="s">
        <v>102</v>
      </c>
      <c r="Y226" s="48"/>
      <c r="Z226" s="33"/>
      <c r="AE226" s="6"/>
      <c r="AI226" s="6"/>
      <c r="AN226" s="6"/>
    </row>
    <row r="227" spans="1:40" x14ac:dyDescent="0.2">
      <c r="A227" s="62" t="s">
        <v>47</v>
      </c>
      <c r="B227" s="62">
        <v>13</v>
      </c>
      <c r="C227" s="59" cm="1">
        <f t="array" ref="C227">IF($I$2="Открытый тариф",
INDEX(GRID!$B$4:$BI$14,MATCH(C$7,GRID!$A$4:$A$14,0),MATCH(1,($U$2=GRID!$B$1:$BI$1)*(КАЛЕНДАРЬ!$AD16=GRID!$B$3:$BI$3), 0)),
ROUNDUP(INDEX(GRID!$B$4:$BI$14,MATCH(C$7,GRID!$A$4:$A$14,0),MATCH(1,($U$2=GRID!$B$1:$BI$1)*(КАЛЕНДАРЬ!$AD16=GRID!$B$3:$BI$3),0))*(1-GRID!$B$35),0))</f>
        <v>16500</v>
      </c>
      <c r="D227" s="60" cm="1">
        <f t="array" ref="D227">IF($I$2="Открытый тариф",
INDEX(GRID!$B$17:$BI$27,MATCH(C$7,GRID!$A$17:$A$27,0),MATCH(1,($U$2=GRID!$B$1:$BI$1)*(КАЛЕНДАРЬ!$AD16=GRID!$B$3:$BI$3), 0)),
ROUNDUP(INDEX(GRID!$B$17:$BI$27,MATCH(C$7,GRID!$A$17:$A$27,0),MATCH(1,($U$2=GRID!$B$1:$BI$1)*(КАЛЕНДАРЬ!$AD16=GRID!$B$3:$BI$3), 0))*(1-GRID!$B$35),0))</f>
        <v>16500</v>
      </c>
      <c r="E227" s="59" cm="1">
        <f t="array" ref="E227">IF($I$2="Открытый тариф",
INDEX(GRID!$B$4:$BI$14,MATCH(E$7,GRID!$A$4:$A$14,0),MATCH(1,($U$2=GRID!$B$1:$BI$1)*(КАЛЕНДАРЬ!$AD16=GRID!$B$3:$BI$3), 0)),
ROUNDUP(INDEX(GRID!$B$4:$BI$14,MATCH(E$7,GRID!$A$4:$A$14,0),MATCH(1,($U$2=GRID!$B$1:$BI$1)*(КАЛЕНДАРЬ!$AD16=GRID!$B$3:$BI$3),0))*(1-GRID!$B$35),0))</f>
        <v>18200</v>
      </c>
      <c r="F227" s="60" cm="1">
        <f t="array" ref="F227">IF($I$2="Открытый тариф",
INDEX(GRID!$B$17:$BI$27,MATCH(E$7,GRID!$A$17:$A$27,0),MATCH(1,($U$2=GRID!$B$1:$BI$1)*(КАЛЕНДАРЬ!$AD16=GRID!$B$3:$BI$3), 0)),
ROUNDUP(INDEX(GRID!$B$17:$BI$27,MATCH(E$7,GRID!$A$17:$A$27,0),MATCH(1,($U$2=GRID!$B$1:$BI$1)*(КАЛЕНДАРЬ!$AD16=GRID!$B$3:$BI$3), 0))*(1-GRID!$B$35),0))</f>
        <v>18200</v>
      </c>
      <c r="G227" s="59" cm="1">
        <f t="array" ref="G227">IF($I$2="Открытый тариф",
INDEX(GRID!$B$4:$BI$14,MATCH(G$7,GRID!$A$4:$A$14,0),MATCH(1,($U$2=GRID!$B$1:$BI$1)*(КАЛЕНДАРЬ!$AD16=GRID!$B$3:$BI$3), 0)),
ROUNDUP(INDEX(GRID!$B$4:$BI$14,MATCH(G$7,GRID!$A$4:$A$14,0),MATCH(1,($U$2=GRID!$B$1:$BI$1)*(КАЛЕНДАРЬ!$AD16=GRID!$B$3:$BI$3),0))*(1-GRID!$B$35),0))</f>
        <v>20100</v>
      </c>
      <c r="H227" s="60" cm="1">
        <f t="array" ref="H227">IF($I$2="Открытый тариф",
INDEX(GRID!$B$17:$BI$27,MATCH(G$7,GRID!$A$17:$A$27,0),MATCH(1,($U$2=GRID!$B$1:$BI$1)*(КАЛЕНДАРЬ!$AD16=GRID!$B$3:$BI$3), 0)),
ROUNDUP(INDEX(GRID!$B$17:$BI$27,MATCH(G$7,GRID!$A$17:$A$27,0),MATCH(1,($U$2=GRID!$B$1:$BI$1)*(КАЛЕНДАРЬ!$AD16=GRID!$B$3:$BI$3), 0))*(1-GRID!$B$35),0))</f>
        <v>20100</v>
      </c>
      <c r="I227" s="59" cm="1">
        <f t="array" ref="I227">IF($I$2="Открытый тариф",
INDEX(GRID!$B$4:$BI$14,MATCH(I$7,GRID!$A$4:$A$14,0),MATCH(1,($U$2=GRID!$B$1:$BI$1)*(КАЛЕНДАРЬ!$AD16=GRID!$B$3:$BI$3), 0)),
ROUNDUP(INDEX(GRID!$B$4:$BI$14,MATCH(I$7,GRID!$A$4:$A$14,0),MATCH(1,($U$2=GRID!$B$1:$BI$1)*(КАЛЕНДАРЬ!$AD16=GRID!$B$3:$BI$3),0))*(1-GRID!$B$35),0))</f>
        <v>22200</v>
      </c>
      <c r="J227" s="60" cm="1">
        <f t="array" ref="J227">IF($I$2="Открытый тариф",
INDEX(GRID!$B$17:$BI$27,MATCH(I$7,GRID!$A$17:$A$27,0),MATCH(1,($U$2=GRID!$B$1:$BI$1)*(КАЛЕНДАРЬ!$AD16=GRID!$B$3:$BI$3), 0)),
ROUNDUP(INDEX(GRID!$B$17:$BI$27,MATCH(I$7,GRID!$A$17:$A$27,0),MATCH(1,($U$2=GRID!$B$1:$BI$1)*(КАЛЕНДАРЬ!$AD16=GRID!$B$3:$BI$3), 0))*(1-GRID!$B$35),0))</f>
        <v>22200</v>
      </c>
      <c r="K227" s="59" cm="1">
        <f t="array" ref="K227">IF($I$2="Открытый тариф",
INDEX(GRID!$B$4:$BI$14,MATCH(K$7,GRID!$A$4:$A$14,0),MATCH(1,($U$2=GRID!$B$1:$BI$1)*(КАЛЕНДАРЬ!$AD16=GRID!$B$3:$BI$3), 0)),
ROUNDUP(INDEX(GRID!$B$4:$BI$14,MATCH(K$7,GRID!$A$4:$A$14,0),MATCH(1,($U$2=GRID!$B$1:$BI$1)*(КАЛЕНДАРЬ!$AD16=GRID!$B$3:$BI$3),0))*(1-GRID!$B$35),0))</f>
        <v>24500</v>
      </c>
      <c r="L227" s="60" cm="1">
        <f t="array" ref="L227">IF($I$2="Открытый тариф",
INDEX(GRID!$B$17:$BI$27,MATCH(K$7,GRID!$A$17:$A$27,0),MATCH(1,($U$2=GRID!$B$1:$BI$1)*(КАЛЕНДАРЬ!$AD16=GRID!$B$3:$BI$3), 0)),
ROUNDUP(INDEX(GRID!$B$17:$BI$27,MATCH(K$7,GRID!$A$17:$A$27,0),MATCH(1,($U$2=GRID!$B$1:$BI$1)*(КАЛЕНДАРЬ!$AD16=GRID!$B$3:$BI$3), 0))*(1-GRID!$B$35),0))</f>
        <v>24500</v>
      </c>
      <c r="M227" s="59" cm="1">
        <f t="array" ref="M227">IF($I$2="Открытый тариф",
INDEX(GRID!$B$4:$BI$14,MATCH(M$7,GRID!$A$4:$A$14,0),MATCH(1,($U$2=GRID!$B$1:$BI$1)*(КАЛЕНДАРЬ!$AD16=GRID!$B$3:$BI$3), 0)),
ROUNDUP(INDEX(GRID!$B$4:$BI$14,MATCH(M$7,GRID!$A$4:$A$14,0),MATCH(1,($U$2=GRID!$B$1:$BI$1)*(КАЛЕНДАРЬ!$AD16=GRID!$B$3:$BI$3),0))*(1-GRID!$B$35),0))</f>
        <v>27000</v>
      </c>
      <c r="N227" s="60" cm="1">
        <f t="array" ref="N227">IF($I$2="Открытый тариф",
INDEX(GRID!$B$17:$BI$27,MATCH(M$7,GRID!$A$17:$A$27,0),MATCH(1,($U$2=GRID!$B$1:$BI$1)*(КАЛЕНДАРЬ!$AD16=GRID!$B$3:$BI$3), 0)),
ROUNDUP(INDEX(GRID!$B$17:$BI$27,MATCH(M$7,GRID!$A$17:$A$27,0),MATCH(1,($U$2=GRID!$B$1:$BI$1)*(КАЛЕНДАРЬ!$AD16=GRID!$B$3:$BI$3), 0))*(1-GRID!$B$35),0))</f>
        <v>27000</v>
      </c>
      <c r="O227" s="61" t="s">
        <v>102</v>
      </c>
      <c r="P227" s="61" t="s">
        <v>102</v>
      </c>
      <c r="Q227" s="61" t="s">
        <v>102</v>
      </c>
      <c r="R227" s="61" t="s">
        <v>102</v>
      </c>
      <c r="S227" s="61" t="s">
        <v>102</v>
      </c>
      <c r="T227" s="61" t="s">
        <v>102</v>
      </c>
      <c r="U227" s="61" t="s">
        <v>102</v>
      </c>
      <c r="V227" s="61" t="s">
        <v>102</v>
      </c>
      <c r="W227" s="61" t="s">
        <v>102</v>
      </c>
      <c r="X227" s="61" t="s">
        <v>102</v>
      </c>
      <c r="Y227" s="48"/>
      <c r="Z227" s="33"/>
      <c r="AE227" s="6"/>
      <c r="AI227" s="6"/>
      <c r="AN227" s="6"/>
    </row>
    <row r="228" spans="1:40" x14ac:dyDescent="0.2">
      <c r="A228" s="62" t="s">
        <v>48</v>
      </c>
      <c r="B228" s="62">
        <v>14</v>
      </c>
      <c r="C228" s="59" cm="1">
        <f t="array" ref="C228">IF($I$2="Открытый тариф",
INDEX(GRID!$B$4:$BI$14,MATCH(C$7,GRID!$A$4:$A$14,0),MATCH(1,($U$2=GRID!$B$1:$BI$1)*(КАЛЕНДАРЬ!$AD17=GRID!$B$3:$BI$3), 0)),
ROUNDUP(INDEX(GRID!$B$4:$BI$14,MATCH(C$7,GRID!$A$4:$A$14,0),MATCH(1,($U$2=GRID!$B$1:$BI$1)*(КАЛЕНДАРЬ!$AD17=GRID!$B$3:$BI$3),0))*(1-GRID!$B$35),0))</f>
        <v>16500</v>
      </c>
      <c r="D228" s="60" cm="1">
        <f t="array" ref="D228">IF($I$2="Открытый тариф",
INDEX(GRID!$B$17:$BI$27,MATCH(C$7,GRID!$A$17:$A$27,0),MATCH(1,($U$2=GRID!$B$1:$BI$1)*(КАЛЕНДАРЬ!$AD17=GRID!$B$3:$BI$3), 0)),
ROUNDUP(INDEX(GRID!$B$17:$BI$27,MATCH(C$7,GRID!$A$17:$A$27,0),MATCH(1,($U$2=GRID!$B$1:$BI$1)*(КАЛЕНДАРЬ!$AD17=GRID!$B$3:$BI$3), 0))*(1-GRID!$B$35),0))</f>
        <v>16500</v>
      </c>
      <c r="E228" s="59" cm="1">
        <f t="array" ref="E228">IF($I$2="Открытый тариф",
INDEX(GRID!$B$4:$BI$14,MATCH(E$7,GRID!$A$4:$A$14,0),MATCH(1,($U$2=GRID!$B$1:$BI$1)*(КАЛЕНДАРЬ!$AD17=GRID!$B$3:$BI$3), 0)),
ROUNDUP(INDEX(GRID!$B$4:$BI$14,MATCH(E$7,GRID!$A$4:$A$14,0),MATCH(1,($U$2=GRID!$B$1:$BI$1)*(КАЛЕНДАРЬ!$AD17=GRID!$B$3:$BI$3),0))*(1-GRID!$B$35),0))</f>
        <v>18200</v>
      </c>
      <c r="F228" s="60" cm="1">
        <f t="array" ref="F228">IF($I$2="Открытый тариф",
INDEX(GRID!$B$17:$BI$27,MATCH(E$7,GRID!$A$17:$A$27,0),MATCH(1,($U$2=GRID!$B$1:$BI$1)*(КАЛЕНДАРЬ!$AD17=GRID!$B$3:$BI$3), 0)),
ROUNDUP(INDEX(GRID!$B$17:$BI$27,MATCH(E$7,GRID!$A$17:$A$27,0),MATCH(1,($U$2=GRID!$B$1:$BI$1)*(КАЛЕНДАРЬ!$AD17=GRID!$B$3:$BI$3), 0))*(1-GRID!$B$35),0))</f>
        <v>18200</v>
      </c>
      <c r="G228" s="59" cm="1">
        <f t="array" ref="G228">IF($I$2="Открытый тариф",
INDEX(GRID!$B$4:$BI$14,MATCH(G$7,GRID!$A$4:$A$14,0),MATCH(1,($U$2=GRID!$B$1:$BI$1)*(КАЛЕНДАРЬ!$AD17=GRID!$B$3:$BI$3), 0)),
ROUNDUP(INDEX(GRID!$B$4:$BI$14,MATCH(G$7,GRID!$A$4:$A$14,0),MATCH(1,($U$2=GRID!$B$1:$BI$1)*(КАЛЕНДАРЬ!$AD17=GRID!$B$3:$BI$3),0))*(1-GRID!$B$35),0))</f>
        <v>20100</v>
      </c>
      <c r="H228" s="60" cm="1">
        <f t="array" ref="H228">IF($I$2="Открытый тариф",
INDEX(GRID!$B$17:$BI$27,MATCH(G$7,GRID!$A$17:$A$27,0),MATCH(1,($U$2=GRID!$B$1:$BI$1)*(КАЛЕНДАРЬ!$AD17=GRID!$B$3:$BI$3), 0)),
ROUNDUP(INDEX(GRID!$B$17:$BI$27,MATCH(G$7,GRID!$A$17:$A$27,0),MATCH(1,($U$2=GRID!$B$1:$BI$1)*(КАЛЕНДАРЬ!$AD17=GRID!$B$3:$BI$3), 0))*(1-GRID!$B$35),0))</f>
        <v>20100</v>
      </c>
      <c r="I228" s="59" cm="1">
        <f t="array" ref="I228">IF($I$2="Открытый тариф",
INDEX(GRID!$B$4:$BI$14,MATCH(I$7,GRID!$A$4:$A$14,0),MATCH(1,($U$2=GRID!$B$1:$BI$1)*(КАЛЕНДАРЬ!$AD17=GRID!$B$3:$BI$3), 0)),
ROUNDUP(INDEX(GRID!$B$4:$BI$14,MATCH(I$7,GRID!$A$4:$A$14,0),MATCH(1,($U$2=GRID!$B$1:$BI$1)*(КАЛЕНДАРЬ!$AD17=GRID!$B$3:$BI$3),0))*(1-GRID!$B$35),0))</f>
        <v>22200</v>
      </c>
      <c r="J228" s="60" cm="1">
        <f t="array" ref="J228">IF($I$2="Открытый тариф",
INDEX(GRID!$B$17:$BI$27,MATCH(I$7,GRID!$A$17:$A$27,0),MATCH(1,($U$2=GRID!$B$1:$BI$1)*(КАЛЕНДАРЬ!$AD17=GRID!$B$3:$BI$3), 0)),
ROUNDUP(INDEX(GRID!$B$17:$BI$27,MATCH(I$7,GRID!$A$17:$A$27,0),MATCH(1,($U$2=GRID!$B$1:$BI$1)*(КАЛЕНДАРЬ!$AD17=GRID!$B$3:$BI$3), 0))*(1-GRID!$B$35),0))</f>
        <v>22200</v>
      </c>
      <c r="K228" s="59" cm="1">
        <f t="array" ref="K228">IF($I$2="Открытый тариф",
INDEX(GRID!$B$4:$BI$14,MATCH(K$7,GRID!$A$4:$A$14,0),MATCH(1,($U$2=GRID!$B$1:$BI$1)*(КАЛЕНДАРЬ!$AD17=GRID!$B$3:$BI$3), 0)),
ROUNDUP(INDEX(GRID!$B$4:$BI$14,MATCH(K$7,GRID!$A$4:$A$14,0),MATCH(1,($U$2=GRID!$B$1:$BI$1)*(КАЛЕНДАРЬ!$AD17=GRID!$B$3:$BI$3),0))*(1-GRID!$B$35),0))</f>
        <v>24500</v>
      </c>
      <c r="L228" s="60" cm="1">
        <f t="array" ref="L228">IF($I$2="Открытый тариф",
INDEX(GRID!$B$17:$BI$27,MATCH(K$7,GRID!$A$17:$A$27,0),MATCH(1,($U$2=GRID!$B$1:$BI$1)*(КАЛЕНДАРЬ!$AD17=GRID!$B$3:$BI$3), 0)),
ROUNDUP(INDEX(GRID!$B$17:$BI$27,MATCH(K$7,GRID!$A$17:$A$27,0),MATCH(1,($U$2=GRID!$B$1:$BI$1)*(КАЛЕНДАРЬ!$AD17=GRID!$B$3:$BI$3), 0))*(1-GRID!$B$35),0))</f>
        <v>24500</v>
      </c>
      <c r="M228" s="59" cm="1">
        <f t="array" ref="M228">IF($I$2="Открытый тариф",
INDEX(GRID!$B$4:$BI$14,MATCH(M$7,GRID!$A$4:$A$14,0),MATCH(1,($U$2=GRID!$B$1:$BI$1)*(КАЛЕНДАРЬ!$AD17=GRID!$B$3:$BI$3), 0)),
ROUNDUP(INDEX(GRID!$B$4:$BI$14,MATCH(M$7,GRID!$A$4:$A$14,0),MATCH(1,($U$2=GRID!$B$1:$BI$1)*(КАЛЕНДАРЬ!$AD17=GRID!$B$3:$BI$3),0))*(1-GRID!$B$35),0))</f>
        <v>27000</v>
      </c>
      <c r="N228" s="60" cm="1">
        <f t="array" ref="N228">IF($I$2="Открытый тариф",
INDEX(GRID!$B$17:$BI$27,MATCH(M$7,GRID!$A$17:$A$27,0),MATCH(1,($U$2=GRID!$B$1:$BI$1)*(КАЛЕНДАРЬ!$AD17=GRID!$B$3:$BI$3), 0)),
ROUNDUP(INDEX(GRID!$B$17:$BI$27,MATCH(M$7,GRID!$A$17:$A$27,0),MATCH(1,($U$2=GRID!$B$1:$BI$1)*(КАЛЕНДАРЬ!$AD17=GRID!$B$3:$BI$3), 0))*(1-GRID!$B$35),0))</f>
        <v>27000</v>
      </c>
      <c r="O228" s="61" t="s">
        <v>102</v>
      </c>
      <c r="P228" s="61" t="s">
        <v>102</v>
      </c>
      <c r="Q228" s="61" t="s">
        <v>102</v>
      </c>
      <c r="R228" s="61" t="s">
        <v>102</v>
      </c>
      <c r="S228" s="61" t="s">
        <v>102</v>
      </c>
      <c r="T228" s="61" t="s">
        <v>102</v>
      </c>
      <c r="U228" s="61" t="s">
        <v>102</v>
      </c>
      <c r="V228" s="61" t="s">
        <v>102</v>
      </c>
      <c r="W228" s="61" t="s">
        <v>102</v>
      </c>
      <c r="X228" s="61" t="s">
        <v>102</v>
      </c>
      <c r="Y228" s="48"/>
      <c r="Z228" s="33"/>
      <c r="AE228" s="6"/>
      <c r="AI228" s="6"/>
      <c r="AN228" s="6"/>
    </row>
    <row r="229" spans="1:40" x14ac:dyDescent="0.2">
      <c r="A229" s="62" t="s">
        <v>42</v>
      </c>
      <c r="B229" s="62">
        <v>15</v>
      </c>
      <c r="C229" s="59" cm="1">
        <f t="array" ref="C229">IF($I$2="Открытый тариф",
INDEX(GRID!$B$4:$BI$14,MATCH(C$7,GRID!$A$4:$A$14,0),MATCH(1,($U$2=GRID!$B$1:$BI$1)*(КАЛЕНДАРЬ!$AD18=GRID!$B$3:$BI$3), 0)),
ROUNDUP(INDEX(GRID!$B$4:$BI$14,MATCH(C$7,GRID!$A$4:$A$14,0),MATCH(1,($U$2=GRID!$B$1:$BI$1)*(КАЛЕНДАРЬ!$AD18=GRID!$B$3:$BI$3),0))*(1-GRID!$B$35),0))</f>
        <v>18500</v>
      </c>
      <c r="D229" s="60" cm="1">
        <f t="array" ref="D229">IF($I$2="Открытый тариф",
INDEX(GRID!$B$17:$BI$27,MATCH(C$7,GRID!$A$17:$A$27,0),MATCH(1,($U$2=GRID!$B$1:$BI$1)*(КАЛЕНДАРЬ!$AD18=GRID!$B$3:$BI$3), 0)),
ROUNDUP(INDEX(GRID!$B$17:$BI$27,MATCH(C$7,GRID!$A$17:$A$27,0),MATCH(1,($U$2=GRID!$B$1:$BI$1)*(КАЛЕНДАРЬ!$AD18=GRID!$B$3:$BI$3), 0))*(1-GRID!$B$35),0))</f>
        <v>18500</v>
      </c>
      <c r="E229" s="59" cm="1">
        <f t="array" ref="E229">IF($I$2="Открытый тариф",
INDEX(GRID!$B$4:$BI$14,MATCH(E$7,GRID!$A$4:$A$14,0),MATCH(1,($U$2=GRID!$B$1:$BI$1)*(КАЛЕНДАРЬ!$AD18=GRID!$B$3:$BI$3), 0)),
ROUNDUP(INDEX(GRID!$B$4:$BI$14,MATCH(E$7,GRID!$A$4:$A$14,0),MATCH(1,($U$2=GRID!$B$1:$BI$1)*(КАЛЕНДАРЬ!$AD18=GRID!$B$3:$BI$3),0))*(1-GRID!$B$35),0))</f>
        <v>20500</v>
      </c>
      <c r="F229" s="60" cm="1">
        <f t="array" ref="F229">IF($I$2="Открытый тариф",
INDEX(GRID!$B$17:$BI$27,MATCH(E$7,GRID!$A$17:$A$27,0),MATCH(1,($U$2=GRID!$B$1:$BI$1)*(КАЛЕНДАРЬ!$AD18=GRID!$B$3:$BI$3), 0)),
ROUNDUP(INDEX(GRID!$B$17:$BI$27,MATCH(E$7,GRID!$A$17:$A$27,0),MATCH(1,($U$2=GRID!$B$1:$BI$1)*(КАЛЕНДАРЬ!$AD18=GRID!$B$3:$BI$3), 0))*(1-GRID!$B$35),0))</f>
        <v>20500</v>
      </c>
      <c r="G229" s="59" cm="1">
        <f t="array" ref="G229">IF($I$2="Открытый тариф",
INDEX(GRID!$B$4:$BI$14,MATCH(G$7,GRID!$A$4:$A$14,0),MATCH(1,($U$2=GRID!$B$1:$BI$1)*(КАЛЕНДАРЬ!$AD18=GRID!$B$3:$BI$3), 0)),
ROUNDUP(INDEX(GRID!$B$4:$BI$14,MATCH(G$7,GRID!$A$4:$A$14,0),MATCH(1,($U$2=GRID!$B$1:$BI$1)*(КАЛЕНДАРЬ!$AD18=GRID!$B$3:$BI$3),0))*(1-GRID!$B$35),0))</f>
        <v>22700</v>
      </c>
      <c r="H229" s="60" cm="1">
        <f t="array" ref="H229">IF($I$2="Открытый тариф",
INDEX(GRID!$B$17:$BI$27,MATCH(G$7,GRID!$A$17:$A$27,0),MATCH(1,($U$2=GRID!$B$1:$BI$1)*(КАЛЕНДАРЬ!$AD18=GRID!$B$3:$BI$3), 0)),
ROUNDUP(INDEX(GRID!$B$17:$BI$27,MATCH(G$7,GRID!$A$17:$A$27,0),MATCH(1,($U$2=GRID!$B$1:$BI$1)*(КАЛЕНДАРЬ!$AD18=GRID!$B$3:$BI$3), 0))*(1-GRID!$B$35),0))</f>
        <v>22700</v>
      </c>
      <c r="I229" s="59" cm="1">
        <f t="array" ref="I229">IF($I$2="Открытый тариф",
INDEX(GRID!$B$4:$BI$14,MATCH(I$7,GRID!$A$4:$A$14,0),MATCH(1,($U$2=GRID!$B$1:$BI$1)*(КАЛЕНДАРЬ!$AD18=GRID!$B$3:$BI$3), 0)),
ROUNDUP(INDEX(GRID!$B$4:$BI$14,MATCH(I$7,GRID!$A$4:$A$14,0),MATCH(1,($U$2=GRID!$B$1:$BI$1)*(КАЛЕНДАРЬ!$AD18=GRID!$B$3:$BI$3),0))*(1-GRID!$B$35),0))</f>
        <v>25100</v>
      </c>
      <c r="J229" s="60" cm="1">
        <f t="array" ref="J229">IF($I$2="Открытый тариф",
INDEX(GRID!$B$17:$BI$27,MATCH(I$7,GRID!$A$17:$A$27,0),MATCH(1,($U$2=GRID!$B$1:$BI$1)*(КАЛЕНДАРЬ!$AD18=GRID!$B$3:$BI$3), 0)),
ROUNDUP(INDEX(GRID!$B$17:$BI$27,MATCH(I$7,GRID!$A$17:$A$27,0),MATCH(1,($U$2=GRID!$B$1:$BI$1)*(КАЛЕНДАРЬ!$AD18=GRID!$B$3:$BI$3), 0))*(1-GRID!$B$35),0))</f>
        <v>25100</v>
      </c>
      <c r="K229" s="59" cm="1">
        <f t="array" ref="K229">IF($I$2="Открытый тариф",
INDEX(GRID!$B$4:$BI$14,MATCH(K$7,GRID!$A$4:$A$14,0),MATCH(1,($U$2=GRID!$B$1:$BI$1)*(КАЛЕНДАРЬ!$AD18=GRID!$B$3:$BI$3), 0)),
ROUNDUP(INDEX(GRID!$B$4:$BI$14,MATCH(K$7,GRID!$A$4:$A$14,0),MATCH(1,($U$2=GRID!$B$1:$BI$1)*(КАЛЕНДАРЬ!$AD18=GRID!$B$3:$BI$3),0))*(1-GRID!$B$35),0))</f>
        <v>27800</v>
      </c>
      <c r="L229" s="60" cm="1">
        <f t="array" ref="L229">IF($I$2="Открытый тариф",
INDEX(GRID!$B$17:$BI$27,MATCH(K$7,GRID!$A$17:$A$27,0),MATCH(1,($U$2=GRID!$B$1:$BI$1)*(КАЛЕНДАРЬ!$AD18=GRID!$B$3:$BI$3), 0)),
ROUNDUP(INDEX(GRID!$B$17:$BI$27,MATCH(K$7,GRID!$A$17:$A$27,0),MATCH(1,($U$2=GRID!$B$1:$BI$1)*(КАЛЕНДАРЬ!$AD18=GRID!$B$3:$BI$3), 0))*(1-GRID!$B$35),0))</f>
        <v>27800</v>
      </c>
      <c r="M229" s="59" cm="1">
        <f t="array" ref="M229">IF($I$2="Открытый тариф",
INDEX(GRID!$B$4:$BI$14,MATCH(M$7,GRID!$A$4:$A$14,0),MATCH(1,($U$2=GRID!$B$1:$BI$1)*(КАЛЕНДАРЬ!$AD18=GRID!$B$3:$BI$3), 0)),
ROUNDUP(INDEX(GRID!$B$4:$BI$14,MATCH(M$7,GRID!$A$4:$A$14,0),MATCH(1,($U$2=GRID!$B$1:$BI$1)*(КАЛЕНДАРЬ!$AD18=GRID!$B$3:$BI$3),0))*(1-GRID!$B$35),0))</f>
        <v>30800</v>
      </c>
      <c r="N229" s="60" cm="1">
        <f t="array" ref="N229">IF($I$2="Открытый тариф",
INDEX(GRID!$B$17:$BI$27,MATCH(M$7,GRID!$A$17:$A$27,0),MATCH(1,($U$2=GRID!$B$1:$BI$1)*(КАЛЕНДАРЬ!$AD18=GRID!$B$3:$BI$3), 0)),
ROUNDUP(INDEX(GRID!$B$17:$BI$27,MATCH(M$7,GRID!$A$17:$A$27,0),MATCH(1,($U$2=GRID!$B$1:$BI$1)*(КАЛЕНДАРЬ!$AD18=GRID!$B$3:$BI$3), 0))*(1-GRID!$B$35),0))</f>
        <v>30800</v>
      </c>
      <c r="O229" s="61" t="s">
        <v>102</v>
      </c>
      <c r="P229" s="61" t="s">
        <v>102</v>
      </c>
      <c r="Q229" s="61" t="s">
        <v>102</v>
      </c>
      <c r="R229" s="61" t="s">
        <v>102</v>
      </c>
      <c r="S229" s="61" t="s">
        <v>102</v>
      </c>
      <c r="T229" s="61" t="s">
        <v>102</v>
      </c>
      <c r="U229" s="61" t="s">
        <v>102</v>
      </c>
      <c r="V229" s="61" t="s">
        <v>102</v>
      </c>
      <c r="W229" s="61" t="s">
        <v>102</v>
      </c>
      <c r="X229" s="61" t="s">
        <v>102</v>
      </c>
      <c r="Y229" s="48"/>
      <c r="Z229" s="33"/>
      <c r="AE229" s="6"/>
      <c r="AI229" s="6"/>
      <c r="AN229" s="6"/>
    </row>
    <row r="230" spans="1:40" x14ac:dyDescent="0.2">
      <c r="A230" s="62" t="s">
        <v>43</v>
      </c>
      <c r="B230" s="62">
        <v>16</v>
      </c>
      <c r="C230" s="59" cm="1">
        <f t="array" ref="C230">IF($I$2="Открытый тариф",
INDEX(GRID!$B$4:$BI$14,MATCH(C$7,GRID!$A$4:$A$14,0),MATCH(1,($U$2=GRID!$B$1:$BI$1)*(КАЛЕНДАРЬ!$AD19=GRID!$B$3:$BI$3), 0)),
ROUNDUP(INDEX(GRID!$B$4:$BI$14,MATCH(C$7,GRID!$A$4:$A$14,0),MATCH(1,($U$2=GRID!$B$1:$BI$1)*(КАЛЕНДАРЬ!$AD19=GRID!$B$3:$BI$3),0))*(1-GRID!$B$35),0))</f>
        <v>18500</v>
      </c>
      <c r="D230" s="60" cm="1">
        <f t="array" ref="D230">IF($I$2="Открытый тариф",
INDEX(GRID!$B$17:$BI$27,MATCH(C$7,GRID!$A$17:$A$27,0),MATCH(1,($U$2=GRID!$B$1:$BI$1)*(КАЛЕНДАРЬ!$AD19=GRID!$B$3:$BI$3), 0)),
ROUNDUP(INDEX(GRID!$B$17:$BI$27,MATCH(C$7,GRID!$A$17:$A$27,0),MATCH(1,($U$2=GRID!$B$1:$BI$1)*(КАЛЕНДАРЬ!$AD19=GRID!$B$3:$BI$3), 0))*(1-GRID!$B$35),0))</f>
        <v>18500</v>
      </c>
      <c r="E230" s="59" cm="1">
        <f t="array" ref="E230">IF($I$2="Открытый тариф",
INDEX(GRID!$B$4:$BI$14,MATCH(E$7,GRID!$A$4:$A$14,0),MATCH(1,($U$2=GRID!$B$1:$BI$1)*(КАЛЕНДАРЬ!$AD19=GRID!$B$3:$BI$3), 0)),
ROUNDUP(INDEX(GRID!$B$4:$BI$14,MATCH(E$7,GRID!$A$4:$A$14,0),MATCH(1,($U$2=GRID!$B$1:$BI$1)*(КАЛЕНДАРЬ!$AD19=GRID!$B$3:$BI$3),0))*(1-GRID!$B$35),0))</f>
        <v>20500</v>
      </c>
      <c r="F230" s="60" cm="1">
        <f t="array" ref="F230">IF($I$2="Открытый тариф",
INDEX(GRID!$B$17:$BI$27,MATCH(E$7,GRID!$A$17:$A$27,0),MATCH(1,($U$2=GRID!$B$1:$BI$1)*(КАЛЕНДАРЬ!$AD19=GRID!$B$3:$BI$3), 0)),
ROUNDUP(INDEX(GRID!$B$17:$BI$27,MATCH(E$7,GRID!$A$17:$A$27,0),MATCH(1,($U$2=GRID!$B$1:$BI$1)*(КАЛЕНДАРЬ!$AD19=GRID!$B$3:$BI$3), 0))*(1-GRID!$B$35),0))</f>
        <v>20500</v>
      </c>
      <c r="G230" s="59" cm="1">
        <f t="array" ref="G230">IF($I$2="Открытый тариф",
INDEX(GRID!$B$4:$BI$14,MATCH(G$7,GRID!$A$4:$A$14,0),MATCH(1,($U$2=GRID!$B$1:$BI$1)*(КАЛЕНДАРЬ!$AD19=GRID!$B$3:$BI$3), 0)),
ROUNDUP(INDEX(GRID!$B$4:$BI$14,MATCH(G$7,GRID!$A$4:$A$14,0),MATCH(1,($U$2=GRID!$B$1:$BI$1)*(КАЛЕНДАРЬ!$AD19=GRID!$B$3:$BI$3),0))*(1-GRID!$B$35),0))</f>
        <v>22700</v>
      </c>
      <c r="H230" s="60" cm="1">
        <f t="array" ref="H230">IF($I$2="Открытый тариф",
INDEX(GRID!$B$17:$BI$27,MATCH(G$7,GRID!$A$17:$A$27,0),MATCH(1,($U$2=GRID!$B$1:$BI$1)*(КАЛЕНДАРЬ!$AD19=GRID!$B$3:$BI$3), 0)),
ROUNDUP(INDEX(GRID!$B$17:$BI$27,MATCH(G$7,GRID!$A$17:$A$27,0),MATCH(1,($U$2=GRID!$B$1:$BI$1)*(КАЛЕНДАРЬ!$AD19=GRID!$B$3:$BI$3), 0))*(1-GRID!$B$35),0))</f>
        <v>22700</v>
      </c>
      <c r="I230" s="59" cm="1">
        <f t="array" ref="I230">IF($I$2="Открытый тариф",
INDEX(GRID!$B$4:$BI$14,MATCH(I$7,GRID!$A$4:$A$14,0),MATCH(1,($U$2=GRID!$B$1:$BI$1)*(КАЛЕНДАРЬ!$AD19=GRID!$B$3:$BI$3), 0)),
ROUNDUP(INDEX(GRID!$B$4:$BI$14,MATCH(I$7,GRID!$A$4:$A$14,0),MATCH(1,($U$2=GRID!$B$1:$BI$1)*(КАЛЕНДАРЬ!$AD19=GRID!$B$3:$BI$3),0))*(1-GRID!$B$35),0))</f>
        <v>25100</v>
      </c>
      <c r="J230" s="60" cm="1">
        <f t="array" ref="J230">IF($I$2="Открытый тариф",
INDEX(GRID!$B$17:$BI$27,MATCH(I$7,GRID!$A$17:$A$27,0),MATCH(1,($U$2=GRID!$B$1:$BI$1)*(КАЛЕНДАРЬ!$AD19=GRID!$B$3:$BI$3), 0)),
ROUNDUP(INDEX(GRID!$B$17:$BI$27,MATCH(I$7,GRID!$A$17:$A$27,0),MATCH(1,($U$2=GRID!$B$1:$BI$1)*(КАЛЕНДАРЬ!$AD19=GRID!$B$3:$BI$3), 0))*(1-GRID!$B$35),0))</f>
        <v>25100</v>
      </c>
      <c r="K230" s="59" cm="1">
        <f t="array" ref="K230">IF($I$2="Открытый тариф",
INDEX(GRID!$B$4:$BI$14,MATCH(K$7,GRID!$A$4:$A$14,0),MATCH(1,($U$2=GRID!$B$1:$BI$1)*(КАЛЕНДАРЬ!$AD19=GRID!$B$3:$BI$3), 0)),
ROUNDUP(INDEX(GRID!$B$4:$BI$14,MATCH(K$7,GRID!$A$4:$A$14,0),MATCH(1,($U$2=GRID!$B$1:$BI$1)*(КАЛЕНДАРЬ!$AD19=GRID!$B$3:$BI$3),0))*(1-GRID!$B$35),0))</f>
        <v>27800</v>
      </c>
      <c r="L230" s="60" cm="1">
        <f t="array" ref="L230">IF($I$2="Открытый тариф",
INDEX(GRID!$B$17:$BI$27,MATCH(K$7,GRID!$A$17:$A$27,0),MATCH(1,($U$2=GRID!$B$1:$BI$1)*(КАЛЕНДАРЬ!$AD19=GRID!$B$3:$BI$3), 0)),
ROUNDUP(INDEX(GRID!$B$17:$BI$27,MATCH(K$7,GRID!$A$17:$A$27,0),MATCH(1,($U$2=GRID!$B$1:$BI$1)*(КАЛЕНДАРЬ!$AD19=GRID!$B$3:$BI$3), 0))*(1-GRID!$B$35),0))</f>
        <v>27800</v>
      </c>
      <c r="M230" s="59" cm="1">
        <f t="array" ref="M230">IF($I$2="Открытый тариф",
INDEX(GRID!$B$4:$BI$14,MATCH(M$7,GRID!$A$4:$A$14,0),MATCH(1,($U$2=GRID!$B$1:$BI$1)*(КАЛЕНДАРЬ!$AD19=GRID!$B$3:$BI$3), 0)),
ROUNDUP(INDEX(GRID!$B$4:$BI$14,MATCH(M$7,GRID!$A$4:$A$14,0),MATCH(1,($U$2=GRID!$B$1:$BI$1)*(КАЛЕНДАРЬ!$AD19=GRID!$B$3:$BI$3),0))*(1-GRID!$B$35),0))</f>
        <v>30800</v>
      </c>
      <c r="N230" s="60" cm="1">
        <f t="array" ref="N230">IF($I$2="Открытый тариф",
INDEX(GRID!$B$17:$BI$27,MATCH(M$7,GRID!$A$17:$A$27,0),MATCH(1,($U$2=GRID!$B$1:$BI$1)*(КАЛЕНДАРЬ!$AD19=GRID!$B$3:$BI$3), 0)),
ROUNDUP(INDEX(GRID!$B$17:$BI$27,MATCH(M$7,GRID!$A$17:$A$27,0),MATCH(1,($U$2=GRID!$B$1:$BI$1)*(КАЛЕНДАРЬ!$AD19=GRID!$B$3:$BI$3), 0))*(1-GRID!$B$35),0))</f>
        <v>30800</v>
      </c>
      <c r="O230" s="61" t="s">
        <v>102</v>
      </c>
      <c r="P230" s="61" t="s">
        <v>102</v>
      </c>
      <c r="Q230" s="61" t="s">
        <v>102</v>
      </c>
      <c r="R230" s="61" t="s">
        <v>102</v>
      </c>
      <c r="S230" s="61" t="s">
        <v>102</v>
      </c>
      <c r="T230" s="61" t="s">
        <v>102</v>
      </c>
      <c r="U230" s="61" t="s">
        <v>102</v>
      </c>
      <c r="V230" s="61" t="s">
        <v>102</v>
      </c>
      <c r="W230" s="61" t="s">
        <v>102</v>
      </c>
      <c r="X230" s="61" t="s">
        <v>102</v>
      </c>
      <c r="Y230" s="48"/>
      <c r="Z230" s="33"/>
      <c r="AE230" s="6"/>
      <c r="AI230" s="6"/>
      <c r="AN230" s="6"/>
    </row>
    <row r="231" spans="1:40" x14ac:dyDescent="0.2">
      <c r="A231" s="62" t="s">
        <v>44</v>
      </c>
      <c r="B231" s="62">
        <v>17</v>
      </c>
      <c r="C231" s="59" cm="1">
        <f t="array" ref="C231">IF($I$2="Открытый тариф",
INDEX(GRID!$B$4:$BI$14,MATCH(C$7,GRID!$A$4:$A$14,0),MATCH(1,($U$2=GRID!$B$1:$BI$1)*(КАЛЕНДАРЬ!$AD20=GRID!$B$3:$BI$3), 0)),
ROUNDUP(INDEX(GRID!$B$4:$BI$14,MATCH(C$7,GRID!$A$4:$A$14,0),MATCH(1,($U$2=GRID!$B$1:$BI$1)*(КАЛЕНДАРЬ!$AD20=GRID!$B$3:$BI$3),0))*(1-GRID!$B$35),0))</f>
        <v>18500</v>
      </c>
      <c r="D231" s="60" cm="1">
        <f t="array" ref="D231">IF($I$2="Открытый тариф",
INDEX(GRID!$B$17:$BI$27,MATCH(C$7,GRID!$A$17:$A$27,0),MATCH(1,($U$2=GRID!$B$1:$BI$1)*(КАЛЕНДАРЬ!$AD20=GRID!$B$3:$BI$3), 0)),
ROUNDUP(INDEX(GRID!$B$17:$BI$27,MATCH(C$7,GRID!$A$17:$A$27,0),MATCH(1,($U$2=GRID!$B$1:$BI$1)*(КАЛЕНДАРЬ!$AD20=GRID!$B$3:$BI$3), 0))*(1-GRID!$B$35),0))</f>
        <v>18500</v>
      </c>
      <c r="E231" s="59" cm="1">
        <f t="array" ref="E231">IF($I$2="Открытый тариф",
INDEX(GRID!$B$4:$BI$14,MATCH(E$7,GRID!$A$4:$A$14,0),MATCH(1,($U$2=GRID!$B$1:$BI$1)*(КАЛЕНДАРЬ!$AD20=GRID!$B$3:$BI$3), 0)),
ROUNDUP(INDEX(GRID!$B$4:$BI$14,MATCH(E$7,GRID!$A$4:$A$14,0),MATCH(1,($U$2=GRID!$B$1:$BI$1)*(КАЛЕНДАРЬ!$AD20=GRID!$B$3:$BI$3),0))*(1-GRID!$B$35),0))</f>
        <v>20500</v>
      </c>
      <c r="F231" s="60" cm="1">
        <f t="array" ref="F231">IF($I$2="Открытый тариф",
INDEX(GRID!$B$17:$BI$27,MATCH(E$7,GRID!$A$17:$A$27,0),MATCH(1,($U$2=GRID!$B$1:$BI$1)*(КАЛЕНДАРЬ!$AD20=GRID!$B$3:$BI$3), 0)),
ROUNDUP(INDEX(GRID!$B$17:$BI$27,MATCH(E$7,GRID!$A$17:$A$27,0),MATCH(1,($U$2=GRID!$B$1:$BI$1)*(КАЛЕНДАРЬ!$AD20=GRID!$B$3:$BI$3), 0))*(1-GRID!$B$35),0))</f>
        <v>20500</v>
      </c>
      <c r="G231" s="59" cm="1">
        <f t="array" ref="G231">IF($I$2="Открытый тариф",
INDEX(GRID!$B$4:$BI$14,MATCH(G$7,GRID!$A$4:$A$14,0),MATCH(1,($U$2=GRID!$B$1:$BI$1)*(КАЛЕНДАРЬ!$AD20=GRID!$B$3:$BI$3), 0)),
ROUNDUP(INDEX(GRID!$B$4:$BI$14,MATCH(G$7,GRID!$A$4:$A$14,0),MATCH(1,($U$2=GRID!$B$1:$BI$1)*(КАЛЕНДАРЬ!$AD20=GRID!$B$3:$BI$3),0))*(1-GRID!$B$35),0))</f>
        <v>22700</v>
      </c>
      <c r="H231" s="60" cm="1">
        <f t="array" ref="H231">IF($I$2="Открытый тариф",
INDEX(GRID!$B$17:$BI$27,MATCH(G$7,GRID!$A$17:$A$27,0),MATCH(1,($U$2=GRID!$B$1:$BI$1)*(КАЛЕНДАРЬ!$AD20=GRID!$B$3:$BI$3), 0)),
ROUNDUP(INDEX(GRID!$B$17:$BI$27,MATCH(G$7,GRID!$A$17:$A$27,0),MATCH(1,($U$2=GRID!$B$1:$BI$1)*(КАЛЕНДАРЬ!$AD20=GRID!$B$3:$BI$3), 0))*(1-GRID!$B$35),0))</f>
        <v>22700</v>
      </c>
      <c r="I231" s="59" cm="1">
        <f t="array" ref="I231">IF($I$2="Открытый тариф",
INDEX(GRID!$B$4:$BI$14,MATCH(I$7,GRID!$A$4:$A$14,0),MATCH(1,($U$2=GRID!$B$1:$BI$1)*(КАЛЕНДАРЬ!$AD20=GRID!$B$3:$BI$3), 0)),
ROUNDUP(INDEX(GRID!$B$4:$BI$14,MATCH(I$7,GRID!$A$4:$A$14,0),MATCH(1,($U$2=GRID!$B$1:$BI$1)*(КАЛЕНДАРЬ!$AD20=GRID!$B$3:$BI$3),0))*(1-GRID!$B$35),0))</f>
        <v>25100</v>
      </c>
      <c r="J231" s="60" cm="1">
        <f t="array" ref="J231">IF($I$2="Открытый тариф",
INDEX(GRID!$B$17:$BI$27,MATCH(I$7,GRID!$A$17:$A$27,0),MATCH(1,($U$2=GRID!$B$1:$BI$1)*(КАЛЕНДАРЬ!$AD20=GRID!$B$3:$BI$3), 0)),
ROUNDUP(INDEX(GRID!$B$17:$BI$27,MATCH(I$7,GRID!$A$17:$A$27,0),MATCH(1,($U$2=GRID!$B$1:$BI$1)*(КАЛЕНДАРЬ!$AD20=GRID!$B$3:$BI$3), 0))*(1-GRID!$B$35),0))</f>
        <v>25100</v>
      </c>
      <c r="K231" s="59" cm="1">
        <f t="array" ref="K231">IF($I$2="Открытый тариф",
INDEX(GRID!$B$4:$BI$14,MATCH(K$7,GRID!$A$4:$A$14,0),MATCH(1,($U$2=GRID!$B$1:$BI$1)*(КАЛЕНДАРЬ!$AD20=GRID!$B$3:$BI$3), 0)),
ROUNDUP(INDEX(GRID!$B$4:$BI$14,MATCH(K$7,GRID!$A$4:$A$14,0),MATCH(1,($U$2=GRID!$B$1:$BI$1)*(КАЛЕНДАРЬ!$AD20=GRID!$B$3:$BI$3),0))*(1-GRID!$B$35),0))</f>
        <v>27800</v>
      </c>
      <c r="L231" s="60" cm="1">
        <f t="array" ref="L231">IF($I$2="Открытый тариф",
INDEX(GRID!$B$17:$BI$27,MATCH(K$7,GRID!$A$17:$A$27,0),MATCH(1,($U$2=GRID!$B$1:$BI$1)*(КАЛЕНДАРЬ!$AD20=GRID!$B$3:$BI$3), 0)),
ROUNDUP(INDEX(GRID!$B$17:$BI$27,MATCH(K$7,GRID!$A$17:$A$27,0),MATCH(1,($U$2=GRID!$B$1:$BI$1)*(КАЛЕНДАРЬ!$AD20=GRID!$B$3:$BI$3), 0))*(1-GRID!$B$35),0))</f>
        <v>27800</v>
      </c>
      <c r="M231" s="59" cm="1">
        <f t="array" ref="M231">IF($I$2="Открытый тариф",
INDEX(GRID!$B$4:$BI$14,MATCH(M$7,GRID!$A$4:$A$14,0),MATCH(1,($U$2=GRID!$B$1:$BI$1)*(КАЛЕНДАРЬ!$AD20=GRID!$B$3:$BI$3), 0)),
ROUNDUP(INDEX(GRID!$B$4:$BI$14,MATCH(M$7,GRID!$A$4:$A$14,0),MATCH(1,($U$2=GRID!$B$1:$BI$1)*(КАЛЕНДАРЬ!$AD20=GRID!$B$3:$BI$3),0))*(1-GRID!$B$35),0))</f>
        <v>30800</v>
      </c>
      <c r="N231" s="60" cm="1">
        <f t="array" ref="N231">IF($I$2="Открытый тариф",
INDEX(GRID!$B$17:$BI$27,MATCH(M$7,GRID!$A$17:$A$27,0),MATCH(1,($U$2=GRID!$B$1:$BI$1)*(КАЛЕНДАРЬ!$AD20=GRID!$B$3:$BI$3), 0)),
ROUNDUP(INDEX(GRID!$B$17:$BI$27,MATCH(M$7,GRID!$A$17:$A$27,0),MATCH(1,($U$2=GRID!$B$1:$BI$1)*(КАЛЕНДАРЬ!$AD20=GRID!$B$3:$BI$3), 0))*(1-GRID!$B$35),0))</f>
        <v>30800</v>
      </c>
      <c r="O231" s="61" t="s">
        <v>102</v>
      </c>
      <c r="P231" s="61" t="s">
        <v>102</v>
      </c>
      <c r="Q231" s="61" t="s">
        <v>102</v>
      </c>
      <c r="R231" s="61" t="s">
        <v>102</v>
      </c>
      <c r="S231" s="61" t="s">
        <v>102</v>
      </c>
      <c r="T231" s="61" t="s">
        <v>102</v>
      </c>
      <c r="U231" s="61" t="s">
        <v>102</v>
      </c>
      <c r="V231" s="61" t="s">
        <v>102</v>
      </c>
      <c r="W231" s="61" t="s">
        <v>102</v>
      </c>
      <c r="X231" s="61" t="s">
        <v>102</v>
      </c>
      <c r="Y231" s="48"/>
      <c r="Z231" s="33"/>
      <c r="AE231" s="6"/>
      <c r="AI231" s="6"/>
      <c r="AN231" s="6"/>
    </row>
    <row r="232" spans="1:40" x14ac:dyDescent="0.2">
      <c r="A232" s="62" t="s">
        <v>45</v>
      </c>
      <c r="B232" s="62">
        <v>18</v>
      </c>
      <c r="C232" s="59" cm="1">
        <f t="array" ref="C232">IF($I$2="Открытый тариф",
INDEX(GRID!$B$4:$BI$14,MATCH(C$7,GRID!$A$4:$A$14,0),MATCH(1,($U$2=GRID!$B$1:$BI$1)*(КАЛЕНДАРЬ!$AD21=GRID!$B$3:$BI$3), 0)),
ROUNDUP(INDEX(GRID!$B$4:$BI$14,MATCH(C$7,GRID!$A$4:$A$14,0),MATCH(1,($U$2=GRID!$B$1:$BI$1)*(КАЛЕНДАРЬ!$AD21=GRID!$B$3:$BI$3),0))*(1-GRID!$B$35),0))</f>
        <v>18500</v>
      </c>
      <c r="D232" s="60" cm="1">
        <f t="array" ref="D232">IF($I$2="Открытый тариф",
INDEX(GRID!$B$17:$BI$27,MATCH(C$7,GRID!$A$17:$A$27,0),MATCH(1,($U$2=GRID!$B$1:$BI$1)*(КАЛЕНДАРЬ!$AD21=GRID!$B$3:$BI$3), 0)),
ROUNDUP(INDEX(GRID!$B$17:$BI$27,MATCH(C$7,GRID!$A$17:$A$27,0),MATCH(1,($U$2=GRID!$B$1:$BI$1)*(КАЛЕНДАРЬ!$AD21=GRID!$B$3:$BI$3), 0))*(1-GRID!$B$35),0))</f>
        <v>18500</v>
      </c>
      <c r="E232" s="59" cm="1">
        <f t="array" ref="E232">IF($I$2="Открытый тариф",
INDEX(GRID!$B$4:$BI$14,MATCH(E$7,GRID!$A$4:$A$14,0),MATCH(1,($U$2=GRID!$B$1:$BI$1)*(КАЛЕНДАРЬ!$AD21=GRID!$B$3:$BI$3), 0)),
ROUNDUP(INDEX(GRID!$B$4:$BI$14,MATCH(E$7,GRID!$A$4:$A$14,0),MATCH(1,($U$2=GRID!$B$1:$BI$1)*(КАЛЕНДАРЬ!$AD21=GRID!$B$3:$BI$3),0))*(1-GRID!$B$35),0))</f>
        <v>20500</v>
      </c>
      <c r="F232" s="60" cm="1">
        <f t="array" ref="F232">IF($I$2="Открытый тариф",
INDEX(GRID!$B$17:$BI$27,MATCH(E$7,GRID!$A$17:$A$27,0),MATCH(1,($U$2=GRID!$B$1:$BI$1)*(КАЛЕНДАРЬ!$AD21=GRID!$B$3:$BI$3), 0)),
ROUNDUP(INDEX(GRID!$B$17:$BI$27,MATCH(E$7,GRID!$A$17:$A$27,0),MATCH(1,($U$2=GRID!$B$1:$BI$1)*(КАЛЕНДАРЬ!$AD21=GRID!$B$3:$BI$3), 0))*(1-GRID!$B$35),0))</f>
        <v>20500</v>
      </c>
      <c r="G232" s="59" cm="1">
        <f t="array" ref="G232">IF($I$2="Открытый тариф",
INDEX(GRID!$B$4:$BI$14,MATCH(G$7,GRID!$A$4:$A$14,0),MATCH(1,($U$2=GRID!$B$1:$BI$1)*(КАЛЕНДАРЬ!$AD21=GRID!$B$3:$BI$3), 0)),
ROUNDUP(INDEX(GRID!$B$4:$BI$14,MATCH(G$7,GRID!$A$4:$A$14,0),MATCH(1,($U$2=GRID!$B$1:$BI$1)*(КАЛЕНДАРЬ!$AD21=GRID!$B$3:$BI$3),0))*(1-GRID!$B$35),0))</f>
        <v>22700</v>
      </c>
      <c r="H232" s="60" cm="1">
        <f t="array" ref="H232">IF($I$2="Открытый тариф",
INDEX(GRID!$B$17:$BI$27,MATCH(G$7,GRID!$A$17:$A$27,0),MATCH(1,($U$2=GRID!$B$1:$BI$1)*(КАЛЕНДАРЬ!$AD21=GRID!$B$3:$BI$3), 0)),
ROUNDUP(INDEX(GRID!$B$17:$BI$27,MATCH(G$7,GRID!$A$17:$A$27,0),MATCH(1,($U$2=GRID!$B$1:$BI$1)*(КАЛЕНДАРЬ!$AD21=GRID!$B$3:$BI$3), 0))*(1-GRID!$B$35),0))</f>
        <v>22700</v>
      </c>
      <c r="I232" s="59" cm="1">
        <f t="array" ref="I232">IF($I$2="Открытый тариф",
INDEX(GRID!$B$4:$BI$14,MATCH(I$7,GRID!$A$4:$A$14,0),MATCH(1,($U$2=GRID!$B$1:$BI$1)*(КАЛЕНДАРЬ!$AD21=GRID!$B$3:$BI$3), 0)),
ROUNDUP(INDEX(GRID!$B$4:$BI$14,MATCH(I$7,GRID!$A$4:$A$14,0),MATCH(1,($U$2=GRID!$B$1:$BI$1)*(КАЛЕНДАРЬ!$AD21=GRID!$B$3:$BI$3),0))*(1-GRID!$B$35),0))</f>
        <v>25100</v>
      </c>
      <c r="J232" s="60" cm="1">
        <f t="array" ref="J232">IF($I$2="Открытый тариф",
INDEX(GRID!$B$17:$BI$27,MATCH(I$7,GRID!$A$17:$A$27,0),MATCH(1,($U$2=GRID!$B$1:$BI$1)*(КАЛЕНДАРЬ!$AD21=GRID!$B$3:$BI$3), 0)),
ROUNDUP(INDEX(GRID!$B$17:$BI$27,MATCH(I$7,GRID!$A$17:$A$27,0),MATCH(1,($U$2=GRID!$B$1:$BI$1)*(КАЛЕНДАРЬ!$AD21=GRID!$B$3:$BI$3), 0))*(1-GRID!$B$35),0))</f>
        <v>25100</v>
      </c>
      <c r="K232" s="59" cm="1">
        <f t="array" ref="K232">IF($I$2="Открытый тариф",
INDEX(GRID!$B$4:$BI$14,MATCH(K$7,GRID!$A$4:$A$14,0),MATCH(1,($U$2=GRID!$B$1:$BI$1)*(КАЛЕНДАРЬ!$AD21=GRID!$B$3:$BI$3), 0)),
ROUNDUP(INDEX(GRID!$B$4:$BI$14,MATCH(K$7,GRID!$A$4:$A$14,0),MATCH(1,($U$2=GRID!$B$1:$BI$1)*(КАЛЕНДАРЬ!$AD21=GRID!$B$3:$BI$3),0))*(1-GRID!$B$35),0))</f>
        <v>27800</v>
      </c>
      <c r="L232" s="60" cm="1">
        <f t="array" ref="L232">IF($I$2="Открытый тариф",
INDEX(GRID!$B$17:$BI$27,MATCH(K$7,GRID!$A$17:$A$27,0),MATCH(1,($U$2=GRID!$B$1:$BI$1)*(КАЛЕНДАРЬ!$AD21=GRID!$B$3:$BI$3), 0)),
ROUNDUP(INDEX(GRID!$B$17:$BI$27,MATCH(K$7,GRID!$A$17:$A$27,0),MATCH(1,($U$2=GRID!$B$1:$BI$1)*(КАЛЕНДАРЬ!$AD21=GRID!$B$3:$BI$3), 0))*(1-GRID!$B$35),0))</f>
        <v>27800</v>
      </c>
      <c r="M232" s="59" cm="1">
        <f t="array" ref="M232">IF($I$2="Открытый тариф",
INDEX(GRID!$B$4:$BI$14,MATCH(M$7,GRID!$A$4:$A$14,0),MATCH(1,($U$2=GRID!$B$1:$BI$1)*(КАЛЕНДАРЬ!$AD21=GRID!$B$3:$BI$3), 0)),
ROUNDUP(INDEX(GRID!$B$4:$BI$14,MATCH(M$7,GRID!$A$4:$A$14,0),MATCH(1,($U$2=GRID!$B$1:$BI$1)*(КАЛЕНДАРЬ!$AD21=GRID!$B$3:$BI$3),0))*(1-GRID!$B$35),0))</f>
        <v>30800</v>
      </c>
      <c r="N232" s="60" cm="1">
        <f t="array" ref="N232">IF($I$2="Открытый тариф",
INDEX(GRID!$B$17:$BI$27,MATCH(M$7,GRID!$A$17:$A$27,0),MATCH(1,($U$2=GRID!$B$1:$BI$1)*(КАЛЕНДАРЬ!$AD21=GRID!$B$3:$BI$3), 0)),
ROUNDUP(INDEX(GRID!$B$17:$BI$27,MATCH(M$7,GRID!$A$17:$A$27,0),MATCH(1,($U$2=GRID!$B$1:$BI$1)*(КАЛЕНДАРЬ!$AD21=GRID!$B$3:$BI$3), 0))*(1-GRID!$B$35),0))</f>
        <v>30800</v>
      </c>
      <c r="O232" s="61" t="s">
        <v>102</v>
      </c>
      <c r="P232" s="61" t="s">
        <v>102</v>
      </c>
      <c r="Q232" s="61" t="s">
        <v>102</v>
      </c>
      <c r="R232" s="61" t="s">
        <v>102</v>
      </c>
      <c r="S232" s="61" t="s">
        <v>102</v>
      </c>
      <c r="T232" s="61" t="s">
        <v>102</v>
      </c>
      <c r="U232" s="61" t="s">
        <v>102</v>
      </c>
      <c r="V232" s="61" t="s">
        <v>102</v>
      </c>
      <c r="W232" s="61" t="s">
        <v>102</v>
      </c>
      <c r="X232" s="61" t="s">
        <v>102</v>
      </c>
      <c r="Y232" s="48"/>
      <c r="Z232" s="33"/>
      <c r="AE232" s="6"/>
      <c r="AI232" s="6"/>
      <c r="AN232" s="6"/>
    </row>
    <row r="233" spans="1:40" x14ac:dyDescent="0.2">
      <c r="A233" s="62" t="s">
        <v>46</v>
      </c>
      <c r="B233" s="62">
        <v>19</v>
      </c>
      <c r="C233" s="59" cm="1">
        <f t="array" ref="C233">IF($I$2="Открытый тариф",
INDEX(GRID!$B$4:$BI$14,MATCH(C$7,GRID!$A$4:$A$14,0),MATCH(1,($U$2=GRID!$B$1:$BI$1)*(КАЛЕНДАРЬ!$AD22=GRID!$B$3:$BI$3), 0)),
ROUNDUP(INDEX(GRID!$B$4:$BI$14,MATCH(C$7,GRID!$A$4:$A$14,0),MATCH(1,($U$2=GRID!$B$1:$BI$1)*(КАЛЕНДАРЬ!$AD22=GRID!$B$3:$BI$3),0))*(1-GRID!$B$35),0))</f>
        <v>17500</v>
      </c>
      <c r="D233" s="60" cm="1">
        <f t="array" ref="D233">IF($I$2="Открытый тариф",
INDEX(GRID!$B$17:$BI$27,MATCH(C$7,GRID!$A$17:$A$27,0),MATCH(1,($U$2=GRID!$B$1:$BI$1)*(КАЛЕНДАРЬ!$AD22=GRID!$B$3:$BI$3), 0)),
ROUNDUP(INDEX(GRID!$B$17:$BI$27,MATCH(C$7,GRID!$A$17:$A$27,0),MATCH(1,($U$2=GRID!$B$1:$BI$1)*(КАЛЕНДАРЬ!$AD22=GRID!$B$3:$BI$3), 0))*(1-GRID!$B$35),0))</f>
        <v>17500</v>
      </c>
      <c r="E233" s="59" cm="1">
        <f t="array" ref="E233">IF($I$2="Открытый тариф",
INDEX(GRID!$B$4:$BI$14,MATCH(E$7,GRID!$A$4:$A$14,0),MATCH(1,($U$2=GRID!$B$1:$BI$1)*(КАЛЕНДАРЬ!$AD22=GRID!$B$3:$BI$3), 0)),
ROUNDUP(INDEX(GRID!$B$4:$BI$14,MATCH(E$7,GRID!$A$4:$A$14,0),MATCH(1,($U$2=GRID!$B$1:$BI$1)*(КАЛЕНДАРЬ!$AD22=GRID!$B$3:$BI$3),0))*(1-GRID!$B$35),0))</f>
        <v>19400</v>
      </c>
      <c r="F233" s="60" cm="1">
        <f t="array" ref="F233">IF($I$2="Открытый тариф",
INDEX(GRID!$B$17:$BI$27,MATCH(E$7,GRID!$A$17:$A$27,0),MATCH(1,($U$2=GRID!$B$1:$BI$1)*(КАЛЕНДАРЬ!$AD22=GRID!$B$3:$BI$3), 0)),
ROUNDUP(INDEX(GRID!$B$17:$BI$27,MATCH(E$7,GRID!$A$17:$A$27,0),MATCH(1,($U$2=GRID!$B$1:$BI$1)*(КАЛЕНДАРЬ!$AD22=GRID!$B$3:$BI$3), 0))*(1-GRID!$B$35),0))</f>
        <v>19400</v>
      </c>
      <c r="G233" s="59" cm="1">
        <f t="array" ref="G233">IF($I$2="Открытый тариф",
INDEX(GRID!$B$4:$BI$14,MATCH(G$7,GRID!$A$4:$A$14,0),MATCH(1,($U$2=GRID!$B$1:$BI$1)*(КАЛЕНДАРЬ!$AD22=GRID!$B$3:$BI$3), 0)),
ROUNDUP(INDEX(GRID!$B$4:$BI$14,MATCH(G$7,GRID!$A$4:$A$14,0),MATCH(1,($U$2=GRID!$B$1:$BI$1)*(КАЛЕНДАРЬ!$AD22=GRID!$B$3:$BI$3),0))*(1-GRID!$B$35),0))</f>
        <v>21400</v>
      </c>
      <c r="H233" s="60" cm="1">
        <f t="array" ref="H233">IF($I$2="Открытый тариф",
INDEX(GRID!$B$17:$BI$27,MATCH(G$7,GRID!$A$17:$A$27,0),MATCH(1,($U$2=GRID!$B$1:$BI$1)*(КАЛЕНДАРЬ!$AD22=GRID!$B$3:$BI$3), 0)),
ROUNDUP(INDEX(GRID!$B$17:$BI$27,MATCH(G$7,GRID!$A$17:$A$27,0),MATCH(1,($U$2=GRID!$B$1:$BI$1)*(КАЛЕНДАРЬ!$AD22=GRID!$B$3:$BI$3), 0))*(1-GRID!$B$35),0))</f>
        <v>21400</v>
      </c>
      <c r="I233" s="59" cm="1">
        <f t="array" ref="I233">IF($I$2="Открытый тариф",
INDEX(GRID!$B$4:$BI$14,MATCH(I$7,GRID!$A$4:$A$14,0),MATCH(1,($U$2=GRID!$B$1:$BI$1)*(КАЛЕНДАРЬ!$AD22=GRID!$B$3:$BI$3), 0)),
ROUNDUP(INDEX(GRID!$B$4:$BI$14,MATCH(I$7,GRID!$A$4:$A$14,0),MATCH(1,($U$2=GRID!$B$1:$BI$1)*(КАЛЕНДАРЬ!$AD22=GRID!$B$3:$BI$3),0))*(1-GRID!$B$35),0))</f>
        <v>23600</v>
      </c>
      <c r="J233" s="60" cm="1">
        <f t="array" ref="J233">IF($I$2="Открытый тариф",
INDEX(GRID!$B$17:$BI$27,MATCH(I$7,GRID!$A$17:$A$27,0),MATCH(1,($U$2=GRID!$B$1:$BI$1)*(КАЛЕНДАРЬ!$AD22=GRID!$B$3:$BI$3), 0)),
ROUNDUP(INDEX(GRID!$B$17:$BI$27,MATCH(I$7,GRID!$A$17:$A$27,0),MATCH(1,($U$2=GRID!$B$1:$BI$1)*(КАЛЕНДАРЬ!$AD22=GRID!$B$3:$BI$3), 0))*(1-GRID!$B$35),0))</f>
        <v>23600</v>
      </c>
      <c r="K233" s="59" cm="1">
        <f t="array" ref="K233">IF($I$2="Открытый тариф",
INDEX(GRID!$B$4:$BI$14,MATCH(K$7,GRID!$A$4:$A$14,0),MATCH(1,($U$2=GRID!$B$1:$BI$1)*(КАЛЕНДАРЬ!$AD22=GRID!$B$3:$BI$3), 0)),
ROUNDUP(INDEX(GRID!$B$4:$BI$14,MATCH(K$7,GRID!$A$4:$A$14,0),MATCH(1,($U$2=GRID!$B$1:$BI$1)*(КАЛЕНДАРЬ!$AD22=GRID!$B$3:$BI$3),0))*(1-GRID!$B$35),0))</f>
        <v>26100</v>
      </c>
      <c r="L233" s="60" cm="1">
        <f t="array" ref="L233">IF($I$2="Открытый тариф",
INDEX(GRID!$B$17:$BI$27,MATCH(K$7,GRID!$A$17:$A$27,0),MATCH(1,($U$2=GRID!$B$1:$BI$1)*(КАЛЕНДАРЬ!$AD22=GRID!$B$3:$BI$3), 0)),
ROUNDUP(INDEX(GRID!$B$17:$BI$27,MATCH(K$7,GRID!$A$17:$A$27,0),MATCH(1,($U$2=GRID!$B$1:$BI$1)*(КАЛЕНДАРЬ!$AD22=GRID!$B$3:$BI$3), 0))*(1-GRID!$B$35),0))</f>
        <v>26100</v>
      </c>
      <c r="M233" s="59" cm="1">
        <f t="array" ref="M233">IF($I$2="Открытый тариф",
INDEX(GRID!$B$4:$BI$14,MATCH(M$7,GRID!$A$4:$A$14,0),MATCH(1,($U$2=GRID!$B$1:$BI$1)*(КАЛЕНДАРЬ!$AD22=GRID!$B$3:$BI$3), 0)),
ROUNDUP(INDEX(GRID!$B$4:$BI$14,MATCH(M$7,GRID!$A$4:$A$14,0),MATCH(1,($U$2=GRID!$B$1:$BI$1)*(КАЛЕНДАРЬ!$AD22=GRID!$B$3:$BI$3),0))*(1-GRID!$B$35),0))</f>
        <v>28800</v>
      </c>
      <c r="N233" s="60" cm="1">
        <f t="array" ref="N233">IF($I$2="Открытый тариф",
INDEX(GRID!$B$17:$BI$27,MATCH(M$7,GRID!$A$17:$A$27,0),MATCH(1,($U$2=GRID!$B$1:$BI$1)*(КАЛЕНДАРЬ!$AD22=GRID!$B$3:$BI$3), 0)),
ROUNDUP(INDEX(GRID!$B$17:$BI$27,MATCH(M$7,GRID!$A$17:$A$27,0),MATCH(1,($U$2=GRID!$B$1:$BI$1)*(КАЛЕНДАРЬ!$AD22=GRID!$B$3:$BI$3), 0))*(1-GRID!$B$35),0))</f>
        <v>28800</v>
      </c>
      <c r="O233" s="61" t="s">
        <v>102</v>
      </c>
      <c r="P233" s="61" t="s">
        <v>102</v>
      </c>
      <c r="Q233" s="61" t="s">
        <v>102</v>
      </c>
      <c r="R233" s="61" t="s">
        <v>102</v>
      </c>
      <c r="S233" s="61" t="s">
        <v>102</v>
      </c>
      <c r="T233" s="61" t="s">
        <v>102</v>
      </c>
      <c r="U233" s="61" t="s">
        <v>102</v>
      </c>
      <c r="V233" s="61" t="s">
        <v>102</v>
      </c>
      <c r="W233" s="61" t="s">
        <v>102</v>
      </c>
      <c r="X233" s="61" t="s">
        <v>102</v>
      </c>
      <c r="Y233" s="48"/>
      <c r="Z233" s="33"/>
      <c r="AE233" s="6"/>
      <c r="AI233" s="6"/>
      <c r="AN233" s="6"/>
    </row>
    <row r="234" spans="1:40" x14ac:dyDescent="0.2">
      <c r="A234" s="62" t="s">
        <v>47</v>
      </c>
      <c r="B234" s="62">
        <v>20</v>
      </c>
      <c r="C234" s="59" cm="1">
        <f t="array" ref="C234">IF($I$2="Открытый тариф",
INDEX(GRID!$B$4:$BI$14,MATCH(C$7,GRID!$A$4:$A$14,0),MATCH(1,($U$2=GRID!$B$1:$BI$1)*(КАЛЕНДАРЬ!$AD23=GRID!$B$3:$BI$3), 0)),
ROUNDUP(INDEX(GRID!$B$4:$BI$14,MATCH(C$7,GRID!$A$4:$A$14,0),MATCH(1,($U$2=GRID!$B$1:$BI$1)*(КАЛЕНДАРЬ!$AD23=GRID!$B$3:$BI$3),0))*(1-GRID!$B$35),0))</f>
        <v>17500</v>
      </c>
      <c r="D234" s="60" cm="1">
        <f t="array" ref="D234">IF($I$2="Открытый тариф",
INDEX(GRID!$B$17:$BI$27,MATCH(C$7,GRID!$A$17:$A$27,0),MATCH(1,($U$2=GRID!$B$1:$BI$1)*(КАЛЕНДАРЬ!$AD23=GRID!$B$3:$BI$3), 0)),
ROUNDUP(INDEX(GRID!$B$17:$BI$27,MATCH(C$7,GRID!$A$17:$A$27,0),MATCH(1,($U$2=GRID!$B$1:$BI$1)*(КАЛЕНДАРЬ!$AD23=GRID!$B$3:$BI$3), 0))*(1-GRID!$B$35),0))</f>
        <v>17500</v>
      </c>
      <c r="E234" s="59" cm="1">
        <f t="array" ref="E234">IF($I$2="Открытый тариф",
INDEX(GRID!$B$4:$BI$14,MATCH(E$7,GRID!$A$4:$A$14,0),MATCH(1,($U$2=GRID!$B$1:$BI$1)*(КАЛЕНДАРЬ!$AD23=GRID!$B$3:$BI$3), 0)),
ROUNDUP(INDEX(GRID!$B$4:$BI$14,MATCH(E$7,GRID!$A$4:$A$14,0),MATCH(1,($U$2=GRID!$B$1:$BI$1)*(КАЛЕНДАРЬ!$AD23=GRID!$B$3:$BI$3),0))*(1-GRID!$B$35),0))</f>
        <v>19400</v>
      </c>
      <c r="F234" s="60" cm="1">
        <f t="array" ref="F234">IF($I$2="Открытый тариф",
INDEX(GRID!$B$17:$BI$27,MATCH(E$7,GRID!$A$17:$A$27,0),MATCH(1,($U$2=GRID!$B$1:$BI$1)*(КАЛЕНДАРЬ!$AD23=GRID!$B$3:$BI$3), 0)),
ROUNDUP(INDEX(GRID!$B$17:$BI$27,MATCH(E$7,GRID!$A$17:$A$27,0),MATCH(1,($U$2=GRID!$B$1:$BI$1)*(КАЛЕНДАРЬ!$AD23=GRID!$B$3:$BI$3), 0))*(1-GRID!$B$35),0))</f>
        <v>19400</v>
      </c>
      <c r="G234" s="59" cm="1">
        <f t="array" ref="G234">IF($I$2="Открытый тариф",
INDEX(GRID!$B$4:$BI$14,MATCH(G$7,GRID!$A$4:$A$14,0),MATCH(1,($U$2=GRID!$B$1:$BI$1)*(КАЛЕНДАРЬ!$AD23=GRID!$B$3:$BI$3), 0)),
ROUNDUP(INDEX(GRID!$B$4:$BI$14,MATCH(G$7,GRID!$A$4:$A$14,0),MATCH(1,($U$2=GRID!$B$1:$BI$1)*(КАЛЕНДАРЬ!$AD23=GRID!$B$3:$BI$3),0))*(1-GRID!$B$35),0))</f>
        <v>21400</v>
      </c>
      <c r="H234" s="60" cm="1">
        <f t="array" ref="H234">IF($I$2="Открытый тариф",
INDEX(GRID!$B$17:$BI$27,MATCH(G$7,GRID!$A$17:$A$27,0),MATCH(1,($U$2=GRID!$B$1:$BI$1)*(КАЛЕНДАРЬ!$AD23=GRID!$B$3:$BI$3), 0)),
ROUNDUP(INDEX(GRID!$B$17:$BI$27,MATCH(G$7,GRID!$A$17:$A$27,0),MATCH(1,($U$2=GRID!$B$1:$BI$1)*(КАЛЕНДАРЬ!$AD23=GRID!$B$3:$BI$3), 0))*(1-GRID!$B$35),0))</f>
        <v>21400</v>
      </c>
      <c r="I234" s="59" cm="1">
        <f t="array" ref="I234">IF($I$2="Открытый тариф",
INDEX(GRID!$B$4:$BI$14,MATCH(I$7,GRID!$A$4:$A$14,0),MATCH(1,($U$2=GRID!$B$1:$BI$1)*(КАЛЕНДАРЬ!$AD23=GRID!$B$3:$BI$3), 0)),
ROUNDUP(INDEX(GRID!$B$4:$BI$14,MATCH(I$7,GRID!$A$4:$A$14,0),MATCH(1,($U$2=GRID!$B$1:$BI$1)*(КАЛЕНДАРЬ!$AD23=GRID!$B$3:$BI$3),0))*(1-GRID!$B$35),0))</f>
        <v>23600</v>
      </c>
      <c r="J234" s="60" cm="1">
        <f t="array" ref="J234">IF($I$2="Открытый тариф",
INDEX(GRID!$B$17:$BI$27,MATCH(I$7,GRID!$A$17:$A$27,0),MATCH(1,($U$2=GRID!$B$1:$BI$1)*(КАЛЕНДАРЬ!$AD23=GRID!$B$3:$BI$3), 0)),
ROUNDUP(INDEX(GRID!$B$17:$BI$27,MATCH(I$7,GRID!$A$17:$A$27,0),MATCH(1,($U$2=GRID!$B$1:$BI$1)*(КАЛЕНДАРЬ!$AD23=GRID!$B$3:$BI$3), 0))*(1-GRID!$B$35),0))</f>
        <v>23600</v>
      </c>
      <c r="K234" s="59" cm="1">
        <f t="array" ref="K234">IF($I$2="Открытый тариф",
INDEX(GRID!$B$4:$BI$14,MATCH(K$7,GRID!$A$4:$A$14,0),MATCH(1,($U$2=GRID!$B$1:$BI$1)*(КАЛЕНДАРЬ!$AD23=GRID!$B$3:$BI$3), 0)),
ROUNDUP(INDEX(GRID!$B$4:$BI$14,MATCH(K$7,GRID!$A$4:$A$14,0),MATCH(1,($U$2=GRID!$B$1:$BI$1)*(КАЛЕНДАРЬ!$AD23=GRID!$B$3:$BI$3),0))*(1-GRID!$B$35),0))</f>
        <v>26100</v>
      </c>
      <c r="L234" s="60" cm="1">
        <f t="array" ref="L234">IF($I$2="Открытый тариф",
INDEX(GRID!$B$17:$BI$27,MATCH(K$7,GRID!$A$17:$A$27,0),MATCH(1,($U$2=GRID!$B$1:$BI$1)*(КАЛЕНДАРЬ!$AD23=GRID!$B$3:$BI$3), 0)),
ROUNDUP(INDEX(GRID!$B$17:$BI$27,MATCH(K$7,GRID!$A$17:$A$27,0),MATCH(1,($U$2=GRID!$B$1:$BI$1)*(КАЛЕНДАРЬ!$AD23=GRID!$B$3:$BI$3), 0))*(1-GRID!$B$35),0))</f>
        <v>26100</v>
      </c>
      <c r="M234" s="59" cm="1">
        <f t="array" ref="M234">IF($I$2="Открытый тариф",
INDEX(GRID!$B$4:$BI$14,MATCH(M$7,GRID!$A$4:$A$14,0),MATCH(1,($U$2=GRID!$B$1:$BI$1)*(КАЛЕНДАРЬ!$AD23=GRID!$B$3:$BI$3), 0)),
ROUNDUP(INDEX(GRID!$B$4:$BI$14,MATCH(M$7,GRID!$A$4:$A$14,0),MATCH(1,($U$2=GRID!$B$1:$BI$1)*(КАЛЕНДАРЬ!$AD23=GRID!$B$3:$BI$3),0))*(1-GRID!$B$35),0))</f>
        <v>28800</v>
      </c>
      <c r="N234" s="60" cm="1">
        <f t="array" ref="N234">IF($I$2="Открытый тариф",
INDEX(GRID!$B$17:$BI$27,MATCH(M$7,GRID!$A$17:$A$27,0),MATCH(1,($U$2=GRID!$B$1:$BI$1)*(КАЛЕНДАРЬ!$AD23=GRID!$B$3:$BI$3), 0)),
ROUNDUP(INDEX(GRID!$B$17:$BI$27,MATCH(M$7,GRID!$A$17:$A$27,0),MATCH(1,($U$2=GRID!$B$1:$BI$1)*(КАЛЕНДАРЬ!$AD23=GRID!$B$3:$BI$3), 0))*(1-GRID!$B$35),0))</f>
        <v>28800</v>
      </c>
      <c r="O234" s="61" t="s">
        <v>102</v>
      </c>
      <c r="P234" s="61" t="s">
        <v>102</v>
      </c>
      <c r="Q234" s="61" t="s">
        <v>102</v>
      </c>
      <c r="R234" s="61" t="s">
        <v>102</v>
      </c>
      <c r="S234" s="61" t="s">
        <v>102</v>
      </c>
      <c r="T234" s="61" t="s">
        <v>102</v>
      </c>
      <c r="U234" s="61" t="s">
        <v>102</v>
      </c>
      <c r="V234" s="61" t="s">
        <v>102</v>
      </c>
      <c r="W234" s="61" t="s">
        <v>102</v>
      </c>
      <c r="X234" s="61" t="s">
        <v>102</v>
      </c>
      <c r="Y234" s="48"/>
      <c r="Z234" s="33"/>
      <c r="AE234" s="6"/>
      <c r="AI234" s="6"/>
      <c r="AN234" s="6"/>
    </row>
    <row r="235" spans="1:40" x14ac:dyDescent="0.2">
      <c r="A235" s="62" t="s">
        <v>48</v>
      </c>
      <c r="B235" s="62">
        <v>21</v>
      </c>
      <c r="C235" s="59" cm="1">
        <f t="array" ref="C235">IF($I$2="Открытый тариф",
INDEX(GRID!$B$4:$BI$14,MATCH(C$7,GRID!$A$4:$A$14,0),MATCH(1,($U$2=GRID!$B$1:$BI$1)*(КАЛЕНДАРЬ!$AD24=GRID!$B$3:$BI$3), 0)),
ROUNDUP(INDEX(GRID!$B$4:$BI$14,MATCH(C$7,GRID!$A$4:$A$14,0),MATCH(1,($U$2=GRID!$B$1:$BI$1)*(КАЛЕНДАРЬ!$AD24=GRID!$B$3:$BI$3),0))*(1-GRID!$B$35),0))</f>
        <v>17500</v>
      </c>
      <c r="D235" s="60" cm="1">
        <f t="array" ref="D235">IF($I$2="Открытый тариф",
INDEX(GRID!$B$17:$BI$27,MATCH(C$7,GRID!$A$17:$A$27,0),MATCH(1,($U$2=GRID!$B$1:$BI$1)*(КАЛЕНДАРЬ!$AD24=GRID!$B$3:$BI$3), 0)),
ROUNDUP(INDEX(GRID!$B$17:$BI$27,MATCH(C$7,GRID!$A$17:$A$27,0),MATCH(1,($U$2=GRID!$B$1:$BI$1)*(КАЛЕНДАРЬ!$AD24=GRID!$B$3:$BI$3), 0))*(1-GRID!$B$35),0))</f>
        <v>17500</v>
      </c>
      <c r="E235" s="59" cm="1">
        <f t="array" ref="E235">IF($I$2="Открытый тариф",
INDEX(GRID!$B$4:$BI$14,MATCH(E$7,GRID!$A$4:$A$14,0),MATCH(1,($U$2=GRID!$B$1:$BI$1)*(КАЛЕНДАРЬ!$AD24=GRID!$B$3:$BI$3), 0)),
ROUNDUP(INDEX(GRID!$B$4:$BI$14,MATCH(E$7,GRID!$A$4:$A$14,0),MATCH(1,($U$2=GRID!$B$1:$BI$1)*(КАЛЕНДАРЬ!$AD24=GRID!$B$3:$BI$3),0))*(1-GRID!$B$35),0))</f>
        <v>19400</v>
      </c>
      <c r="F235" s="60" cm="1">
        <f t="array" ref="F235">IF($I$2="Открытый тариф",
INDEX(GRID!$B$17:$BI$27,MATCH(E$7,GRID!$A$17:$A$27,0),MATCH(1,($U$2=GRID!$B$1:$BI$1)*(КАЛЕНДАРЬ!$AD24=GRID!$B$3:$BI$3), 0)),
ROUNDUP(INDEX(GRID!$B$17:$BI$27,MATCH(E$7,GRID!$A$17:$A$27,0),MATCH(1,($U$2=GRID!$B$1:$BI$1)*(КАЛЕНДАРЬ!$AD24=GRID!$B$3:$BI$3), 0))*(1-GRID!$B$35),0))</f>
        <v>19400</v>
      </c>
      <c r="G235" s="59" cm="1">
        <f t="array" ref="G235">IF($I$2="Открытый тариф",
INDEX(GRID!$B$4:$BI$14,MATCH(G$7,GRID!$A$4:$A$14,0),MATCH(1,($U$2=GRID!$B$1:$BI$1)*(КАЛЕНДАРЬ!$AD24=GRID!$B$3:$BI$3), 0)),
ROUNDUP(INDEX(GRID!$B$4:$BI$14,MATCH(G$7,GRID!$A$4:$A$14,0),MATCH(1,($U$2=GRID!$B$1:$BI$1)*(КАЛЕНДАРЬ!$AD24=GRID!$B$3:$BI$3),0))*(1-GRID!$B$35),0))</f>
        <v>21400</v>
      </c>
      <c r="H235" s="60" cm="1">
        <f t="array" ref="H235">IF($I$2="Открытый тариф",
INDEX(GRID!$B$17:$BI$27,MATCH(G$7,GRID!$A$17:$A$27,0),MATCH(1,($U$2=GRID!$B$1:$BI$1)*(КАЛЕНДАРЬ!$AD24=GRID!$B$3:$BI$3), 0)),
ROUNDUP(INDEX(GRID!$B$17:$BI$27,MATCH(G$7,GRID!$A$17:$A$27,0),MATCH(1,($U$2=GRID!$B$1:$BI$1)*(КАЛЕНДАРЬ!$AD24=GRID!$B$3:$BI$3), 0))*(1-GRID!$B$35),0))</f>
        <v>21400</v>
      </c>
      <c r="I235" s="59" cm="1">
        <f t="array" ref="I235">IF($I$2="Открытый тариф",
INDEX(GRID!$B$4:$BI$14,MATCH(I$7,GRID!$A$4:$A$14,0),MATCH(1,($U$2=GRID!$B$1:$BI$1)*(КАЛЕНДАРЬ!$AD24=GRID!$B$3:$BI$3), 0)),
ROUNDUP(INDEX(GRID!$B$4:$BI$14,MATCH(I$7,GRID!$A$4:$A$14,0),MATCH(1,($U$2=GRID!$B$1:$BI$1)*(КАЛЕНДАРЬ!$AD24=GRID!$B$3:$BI$3),0))*(1-GRID!$B$35),0))</f>
        <v>23600</v>
      </c>
      <c r="J235" s="60" cm="1">
        <f t="array" ref="J235">IF($I$2="Открытый тариф",
INDEX(GRID!$B$17:$BI$27,MATCH(I$7,GRID!$A$17:$A$27,0),MATCH(1,($U$2=GRID!$B$1:$BI$1)*(КАЛЕНДАРЬ!$AD24=GRID!$B$3:$BI$3), 0)),
ROUNDUP(INDEX(GRID!$B$17:$BI$27,MATCH(I$7,GRID!$A$17:$A$27,0),MATCH(1,($U$2=GRID!$B$1:$BI$1)*(КАЛЕНДАРЬ!$AD24=GRID!$B$3:$BI$3), 0))*(1-GRID!$B$35),0))</f>
        <v>23600</v>
      </c>
      <c r="K235" s="59" cm="1">
        <f t="array" ref="K235">IF($I$2="Открытый тариф",
INDEX(GRID!$B$4:$BI$14,MATCH(K$7,GRID!$A$4:$A$14,0),MATCH(1,($U$2=GRID!$B$1:$BI$1)*(КАЛЕНДАРЬ!$AD24=GRID!$B$3:$BI$3), 0)),
ROUNDUP(INDEX(GRID!$B$4:$BI$14,MATCH(K$7,GRID!$A$4:$A$14,0),MATCH(1,($U$2=GRID!$B$1:$BI$1)*(КАЛЕНДАРЬ!$AD24=GRID!$B$3:$BI$3),0))*(1-GRID!$B$35),0))</f>
        <v>26100</v>
      </c>
      <c r="L235" s="60" cm="1">
        <f t="array" ref="L235">IF($I$2="Открытый тариф",
INDEX(GRID!$B$17:$BI$27,MATCH(K$7,GRID!$A$17:$A$27,0),MATCH(1,($U$2=GRID!$B$1:$BI$1)*(КАЛЕНДАРЬ!$AD24=GRID!$B$3:$BI$3), 0)),
ROUNDUP(INDEX(GRID!$B$17:$BI$27,MATCH(K$7,GRID!$A$17:$A$27,0),MATCH(1,($U$2=GRID!$B$1:$BI$1)*(КАЛЕНДАРЬ!$AD24=GRID!$B$3:$BI$3), 0))*(1-GRID!$B$35),0))</f>
        <v>26100</v>
      </c>
      <c r="M235" s="59" cm="1">
        <f t="array" ref="M235">IF($I$2="Открытый тариф",
INDEX(GRID!$B$4:$BI$14,MATCH(M$7,GRID!$A$4:$A$14,0),MATCH(1,($U$2=GRID!$B$1:$BI$1)*(КАЛЕНДАРЬ!$AD24=GRID!$B$3:$BI$3), 0)),
ROUNDUP(INDEX(GRID!$B$4:$BI$14,MATCH(M$7,GRID!$A$4:$A$14,0),MATCH(1,($U$2=GRID!$B$1:$BI$1)*(КАЛЕНДАРЬ!$AD24=GRID!$B$3:$BI$3),0))*(1-GRID!$B$35),0))</f>
        <v>28800</v>
      </c>
      <c r="N235" s="60" cm="1">
        <f t="array" ref="N235">IF($I$2="Открытый тариф",
INDEX(GRID!$B$17:$BI$27,MATCH(M$7,GRID!$A$17:$A$27,0),MATCH(1,($U$2=GRID!$B$1:$BI$1)*(КАЛЕНДАРЬ!$AD24=GRID!$B$3:$BI$3), 0)),
ROUNDUP(INDEX(GRID!$B$17:$BI$27,MATCH(M$7,GRID!$A$17:$A$27,0),MATCH(1,($U$2=GRID!$B$1:$BI$1)*(КАЛЕНДАРЬ!$AD24=GRID!$B$3:$BI$3), 0))*(1-GRID!$B$35),0))</f>
        <v>28800</v>
      </c>
      <c r="O235" s="61" t="s">
        <v>102</v>
      </c>
      <c r="P235" s="61" t="s">
        <v>102</v>
      </c>
      <c r="Q235" s="61" t="s">
        <v>102</v>
      </c>
      <c r="R235" s="61" t="s">
        <v>102</v>
      </c>
      <c r="S235" s="61" t="s">
        <v>102</v>
      </c>
      <c r="T235" s="61" t="s">
        <v>102</v>
      </c>
      <c r="U235" s="61" t="s">
        <v>102</v>
      </c>
      <c r="V235" s="61" t="s">
        <v>102</v>
      </c>
      <c r="W235" s="61" t="s">
        <v>102</v>
      </c>
      <c r="X235" s="61" t="s">
        <v>102</v>
      </c>
      <c r="Y235" s="48"/>
      <c r="Z235" s="33"/>
      <c r="AE235" s="6"/>
      <c r="AI235" s="6"/>
      <c r="AN235" s="6"/>
    </row>
    <row r="236" spans="1:40" x14ac:dyDescent="0.2">
      <c r="A236" s="62" t="s">
        <v>42</v>
      </c>
      <c r="B236" s="62">
        <v>22</v>
      </c>
      <c r="C236" s="59" cm="1">
        <f t="array" ref="C236">IF($I$2="Открытый тариф",
INDEX(GRID!$B$4:$BI$14,MATCH(C$7,GRID!$A$4:$A$14,0),MATCH(1,($U$2=GRID!$B$1:$BI$1)*(КАЛЕНДАРЬ!$AD25=GRID!$B$3:$BI$3), 0)),
ROUNDUP(INDEX(GRID!$B$4:$BI$14,MATCH(C$7,GRID!$A$4:$A$14,0),MATCH(1,($U$2=GRID!$B$1:$BI$1)*(КАЛЕНДАРЬ!$AD25=GRID!$B$3:$BI$3),0))*(1-GRID!$B$35),0))</f>
        <v>17500</v>
      </c>
      <c r="D236" s="60" cm="1">
        <f t="array" ref="D236">IF($I$2="Открытый тариф",
INDEX(GRID!$B$17:$BI$27,MATCH(C$7,GRID!$A$17:$A$27,0),MATCH(1,($U$2=GRID!$B$1:$BI$1)*(КАЛЕНДАРЬ!$AD25=GRID!$B$3:$BI$3), 0)),
ROUNDUP(INDEX(GRID!$B$17:$BI$27,MATCH(C$7,GRID!$A$17:$A$27,0),MATCH(1,($U$2=GRID!$B$1:$BI$1)*(КАЛЕНДАРЬ!$AD25=GRID!$B$3:$BI$3), 0))*(1-GRID!$B$35),0))</f>
        <v>17500</v>
      </c>
      <c r="E236" s="59" cm="1">
        <f t="array" ref="E236">IF($I$2="Открытый тариф",
INDEX(GRID!$B$4:$BI$14,MATCH(E$7,GRID!$A$4:$A$14,0),MATCH(1,($U$2=GRID!$B$1:$BI$1)*(КАЛЕНДАРЬ!$AD25=GRID!$B$3:$BI$3), 0)),
ROUNDUP(INDEX(GRID!$B$4:$BI$14,MATCH(E$7,GRID!$A$4:$A$14,0),MATCH(1,($U$2=GRID!$B$1:$BI$1)*(КАЛЕНДАРЬ!$AD25=GRID!$B$3:$BI$3),0))*(1-GRID!$B$35),0))</f>
        <v>19400</v>
      </c>
      <c r="F236" s="60" cm="1">
        <f t="array" ref="F236">IF($I$2="Открытый тариф",
INDEX(GRID!$B$17:$BI$27,MATCH(E$7,GRID!$A$17:$A$27,0),MATCH(1,($U$2=GRID!$B$1:$BI$1)*(КАЛЕНДАРЬ!$AD25=GRID!$B$3:$BI$3), 0)),
ROUNDUP(INDEX(GRID!$B$17:$BI$27,MATCH(E$7,GRID!$A$17:$A$27,0),MATCH(1,($U$2=GRID!$B$1:$BI$1)*(КАЛЕНДАРЬ!$AD25=GRID!$B$3:$BI$3), 0))*(1-GRID!$B$35),0))</f>
        <v>19400</v>
      </c>
      <c r="G236" s="59" cm="1">
        <f t="array" ref="G236">IF($I$2="Открытый тариф",
INDEX(GRID!$B$4:$BI$14,MATCH(G$7,GRID!$A$4:$A$14,0),MATCH(1,($U$2=GRID!$B$1:$BI$1)*(КАЛЕНДАРЬ!$AD25=GRID!$B$3:$BI$3), 0)),
ROUNDUP(INDEX(GRID!$B$4:$BI$14,MATCH(G$7,GRID!$A$4:$A$14,0),MATCH(1,($U$2=GRID!$B$1:$BI$1)*(КАЛЕНДАРЬ!$AD25=GRID!$B$3:$BI$3),0))*(1-GRID!$B$35),0))</f>
        <v>21400</v>
      </c>
      <c r="H236" s="60" cm="1">
        <f t="array" ref="H236">IF($I$2="Открытый тариф",
INDEX(GRID!$B$17:$BI$27,MATCH(G$7,GRID!$A$17:$A$27,0),MATCH(1,($U$2=GRID!$B$1:$BI$1)*(КАЛЕНДАРЬ!$AD25=GRID!$B$3:$BI$3), 0)),
ROUNDUP(INDEX(GRID!$B$17:$BI$27,MATCH(G$7,GRID!$A$17:$A$27,0),MATCH(1,($U$2=GRID!$B$1:$BI$1)*(КАЛЕНДАРЬ!$AD25=GRID!$B$3:$BI$3), 0))*(1-GRID!$B$35),0))</f>
        <v>21400</v>
      </c>
      <c r="I236" s="59" cm="1">
        <f t="array" ref="I236">IF($I$2="Открытый тариф",
INDEX(GRID!$B$4:$BI$14,MATCH(I$7,GRID!$A$4:$A$14,0),MATCH(1,($U$2=GRID!$B$1:$BI$1)*(КАЛЕНДАРЬ!$AD25=GRID!$B$3:$BI$3), 0)),
ROUNDUP(INDEX(GRID!$B$4:$BI$14,MATCH(I$7,GRID!$A$4:$A$14,0),MATCH(1,($U$2=GRID!$B$1:$BI$1)*(КАЛЕНДАРЬ!$AD25=GRID!$B$3:$BI$3),0))*(1-GRID!$B$35),0))</f>
        <v>23600</v>
      </c>
      <c r="J236" s="60" cm="1">
        <f t="array" ref="J236">IF($I$2="Открытый тариф",
INDEX(GRID!$B$17:$BI$27,MATCH(I$7,GRID!$A$17:$A$27,0),MATCH(1,($U$2=GRID!$B$1:$BI$1)*(КАЛЕНДАРЬ!$AD25=GRID!$B$3:$BI$3), 0)),
ROUNDUP(INDEX(GRID!$B$17:$BI$27,MATCH(I$7,GRID!$A$17:$A$27,0),MATCH(1,($U$2=GRID!$B$1:$BI$1)*(КАЛЕНДАРЬ!$AD25=GRID!$B$3:$BI$3), 0))*(1-GRID!$B$35),0))</f>
        <v>23600</v>
      </c>
      <c r="K236" s="59" cm="1">
        <f t="array" ref="K236">IF($I$2="Открытый тариф",
INDEX(GRID!$B$4:$BI$14,MATCH(K$7,GRID!$A$4:$A$14,0),MATCH(1,($U$2=GRID!$B$1:$BI$1)*(КАЛЕНДАРЬ!$AD25=GRID!$B$3:$BI$3), 0)),
ROUNDUP(INDEX(GRID!$B$4:$BI$14,MATCH(K$7,GRID!$A$4:$A$14,0),MATCH(1,($U$2=GRID!$B$1:$BI$1)*(КАЛЕНДАРЬ!$AD25=GRID!$B$3:$BI$3),0))*(1-GRID!$B$35),0))</f>
        <v>26100</v>
      </c>
      <c r="L236" s="60" cm="1">
        <f t="array" ref="L236">IF($I$2="Открытый тариф",
INDEX(GRID!$B$17:$BI$27,MATCH(K$7,GRID!$A$17:$A$27,0),MATCH(1,($U$2=GRID!$B$1:$BI$1)*(КАЛЕНДАРЬ!$AD25=GRID!$B$3:$BI$3), 0)),
ROUNDUP(INDEX(GRID!$B$17:$BI$27,MATCH(K$7,GRID!$A$17:$A$27,0),MATCH(1,($U$2=GRID!$B$1:$BI$1)*(КАЛЕНДАРЬ!$AD25=GRID!$B$3:$BI$3), 0))*(1-GRID!$B$35),0))</f>
        <v>26100</v>
      </c>
      <c r="M236" s="59" cm="1">
        <f t="array" ref="M236">IF($I$2="Открытый тариф",
INDEX(GRID!$B$4:$BI$14,MATCH(M$7,GRID!$A$4:$A$14,0),MATCH(1,($U$2=GRID!$B$1:$BI$1)*(КАЛЕНДАРЬ!$AD25=GRID!$B$3:$BI$3), 0)),
ROUNDUP(INDEX(GRID!$B$4:$BI$14,MATCH(M$7,GRID!$A$4:$A$14,0),MATCH(1,($U$2=GRID!$B$1:$BI$1)*(КАЛЕНДАРЬ!$AD25=GRID!$B$3:$BI$3),0))*(1-GRID!$B$35),0))</f>
        <v>28800</v>
      </c>
      <c r="N236" s="60" cm="1">
        <f t="array" ref="N236">IF($I$2="Открытый тариф",
INDEX(GRID!$B$17:$BI$27,MATCH(M$7,GRID!$A$17:$A$27,0),MATCH(1,($U$2=GRID!$B$1:$BI$1)*(КАЛЕНДАРЬ!$AD25=GRID!$B$3:$BI$3), 0)),
ROUNDUP(INDEX(GRID!$B$17:$BI$27,MATCH(M$7,GRID!$A$17:$A$27,0),MATCH(1,($U$2=GRID!$B$1:$BI$1)*(КАЛЕНДАРЬ!$AD25=GRID!$B$3:$BI$3), 0))*(1-GRID!$B$35),0))</f>
        <v>28800</v>
      </c>
      <c r="O236" s="61" t="s">
        <v>102</v>
      </c>
      <c r="P236" s="61" t="s">
        <v>102</v>
      </c>
      <c r="Q236" s="61" t="s">
        <v>102</v>
      </c>
      <c r="R236" s="61" t="s">
        <v>102</v>
      </c>
      <c r="S236" s="61" t="s">
        <v>102</v>
      </c>
      <c r="T236" s="61" t="s">
        <v>102</v>
      </c>
      <c r="U236" s="61" t="s">
        <v>102</v>
      </c>
      <c r="V236" s="61" t="s">
        <v>102</v>
      </c>
      <c r="W236" s="61" t="s">
        <v>102</v>
      </c>
      <c r="X236" s="61" t="s">
        <v>102</v>
      </c>
      <c r="Y236" s="48"/>
      <c r="Z236" s="33"/>
      <c r="AE236" s="6"/>
      <c r="AI236" s="6"/>
      <c r="AN236" s="6"/>
    </row>
    <row r="237" spans="1:40" x14ac:dyDescent="0.2">
      <c r="A237" s="62" t="s">
        <v>43</v>
      </c>
      <c r="B237" s="62">
        <v>23</v>
      </c>
      <c r="C237" s="59" cm="1">
        <f t="array" ref="C237">IF($I$2="Открытый тариф",
INDEX(GRID!$B$4:$BI$14,MATCH(C$7,GRID!$A$4:$A$14,0),MATCH(1,($U$2=GRID!$B$1:$BI$1)*(КАЛЕНДАРЬ!$AD26=GRID!$B$3:$BI$3), 0)),
ROUNDUP(INDEX(GRID!$B$4:$BI$14,MATCH(C$7,GRID!$A$4:$A$14,0),MATCH(1,($U$2=GRID!$B$1:$BI$1)*(КАЛЕНДАРЬ!$AD26=GRID!$B$3:$BI$3),0))*(1-GRID!$B$35),0))</f>
        <v>17500</v>
      </c>
      <c r="D237" s="60" cm="1">
        <f t="array" ref="D237">IF($I$2="Открытый тариф",
INDEX(GRID!$B$17:$BI$27,MATCH(C$7,GRID!$A$17:$A$27,0),MATCH(1,($U$2=GRID!$B$1:$BI$1)*(КАЛЕНДАРЬ!$AD26=GRID!$B$3:$BI$3), 0)),
ROUNDUP(INDEX(GRID!$B$17:$BI$27,MATCH(C$7,GRID!$A$17:$A$27,0),MATCH(1,($U$2=GRID!$B$1:$BI$1)*(КАЛЕНДАРЬ!$AD26=GRID!$B$3:$BI$3), 0))*(1-GRID!$B$35),0))</f>
        <v>17500</v>
      </c>
      <c r="E237" s="59" cm="1">
        <f t="array" ref="E237">IF($I$2="Открытый тариф",
INDEX(GRID!$B$4:$BI$14,MATCH(E$7,GRID!$A$4:$A$14,0),MATCH(1,($U$2=GRID!$B$1:$BI$1)*(КАЛЕНДАРЬ!$AD26=GRID!$B$3:$BI$3), 0)),
ROUNDUP(INDEX(GRID!$B$4:$BI$14,MATCH(E$7,GRID!$A$4:$A$14,0),MATCH(1,($U$2=GRID!$B$1:$BI$1)*(КАЛЕНДАРЬ!$AD26=GRID!$B$3:$BI$3),0))*(1-GRID!$B$35),0))</f>
        <v>19400</v>
      </c>
      <c r="F237" s="60" cm="1">
        <f t="array" ref="F237">IF($I$2="Открытый тариф",
INDEX(GRID!$B$17:$BI$27,MATCH(E$7,GRID!$A$17:$A$27,0),MATCH(1,($U$2=GRID!$B$1:$BI$1)*(КАЛЕНДАРЬ!$AD26=GRID!$B$3:$BI$3), 0)),
ROUNDUP(INDEX(GRID!$B$17:$BI$27,MATCH(E$7,GRID!$A$17:$A$27,0),MATCH(1,($U$2=GRID!$B$1:$BI$1)*(КАЛЕНДАРЬ!$AD26=GRID!$B$3:$BI$3), 0))*(1-GRID!$B$35),0))</f>
        <v>19400</v>
      </c>
      <c r="G237" s="59" cm="1">
        <f t="array" ref="G237">IF($I$2="Открытый тариф",
INDEX(GRID!$B$4:$BI$14,MATCH(G$7,GRID!$A$4:$A$14,0),MATCH(1,($U$2=GRID!$B$1:$BI$1)*(КАЛЕНДАРЬ!$AD26=GRID!$B$3:$BI$3), 0)),
ROUNDUP(INDEX(GRID!$B$4:$BI$14,MATCH(G$7,GRID!$A$4:$A$14,0),MATCH(1,($U$2=GRID!$B$1:$BI$1)*(КАЛЕНДАРЬ!$AD26=GRID!$B$3:$BI$3),0))*(1-GRID!$B$35),0))</f>
        <v>21400</v>
      </c>
      <c r="H237" s="60" cm="1">
        <f t="array" ref="H237">IF($I$2="Открытый тариф",
INDEX(GRID!$B$17:$BI$27,MATCH(G$7,GRID!$A$17:$A$27,0),MATCH(1,($U$2=GRID!$B$1:$BI$1)*(КАЛЕНДАРЬ!$AD26=GRID!$B$3:$BI$3), 0)),
ROUNDUP(INDEX(GRID!$B$17:$BI$27,MATCH(G$7,GRID!$A$17:$A$27,0),MATCH(1,($U$2=GRID!$B$1:$BI$1)*(КАЛЕНДАРЬ!$AD26=GRID!$B$3:$BI$3), 0))*(1-GRID!$B$35),0))</f>
        <v>21400</v>
      </c>
      <c r="I237" s="59" cm="1">
        <f t="array" ref="I237">IF($I$2="Открытый тариф",
INDEX(GRID!$B$4:$BI$14,MATCH(I$7,GRID!$A$4:$A$14,0),MATCH(1,($U$2=GRID!$B$1:$BI$1)*(КАЛЕНДАРЬ!$AD26=GRID!$B$3:$BI$3), 0)),
ROUNDUP(INDEX(GRID!$B$4:$BI$14,MATCH(I$7,GRID!$A$4:$A$14,0),MATCH(1,($U$2=GRID!$B$1:$BI$1)*(КАЛЕНДАРЬ!$AD26=GRID!$B$3:$BI$3),0))*(1-GRID!$B$35),0))</f>
        <v>23600</v>
      </c>
      <c r="J237" s="60" cm="1">
        <f t="array" ref="J237">IF($I$2="Открытый тариф",
INDEX(GRID!$B$17:$BI$27,MATCH(I$7,GRID!$A$17:$A$27,0),MATCH(1,($U$2=GRID!$B$1:$BI$1)*(КАЛЕНДАРЬ!$AD26=GRID!$B$3:$BI$3), 0)),
ROUNDUP(INDEX(GRID!$B$17:$BI$27,MATCH(I$7,GRID!$A$17:$A$27,0),MATCH(1,($U$2=GRID!$B$1:$BI$1)*(КАЛЕНДАРЬ!$AD26=GRID!$B$3:$BI$3), 0))*(1-GRID!$B$35),0))</f>
        <v>23600</v>
      </c>
      <c r="K237" s="59" cm="1">
        <f t="array" ref="K237">IF($I$2="Открытый тариф",
INDEX(GRID!$B$4:$BI$14,MATCH(K$7,GRID!$A$4:$A$14,0),MATCH(1,($U$2=GRID!$B$1:$BI$1)*(КАЛЕНДАРЬ!$AD26=GRID!$B$3:$BI$3), 0)),
ROUNDUP(INDEX(GRID!$B$4:$BI$14,MATCH(K$7,GRID!$A$4:$A$14,0),MATCH(1,($U$2=GRID!$B$1:$BI$1)*(КАЛЕНДАРЬ!$AD26=GRID!$B$3:$BI$3),0))*(1-GRID!$B$35),0))</f>
        <v>26100</v>
      </c>
      <c r="L237" s="60" cm="1">
        <f t="array" ref="L237">IF($I$2="Открытый тариф",
INDEX(GRID!$B$17:$BI$27,MATCH(K$7,GRID!$A$17:$A$27,0),MATCH(1,($U$2=GRID!$B$1:$BI$1)*(КАЛЕНДАРЬ!$AD26=GRID!$B$3:$BI$3), 0)),
ROUNDUP(INDEX(GRID!$B$17:$BI$27,MATCH(K$7,GRID!$A$17:$A$27,0),MATCH(1,($U$2=GRID!$B$1:$BI$1)*(КАЛЕНДАРЬ!$AD26=GRID!$B$3:$BI$3), 0))*(1-GRID!$B$35),0))</f>
        <v>26100</v>
      </c>
      <c r="M237" s="59" cm="1">
        <f t="array" ref="M237">IF($I$2="Открытый тариф",
INDEX(GRID!$B$4:$BI$14,MATCH(M$7,GRID!$A$4:$A$14,0),MATCH(1,($U$2=GRID!$B$1:$BI$1)*(КАЛЕНДАРЬ!$AD26=GRID!$B$3:$BI$3), 0)),
ROUNDUP(INDEX(GRID!$B$4:$BI$14,MATCH(M$7,GRID!$A$4:$A$14,0),MATCH(1,($U$2=GRID!$B$1:$BI$1)*(КАЛЕНДАРЬ!$AD26=GRID!$B$3:$BI$3),0))*(1-GRID!$B$35),0))</f>
        <v>28800</v>
      </c>
      <c r="N237" s="60" cm="1">
        <f t="array" ref="N237">IF($I$2="Открытый тариф",
INDEX(GRID!$B$17:$BI$27,MATCH(M$7,GRID!$A$17:$A$27,0),MATCH(1,($U$2=GRID!$B$1:$BI$1)*(КАЛЕНДАРЬ!$AD26=GRID!$B$3:$BI$3), 0)),
ROUNDUP(INDEX(GRID!$B$17:$BI$27,MATCH(M$7,GRID!$A$17:$A$27,0),MATCH(1,($U$2=GRID!$B$1:$BI$1)*(КАЛЕНДАРЬ!$AD26=GRID!$B$3:$BI$3), 0))*(1-GRID!$B$35),0))</f>
        <v>28800</v>
      </c>
      <c r="O237" s="61" t="s">
        <v>102</v>
      </c>
      <c r="P237" s="61" t="s">
        <v>102</v>
      </c>
      <c r="Q237" s="61" t="s">
        <v>102</v>
      </c>
      <c r="R237" s="61" t="s">
        <v>102</v>
      </c>
      <c r="S237" s="61" t="s">
        <v>102</v>
      </c>
      <c r="T237" s="61" t="s">
        <v>102</v>
      </c>
      <c r="U237" s="61" t="s">
        <v>102</v>
      </c>
      <c r="V237" s="61" t="s">
        <v>102</v>
      </c>
      <c r="W237" s="61" t="s">
        <v>102</v>
      </c>
      <c r="X237" s="61" t="s">
        <v>102</v>
      </c>
      <c r="Y237" s="48"/>
      <c r="Z237" s="33"/>
      <c r="AE237" s="6"/>
      <c r="AI237" s="6"/>
      <c r="AN237" s="6"/>
    </row>
    <row r="238" spans="1:40" x14ac:dyDescent="0.2">
      <c r="A238" s="62" t="s">
        <v>44</v>
      </c>
      <c r="B238" s="62">
        <v>24</v>
      </c>
      <c r="C238" s="59" cm="1">
        <f t="array" ref="C238">IF($I$2="Открытый тариф",
INDEX(GRID!$B$4:$BI$14,MATCH(C$7,GRID!$A$4:$A$14,0),MATCH(1,($U$2=GRID!$B$1:$BI$1)*(КАЛЕНДАРЬ!$AD27=GRID!$B$3:$BI$3), 0)),
ROUNDUP(INDEX(GRID!$B$4:$BI$14,MATCH(C$7,GRID!$A$4:$A$14,0),MATCH(1,($U$2=GRID!$B$1:$BI$1)*(КАЛЕНДАРЬ!$AD27=GRID!$B$3:$BI$3),0))*(1-GRID!$B$35),0))</f>
        <v>18500</v>
      </c>
      <c r="D238" s="60" cm="1">
        <f t="array" ref="D238">IF($I$2="Открытый тариф",
INDEX(GRID!$B$17:$BI$27,MATCH(C$7,GRID!$A$17:$A$27,0),MATCH(1,($U$2=GRID!$B$1:$BI$1)*(КАЛЕНДАРЬ!$AD27=GRID!$B$3:$BI$3), 0)),
ROUNDUP(INDEX(GRID!$B$17:$BI$27,MATCH(C$7,GRID!$A$17:$A$27,0),MATCH(1,($U$2=GRID!$B$1:$BI$1)*(КАЛЕНДАРЬ!$AD27=GRID!$B$3:$BI$3), 0))*(1-GRID!$B$35),0))</f>
        <v>18500</v>
      </c>
      <c r="E238" s="59" cm="1">
        <f t="array" ref="E238">IF($I$2="Открытый тариф",
INDEX(GRID!$B$4:$BI$14,MATCH(E$7,GRID!$A$4:$A$14,0),MATCH(1,($U$2=GRID!$B$1:$BI$1)*(КАЛЕНДАРЬ!$AD27=GRID!$B$3:$BI$3), 0)),
ROUNDUP(INDEX(GRID!$B$4:$BI$14,MATCH(E$7,GRID!$A$4:$A$14,0),MATCH(1,($U$2=GRID!$B$1:$BI$1)*(КАЛЕНДАРЬ!$AD27=GRID!$B$3:$BI$3),0))*(1-GRID!$B$35),0))</f>
        <v>20500</v>
      </c>
      <c r="F238" s="60" cm="1">
        <f t="array" ref="F238">IF($I$2="Открытый тариф",
INDEX(GRID!$B$17:$BI$27,MATCH(E$7,GRID!$A$17:$A$27,0),MATCH(1,($U$2=GRID!$B$1:$BI$1)*(КАЛЕНДАРЬ!$AD27=GRID!$B$3:$BI$3), 0)),
ROUNDUP(INDEX(GRID!$B$17:$BI$27,MATCH(E$7,GRID!$A$17:$A$27,0),MATCH(1,($U$2=GRID!$B$1:$BI$1)*(КАЛЕНДАРЬ!$AD27=GRID!$B$3:$BI$3), 0))*(1-GRID!$B$35),0))</f>
        <v>20500</v>
      </c>
      <c r="G238" s="59" cm="1">
        <f t="array" ref="G238">IF($I$2="Открытый тариф",
INDEX(GRID!$B$4:$BI$14,MATCH(G$7,GRID!$A$4:$A$14,0),MATCH(1,($U$2=GRID!$B$1:$BI$1)*(КАЛЕНДАРЬ!$AD27=GRID!$B$3:$BI$3), 0)),
ROUNDUP(INDEX(GRID!$B$4:$BI$14,MATCH(G$7,GRID!$A$4:$A$14,0),MATCH(1,($U$2=GRID!$B$1:$BI$1)*(КАЛЕНДАРЬ!$AD27=GRID!$B$3:$BI$3),0))*(1-GRID!$B$35),0))</f>
        <v>22700</v>
      </c>
      <c r="H238" s="60" cm="1">
        <f t="array" ref="H238">IF($I$2="Открытый тариф",
INDEX(GRID!$B$17:$BI$27,MATCH(G$7,GRID!$A$17:$A$27,0),MATCH(1,($U$2=GRID!$B$1:$BI$1)*(КАЛЕНДАРЬ!$AD27=GRID!$B$3:$BI$3), 0)),
ROUNDUP(INDEX(GRID!$B$17:$BI$27,MATCH(G$7,GRID!$A$17:$A$27,0),MATCH(1,($U$2=GRID!$B$1:$BI$1)*(КАЛЕНДАРЬ!$AD27=GRID!$B$3:$BI$3), 0))*(1-GRID!$B$35),0))</f>
        <v>22700</v>
      </c>
      <c r="I238" s="59" cm="1">
        <f t="array" ref="I238">IF($I$2="Открытый тариф",
INDEX(GRID!$B$4:$BI$14,MATCH(I$7,GRID!$A$4:$A$14,0),MATCH(1,($U$2=GRID!$B$1:$BI$1)*(КАЛЕНДАРЬ!$AD27=GRID!$B$3:$BI$3), 0)),
ROUNDUP(INDEX(GRID!$B$4:$BI$14,MATCH(I$7,GRID!$A$4:$A$14,0),MATCH(1,($U$2=GRID!$B$1:$BI$1)*(КАЛЕНДАРЬ!$AD27=GRID!$B$3:$BI$3),0))*(1-GRID!$B$35),0))</f>
        <v>25100</v>
      </c>
      <c r="J238" s="60" cm="1">
        <f t="array" ref="J238">IF($I$2="Открытый тариф",
INDEX(GRID!$B$17:$BI$27,MATCH(I$7,GRID!$A$17:$A$27,0),MATCH(1,($U$2=GRID!$B$1:$BI$1)*(КАЛЕНДАРЬ!$AD27=GRID!$B$3:$BI$3), 0)),
ROUNDUP(INDEX(GRID!$B$17:$BI$27,MATCH(I$7,GRID!$A$17:$A$27,0),MATCH(1,($U$2=GRID!$B$1:$BI$1)*(КАЛЕНДАРЬ!$AD27=GRID!$B$3:$BI$3), 0))*(1-GRID!$B$35),0))</f>
        <v>25100</v>
      </c>
      <c r="K238" s="59" cm="1">
        <f t="array" ref="K238">IF($I$2="Открытый тариф",
INDEX(GRID!$B$4:$BI$14,MATCH(K$7,GRID!$A$4:$A$14,0),MATCH(1,($U$2=GRID!$B$1:$BI$1)*(КАЛЕНДАРЬ!$AD27=GRID!$B$3:$BI$3), 0)),
ROUNDUP(INDEX(GRID!$B$4:$BI$14,MATCH(K$7,GRID!$A$4:$A$14,0),MATCH(1,($U$2=GRID!$B$1:$BI$1)*(КАЛЕНДАРЬ!$AD27=GRID!$B$3:$BI$3),0))*(1-GRID!$B$35),0))</f>
        <v>27800</v>
      </c>
      <c r="L238" s="60" cm="1">
        <f t="array" ref="L238">IF($I$2="Открытый тариф",
INDEX(GRID!$B$17:$BI$27,MATCH(K$7,GRID!$A$17:$A$27,0),MATCH(1,($U$2=GRID!$B$1:$BI$1)*(КАЛЕНДАРЬ!$AD27=GRID!$B$3:$BI$3), 0)),
ROUNDUP(INDEX(GRID!$B$17:$BI$27,MATCH(K$7,GRID!$A$17:$A$27,0),MATCH(1,($U$2=GRID!$B$1:$BI$1)*(КАЛЕНДАРЬ!$AD27=GRID!$B$3:$BI$3), 0))*(1-GRID!$B$35),0))</f>
        <v>27800</v>
      </c>
      <c r="M238" s="59" cm="1">
        <f t="array" ref="M238">IF($I$2="Открытый тариф",
INDEX(GRID!$B$4:$BI$14,MATCH(M$7,GRID!$A$4:$A$14,0),MATCH(1,($U$2=GRID!$B$1:$BI$1)*(КАЛЕНДАРЬ!$AD27=GRID!$B$3:$BI$3), 0)),
ROUNDUP(INDEX(GRID!$B$4:$BI$14,MATCH(M$7,GRID!$A$4:$A$14,0),MATCH(1,($U$2=GRID!$B$1:$BI$1)*(КАЛЕНДАРЬ!$AD27=GRID!$B$3:$BI$3),0))*(1-GRID!$B$35),0))</f>
        <v>30800</v>
      </c>
      <c r="N238" s="60" cm="1">
        <f t="array" ref="N238">IF($I$2="Открытый тариф",
INDEX(GRID!$B$17:$BI$27,MATCH(M$7,GRID!$A$17:$A$27,0),MATCH(1,($U$2=GRID!$B$1:$BI$1)*(КАЛЕНДАРЬ!$AD27=GRID!$B$3:$BI$3), 0)),
ROUNDUP(INDEX(GRID!$B$17:$BI$27,MATCH(M$7,GRID!$A$17:$A$27,0),MATCH(1,($U$2=GRID!$B$1:$BI$1)*(КАЛЕНДАРЬ!$AD27=GRID!$B$3:$BI$3), 0))*(1-GRID!$B$35),0))</f>
        <v>30800</v>
      </c>
      <c r="O238" s="61" t="s">
        <v>102</v>
      </c>
      <c r="P238" s="61" t="s">
        <v>102</v>
      </c>
      <c r="Q238" s="61" t="s">
        <v>102</v>
      </c>
      <c r="R238" s="61" t="s">
        <v>102</v>
      </c>
      <c r="S238" s="61" t="s">
        <v>102</v>
      </c>
      <c r="T238" s="61" t="s">
        <v>102</v>
      </c>
      <c r="U238" s="61" t="s">
        <v>102</v>
      </c>
      <c r="V238" s="61" t="s">
        <v>102</v>
      </c>
      <c r="W238" s="61" t="s">
        <v>102</v>
      </c>
      <c r="X238" s="61" t="s">
        <v>102</v>
      </c>
      <c r="Y238" s="48"/>
      <c r="Z238" s="33"/>
      <c r="AE238" s="6"/>
      <c r="AI238" s="6"/>
      <c r="AN238" s="6"/>
    </row>
    <row r="239" spans="1:40" x14ac:dyDescent="0.2">
      <c r="A239" s="62" t="s">
        <v>45</v>
      </c>
      <c r="B239" s="62">
        <v>25</v>
      </c>
      <c r="C239" s="59" cm="1">
        <f t="array" ref="C239">IF($I$2="Открытый тариф",
INDEX(GRID!$B$4:$BI$14,MATCH(C$7,GRID!$A$4:$A$14,0),MATCH(1,($U$2=GRID!$B$1:$BI$1)*(КАЛЕНДАРЬ!$AD28=GRID!$B$3:$BI$3), 0)),
ROUNDUP(INDEX(GRID!$B$4:$BI$14,MATCH(C$7,GRID!$A$4:$A$14,0),MATCH(1,($U$2=GRID!$B$1:$BI$1)*(КАЛЕНДАРЬ!$AD28=GRID!$B$3:$BI$3),0))*(1-GRID!$B$35),0))</f>
        <v>18500</v>
      </c>
      <c r="D239" s="60" cm="1">
        <f t="array" ref="D239">IF($I$2="Открытый тариф",
INDEX(GRID!$B$17:$BI$27,MATCH(C$7,GRID!$A$17:$A$27,0),MATCH(1,($U$2=GRID!$B$1:$BI$1)*(КАЛЕНДАРЬ!$AD28=GRID!$B$3:$BI$3), 0)),
ROUNDUP(INDEX(GRID!$B$17:$BI$27,MATCH(C$7,GRID!$A$17:$A$27,0),MATCH(1,($U$2=GRID!$B$1:$BI$1)*(КАЛЕНДАРЬ!$AD28=GRID!$B$3:$BI$3), 0))*(1-GRID!$B$35),0))</f>
        <v>18500</v>
      </c>
      <c r="E239" s="59" cm="1">
        <f t="array" ref="E239">IF($I$2="Открытый тариф",
INDEX(GRID!$B$4:$BI$14,MATCH(E$7,GRID!$A$4:$A$14,0),MATCH(1,($U$2=GRID!$B$1:$BI$1)*(КАЛЕНДАРЬ!$AD28=GRID!$B$3:$BI$3), 0)),
ROUNDUP(INDEX(GRID!$B$4:$BI$14,MATCH(E$7,GRID!$A$4:$A$14,0),MATCH(1,($U$2=GRID!$B$1:$BI$1)*(КАЛЕНДАРЬ!$AD28=GRID!$B$3:$BI$3),0))*(1-GRID!$B$35),0))</f>
        <v>20500</v>
      </c>
      <c r="F239" s="60" cm="1">
        <f t="array" ref="F239">IF($I$2="Открытый тариф",
INDEX(GRID!$B$17:$BI$27,MATCH(E$7,GRID!$A$17:$A$27,0),MATCH(1,($U$2=GRID!$B$1:$BI$1)*(КАЛЕНДАРЬ!$AD28=GRID!$B$3:$BI$3), 0)),
ROUNDUP(INDEX(GRID!$B$17:$BI$27,MATCH(E$7,GRID!$A$17:$A$27,0),MATCH(1,($U$2=GRID!$B$1:$BI$1)*(КАЛЕНДАРЬ!$AD28=GRID!$B$3:$BI$3), 0))*(1-GRID!$B$35),0))</f>
        <v>20500</v>
      </c>
      <c r="G239" s="59" cm="1">
        <f t="array" ref="G239">IF($I$2="Открытый тариф",
INDEX(GRID!$B$4:$BI$14,MATCH(G$7,GRID!$A$4:$A$14,0),MATCH(1,($U$2=GRID!$B$1:$BI$1)*(КАЛЕНДАРЬ!$AD28=GRID!$B$3:$BI$3), 0)),
ROUNDUP(INDEX(GRID!$B$4:$BI$14,MATCH(G$7,GRID!$A$4:$A$14,0),MATCH(1,($U$2=GRID!$B$1:$BI$1)*(КАЛЕНДАРЬ!$AD28=GRID!$B$3:$BI$3),0))*(1-GRID!$B$35),0))</f>
        <v>22700</v>
      </c>
      <c r="H239" s="60" cm="1">
        <f t="array" ref="H239">IF($I$2="Открытый тариф",
INDEX(GRID!$B$17:$BI$27,MATCH(G$7,GRID!$A$17:$A$27,0),MATCH(1,($U$2=GRID!$B$1:$BI$1)*(КАЛЕНДАРЬ!$AD28=GRID!$B$3:$BI$3), 0)),
ROUNDUP(INDEX(GRID!$B$17:$BI$27,MATCH(G$7,GRID!$A$17:$A$27,0),MATCH(1,($U$2=GRID!$B$1:$BI$1)*(КАЛЕНДАРЬ!$AD28=GRID!$B$3:$BI$3), 0))*(1-GRID!$B$35),0))</f>
        <v>22700</v>
      </c>
      <c r="I239" s="59" cm="1">
        <f t="array" ref="I239">IF($I$2="Открытый тариф",
INDEX(GRID!$B$4:$BI$14,MATCH(I$7,GRID!$A$4:$A$14,0),MATCH(1,($U$2=GRID!$B$1:$BI$1)*(КАЛЕНДАРЬ!$AD28=GRID!$B$3:$BI$3), 0)),
ROUNDUP(INDEX(GRID!$B$4:$BI$14,MATCH(I$7,GRID!$A$4:$A$14,0),MATCH(1,($U$2=GRID!$B$1:$BI$1)*(КАЛЕНДАРЬ!$AD28=GRID!$B$3:$BI$3),0))*(1-GRID!$B$35),0))</f>
        <v>25100</v>
      </c>
      <c r="J239" s="60" cm="1">
        <f t="array" ref="J239">IF($I$2="Открытый тариф",
INDEX(GRID!$B$17:$BI$27,MATCH(I$7,GRID!$A$17:$A$27,0),MATCH(1,($U$2=GRID!$B$1:$BI$1)*(КАЛЕНДАРЬ!$AD28=GRID!$B$3:$BI$3), 0)),
ROUNDUP(INDEX(GRID!$B$17:$BI$27,MATCH(I$7,GRID!$A$17:$A$27,0),MATCH(1,($U$2=GRID!$B$1:$BI$1)*(КАЛЕНДАРЬ!$AD28=GRID!$B$3:$BI$3), 0))*(1-GRID!$B$35),0))</f>
        <v>25100</v>
      </c>
      <c r="K239" s="59" cm="1">
        <f t="array" ref="K239">IF($I$2="Открытый тариф",
INDEX(GRID!$B$4:$BI$14,MATCH(K$7,GRID!$A$4:$A$14,0),MATCH(1,($U$2=GRID!$B$1:$BI$1)*(КАЛЕНДАРЬ!$AD28=GRID!$B$3:$BI$3), 0)),
ROUNDUP(INDEX(GRID!$B$4:$BI$14,MATCH(K$7,GRID!$A$4:$A$14,0),MATCH(1,($U$2=GRID!$B$1:$BI$1)*(КАЛЕНДАРЬ!$AD28=GRID!$B$3:$BI$3),0))*(1-GRID!$B$35),0))</f>
        <v>27800</v>
      </c>
      <c r="L239" s="60" cm="1">
        <f t="array" ref="L239">IF($I$2="Открытый тариф",
INDEX(GRID!$B$17:$BI$27,MATCH(K$7,GRID!$A$17:$A$27,0),MATCH(1,($U$2=GRID!$B$1:$BI$1)*(КАЛЕНДАРЬ!$AD28=GRID!$B$3:$BI$3), 0)),
ROUNDUP(INDEX(GRID!$B$17:$BI$27,MATCH(K$7,GRID!$A$17:$A$27,0),MATCH(1,($U$2=GRID!$B$1:$BI$1)*(КАЛЕНДАРЬ!$AD28=GRID!$B$3:$BI$3), 0))*(1-GRID!$B$35),0))</f>
        <v>27800</v>
      </c>
      <c r="M239" s="59" cm="1">
        <f t="array" ref="M239">IF($I$2="Открытый тариф",
INDEX(GRID!$B$4:$BI$14,MATCH(M$7,GRID!$A$4:$A$14,0),MATCH(1,($U$2=GRID!$B$1:$BI$1)*(КАЛЕНДАРЬ!$AD28=GRID!$B$3:$BI$3), 0)),
ROUNDUP(INDEX(GRID!$B$4:$BI$14,MATCH(M$7,GRID!$A$4:$A$14,0),MATCH(1,($U$2=GRID!$B$1:$BI$1)*(КАЛЕНДАРЬ!$AD28=GRID!$B$3:$BI$3),0))*(1-GRID!$B$35),0))</f>
        <v>30800</v>
      </c>
      <c r="N239" s="60" cm="1">
        <f t="array" ref="N239">IF($I$2="Открытый тариф",
INDEX(GRID!$B$17:$BI$27,MATCH(M$7,GRID!$A$17:$A$27,0),MATCH(1,($U$2=GRID!$B$1:$BI$1)*(КАЛЕНДАРЬ!$AD28=GRID!$B$3:$BI$3), 0)),
ROUNDUP(INDEX(GRID!$B$17:$BI$27,MATCH(M$7,GRID!$A$17:$A$27,0),MATCH(1,($U$2=GRID!$B$1:$BI$1)*(КАЛЕНДАРЬ!$AD28=GRID!$B$3:$BI$3), 0))*(1-GRID!$B$35),0))</f>
        <v>30800</v>
      </c>
      <c r="O239" s="61" t="s">
        <v>102</v>
      </c>
      <c r="P239" s="61" t="s">
        <v>102</v>
      </c>
      <c r="Q239" s="61" t="s">
        <v>102</v>
      </c>
      <c r="R239" s="61" t="s">
        <v>102</v>
      </c>
      <c r="S239" s="61" t="s">
        <v>102</v>
      </c>
      <c r="T239" s="61" t="s">
        <v>102</v>
      </c>
      <c r="U239" s="61" t="s">
        <v>102</v>
      </c>
      <c r="V239" s="61" t="s">
        <v>102</v>
      </c>
      <c r="W239" s="61" t="s">
        <v>102</v>
      </c>
      <c r="X239" s="61" t="s">
        <v>102</v>
      </c>
      <c r="Y239" s="48"/>
      <c r="Z239" s="33"/>
      <c r="AE239" s="6"/>
      <c r="AI239" s="6"/>
      <c r="AN239" s="6"/>
    </row>
    <row r="240" spans="1:40" x14ac:dyDescent="0.2">
      <c r="A240" s="62" t="s">
        <v>46</v>
      </c>
      <c r="B240" s="62">
        <v>26</v>
      </c>
      <c r="C240" s="59" cm="1">
        <f t="array" ref="C240">IF($I$2="Открытый тариф",
INDEX(GRID!$B$4:$BI$14,MATCH(C$7,GRID!$A$4:$A$14,0),MATCH(1,($U$2=GRID!$B$1:$BI$1)*(КАЛЕНДАРЬ!$AD29=GRID!$B$3:$BI$3), 0)),
ROUNDUP(INDEX(GRID!$B$4:$BI$14,MATCH(C$7,GRID!$A$4:$A$14,0),MATCH(1,($U$2=GRID!$B$1:$BI$1)*(КАЛЕНДАРЬ!$AD29=GRID!$B$3:$BI$3),0))*(1-GRID!$B$35),0))</f>
        <v>16500</v>
      </c>
      <c r="D240" s="60" cm="1">
        <f t="array" ref="D240">IF($I$2="Открытый тариф",
INDEX(GRID!$B$17:$BI$27,MATCH(C$7,GRID!$A$17:$A$27,0),MATCH(1,($U$2=GRID!$B$1:$BI$1)*(КАЛЕНДАРЬ!$AD29=GRID!$B$3:$BI$3), 0)),
ROUNDUP(INDEX(GRID!$B$17:$BI$27,MATCH(C$7,GRID!$A$17:$A$27,0),MATCH(1,($U$2=GRID!$B$1:$BI$1)*(КАЛЕНДАРЬ!$AD29=GRID!$B$3:$BI$3), 0))*(1-GRID!$B$35),0))</f>
        <v>16500</v>
      </c>
      <c r="E240" s="59" cm="1">
        <f t="array" ref="E240">IF($I$2="Открытый тариф",
INDEX(GRID!$B$4:$BI$14,MATCH(E$7,GRID!$A$4:$A$14,0),MATCH(1,($U$2=GRID!$B$1:$BI$1)*(КАЛЕНДАРЬ!$AD29=GRID!$B$3:$BI$3), 0)),
ROUNDUP(INDEX(GRID!$B$4:$BI$14,MATCH(E$7,GRID!$A$4:$A$14,0),MATCH(1,($U$2=GRID!$B$1:$BI$1)*(КАЛЕНДАРЬ!$AD29=GRID!$B$3:$BI$3),0))*(1-GRID!$B$35),0))</f>
        <v>18200</v>
      </c>
      <c r="F240" s="60" cm="1">
        <f t="array" ref="F240">IF($I$2="Открытый тариф",
INDEX(GRID!$B$17:$BI$27,MATCH(E$7,GRID!$A$17:$A$27,0),MATCH(1,($U$2=GRID!$B$1:$BI$1)*(КАЛЕНДАРЬ!$AD29=GRID!$B$3:$BI$3), 0)),
ROUNDUP(INDEX(GRID!$B$17:$BI$27,MATCH(E$7,GRID!$A$17:$A$27,0),MATCH(1,($U$2=GRID!$B$1:$BI$1)*(КАЛЕНДАРЬ!$AD29=GRID!$B$3:$BI$3), 0))*(1-GRID!$B$35),0))</f>
        <v>18200</v>
      </c>
      <c r="G240" s="59" cm="1">
        <f t="array" ref="G240">IF($I$2="Открытый тариф",
INDEX(GRID!$B$4:$BI$14,MATCH(G$7,GRID!$A$4:$A$14,0),MATCH(1,($U$2=GRID!$B$1:$BI$1)*(КАЛЕНДАРЬ!$AD29=GRID!$B$3:$BI$3), 0)),
ROUNDUP(INDEX(GRID!$B$4:$BI$14,MATCH(G$7,GRID!$A$4:$A$14,0),MATCH(1,($U$2=GRID!$B$1:$BI$1)*(КАЛЕНДАРЬ!$AD29=GRID!$B$3:$BI$3),0))*(1-GRID!$B$35),0))</f>
        <v>20100</v>
      </c>
      <c r="H240" s="60" cm="1">
        <f t="array" ref="H240">IF($I$2="Открытый тариф",
INDEX(GRID!$B$17:$BI$27,MATCH(G$7,GRID!$A$17:$A$27,0),MATCH(1,($U$2=GRID!$B$1:$BI$1)*(КАЛЕНДАРЬ!$AD29=GRID!$B$3:$BI$3), 0)),
ROUNDUP(INDEX(GRID!$B$17:$BI$27,MATCH(G$7,GRID!$A$17:$A$27,0),MATCH(1,($U$2=GRID!$B$1:$BI$1)*(КАЛЕНДАРЬ!$AD29=GRID!$B$3:$BI$3), 0))*(1-GRID!$B$35),0))</f>
        <v>20100</v>
      </c>
      <c r="I240" s="59" cm="1">
        <f t="array" ref="I240">IF($I$2="Открытый тариф",
INDEX(GRID!$B$4:$BI$14,MATCH(I$7,GRID!$A$4:$A$14,0),MATCH(1,($U$2=GRID!$B$1:$BI$1)*(КАЛЕНДАРЬ!$AD29=GRID!$B$3:$BI$3), 0)),
ROUNDUP(INDEX(GRID!$B$4:$BI$14,MATCH(I$7,GRID!$A$4:$A$14,0),MATCH(1,($U$2=GRID!$B$1:$BI$1)*(КАЛЕНДАРЬ!$AD29=GRID!$B$3:$BI$3),0))*(1-GRID!$B$35),0))</f>
        <v>22200</v>
      </c>
      <c r="J240" s="60" cm="1">
        <f t="array" ref="J240">IF($I$2="Открытый тариф",
INDEX(GRID!$B$17:$BI$27,MATCH(I$7,GRID!$A$17:$A$27,0),MATCH(1,($U$2=GRID!$B$1:$BI$1)*(КАЛЕНДАРЬ!$AD29=GRID!$B$3:$BI$3), 0)),
ROUNDUP(INDEX(GRID!$B$17:$BI$27,MATCH(I$7,GRID!$A$17:$A$27,0),MATCH(1,($U$2=GRID!$B$1:$BI$1)*(КАЛЕНДАРЬ!$AD29=GRID!$B$3:$BI$3), 0))*(1-GRID!$B$35),0))</f>
        <v>22200</v>
      </c>
      <c r="K240" s="59" cm="1">
        <f t="array" ref="K240">IF($I$2="Открытый тариф",
INDEX(GRID!$B$4:$BI$14,MATCH(K$7,GRID!$A$4:$A$14,0),MATCH(1,($U$2=GRID!$B$1:$BI$1)*(КАЛЕНДАРЬ!$AD29=GRID!$B$3:$BI$3), 0)),
ROUNDUP(INDEX(GRID!$B$4:$BI$14,MATCH(K$7,GRID!$A$4:$A$14,0),MATCH(1,($U$2=GRID!$B$1:$BI$1)*(КАЛЕНДАРЬ!$AD29=GRID!$B$3:$BI$3),0))*(1-GRID!$B$35),0))</f>
        <v>24500</v>
      </c>
      <c r="L240" s="60" cm="1">
        <f t="array" ref="L240">IF($I$2="Открытый тариф",
INDEX(GRID!$B$17:$BI$27,MATCH(K$7,GRID!$A$17:$A$27,0),MATCH(1,($U$2=GRID!$B$1:$BI$1)*(КАЛЕНДАРЬ!$AD29=GRID!$B$3:$BI$3), 0)),
ROUNDUP(INDEX(GRID!$B$17:$BI$27,MATCH(K$7,GRID!$A$17:$A$27,0),MATCH(1,($U$2=GRID!$B$1:$BI$1)*(КАЛЕНДАРЬ!$AD29=GRID!$B$3:$BI$3), 0))*(1-GRID!$B$35),0))</f>
        <v>24500</v>
      </c>
      <c r="M240" s="59" cm="1">
        <f t="array" ref="M240">IF($I$2="Открытый тариф",
INDEX(GRID!$B$4:$BI$14,MATCH(M$7,GRID!$A$4:$A$14,0),MATCH(1,($U$2=GRID!$B$1:$BI$1)*(КАЛЕНДАРЬ!$AD29=GRID!$B$3:$BI$3), 0)),
ROUNDUP(INDEX(GRID!$B$4:$BI$14,MATCH(M$7,GRID!$A$4:$A$14,0),MATCH(1,($U$2=GRID!$B$1:$BI$1)*(КАЛЕНДАРЬ!$AD29=GRID!$B$3:$BI$3),0))*(1-GRID!$B$35),0))</f>
        <v>27000</v>
      </c>
      <c r="N240" s="60" cm="1">
        <f t="array" ref="N240">IF($I$2="Открытый тариф",
INDEX(GRID!$B$17:$BI$27,MATCH(M$7,GRID!$A$17:$A$27,0),MATCH(1,($U$2=GRID!$B$1:$BI$1)*(КАЛЕНДАРЬ!$AD29=GRID!$B$3:$BI$3), 0)),
ROUNDUP(INDEX(GRID!$B$17:$BI$27,MATCH(M$7,GRID!$A$17:$A$27,0),MATCH(1,($U$2=GRID!$B$1:$BI$1)*(КАЛЕНДАРЬ!$AD29=GRID!$B$3:$BI$3), 0))*(1-GRID!$B$35),0))</f>
        <v>27000</v>
      </c>
      <c r="O240" s="61" t="s">
        <v>102</v>
      </c>
      <c r="P240" s="61" t="s">
        <v>102</v>
      </c>
      <c r="Q240" s="61" t="s">
        <v>102</v>
      </c>
      <c r="R240" s="61" t="s">
        <v>102</v>
      </c>
      <c r="S240" s="61" t="s">
        <v>102</v>
      </c>
      <c r="T240" s="61" t="s">
        <v>102</v>
      </c>
      <c r="U240" s="61" t="s">
        <v>102</v>
      </c>
      <c r="V240" s="61" t="s">
        <v>102</v>
      </c>
      <c r="W240" s="61" t="s">
        <v>102</v>
      </c>
      <c r="X240" s="61" t="s">
        <v>102</v>
      </c>
      <c r="Y240" s="48"/>
      <c r="Z240" s="33"/>
      <c r="AE240" s="6"/>
      <c r="AI240" s="6"/>
      <c r="AN240" s="6"/>
    </row>
    <row r="241" spans="1:40" x14ac:dyDescent="0.2">
      <c r="A241" s="62" t="s">
        <v>47</v>
      </c>
      <c r="B241" s="62">
        <v>27</v>
      </c>
      <c r="C241" s="59" cm="1">
        <f t="array" ref="C241">IF($I$2="Открытый тариф",
INDEX(GRID!$B$4:$BI$14,MATCH(C$7,GRID!$A$4:$A$14,0),MATCH(1,($U$2=GRID!$B$1:$BI$1)*(КАЛЕНДАРЬ!$AD30=GRID!$B$3:$BI$3), 0)),
ROUNDUP(INDEX(GRID!$B$4:$BI$14,MATCH(C$7,GRID!$A$4:$A$14,0),MATCH(1,($U$2=GRID!$B$1:$BI$1)*(КАЛЕНДАРЬ!$AD30=GRID!$B$3:$BI$3),0))*(1-GRID!$B$35),0))</f>
        <v>16500</v>
      </c>
      <c r="D241" s="60" cm="1">
        <f t="array" ref="D241">IF($I$2="Открытый тариф",
INDEX(GRID!$B$17:$BI$27,MATCH(C$7,GRID!$A$17:$A$27,0),MATCH(1,($U$2=GRID!$B$1:$BI$1)*(КАЛЕНДАРЬ!$AD30=GRID!$B$3:$BI$3), 0)),
ROUNDUP(INDEX(GRID!$B$17:$BI$27,MATCH(C$7,GRID!$A$17:$A$27,0),MATCH(1,($U$2=GRID!$B$1:$BI$1)*(КАЛЕНДАРЬ!$AD30=GRID!$B$3:$BI$3), 0))*(1-GRID!$B$35),0))</f>
        <v>16500</v>
      </c>
      <c r="E241" s="59" cm="1">
        <f t="array" ref="E241">IF($I$2="Открытый тариф",
INDEX(GRID!$B$4:$BI$14,MATCH(E$7,GRID!$A$4:$A$14,0),MATCH(1,($U$2=GRID!$B$1:$BI$1)*(КАЛЕНДАРЬ!$AD30=GRID!$B$3:$BI$3), 0)),
ROUNDUP(INDEX(GRID!$B$4:$BI$14,MATCH(E$7,GRID!$A$4:$A$14,0),MATCH(1,($U$2=GRID!$B$1:$BI$1)*(КАЛЕНДАРЬ!$AD30=GRID!$B$3:$BI$3),0))*(1-GRID!$B$35),0))</f>
        <v>18200</v>
      </c>
      <c r="F241" s="60" cm="1">
        <f t="array" ref="F241">IF($I$2="Открытый тариф",
INDEX(GRID!$B$17:$BI$27,MATCH(E$7,GRID!$A$17:$A$27,0),MATCH(1,($U$2=GRID!$B$1:$BI$1)*(КАЛЕНДАРЬ!$AD30=GRID!$B$3:$BI$3), 0)),
ROUNDUP(INDEX(GRID!$B$17:$BI$27,MATCH(E$7,GRID!$A$17:$A$27,0),MATCH(1,($U$2=GRID!$B$1:$BI$1)*(КАЛЕНДАРЬ!$AD30=GRID!$B$3:$BI$3), 0))*(1-GRID!$B$35),0))</f>
        <v>18200</v>
      </c>
      <c r="G241" s="59" cm="1">
        <f t="array" ref="G241">IF($I$2="Открытый тариф",
INDEX(GRID!$B$4:$BI$14,MATCH(G$7,GRID!$A$4:$A$14,0),MATCH(1,($U$2=GRID!$B$1:$BI$1)*(КАЛЕНДАРЬ!$AD30=GRID!$B$3:$BI$3), 0)),
ROUNDUP(INDEX(GRID!$B$4:$BI$14,MATCH(G$7,GRID!$A$4:$A$14,0),MATCH(1,($U$2=GRID!$B$1:$BI$1)*(КАЛЕНДАРЬ!$AD30=GRID!$B$3:$BI$3),0))*(1-GRID!$B$35),0))</f>
        <v>20100</v>
      </c>
      <c r="H241" s="60" cm="1">
        <f t="array" ref="H241">IF($I$2="Открытый тариф",
INDEX(GRID!$B$17:$BI$27,MATCH(G$7,GRID!$A$17:$A$27,0),MATCH(1,($U$2=GRID!$B$1:$BI$1)*(КАЛЕНДАРЬ!$AD30=GRID!$B$3:$BI$3), 0)),
ROUNDUP(INDEX(GRID!$B$17:$BI$27,MATCH(G$7,GRID!$A$17:$A$27,0),MATCH(1,($U$2=GRID!$B$1:$BI$1)*(КАЛЕНДАРЬ!$AD30=GRID!$B$3:$BI$3), 0))*(1-GRID!$B$35),0))</f>
        <v>20100</v>
      </c>
      <c r="I241" s="59" cm="1">
        <f t="array" ref="I241">IF($I$2="Открытый тариф",
INDEX(GRID!$B$4:$BI$14,MATCH(I$7,GRID!$A$4:$A$14,0),MATCH(1,($U$2=GRID!$B$1:$BI$1)*(КАЛЕНДАРЬ!$AD30=GRID!$B$3:$BI$3), 0)),
ROUNDUP(INDEX(GRID!$B$4:$BI$14,MATCH(I$7,GRID!$A$4:$A$14,0),MATCH(1,($U$2=GRID!$B$1:$BI$1)*(КАЛЕНДАРЬ!$AD30=GRID!$B$3:$BI$3),0))*(1-GRID!$B$35),0))</f>
        <v>22200</v>
      </c>
      <c r="J241" s="60" cm="1">
        <f t="array" ref="J241">IF($I$2="Открытый тариф",
INDEX(GRID!$B$17:$BI$27,MATCH(I$7,GRID!$A$17:$A$27,0),MATCH(1,($U$2=GRID!$B$1:$BI$1)*(КАЛЕНДАРЬ!$AD30=GRID!$B$3:$BI$3), 0)),
ROUNDUP(INDEX(GRID!$B$17:$BI$27,MATCH(I$7,GRID!$A$17:$A$27,0),MATCH(1,($U$2=GRID!$B$1:$BI$1)*(КАЛЕНДАРЬ!$AD30=GRID!$B$3:$BI$3), 0))*(1-GRID!$B$35),0))</f>
        <v>22200</v>
      </c>
      <c r="K241" s="59" cm="1">
        <f t="array" ref="K241">IF($I$2="Открытый тариф",
INDEX(GRID!$B$4:$BI$14,MATCH(K$7,GRID!$A$4:$A$14,0),MATCH(1,($U$2=GRID!$B$1:$BI$1)*(КАЛЕНДАРЬ!$AD30=GRID!$B$3:$BI$3), 0)),
ROUNDUP(INDEX(GRID!$B$4:$BI$14,MATCH(K$7,GRID!$A$4:$A$14,0),MATCH(1,($U$2=GRID!$B$1:$BI$1)*(КАЛЕНДАРЬ!$AD30=GRID!$B$3:$BI$3),0))*(1-GRID!$B$35),0))</f>
        <v>24500</v>
      </c>
      <c r="L241" s="60" cm="1">
        <f t="array" ref="L241">IF($I$2="Открытый тариф",
INDEX(GRID!$B$17:$BI$27,MATCH(K$7,GRID!$A$17:$A$27,0),MATCH(1,($U$2=GRID!$B$1:$BI$1)*(КАЛЕНДАРЬ!$AD30=GRID!$B$3:$BI$3), 0)),
ROUNDUP(INDEX(GRID!$B$17:$BI$27,MATCH(K$7,GRID!$A$17:$A$27,0),MATCH(1,($U$2=GRID!$B$1:$BI$1)*(КАЛЕНДАРЬ!$AD30=GRID!$B$3:$BI$3), 0))*(1-GRID!$B$35),0))</f>
        <v>24500</v>
      </c>
      <c r="M241" s="59" cm="1">
        <f t="array" ref="M241">IF($I$2="Открытый тариф",
INDEX(GRID!$B$4:$BI$14,MATCH(M$7,GRID!$A$4:$A$14,0),MATCH(1,($U$2=GRID!$B$1:$BI$1)*(КАЛЕНДАРЬ!$AD30=GRID!$B$3:$BI$3), 0)),
ROUNDUP(INDEX(GRID!$B$4:$BI$14,MATCH(M$7,GRID!$A$4:$A$14,0),MATCH(1,($U$2=GRID!$B$1:$BI$1)*(КАЛЕНДАРЬ!$AD30=GRID!$B$3:$BI$3),0))*(1-GRID!$B$35),0))</f>
        <v>27000</v>
      </c>
      <c r="N241" s="60" cm="1">
        <f t="array" ref="N241">IF($I$2="Открытый тариф",
INDEX(GRID!$B$17:$BI$27,MATCH(M$7,GRID!$A$17:$A$27,0),MATCH(1,($U$2=GRID!$B$1:$BI$1)*(КАЛЕНДАРЬ!$AD30=GRID!$B$3:$BI$3), 0)),
ROUNDUP(INDEX(GRID!$B$17:$BI$27,MATCH(M$7,GRID!$A$17:$A$27,0),MATCH(1,($U$2=GRID!$B$1:$BI$1)*(КАЛЕНДАРЬ!$AD30=GRID!$B$3:$BI$3), 0))*(1-GRID!$B$35),0))</f>
        <v>27000</v>
      </c>
      <c r="O241" s="61" t="s">
        <v>102</v>
      </c>
      <c r="P241" s="61" t="s">
        <v>102</v>
      </c>
      <c r="Q241" s="61" t="s">
        <v>102</v>
      </c>
      <c r="R241" s="61" t="s">
        <v>102</v>
      </c>
      <c r="S241" s="61" t="s">
        <v>102</v>
      </c>
      <c r="T241" s="61" t="s">
        <v>102</v>
      </c>
      <c r="U241" s="61" t="s">
        <v>102</v>
      </c>
      <c r="V241" s="61" t="s">
        <v>102</v>
      </c>
      <c r="W241" s="61" t="s">
        <v>102</v>
      </c>
      <c r="X241" s="61" t="s">
        <v>102</v>
      </c>
      <c r="Y241" s="48"/>
      <c r="Z241" s="33"/>
      <c r="AE241" s="6"/>
      <c r="AI241" s="6"/>
      <c r="AN241" s="6"/>
    </row>
    <row r="242" spans="1:40" x14ac:dyDescent="0.2">
      <c r="A242" s="62" t="s">
        <v>48</v>
      </c>
      <c r="B242" s="62">
        <v>28</v>
      </c>
      <c r="C242" s="59" cm="1">
        <f t="array" ref="C242">IF($I$2="Открытый тариф",
INDEX(GRID!$B$4:$BI$14,MATCH(C$7,GRID!$A$4:$A$14,0),MATCH(1,($U$2=GRID!$B$1:$BI$1)*(КАЛЕНДАРЬ!$AD31=GRID!$B$3:$BI$3), 0)),
ROUNDUP(INDEX(GRID!$B$4:$BI$14,MATCH(C$7,GRID!$A$4:$A$14,0),MATCH(1,($U$2=GRID!$B$1:$BI$1)*(КАЛЕНДАРЬ!$AD31=GRID!$B$3:$BI$3),0))*(1-GRID!$B$35),0))</f>
        <v>16500</v>
      </c>
      <c r="D242" s="60" cm="1">
        <f t="array" ref="D242">IF($I$2="Открытый тариф",
INDEX(GRID!$B$17:$BI$27,MATCH(C$7,GRID!$A$17:$A$27,0),MATCH(1,($U$2=GRID!$B$1:$BI$1)*(КАЛЕНДАРЬ!$AD31=GRID!$B$3:$BI$3), 0)),
ROUNDUP(INDEX(GRID!$B$17:$BI$27,MATCH(C$7,GRID!$A$17:$A$27,0),MATCH(1,($U$2=GRID!$B$1:$BI$1)*(КАЛЕНДАРЬ!$AD31=GRID!$B$3:$BI$3), 0))*(1-GRID!$B$35),0))</f>
        <v>16500</v>
      </c>
      <c r="E242" s="59" cm="1">
        <f t="array" ref="E242">IF($I$2="Открытый тариф",
INDEX(GRID!$B$4:$BI$14,MATCH(E$7,GRID!$A$4:$A$14,0),MATCH(1,($U$2=GRID!$B$1:$BI$1)*(КАЛЕНДАРЬ!$AD31=GRID!$B$3:$BI$3), 0)),
ROUNDUP(INDEX(GRID!$B$4:$BI$14,MATCH(E$7,GRID!$A$4:$A$14,0),MATCH(1,($U$2=GRID!$B$1:$BI$1)*(КАЛЕНДАРЬ!$AD31=GRID!$B$3:$BI$3),0))*(1-GRID!$B$35),0))</f>
        <v>18200</v>
      </c>
      <c r="F242" s="60" cm="1">
        <f t="array" ref="F242">IF($I$2="Открытый тариф",
INDEX(GRID!$B$17:$BI$27,MATCH(E$7,GRID!$A$17:$A$27,0),MATCH(1,($U$2=GRID!$B$1:$BI$1)*(КАЛЕНДАРЬ!$AD31=GRID!$B$3:$BI$3), 0)),
ROUNDUP(INDEX(GRID!$B$17:$BI$27,MATCH(E$7,GRID!$A$17:$A$27,0),MATCH(1,($U$2=GRID!$B$1:$BI$1)*(КАЛЕНДАРЬ!$AD31=GRID!$B$3:$BI$3), 0))*(1-GRID!$B$35),0))</f>
        <v>18200</v>
      </c>
      <c r="G242" s="59" cm="1">
        <f t="array" ref="G242">IF($I$2="Открытый тариф",
INDEX(GRID!$B$4:$BI$14,MATCH(G$7,GRID!$A$4:$A$14,0),MATCH(1,($U$2=GRID!$B$1:$BI$1)*(КАЛЕНДАРЬ!$AD31=GRID!$B$3:$BI$3), 0)),
ROUNDUP(INDEX(GRID!$B$4:$BI$14,MATCH(G$7,GRID!$A$4:$A$14,0),MATCH(1,($U$2=GRID!$B$1:$BI$1)*(КАЛЕНДАРЬ!$AD31=GRID!$B$3:$BI$3),0))*(1-GRID!$B$35),0))</f>
        <v>20100</v>
      </c>
      <c r="H242" s="60" cm="1">
        <f t="array" ref="H242">IF($I$2="Открытый тариф",
INDEX(GRID!$B$17:$BI$27,MATCH(G$7,GRID!$A$17:$A$27,0),MATCH(1,($U$2=GRID!$B$1:$BI$1)*(КАЛЕНДАРЬ!$AD31=GRID!$B$3:$BI$3), 0)),
ROUNDUP(INDEX(GRID!$B$17:$BI$27,MATCH(G$7,GRID!$A$17:$A$27,0),MATCH(1,($U$2=GRID!$B$1:$BI$1)*(КАЛЕНДАРЬ!$AD31=GRID!$B$3:$BI$3), 0))*(1-GRID!$B$35),0))</f>
        <v>20100</v>
      </c>
      <c r="I242" s="59" cm="1">
        <f t="array" ref="I242">IF($I$2="Открытый тариф",
INDEX(GRID!$B$4:$BI$14,MATCH(I$7,GRID!$A$4:$A$14,0),MATCH(1,($U$2=GRID!$B$1:$BI$1)*(КАЛЕНДАРЬ!$AD31=GRID!$B$3:$BI$3), 0)),
ROUNDUP(INDEX(GRID!$B$4:$BI$14,MATCH(I$7,GRID!$A$4:$A$14,0),MATCH(1,($U$2=GRID!$B$1:$BI$1)*(КАЛЕНДАРЬ!$AD31=GRID!$B$3:$BI$3),0))*(1-GRID!$B$35),0))</f>
        <v>22200</v>
      </c>
      <c r="J242" s="60" cm="1">
        <f t="array" ref="J242">IF($I$2="Открытый тариф",
INDEX(GRID!$B$17:$BI$27,MATCH(I$7,GRID!$A$17:$A$27,0),MATCH(1,($U$2=GRID!$B$1:$BI$1)*(КАЛЕНДАРЬ!$AD31=GRID!$B$3:$BI$3), 0)),
ROUNDUP(INDEX(GRID!$B$17:$BI$27,MATCH(I$7,GRID!$A$17:$A$27,0),MATCH(1,($U$2=GRID!$B$1:$BI$1)*(КАЛЕНДАРЬ!$AD31=GRID!$B$3:$BI$3), 0))*(1-GRID!$B$35),0))</f>
        <v>22200</v>
      </c>
      <c r="K242" s="59" cm="1">
        <f t="array" ref="K242">IF($I$2="Открытый тариф",
INDEX(GRID!$B$4:$BI$14,MATCH(K$7,GRID!$A$4:$A$14,0),MATCH(1,($U$2=GRID!$B$1:$BI$1)*(КАЛЕНДАРЬ!$AD31=GRID!$B$3:$BI$3), 0)),
ROUNDUP(INDEX(GRID!$B$4:$BI$14,MATCH(K$7,GRID!$A$4:$A$14,0),MATCH(1,($U$2=GRID!$B$1:$BI$1)*(КАЛЕНДАРЬ!$AD31=GRID!$B$3:$BI$3),0))*(1-GRID!$B$35),0))</f>
        <v>24500</v>
      </c>
      <c r="L242" s="60" cm="1">
        <f t="array" ref="L242">IF($I$2="Открытый тариф",
INDEX(GRID!$B$17:$BI$27,MATCH(K$7,GRID!$A$17:$A$27,0),MATCH(1,($U$2=GRID!$B$1:$BI$1)*(КАЛЕНДАРЬ!$AD31=GRID!$B$3:$BI$3), 0)),
ROUNDUP(INDEX(GRID!$B$17:$BI$27,MATCH(K$7,GRID!$A$17:$A$27,0),MATCH(1,($U$2=GRID!$B$1:$BI$1)*(КАЛЕНДАРЬ!$AD31=GRID!$B$3:$BI$3), 0))*(1-GRID!$B$35),0))</f>
        <v>24500</v>
      </c>
      <c r="M242" s="59" cm="1">
        <f t="array" ref="M242">IF($I$2="Открытый тариф",
INDEX(GRID!$B$4:$BI$14,MATCH(M$7,GRID!$A$4:$A$14,0),MATCH(1,($U$2=GRID!$B$1:$BI$1)*(КАЛЕНДАРЬ!$AD31=GRID!$B$3:$BI$3), 0)),
ROUNDUP(INDEX(GRID!$B$4:$BI$14,MATCH(M$7,GRID!$A$4:$A$14,0),MATCH(1,($U$2=GRID!$B$1:$BI$1)*(КАЛЕНДАРЬ!$AD31=GRID!$B$3:$BI$3),0))*(1-GRID!$B$35),0))</f>
        <v>27000</v>
      </c>
      <c r="N242" s="60" cm="1">
        <f t="array" ref="N242">IF($I$2="Открытый тариф",
INDEX(GRID!$B$17:$BI$27,MATCH(M$7,GRID!$A$17:$A$27,0),MATCH(1,($U$2=GRID!$B$1:$BI$1)*(КАЛЕНДАРЬ!$AD31=GRID!$B$3:$BI$3), 0)),
ROUNDUP(INDEX(GRID!$B$17:$BI$27,MATCH(M$7,GRID!$A$17:$A$27,0),MATCH(1,($U$2=GRID!$B$1:$BI$1)*(КАЛЕНДАРЬ!$AD31=GRID!$B$3:$BI$3), 0))*(1-GRID!$B$35),0))</f>
        <v>27000</v>
      </c>
      <c r="O242" s="61" t="s">
        <v>102</v>
      </c>
      <c r="P242" s="61" t="s">
        <v>102</v>
      </c>
      <c r="Q242" s="61" t="s">
        <v>102</v>
      </c>
      <c r="R242" s="61" t="s">
        <v>102</v>
      </c>
      <c r="S242" s="61" t="s">
        <v>102</v>
      </c>
      <c r="T242" s="61" t="s">
        <v>102</v>
      </c>
      <c r="U242" s="61" t="s">
        <v>102</v>
      </c>
      <c r="V242" s="61" t="s">
        <v>102</v>
      </c>
      <c r="W242" s="61" t="s">
        <v>102</v>
      </c>
      <c r="X242" s="61" t="s">
        <v>102</v>
      </c>
      <c r="Y242" s="48"/>
      <c r="Z242" s="33"/>
      <c r="AE242" s="6"/>
      <c r="AI242" s="6"/>
      <c r="AN242" s="6"/>
    </row>
    <row r="243" spans="1:40" x14ac:dyDescent="0.2">
      <c r="A243" s="62" t="s">
        <v>42</v>
      </c>
      <c r="B243" s="62">
        <v>29</v>
      </c>
      <c r="C243" s="59" cm="1">
        <f t="array" ref="C243">IF($I$2="Открытый тариф",
INDEX(GRID!$B$4:$BI$14,MATCH(C$7,GRID!$A$4:$A$14,0),MATCH(1,($U$2=GRID!$B$1:$BI$1)*(КАЛЕНДАРЬ!$AD32=GRID!$B$3:$BI$3), 0)),
ROUNDUP(INDEX(GRID!$B$4:$BI$14,MATCH(C$7,GRID!$A$4:$A$14,0),MATCH(1,($U$2=GRID!$B$1:$BI$1)*(КАЛЕНДАРЬ!$AD32=GRID!$B$3:$BI$3),0))*(1-GRID!$B$35),0))</f>
        <v>16500</v>
      </c>
      <c r="D243" s="60" cm="1">
        <f t="array" ref="D243">IF($I$2="Открытый тариф",
INDEX(GRID!$B$17:$BI$27,MATCH(C$7,GRID!$A$17:$A$27,0),MATCH(1,($U$2=GRID!$B$1:$BI$1)*(КАЛЕНДАРЬ!$AD32=GRID!$B$3:$BI$3), 0)),
ROUNDUP(INDEX(GRID!$B$17:$BI$27,MATCH(C$7,GRID!$A$17:$A$27,0),MATCH(1,($U$2=GRID!$B$1:$BI$1)*(КАЛЕНДАРЬ!$AD32=GRID!$B$3:$BI$3), 0))*(1-GRID!$B$35),0))</f>
        <v>16500</v>
      </c>
      <c r="E243" s="59" cm="1">
        <f t="array" ref="E243">IF($I$2="Открытый тариф",
INDEX(GRID!$B$4:$BI$14,MATCH(E$7,GRID!$A$4:$A$14,0),MATCH(1,($U$2=GRID!$B$1:$BI$1)*(КАЛЕНДАРЬ!$AD32=GRID!$B$3:$BI$3), 0)),
ROUNDUP(INDEX(GRID!$B$4:$BI$14,MATCH(E$7,GRID!$A$4:$A$14,0),MATCH(1,($U$2=GRID!$B$1:$BI$1)*(КАЛЕНДАРЬ!$AD32=GRID!$B$3:$BI$3),0))*(1-GRID!$B$35),0))</f>
        <v>18200</v>
      </c>
      <c r="F243" s="60" cm="1">
        <f t="array" ref="F243">IF($I$2="Открытый тариф",
INDEX(GRID!$B$17:$BI$27,MATCH(E$7,GRID!$A$17:$A$27,0),MATCH(1,($U$2=GRID!$B$1:$BI$1)*(КАЛЕНДАРЬ!$AD32=GRID!$B$3:$BI$3), 0)),
ROUNDUP(INDEX(GRID!$B$17:$BI$27,MATCH(E$7,GRID!$A$17:$A$27,0),MATCH(1,($U$2=GRID!$B$1:$BI$1)*(КАЛЕНДАРЬ!$AD32=GRID!$B$3:$BI$3), 0))*(1-GRID!$B$35),0))</f>
        <v>18200</v>
      </c>
      <c r="G243" s="59" cm="1">
        <f t="array" ref="G243">IF($I$2="Открытый тариф",
INDEX(GRID!$B$4:$BI$14,MATCH(G$7,GRID!$A$4:$A$14,0),MATCH(1,($U$2=GRID!$B$1:$BI$1)*(КАЛЕНДАРЬ!$AD32=GRID!$B$3:$BI$3), 0)),
ROUNDUP(INDEX(GRID!$B$4:$BI$14,MATCH(G$7,GRID!$A$4:$A$14,0),MATCH(1,($U$2=GRID!$B$1:$BI$1)*(КАЛЕНДАРЬ!$AD32=GRID!$B$3:$BI$3),0))*(1-GRID!$B$35),0))</f>
        <v>20100</v>
      </c>
      <c r="H243" s="60" cm="1">
        <f t="array" ref="H243">IF($I$2="Открытый тариф",
INDEX(GRID!$B$17:$BI$27,MATCH(G$7,GRID!$A$17:$A$27,0),MATCH(1,($U$2=GRID!$B$1:$BI$1)*(КАЛЕНДАРЬ!$AD32=GRID!$B$3:$BI$3), 0)),
ROUNDUP(INDEX(GRID!$B$17:$BI$27,MATCH(G$7,GRID!$A$17:$A$27,0),MATCH(1,($U$2=GRID!$B$1:$BI$1)*(КАЛЕНДАРЬ!$AD32=GRID!$B$3:$BI$3), 0))*(1-GRID!$B$35),0))</f>
        <v>20100</v>
      </c>
      <c r="I243" s="59" cm="1">
        <f t="array" ref="I243">IF($I$2="Открытый тариф",
INDEX(GRID!$B$4:$BI$14,MATCH(I$7,GRID!$A$4:$A$14,0),MATCH(1,($U$2=GRID!$B$1:$BI$1)*(КАЛЕНДАРЬ!$AD32=GRID!$B$3:$BI$3), 0)),
ROUNDUP(INDEX(GRID!$B$4:$BI$14,MATCH(I$7,GRID!$A$4:$A$14,0),MATCH(1,($U$2=GRID!$B$1:$BI$1)*(КАЛЕНДАРЬ!$AD32=GRID!$B$3:$BI$3),0))*(1-GRID!$B$35),0))</f>
        <v>22200</v>
      </c>
      <c r="J243" s="60" cm="1">
        <f t="array" ref="J243">IF($I$2="Открытый тариф",
INDEX(GRID!$B$17:$BI$27,MATCH(I$7,GRID!$A$17:$A$27,0),MATCH(1,($U$2=GRID!$B$1:$BI$1)*(КАЛЕНДАРЬ!$AD32=GRID!$B$3:$BI$3), 0)),
ROUNDUP(INDEX(GRID!$B$17:$BI$27,MATCH(I$7,GRID!$A$17:$A$27,0),MATCH(1,($U$2=GRID!$B$1:$BI$1)*(КАЛЕНДАРЬ!$AD32=GRID!$B$3:$BI$3), 0))*(1-GRID!$B$35),0))</f>
        <v>22200</v>
      </c>
      <c r="K243" s="59" cm="1">
        <f t="array" ref="K243">IF($I$2="Открытый тариф",
INDEX(GRID!$B$4:$BI$14,MATCH(K$7,GRID!$A$4:$A$14,0),MATCH(1,($U$2=GRID!$B$1:$BI$1)*(КАЛЕНДАРЬ!$AD32=GRID!$B$3:$BI$3), 0)),
ROUNDUP(INDEX(GRID!$B$4:$BI$14,MATCH(K$7,GRID!$A$4:$A$14,0),MATCH(1,($U$2=GRID!$B$1:$BI$1)*(КАЛЕНДАРЬ!$AD32=GRID!$B$3:$BI$3),0))*(1-GRID!$B$35),0))</f>
        <v>24500</v>
      </c>
      <c r="L243" s="60" cm="1">
        <f t="array" ref="L243">IF($I$2="Открытый тариф",
INDEX(GRID!$B$17:$BI$27,MATCH(K$7,GRID!$A$17:$A$27,0),MATCH(1,($U$2=GRID!$B$1:$BI$1)*(КАЛЕНДАРЬ!$AD32=GRID!$B$3:$BI$3), 0)),
ROUNDUP(INDEX(GRID!$B$17:$BI$27,MATCH(K$7,GRID!$A$17:$A$27,0),MATCH(1,($U$2=GRID!$B$1:$BI$1)*(КАЛЕНДАРЬ!$AD32=GRID!$B$3:$BI$3), 0))*(1-GRID!$B$35),0))</f>
        <v>24500</v>
      </c>
      <c r="M243" s="59" cm="1">
        <f t="array" ref="M243">IF($I$2="Открытый тариф",
INDEX(GRID!$B$4:$BI$14,MATCH(M$7,GRID!$A$4:$A$14,0),MATCH(1,($U$2=GRID!$B$1:$BI$1)*(КАЛЕНДАРЬ!$AD32=GRID!$B$3:$BI$3), 0)),
ROUNDUP(INDEX(GRID!$B$4:$BI$14,MATCH(M$7,GRID!$A$4:$A$14,0),MATCH(1,($U$2=GRID!$B$1:$BI$1)*(КАЛЕНДАРЬ!$AD32=GRID!$B$3:$BI$3),0))*(1-GRID!$B$35),0))</f>
        <v>27000</v>
      </c>
      <c r="N243" s="60" cm="1">
        <f t="array" ref="N243">IF($I$2="Открытый тариф",
INDEX(GRID!$B$17:$BI$27,MATCH(M$7,GRID!$A$17:$A$27,0),MATCH(1,($U$2=GRID!$B$1:$BI$1)*(КАЛЕНДАРЬ!$AD32=GRID!$B$3:$BI$3), 0)),
ROUNDUP(INDEX(GRID!$B$17:$BI$27,MATCH(M$7,GRID!$A$17:$A$27,0),MATCH(1,($U$2=GRID!$B$1:$BI$1)*(КАЛЕНДАРЬ!$AD32=GRID!$B$3:$BI$3), 0))*(1-GRID!$B$35),0))</f>
        <v>27000</v>
      </c>
      <c r="O243" s="61" t="s">
        <v>102</v>
      </c>
      <c r="P243" s="61" t="s">
        <v>102</v>
      </c>
      <c r="Q243" s="61" t="s">
        <v>102</v>
      </c>
      <c r="R243" s="61" t="s">
        <v>102</v>
      </c>
      <c r="S243" s="61" t="s">
        <v>102</v>
      </c>
      <c r="T243" s="61" t="s">
        <v>102</v>
      </c>
      <c r="U243" s="61" t="s">
        <v>102</v>
      </c>
      <c r="V243" s="61" t="s">
        <v>102</v>
      </c>
      <c r="W243" s="61" t="s">
        <v>102</v>
      </c>
      <c r="X243" s="61" t="s">
        <v>102</v>
      </c>
      <c r="Y243" s="48"/>
      <c r="Z243" s="33"/>
      <c r="AE243" s="6"/>
      <c r="AI243" s="6"/>
      <c r="AN243" s="6"/>
    </row>
    <row r="244" spans="1:40" x14ac:dyDescent="0.2">
      <c r="A244" s="62" t="s">
        <v>43</v>
      </c>
      <c r="B244" s="62">
        <v>30</v>
      </c>
      <c r="C244" s="59" cm="1">
        <f t="array" ref="C244">IF($I$2="Открытый тариф",
INDEX(GRID!$B$4:$BI$14,MATCH(C$7,GRID!$A$4:$A$14,0),MATCH(1,($U$2=GRID!$B$1:$BI$1)*(КАЛЕНДАРЬ!$AD33=GRID!$B$3:$BI$3), 0)),
ROUNDUP(INDEX(GRID!$B$4:$BI$14,MATCH(C$7,GRID!$A$4:$A$14,0),MATCH(1,($U$2=GRID!$B$1:$BI$1)*(КАЛЕНДАРЬ!$AD33=GRID!$B$3:$BI$3),0))*(1-GRID!$B$35),0))</f>
        <v>16500</v>
      </c>
      <c r="D244" s="60" cm="1">
        <f t="array" ref="D244">IF($I$2="Открытый тариф",
INDEX(GRID!$B$17:$BI$27,MATCH(C$7,GRID!$A$17:$A$27,0),MATCH(1,($U$2=GRID!$B$1:$BI$1)*(КАЛЕНДАРЬ!$AD33=GRID!$B$3:$BI$3), 0)),
ROUNDUP(INDEX(GRID!$B$17:$BI$27,MATCH(C$7,GRID!$A$17:$A$27,0),MATCH(1,($U$2=GRID!$B$1:$BI$1)*(КАЛЕНДАРЬ!$AD33=GRID!$B$3:$BI$3), 0))*(1-GRID!$B$35),0))</f>
        <v>16500</v>
      </c>
      <c r="E244" s="59" cm="1">
        <f t="array" ref="E244">IF($I$2="Открытый тариф",
INDEX(GRID!$B$4:$BI$14,MATCH(E$7,GRID!$A$4:$A$14,0),MATCH(1,($U$2=GRID!$B$1:$BI$1)*(КАЛЕНДАРЬ!$AD33=GRID!$B$3:$BI$3), 0)),
ROUNDUP(INDEX(GRID!$B$4:$BI$14,MATCH(E$7,GRID!$A$4:$A$14,0),MATCH(1,($U$2=GRID!$B$1:$BI$1)*(КАЛЕНДАРЬ!$AD33=GRID!$B$3:$BI$3),0))*(1-GRID!$B$35),0))</f>
        <v>18200</v>
      </c>
      <c r="F244" s="60" cm="1">
        <f t="array" ref="F244">IF($I$2="Открытый тариф",
INDEX(GRID!$B$17:$BI$27,MATCH(E$7,GRID!$A$17:$A$27,0),MATCH(1,($U$2=GRID!$B$1:$BI$1)*(КАЛЕНДАРЬ!$AD33=GRID!$B$3:$BI$3), 0)),
ROUNDUP(INDEX(GRID!$B$17:$BI$27,MATCH(E$7,GRID!$A$17:$A$27,0),MATCH(1,($U$2=GRID!$B$1:$BI$1)*(КАЛЕНДАРЬ!$AD33=GRID!$B$3:$BI$3), 0))*(1-GRID!$B$35),0))</f>
        <v>18200</v>
      </c>
      <c r="G244" s="59" cm="1">
        <f t="array" ref="G244">IF($I$2="Открытый тариф",
INDEX(GRID!$B$4:$BI$14,MATCH(G$7,GRID!$A$4:$A$14,0),MATCH(1,($U$2=GRID!$B$1:$BI$1)*(КАЛЕНДАРЬ!$AD33=GRID!$B$3:$BI$3), 0)),
ROUNDUP(INDEX(GRID!$B$4:$BI$14,MATCH(G$7,GRID!$A$4:$A$14,0),MATCH(1,($U$2=GRID!$B$1:$BI$1)*(КАЛЕНДАРЬ!$AD33=GRID!$B$3:$BI$3),0))*(1-GRID!$B$35),0))</f>
        <v>20100</v>
      </c>
      <c r="H244" s="60" cm="1">
        <f t="array" ref="H244">IF($I$2="Открытый тариф",
INDEX(GRID!$B$17:$BI$27,MATCH(G$7,GRID!$A$17:$A$27,0),MATCH(1,($U$2=GRID!$B$1:$BI$1)*(КАЛЕНДАРЬ!$AD33=GRID!$B$3:$BI$3), 0)),
ROUNDUP(INDEX(GRID!$B$17:$BI$27,MATCH(G$7,GRID!$A$17:$A$27,0),MATCH(1,($U$2=GRID!$B$1:$BI$1)*(КАЛЕНДАРЬ!$AD33=GRID!$B$3:$BI$3), 0))*(1-GRID!$B$35),0))</f>
        <v>20100</v>
      </c>
      <c r="I244" s="59" cm="1">
        <f t="array" ref="I244">IF($I$2="Открытый тариф",
INDEX(GRID!$B$4:$BI$14,MATCH(I$7,GRID!$A$4:$A$14,0),MATCH(1,($U$2=GRID!$B$1:$BI$1)*(КАЛЕНДАРЬ!$AD33=GRID!$B$3:$BI$3), 0)),
ROUNDUP(INDEX(GRID!$B$4:$BI$14,MATCH(I$7,GRID!$A$4:$A$14,0),MATCH(1,($U$2=GRID!$B$1:$BI$1)*(КАЛЕНДАРЬ!$AD33=GRID!$B$3:$BI$3),0))*(1-GRID!$B$35),0))</f>
        <v>22200</v>
      </c>
      <c r="J244" s="60" cm="1">
        <f t="array" ref="J244">IF($I$2="Открытый тариф",
INDEX(GRID!$B$17:$BI$27,MATCH(I$7,GRID!$A$17:$A$27,0),MATCH(1,($U$2=GRID!$B$1:$BI$1)*(КАЛЕНДАРЬ!$AD33=GRID!$B$3:$BI$3), 0)),
ROUNDUP(INDEX(GRID!$B$17:$BI$27,MATCH(I$7,GRID!$A$17:$A$27,0),MATCH(1,($U$2=GRID!$B$1:$BI$1)*(КАЛЕНДАРЬ!$AD33=GRID!$B$3:$BI$3), 0))*(1-GRID!$B$35),0))</f>
        <v>22200</v>
      </c>
      <c r="K244" s="59" cm="1">
        <f t="array" ref="K244">IF($I$2="Открытый тариф",
INDEX(GRID!$B$4:$BI$14,MATCH(K$7,GRID!$A$4:$A$14,0),MATCH(1,($U$2=GRID!$B$1:$BI$1)*(КАЛЕНДАРЬ!$AD33=GRID!$B$3:$BI$3), 0)),
ROUNDUP(INDEX(GRID!$B$4:$BI$14,MATCH(K$7,GRID!$A$4:$A$14,0),MATCH(1,($U$2=GRID!$B$1:$BI$1)*(КАЛЕНДАРЬ!$AD33=GRID!$B$3:$BI$3),0))*(1-GRID!$B$35),0))</f>
        <v>24500</v>
      </c>
      <c r="L244" s="60" cm="1">
        <f t="array" ref="L244">IF($I$2="Открытый тариф",
INDEX(GRID!$B$17:$BI$27,MATCH(K$7,GRID!$A$17:$A$27,0),MATCH(1,($U$2=GRID!$B$1:$BI$1)*(КАЛЕНДАРЬ!$AD33=GRID!$B$3:$BI$3), 0)),
ROUNDUP(INDEX(GRID!$B$17:$BI$27,MATCH(K$7,GRID!$A$17:$A$27,0),MATCH(1,($U$2=GRID!$B$1:$BI$1)*(КАЛЕНДАРЬ!$AD33=GRID!$B$3:$BI$3), 0))*(1-GRID!$B$35),0))</f>
        <v>24500</v>
      </c>
      <c r="M244" s="59" cm="1">
        <f t="array" ref="M244">IF($I$2="Открытый тариф",
INDEX(GRID!$B$4:$BI$14,MATCH(M$7,GRID!$A$4:$A$14,0),MATCH(1,($U$2=GRID!$B$1:$BI$1)*(КАЛЕНДАРЬ!$AD33=GRID!$B$3:$BI$3), 0)),
ROUNDUP(INDEX(GRID!$B$4:$BI$14,MATCH(M$7,GRID!$A$4:$A$14,0),MATCH(1,($U$2=GRID!$B$1:$BI$1)*(КАЛЕНДАРЬ!$AD33=GRID!$B$3:$BI$3),0))*(1-GRID!$B$35),0))</f>
        <v>27000</v>
      </c>
      <c r="N244" s="60" cm="1">
        <f t="array" ref="N244">IF($I$2="Открытый тариф",
INDEX(GRID!$B$17:$BI$27,MATCH(M$7,GRID!$A$17:$A$27,0),MATCH(1,($U$2=GRID!$B$1:$BI$1)*(КАЛЕНДАРЬ!$AD33=GRID!$B$3:$BI$3), 0)),
ROUNDUP(INDEX(GRID!$B$17:$BI$27,MATCH(M$7,GRID!$A$17:$A$27,0),MATCH(1,($U$2=GRID!$B$1:$BI$1)*(КАЛЕНДАРЬ!$AD33=GRID!$B$3:$BI$3), 0))*(1-GRID!$B$35),0))</f>
        <v>27000</v>
      </c>
      <c r="O244" s="61" t="s">
        <v>102</v>
      </c>
      <c r="P244" s="61" t="s">
        <v>102</v>
      </c>
      <c r="Q244" s="61" t="s">
        <v>102</v>
      </c>
      <c r="R244" s="61" t="s">
        <v>102</v>
      </c>
      <c r="S244" s="61" t="s">
        <v>102</v>
      </c>
      <c r="T244" s="61" t="s">
        <v>102</v>
      </c>
      <c r="U244" s="61" t="s">
        <v>102</v>
      </c>
      <c r="V244" s="61" t="s">
        <v>102</v>
      </c>
      <c r="W244" s="61" t="s">
        <v>102</v>
      </c>
      <c r="X244" s="61" t="s">
        <v>102</v>
      </c>
      <c r="Y244" s="48"/>
      <c r="Z244" s="33"/>
      <c r="AE244" s="6"/>
      <c r="AI244" s="6"/>
      <c r="AN244" s="6"/>
    </row>
    <row r="245" spans="1:40" x14ac:dyDescent="0.2">
      <c r="A245" s="62" t="s">
        <v>44</v>
      </c>
      <c r="B245" s="62">
        <v>30</v>
      </c>
      <c r="C245" s="59" cm="1">
        <f t="array" ref="C245">IF($I$2="Открытый тариф",
INDEX(GRID!$B$4:$BI$14,MATCH(C$7,GRID!$A$4:$A$14,0),MATCH(1,($U$2=GRID!$B$1:$BI$1)*(КАЛЕНДАРЬ!$AD34=GRID!$B$3:$BI$3), 0)),
ROUNDUP(INDEX(GRID!$B$4:$BI$14,MATCH(C$7,GRID!$A$4:$A$14,0),MATCH(1,($U$2=GRID!$B$1:$BI$1)*(КАЛЕНДАРЬ!$AD34=GRID!$B$3:$BI$3),0))*(1-GRID!$B$35),0))</f>
        <v>17500</v>
      </c>
      <c r="D245" s="60" cm="1">
        <f t="array" ref="D245">IF($I$2="Открытый тариф",
INDEX(GRID!$B$17:$BI$27,MATCH(C$7,GRID!$A$17:$A$27,0),MATCH(1,($U$2=GRID!$B$1:$BI$1)*(КАЛЕНДАРЬ!$AD34=GRID!$B$3:$BI$3), 0)),
ROUNDUP(INDEX(GRID!$B$17:$BI$27,MATCH(C$7,GRID!$A$17:$A$27,0),MATCH(1,($U$2=GRID!$B$1:$BI$1)*(КАЛЕНДАРЬ!$AD34=GRID!$B$3:$BI$3), 0))*(1-GRID!$B$35),0))</f>
        <v>17500</v>
      </c>
      <c r="E245" s="59" cm="1">
        <f t="array" ref="E245">IF($I$2="Открытый тариф",
INDEX(GRID!$B$4:$BI$14,MATCH(E$7,GRID!$A$4:$A$14,0),MATCH(1,($U$2=GRID!$B$1:$BI$1)*(КАЛЕНДАРЬ!$AD34=GRID!$B$3:$BI$3), 0)),
ROUNDUP(INDEX(GRID!$B$4:$BI$14,MATCH(E$7,GRID!$A$4:$A$14,0),MATCH(1,($U$2=GRID!$B$1:$BI$1)*(КАЛЕНДАРЬ!$AD34=GRID!$B$3:$BI$3),0))*(1-GRID!$B$35),0))</f>
        <v>19400</v>
      </c>
      <c r="F245" s="60" cm="1">
        <f t="array" ref="F245">IF($I$2="Открытый тариф",
INDEX(GRID!$B$17:$BI$27,MATCH(E$7,GRID!$A$17:$A$27,0),MATCH(1,($U$2=GRID!$B$1:$BI$1)*(КАЛЕНДАРЬ!$AD34=GRID!$B$3:$BI$3), 0)),
ROUNDUP(INDEX(GRID!$B$17:$BI$27,MATCH(E$7,GRID!$A$17:$A$27,0),MATCH(1,($U$2=GRID!$B$1:$BI$1)*(КАЛЕНДАРЬ!$AD34=GRID!$B$3:$BI$3), 0))*(1-GRID!$B$35),0))</f>
        <v>19400</v>
      </c>
      <c r="G245" s="59" cm="1">
        <f t="array" ref="G245">IF($I$2="Открытый тариф",
INDEX(GRID!$B$4:$BI$14,MATCH(G$7,GRID!$A$4:$A$14,0),MATCH(1,($U$2=GRID!$B$1:$BI$1)*(КАЛЕНДАРЬ!$AD34=GRID!$B$3:$BI$3), 0)),
ROUNDUP(INDEX(GRID!$B$4:$BI$14,MATCH(G$7,GRID!$A$4:$A$14,0),MATCH(1,($U$2=GRID!$B$1:$BI$1)*(КАЛЕНДАРЬ!$AD34=GRID!$B$3:$BI$3),0))*(1-GRID!$B$35),0))</f>
        <v>21400</v>
      </c>
      <c r="H245" s="60" cm="1">
        <f t="array" ref="H245">IF($I$2="Открытый тариф",
INDEX(GRID!$B$17:$BI$27,MATCH(G$7,GRID!$A$17:$A$27,0),MATCH(1,($U$2=GRID!$B$1:$BI$1)*(КАЛЕНДАРЬ!$AD34=GRID!$B$3:$BI$3), 0)),
ROUNDUP(INDEX(GRID!$B$17:$BI$27,MATCH(G$7,GRID!$A$17:$A$27,0),MATCH(1,($U$2=GRID!$B$1:$BI$1)*(КАЛЕНДАРЬ!$AD34=GRID!$B$3:$BI$3), 0))*(1-GRID!$B$35),0))</f>
        <v>21400</v>
      </c>
      <c r="I245" s="59" cm="1">
        <f t="array" ref="I245">IF($I$2="Открытый тариф",
INDEX(GRID!$B$4:$BI$14,MATCH(I$7,GRID!$A$4:$A$14,0),MATCH(1,($U$2=GRID!$B$1:$BI$1)*(КАЛЕНДАРЬ!$AD34=GRID!$B$3:$BI$3), 0)),
ROUNDUP(INDEX(GRID!$B$4:$BI$14,MATCH(I$7,GRID!$A$4:$A$14,0),MATCH(1,($U$2=GRID!$B$1:$BI$1)*(КАЛЕНДАРЬ!$AD34=GRID!$B$3:$BI$3),0))*(1-GRID!$B$35),0))</f>
        <v>23600</v>
      </c>
      <c r="J245" s="60" cm="1">
        <f t="array" ref="J245">IF($I$2="Открытый тариф",
INDEX(GRID!$B$17:$BI$27,MATCH(I$7,GRID!$A$17:$A$27,0),MATCH(1,($U$2=GRID!$B$1:$BI$1)*(КАЛЕНДАРЬ!$AD34=GRID!$B$3:$BI$3), 0)),
ROUNDUP(INDEX(GRID!$B$17:$BI$27,MATCH(I$7,GRID!$A$17:$A$27,0),MATCH(1,($U$2=GRID!$B$1:$BI$1)*(КАЛЕНДАРЬ!$AD34=GRID!$B$3:$BI$3), 0))*(1-GRID!$B$35),0))</f>
        <v>23600</v>
      </c>
      <c r="K245" s="59" cm="1">
        <f t="array" ref="K245">IF($I$2="Открытый тариф",
INDEX(GRID!$B$4:$BI$14,MATCH(K$7,GRID!$A$4:$A$14,0),MATCH(1,($U$2=GRID!$B$1:$BI$1)*(КАЛЕНДАРЬ!$AD34=GRID!$B$3:$BI$3), 0)),
ROUNDUP(INDEX(GRID!$B$4:$BI$14,MATCH(K$7,GRID!$A$4:$A$14,0),MATCH(1,($U$2=GRID!$B$1:$BI$1)*(КАЛЕНДАРЬ!$AD34=GRID!$B$3:$BI$3),0))*(1-GRID!$B$35),0))</f>
        <v>26100</v>
      </c>
      <c r="L245" s="60" cm="1">
        <f t="array" ref="L245">IF($I$2="Открытый тариф",
INDEX(GRID!$B$17:$BI$27,MATCH(K$7,GRID!$A$17:$A$27,0),MATCH(1,($U$2=GRID!$B$1:$BI$1)*(КАЛЕНДАРЬ!$AD34=GRID!$B$3:$BI$3), 0)),
ROUNDUP(INDEX(GRID!$B$17:$BI$27,MATCH(K$7,GRID!$A$17:$A$27,0),MATCH(1,($U$2=GRID!$B$1:$BI$1)*(КАЛЕНДАРЬ!$AD34=GRID!$B$3:$BI$3), 0))*(1-GRID!$B$35),0))</f>
        <v>26100</v>
      </c>
      <c r="M245" s="59" cm="1">
        <f t="array" ref="M245">IF($I$2="Открытый тариф",
INDEX(GRID!$B$4:$BI$14,MATCH(M$7,GRID!$A$4:$A$14,0),MATCH(1,($U$2=GRID!$B$1:$BI$1)*(КАЛЕНДАРЬ!$AD34=GRID!$B$3:$BI$3), 0)),
ROUNDUP(INDEX(GRID!$B$4:$BI$14,MATCH(M$7,GRID!$A$4:$A$14,0),MATCH(1,($U$2=GRID!$B$1:$BI$1)*(КАЛЕНДАРЬ!$AD34=GRID!$B$3:$BI$3),0))*(1-GRID!$B$35),0))</f>
        <v>28800</v>
      </c>
      <c r="N245" s="60" cm="1">
        <f t="array" ref="N245">IF($I$2="Открытый тариф",
INDEX(GRID!$B$17:$BI$27,MATCH(M$7,GRID!$A$17:$A$27,0),MATCH(1,($U$2=GRID!$B$1:$BI$1)*(КАЛЕНДАРЬ!$AD34=GRID!$B$3:$BI$3), 0)),
ROUNDUP(INDEX(GRID!$B$17:$BI$27,MATCH(M$7,GRID!$A$17:$A$27,0),MATCH(1,($U$2=GRID!$B$1:$BI$1)*(КАЛЕНДАРЬ!$AD34=GRID!$B$3:$BI$3), 0))*(1-GRID!$B$35),0))</f>
        <v>28800</v>
      </c>
      <c r="O245" s="61" t="s">
        <v>102</v>
      </c>
      <c r="P245" s="61" t="s">
        <v>102</v>
      </c>
      <c r="Q245" s="61" t="s">
        <v>102</v>
      </c>
      <c r="R245" s="61" t="s">
        <v>102</v>
      </c>
      <c r="S245" s="61" t="s">
        <v>102</v>
      </c>
      <c r="T245" s="61" t="s">
        <v>102</v>
      </c>
      <c r="U245" s="61" t="s">
        <v>102</v>
      </c>
      <c r="V245" s="61" t="s">
        <v>102</v>
      </c>
      <c r="W245" s="61" t="s">
        <v>102</v>
      </c>
      <c r="X245" s="61" t="s">
        <v>102</v>
      </c>
      <c r="Y245" s="48"/>
      <c r="Z245" s="33"/>
      <c r="AE245" s="6"/>
      <c r="AI245" s="6"/>
      <c r="AN245" s="6"/>
    </row>
    <row r="246" spans="1:40" x14ac:dyDescent="0.2">
      <c r="A246" s="63"/>
      <c r="B246" s="63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48"/>
      <c r="Z246" s="33"/>
      <c r="AE246" s="6"/>
      <c r="AI246" s="6"/>
      <c r="AN246" s="6"/>
    </row>
    <row r="247" spans="1:40" x14ac:dyDescent="0.2">
      <c r="A247" s="91" t="s">
        <v>106</v>
      </c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50"/>
    </row>
    <row r="248" spans="1:40" x14ac:dyDescent="0.2">
      <c r="A248" s="92" t="s">
        <v>111</v>
      </c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50"/>
    </row>
    <row r="249" spans="1:40" ht="58.5" customHeight="1" x14ac:dyDescent="0.2">
      <c r="A249" s="94" t="s">
        <v>39</v>
      </c>
      <c r="B249" s="95"/>
      <c r="C249" s="98" t="s">
        <v>85</v>
      </c>
      <c r="D249" s="99"/>
      <c r="E249" s="100" t="s">
        <v>86</v>
      </c>
      <c r="F249" s="101"/>
      <c r="G249" s="102" t="s">
        <v>83</v>
      </c>
      <c r="H249" s="103"/>
      <c r="I249" s="104" t="s">
        <v>87</v>
      </c>
      <c r="J249" s="105"/>
      <c r="K249" s="106" t="s">
        <v>88</v>
      </c>
      <c r="L249" s="106"/>
      <c r="M249" s="107" t="s">
        <v>89</v>
      </c>
      <c r="N249" s="108"/>
      <c r="O249" s="109" t="s">
        <v>94</v>
      </c>
      <c r="P249" s="110"/>
      <c r="Q249" s="111" t="s">
        <v>95</v>
      </c>
      <c r="R249" s="111"/>
      <c r="S249" s="112" t="s">
        <v>90</v>
      </c>
      <c r="T249" s="112"/>
      <c r="U249" s="113" t="s">
        <v>91</v>
      </c>
      <c r="V249" s="114"/>
      <c r="W249" s="115" t="s">
        <v>96</v>
      </c>
      <c r="X249" s="116"/>
      <c r="Y249" s="50"/>
    </row>
    <row r="250" spans="1:40" x14ac:dyDescent="0.2">
      <c r="A250" s="96"/>
      <c r="B250" s="97"/>
      <c r="C250" s="57" t="s">
        <v>40</v>
      </c>
      <c r="D250" s="57" t="s">
        <v>41</v>
      </c>
      <c r="E250" s="57" t="s">
        <v>40</v>
      </c>
      <c r="F250" s="57" t="s">
        <v>41</v>
      </c>
      <c r="G250" s="57" t="s">
        <v>40</v>
      </c>
      <c r="H250" s="57" t="s">
        <v>41</v>
      </c>
      <c r="I250" s="57" t="s">
        <v>40</v>
      </c>
      <c r="J250" s="57" t="s">
        <v>41</v>
      </c>
      <c r="K250" s="57" t="s">
        <v>40</v>
      </c>
      <c r="L250" s="57" t="s">
        <v>41</v>
      </c>
      <c r="M250" s="57" t="s">
        <v>40</v>
      </c>
      <c r="N250" s="57" t="s">
        <v>41</v>
      </c>
      <c r="O250" s="57" t="s">
        <v>40</v>
      </c>
      <c r="P250" s="57" t="s">
        <v>41</v>
      </c>
      <c r="Q250" s="57" t="s">
        <v>40</v>
      </c>
      <c r="R250" s="57" t="s">
        <v>41</v>
      </c>
      <c r="S250" s="57" t="s">
        <v>40</v>
      </c>
      <c r="T250" s="57" t="s">
        <v>41</v>
      </c>
      <c r="U250" s="57" t="s">
        <v>40</v>
      </c>
      <c r="V250" s="57" t="s">
        <v>41</v>
      </c>
      <c r="W250" s="57" t="s">
        <v>40</v>
      </c>
      <c r="X250" s="57" t="s">
        <v>41</v>
      </c>
      <c r="Y250" s="50"/>
    </row>
    <row r="251" spans="1:40" x14ac:dyDescent="0.2">
      <c r="A251" s="62" t="s">
        <v>42</v>
      </c>
      <c r="B251" s="62">
        <v>1</v>
      </c>
      <c r="C251" s="59" cm="1">
        <f t="array" ref="C251">IF($I$2="Открытый тариф",
INDEX(GRID!$B$4:$BI$14,MATCH(C$7,GRID!$A$4:$A$14,0),MATCH(1,($U$2=GRID!$B$1:$BI$1)*(КАЛЕНДАРЬ!$AG4=GRID!$B$3:$BI$3), 0)),
ROUNDUP(INDEX(GRID!$B$4:$BI$14,MATCH(C$7,GRID!$A$4:$A$14,0),MATCH(1,($U$2=GRID!$B$1:$BI$1)*(КАЛЕНДАРЬ!$AG4=GRID!$B$3:$BI$3),0))*(1-GRID!$B$35),0))</f>
        <v>17500</v>
      </c>
      <c r="D251" s="60" cm="1">
        <f t="array" ref="D251">IF($I$2="Открытый тариф",
INDEX(GRID!$B$17:$BI$27,MATCH(C$7,GRID!$A$17:$A$27,0),MATCH(1,($U$2=GRID!$B$1:$BI$1)*(КАЛЕНДАРЬ!$AG4=GRID!$B$3:$BI$3), 0)),
ROUNDUP(INDEX(GRID!$B$17:$BI$27,MATCH(C$7,GRID!$A$17:$A$27,0),MATCH(1,($U$2=GRID!$B$1:$BI$1)*(КАЛЕНДАРЬ!$AG4=GRID!$B$3:$BI$3), 0))*(1-GRID!$B$35),0))</f>
        <v>17500</v>
      </c>
      <c r="E251" s="59" cm="1">
        <f t="array" ref="E251">IF($I$2="Открытый тариф",
INDEX(GRID!$B$4:$BI$14,MATCH(E$7,GRID!$A$4:$A$14,0),MATCH(1,($U$2=GRID!$B$1:$BI$1)*(КАЛЕНДАРЬ!$AG4=GRID!$B$3:$BI$3), 0)),
ROUNDUP(INDEX(GRID!$B$4:$BI$14,MATCH(E$7,GRID!$A$4:$A$14,0),MATCH(1,($U$2=GRID!$B$1:$BI$1)*(КАЛЕНДАРЬ!$AG4=GRID!$B$3:$BI$3),0))*(1-GRID!$B$35),0))</f>
        <v>19400</v>
      </c>
      <c r="F251" s="60" cm="1">
        <f t="array" ref="F251">IF($I$2="Открытый тариф",
INDEX(GRID!$B$17:$BI$27,MATCH(E$7,GRID!$A$17:$A$27,0),MATCH(1,($U$2=GRID!$B$1:$BI$1)*(КАЛЕНДАРЬ!$AG4=GRID!$B$3:$BI$3), 0)),
ROUNDUP(INDEX(GRID!$B$17:$BI$27,MATCH(E$7,GRID!$A$17:$A$27,0),MATCH(1,($U$2=GRID!$B$1:$BI$1)*(КАЛЕНДАРЬ!$AG4=GRID!$B$3:$BI$3), 0))*(1-GRID!$B$35),0))</f>
        <v>19400</v>
      </c>
      <c r="G251" s="59" cm="1">
        <f t="array" ref="G251">IF($I$2="Открытый тариф",
INDEX(GRID!$B$4:$BI$14,MATCH(G$7,GRID!$A$4:$A$14,0),MATCH(1,($U$2=GRID!$B$1:$BI$1)*(КАЛЕНДАРЬ!$AG4=GRID!$B$3:$BI$3), 0)),
ROUNDUP(INDEX(GRID!$B$4:$BI$14,MATCH(G$7,GRID!$A$4:$A$14,0),MATCH(1,($U$2=GRID!$B$1:$BI$1)*(КАЛЕНДАРЬ!$AG4=GRID!$B$3:$BI$3),0))*(1-GRID!$B$35),0))</f>
        <v>21400</v>
      </c>
      <c r="H251" s="60" cm="1">
        <f t="array" ref="H251">IF($I$2="Открытый тариф",
INDEX(GRID!$B$17:$BI$27,MATCH(G$7,GRID!$A$17:$A$27,0),MATCH(1,($U$2=GRID!$B$1:$BI$1)*(КАЛЕНДАРЬ!$AG4=GRID!$B$3:$BI$3), 0)),
ROUNDUP(INDEX(GRID!$B$17:$BI$27,MATCH(G$7,GRID!$A$17:$A$27,0),MATCH(1,($U$2=GRID!$B$1:$BI$1)*(КАЛЕНДАРЬ!$AG4=GRID!$B$3:$BI$3), 0))*(1-GRID!$B$35),0))</f>
        <v>21400</v>
      </c>
      <c r="I251" s="59" cm="1">
        <f t="array" ref="I251">IF($I$2="Открытый тариф",
INDEX(GRID!$B$4:$BI$14,MATCH(I$7,GRID!$A$4:$A$14,0),MATCH(1,($U$2=GRID!$B$1:$BI$1)*(КАЛЕНДАРЬ!$AG4=GRID!$B$3:$BI$3), 0)),
ROUNDUP(INDEX(GRID!$B$4:$BI$14,MATCH(I$7,GRID!$A$4:$A$14,0),MATCH(1,($U$2=GRID!$B$1:$BI$1)*(КАЛЕНДАРЬ!$AG4=GRID!$B$3:$BI$3),0))*(1-GRID!$B$35),0))</f>
        <v>23600</v>
      </c>
      <c r="J251" s="60" cm="1">
        <f t="array" ref="J251">IF($I$2="Открытый тариф",
INDEX(GRID!$B$17:$BI$27,MATCH(I$7,GRID!$A$17:$A$27,0),MATCH(1,($U$2=GRID!$B$1:$BI$1)*(КАЛЕНДАРЬ!$AG4=GRID!$B$3:$BI$3), 0)),
ROUNDUP(INDEX(GRID!$B$17:$BI$27,MATCH(I$7,GRID!$A$17:$A$27,0),MATCH(1,($U$2=GRID!$B$1:$BI$1)*(КАЛЕНДАРЬ!$AG4=GRID!$B$3:$BI$3), 0))*(1-GRID!$B$35),0))</f>
        <v>23600</v>
      </c>
      <c r="K251" s="59" cm="1">
        <f t="array" ref="K251">IF($I$2="Открытый тариф",
INDEX(GRID!$B$4:$BI$14,MATCH(K$7,GRID!$A$4:$A$14,0),MATCH(1,($U$2=GRID!$B$1:$BI$1)*(КАЛЕНДАРЬ!$AG4=GRID!$B$3:$BI$3), 0)),
ROUNDUP(INDEX(GRID!$B$4:$BI$14,MATCH(K$7,GRID!$A$4:$A$14,0),MATCH(1,($U$2=GRID!$B$1:$BI$1)*(КАЛЕНДАРЬ!$AG4=GRID!$B$3:$BI$3),0))*(1-GRID!$B$35),0))</f>
        <v>26100</v>
      </c>
      <c r="L251" s="60" cm="1">
        <f t="array" ref="L251">IF($I$2="Открытый тариф",
INDEX(GRID!$B$17:$BI$27,MATCH(K$7,GRID!$A$17:$A$27,0),MATCH(1,($U$2=GRID!$B$1:$BI$1)*(КАЛЕНДАРЬ!$AG4=GRID!$B$3:$BI$3), 0)),
ROUNDUP(INDEX(GRID!$B$17:$BI$27,MATCH(K$7,GRID!$A$17:$A$27,0),MATCH(1,($U$2=GRID!$B$1:$BI$1)*(КАЛЕНДАРЬ!$AG4=GRID!$B$3:$BI$3), 0))*(1-GRID!$B$35),0))</f>
        <v>26100</v>
      </c>
      <c r="M251" s="59" cm="1">
        <f t="array" ref="M251">IF($I$2="Открытый тариф",
INDEX(GRID!$B$4:$BI$14,MATCH(M$7,GRID!$A$4:$A$14,0),MATCH(1,($U$2=GRID!$B$1:$BI$1)*(КАЛЕНДАРЬ!$AG4=GRID!$B$3:$BI$3), 0)),
ROUNDUP(INDEX(GRID!$B$4:$BI$14,MATCH(M$7,GRID!$A$4:$A$14,0),MATCH(1,($U$2=GRID!$B$1:$BI$1)*(КАЛЕНДАРЬ!$AG4=GRID!$B$3:$BI$3),0))*(1-GRID!$B$35),0))</f>
        <v>28800</v>
      </c>
      <c r="N251" s="60" cm="1">
        <f t="array" ref="N251">IF($I$2="Открытый тариф",
INDEX(GRID!$B$17:$BI$27,MATCH(M$7,GRID!$A$17:$A$27,0),MATCH(1,($U$2=GRID!$B$1:$BI$1)*(КАЛЕНДАРЬ!$AG4=GRID!$B$3:$BI$3), 0)),
ROUNDUP(INDEX(GRID!$B$17:$BI$27,MATCH(M$7,GRID!$A$17:$A$27,0),MATCH(1,($U$2=GRID!$B$1:$BI$1)*(КАЛЕНДАРЬ!$AG4=GRID!$B$3:$BI$3), 0))*(1-GRID!$B$35),0))</f>
        <v>28800</v>
      </c>
      <c r="O251" s="61" t="s">
        <v>102</v>
      </c>
      <c r="P251" s="61" t="s">
        <v>102</v>
      </c>
      <c r="Q251" s="61" t="s">
        <v>102</v>
      </c>
      <c r="R251" s="61" t="s">
        <v>102</v>
      </c>
      <c r="S251" s="61" t="s">
        <v>102</v>
      </c>
      <c r="T251" s="61" t="s">
        <v>102</v>
      </c>
      <c r="U251" s="61" t="s">
        <v>102</v>
      </c>
      <c r="V251" s="61" t="s">
        <v>102</v>
      </c>
      <c r="W251" s="61" t="s">
        <v>102</v>
      </c>
      <c r="X251" s="61" t="s">
        <v>102</v>
      </c>
      <c r="Y251" s="48"/>
      <c r="Z251" s="33"/>
      <c r="AE251" s="6"/>
      <c r="AI251" s="6"/>
      <c r="AN251" s="6"/>
    </row>
    <row r="252" spans="1:40" x14ac:dyDescent="0.2">
      <c r="A252" s="62" t="s">
        <v>43</v>
      </c>
      <c r="B252" s="62">
        <v>2</v>
      </c>
      <c r="C252" s="59" cm="1">
        <f t="array" ref="C252">IF($I$2="Открытый тариф",
INDEX(GRID!$B$4:$BI$14,MATCH(C$7,GRID!$A$4:$A$14,0),MATCH(1,($U$2=GRID!$B$1:$BI$1)*(КАЛЕНДАРЬ!$AG5=GRID!$B$3:$BI$3), 0)),
ROUNDUP(INDEX(GRID!$B$4:$BI$14,MATCH(C$7,GRID!$A$4:$A$14,0),MATCH(1,($U$2=GRID!$B$1:$BI$1)*(КАЛЕНДАРЬ!$AG5=GRID!$B$3:$BI$3),0))*(1-GRID!$B$35),0))</f>
        <v>16500</v>
      </c>
      <c r="D252" s="60" cm="1">
        <f t="array" ref="D252">IF($I$2="Открытый тариф",
INDEX(GRID!$B$17:$BI$27,MATCH(C$7,GRID!$A$17:$A$27,0),MATCH(1,($U$2=GRID!$B$1:$BI$1)*(КАЛЕНДАРЬ!$AG5=GRID!$B$3:$BI$3), 0)),
ROUNDUP(INDEX(GRID!$B$17:$BI$27,MATCH(C$7,GRID!$A$17:$A$27,0),MATCH(1,($U$2=GRID!$B$1:$BI$1)*(КАЛЕНДАРЬ!$AG5=GRID!$B$3:$BI$3), 0))*(1-GRID!$B$35),0))</f>
        <v>16500</v>
      </c>
      <c r="E252" s="59" cm="1">
        <f t="array" ref="E252">IF($I$2="Открытый тариф",
INDEX(GRID!$B$4:$BI$14,MATCH(E$7,GRID!$A$4:$A$14,0),MATCH(1,($U$2=GRID!$B$1:$BI$1)*(КАЛЕНДАРЬ!$AG5=GRID!$B$3:$BI$3), 0)),
ROUNDUP(INDEX(GRID!$B$4:$BI$14,MATCH(E$7,GRID!$A$4:$A$14,0),MATCH(1,($U$2=GRID!$B$1:$BI$1)*(КАЛЕНДАРЬ!$AG5=GRID!$B$3:$BI$3),0))*(1-GRID!$B$35),0))</f>
        <v>18200</v>
      </c>
      <c r="F252" s="60" cm="1">
        <f t="array" ref="F252">IF($I$2="Открытый тариф",
INDEX(GRID!$B$17:$BI$27,MATCH(E$7,GRID!$A$17:$A$27,0),MATCH(1,($U$2=GRID!$B$1:$BI$1)*(КАЛЕНДАРЬ!$AG5=GRID!$B$3:$BI$3), 0)),
ROUNDUP(INDEX(GRID!$B$17:$BI$27,MATCH(E$7,GRID!$A$17:$A$27,0),MATCH(1,($U$2=GRID!$B$1:$BI$1)*(КАЛЕНДАРЬ!$AG5=GRID!$B$3:$BI$3), 0))*(1-GRID!$B$35),0))</f>
        <v>18200</v>
      </c>
      <c r="G252" s="59" cm="1">
        <f t="array" ref="G252">IF($I$2="Открытый тариф",
INDEX(GRID!$B$4:$BI$14,MATCH(G$7,GRID!$A$4:$A$14,0),MATCH(1,($U$2=GRID!$B$1:$BI$1)*(КАЛЕНДАРЬ!$AG5=GRID!$B$3:$BI$3), 0)),
ROUNDUP(INDEX(GRID!$B$4:$BI$14,MATCH(G$7,GRID!$A$4:$A$14,0),MATCH(1,($U$2=GRID!$B$1:$BI$1)*(КАЛЕНДАРЬ!$AG5=GRID!$B$3:$BI$3),0))*(1-GRID!$B$35),0))</f>
        <v>20100</v>
      </c>
      <c r="H252" s="60" cm="1">
        <f t="array" ref="H252">IF($I$2="Открытый тариф",
INDEX(GRID!$B$17:$BI$27,MATCH(G$7,GRID!$A$17:$A$27,0),MATCH(1,($U$2=GRID!$B$1:$BI$1)*(КАЛЕНДАРЬ!$AG5=GRID!$B$3:$BI$3), 0)),
ROUNDUP(INDEX(GRID!$B$17:$BI$27,MATCH(G$7,GRID!$A$17:$A$27,0),MATCH(1,($U$2=GRID!$B$1:$BI$1)*(КАЛЕНДАРЬ!$AG5=GRID!$B$3:$BI$3), 0))*(1-GRID!$B$35),0))</f>
        <v>20100</v>
      </c>
      <c r="I252" s="59" cm="1">
        <f t="array" ref="I252">IF($I$2="Открытый тариф",
INDEX(GRID!$B$4:$BI$14,MATCH(I$7,GRID!$A$4:$A$14,0),MATCH(1,($U$2=GRID!$B$1:$BI$1)*(КАЛЕНДАРЬ!$AG5=GRID!$B$3:$BI$3), 0)),
ROUNDUP(INDEX(GRID!$B$4:$BI$14,MATCH(I$7,GRID!$A$4:$A$14,0),MATCH(1,($U$2=GRID!$B$1:$BI$1)*(КАЛЕНДАРЬ!$AG5=GRID!$B$3:$BI$3),0))*(1-GRID!$B$35),0))</f>
        <v>22200</v>
      </c>
      <c r="J252" s="60" cm="1">
        <f t="array" ref="J252">IF($I$2="Открытый тариф",
INDEX(GRID!$B$17:$BI$27,MATCH(I$7,GRID!$A$17:$A$27,0),MATCH(1,($U$2=GRID!$B$1:$BI$1)*(КАЛЕНДАРЬ!$AG5=GRID!$B$3:$BI$3), 0)),
ROUNDUP(INDEX(GRID!$B$17:$BI$27,MATCH(I$7,GRID!$A$17:$A$27,0),MATCH(1,($U$2=GRID!$B$1:$BI$1)*(КАЛЕНДАРЬ!$AG5=GRID!$B$3:$BI$3), 0))*(1-GRID!$B$35),0))</f>
        <v>22200</v>
      </c>
      <c r="K252" s="59" cm="1">
        <f t="array" ref="K252">IF($I$2="Открытый тариф",
INDEX(GRID!$B$4:$BI$14,MATCH(K$7,GRID!$A$4:$A$14,0),MATCH(1,($U$2=GRID!$B$1:$BI$1)*(КАЛЕНДАРЬ!$AG5=GRID!$B$3:$BI$3), 0)),
ROUNDUP(INDEX(GRID!$B$4:$BI$14,MATCH(K$7,GRID!$A$4:$A$14,0),MATCH(1,($U$2=GRID!$B$1:$BI$1)*(КАЛЕНДАРЬ!$AG5=GRID!$B$3:$BI$3),0))*(1-GRID!$B$35),0))</f>
        <v>24500</v>
      </c>
      <c r="L252" s="60" cm="1">
        <f t="array" ref="L252">IF($I$2="Открытый тариф",
INDEX(GRID!$B$17:$BI$27,MATCH(K$7,GRID!$A$17:$A$27,0),MATCH(1,($U$2=GRID!$B$1:$BI$1)*(КАЛЕНДАРЬ!$AG5=GRID!$B$3:$BI$3), 0)),
ROUNDUP(INDEX(GRID!$B$17:$BI$27,MATCH(K$7,GRID!$A$17:$A$27,0),MATCH(1,($U$2=GRID!$B$1:$BI$1)*(КАЛЕНДАРЬ!$AG5=GRID!$B$3:$BI$3), 0))*(1-GRID!$B$35),0))</f>
        <v>24500</v>
      </c>
      <c r="M252" s="59" cm="1">
        <f t="array" ref="M252">IF($I$2="Открытый тариф",
INDEX(GRID!$B$4:$BI$14,MATCH(M$7,GRID!$A$4:$A$14,0),MATCH(1,($U$2=GRID!$B$1:$BI$1)*(КАЛЕНДАРЬ!$AG5=GRID!$B$3:$BI$3), 0)),
ROUNDUP(INDEX(GRID!$B$4:$BI$14,MATCH(M$7,GRID!$A$4:$A$14,0),MATCH(1,($U$2=GRID!$B$1:$BI$1)*(КАЛЕНДАРЬ!$AG5=GRID!$B$3:$BI$3),0))*(1-GRID!$B$35),0))</f>
        <v>27000</v>
      </c>
      <c r="N252" s="60" cm="1">
        <f t="array" ref="N252">IF($I$2="Открытый тариф",
INDEX(GRID!$B$17:$BI$27,MATCH(M$7,GRID!$A$17:$A$27,0),MATCH(1,($U$2=GRID!$B$1:$BI$1)*(КАЛЕНДАРЬ!$AG5=GRID!$B$3:$BI$3), 0)),
ROUNDUP(INDEX(GRID!$B$17:$BI$27,MATCH(M$7,GRID!$A$17:$A$27,0),MATCH(1,($U$2=GRID!$B$1:$BI$1)*(КАЛЕНДАРЬ!$AG5=GRID!$B$3:$BI$3), 0))*(1-GRID!$B$35),0))</f>
        <v>27000</v>
      </c>
      <c r="O252" s="61" t="s">
        <v>102</v>
      </c>
      <c r="P252" s="61" t="s">
        <v>102</v>
      </c>
      <c r="Q252" s="61" t="s">
        <v>102</v>
      </c>
      <c r="R252" s="61" t="s">
        <v>102</v>
      </c>
      <c r="S252" s="61" t="s">
        <v>102</v>
      </c>
      <c r="T252" s="61" t="s">
        <v>102</v>
      </c>
      <c r="U252" s="61" t="s">
        <v>102</v>
      </c>
      <c r="V252" s="61" t="s">
        <v>102</v>
      </c>
      <c r="W252" s="61" t="s">
        <v>102</v>
      </c>
      <c r="X252" s="61" t="s">
        <v>102</v>
      </c>
      <c r="Y252" s="48"/>
      <c r="Z252" s="33"/>
      <c r="AE252" s="6"/>
      <c r="AI252" s="6"/>
      <c r="AN252" s="6"/>
    </row>
    <row r="253" spans="1:40" x14ac:dyDescent="0.2">
      <c r="A253" s="62" t="s">
        <v>44</v>
      </c>
      <c r="B253" s="62">
        <v>3</v>
      </c>
      <c r="C253" s="59" cm="1">
        <f t="array" ref="C253">IF($I$2="Открытый тариф",
INDEX(GRID!$B$4:$BI$14,MATCH(C$7,GRID!$A$4:$A$14,0),MATCH(1,($U$2=GRID!$B$1:$BI$1)*(КАЛЕНДАРЬ!$AG6=GRID!$B$3:$BI$3), 0)),
ROUNDUP(INDEX(GRID!$B$4:$BI$14,MATCH(C$7,GRID!$A$4:$A$14,0),MATCH(1,($U$2=GRID!$B$1:$BI$1)*(КАЛЕНДАРЬ!$AG6=GRID!$B$3:$BI$3),0))*(1-GRID!$B$35),0))</f>
        <v>16500</v>
      </c>
      <c r="D253" s="60" cm="1">
        <f t="array" ref="D253">IF($I$2="Открытый тариф",
INDEX(GRID!$B$17:$BI$27,MATCH(C$7,GRID!$A$17:$A$27,0),MATCH(1,($U$2=GRID!$B$1:$BI$1)*(КАЛЕНДАРЬ!$AG6=GRID!$B$3:$BI$3), 0)),
ROUNDUP(INDEX(GRID!$B$17:$BI$27,MATCH(C$7,GRID!$A$17:$A$27,0),MATCH(1,($U$2=GRID!$B$1:$BI$1)*(КАЛЕНДАРЬ!$AG6=GRID!$B$3:$BI$3), 0))*(1-GRID!$B$35),0))</f>
        <v>16500</v>
      </c>
      <c r="E253" s="59" cm="1">
        <f t="array" ref="E253">IF($I$2="Открытый тариф",
INDEX(GRID!$B$4:$BI$14,MATCH(E$7,GRID!$A$4:$A$14,0),MATCH(1,($U$2=GRID!$B$1:$BI$1)*(КАЛЕНДАРЬ!$AG6=GRID!$B$3:$BI$3), 0)),
ROUNDUP(INDEX(GRID!$B$4:$BI$14,MATCH(E$7,GRID!$A$4:$A$14,0),MATCH(1,($U$2=GRID!$B$1:$BI$1)*(КАЛЕНДАРЬ!$AG6=GRID!$B$3:$BI$3),0))*(1-GRID!$B$35),0))</f>
        <v>18200</v>
      </c>
      <c r="F253" s="60" cm="1">
        <f t="array" ref="F253">IF($I$2="Открытый тариф",
INDEX(GRID!$B$17:$BI$27,MATCH(E$7,GRID!$A$17:$A$27,0),MATCH(1,($U$2=GRID!$B$1:$BI$1)*(КАЛЕНДАРЬ!$AG6=GRID!$B$3:$BI$3), 0)),
ROUNDUP(INDEX(GRID!$B$17:$BI$27,MATCH(E$7,GRID!$A$17:$A$27,0),MATCH(1,($U$2=GRID!$B$1:$BI$1)*(КАЛЕНДАРЬ!$AG6=GRID!$B$3:$BI$3), 0))*(1-GRID!$B$35),0))</f>
        <v>18200</v>
      </c>
      <c r="G253" s="59" cm="1">
        <f t="array" ref="G253">IF($I$2="Открытый тариф",
INDEX(GRID!$B$4:$BI$14,MATCH(G$7,GRID!$A$4:$A$14,0),MATCH(1,($U$2=GRID!$B$1:$BI$1)*(КАЛЕНДАРЬ!$AG6=GRID!$B$3:$BI$3), 0)),
ROUNDUP(INDEX(GRID!$B$4:$BI$14,MATCH(G$7,GRID!$A$4:$A$14,0),MATCH(1,($U$2=GRID!$B$1:$BI$1)*(КАЛЕНДАРЬ!$AG6=GRID!$B$3:$BI$3),0))*(1-GRID!$B$35),0))</f>
        <v>20100</v>
      </c>
      <c r="H253" s="60" cm="1">
        <f t="array" ref="H253">IF($I$2="Открытый тариф",
INDEX(GRID!$B$17:$BI$27,MATCH(G$7,GRID!$A$17:$A$27,0),MATCH(1,($U$2=GRID!$B$1:$BI$1)*(КАЛЕНДАРЬ!$AG6=GRID!$B$3:$BI$3), 0)),
ROUNDUP(INDEX(GRID!$B$17:$BI$27,MATCH(G$7,GRID!$A$17:$A$27,0),MATCH(1,($U$2=GRID!$B$1:$BI$1)*(КАЛЕНДАРЬ!$AG6=GRID!$B$3:$BI$3), 0))*(1-GRID!$B$35),0))</f>
        <v>20100</v>
      </c>
      <c r="I253" s="59" cm="1">
        <f t="array" ref="I253">IF($I$2="Открытый тариф",
INDEX(GRID!$B$4:$BI$14,MATCH(I$7,GRID!$A$4:$A$14,0),MATCH(1,($U$2=GRID!$B$1:$BI$1)*(КАЛЕНДАРЬ!$AG6=GRID!$B$3:$BI$3), 0)),
ROUNDUP(INDEX(GRID!$B$4:$BI$14,MATCH(I$7,GRID!$A$4:$A$14,0),MATCH(1,($U$2=GRID!$B$1:$BI$1)*(КАЛЕНДАРЬ!$AG6=GRID!$B$3:$BI$3),0))*(1-GRID!$B$35),0))</f>
        <v>22200</v>
      </c>
      <c r="J253" s="60" cm="1">
        <f t="array" ref="J253">IF($I$2="Открытый тариф",
INDEX(GRID!$B$17:$BI$27,MATCH(I$7,GRID!$A$17:$A$27,0),MATCH(1,($U$2=GRID!$B$1:$BI$1)*(КАЛЕНДАРЬ!$AG6=GRID!$B$3:$BI$3), 0)),
ROUNDUP(INDEX(GRID!$B$17:$BI$27,MATCH(I$7,GRID!$A$17:$A$27,0),MATCH(1,($U$2=GRID!$B$1:$BI$1)*(КАЛЕНДАРЬ!$AG6=GRID!$B$3:$BI$3), 0))*(1-GRID!$B$35),0))</f>
        <v>22200</v>
      </c>
      <c r="K253" s="59" cm="1">
        <f t="array" ref="K253">IF($I$2="Открытый тариф",
INDEX(GRID!$B$4:$BI$14,MATCH(K$7,GRID!$A$4:$A$14,0),MATCH(1,($U$2=GRID!$B$1:$BI$1)*(КАЛЕНДАРЬ!$AG6=GRID!$B$3:$BI$3), 0)),
ROUNDUP(INDEX(GRID!$B$4:$BI$14,MATCH(K$7,GRID!$A$4:$A$14,0),MATCH(1,($U$2=GRID!$B$1:$BI$1)*(КАЛЕНДАРЬ!$AG6=GRID!$B$3:$BI$3),0))*(1-GRID!$B$35),0))</f>
        <v>24500</v>
      </c>
      <c r="L253" s="60" cm="1">
        <f t="array" ref="L253">IF($I$2="Открытый тариф",
INDEX(GRID!$B$17:$BI$27,MATCH(K$7,GRID!$A$17:$A$27,0),MATCH(1,($U$2=GRID!$B$1:$BI$1)*(КАЛЕНДАРЬ!$AG6=GRID!$B$3:$BI$3), 0)),
ROUNDUP(INDEX(GRID!$B$17:$BI$27,MATCH(K$7,GRID!$A$17:$A$27,0),MATCH(1,($U$2=GRID!$B$1:$BI$1)*(КАЛЕНДАРЬ!$AG6=GRID!$B$3:$BI$3), 0))*(1-GRID!$B$35),0))</f>
        <v>24500</v>
      </c>
      <c r="M253" s="59" cm="1">
        <f t="array" ref="M253">IF($I$2="Открытый тариф",
INDEX(GRID!$B$4:$BI$14,MATCH(M$7,GRID!$A$4:$A$14,0),MATCH(1,($U$2=GRID!$B$1:$BI$1)*(КАЛЕНДАРЬ!$AG6=GRID!$B$3:$BI$3), 0)),
ROUNDUP(INDEX(GRID!$B$4:$BI$14,MATCH(M$7,GRID!$A$4:$A$14,0),MATCH(1,($U$2=GRID!$B$1:$BI$1)*(КАЛЕНДАРЬ!$AG6=GRID!$B$3:$BI$3),0))*(1-GRID!$B$35),0))</f>
        <v>27000</v>
      </c>
      <c r="N253" s="60" cm="1">
        <f t="array" ref="N253">IF($I$2="Открытый тариф",
INDEX(GRID!$B$17:$BI$27,MATCH(M$7,GRID!$A$17:$A$27,0),MATCH(1,($U$2=GRID!$B$1:$BI$1)*(КАЛЕНДАРЬ!$AG6=GRID!$B$3:$BI$3), 0)),
ROUNDUP(INDEX(GRID!$B$17:$BI$27,MATCH(M$7,GRID!$A$17:$A$27,0),MATCH(1,($U$2=GRID!$B$1:$BI$1)*(КАЛЕНДАРЬ!$AG6=GRID!$B$3:$BI$3), 0))*(1-GRID!$B$35),0))</f>
        <v>27000</v>
      </c>
      <c r="O253" s="61" t="s">
        <v>102</v>
      </c>
      <c r="P253" s="61" t="s">
        <v>102</v>
      </c>
      <c r="Q253" s="61" t="s">
        <v>102</v>
      </c>
      <c r="R253" s="61" t="s">
        <v>102</v>
      </c>
      <c r="S253" s="61" t="s">
        <v>102</v>
      </c>
      <c r="T253" s="61" t="s">
        <v>102</v>
      </c>
      <c r="U253" s="61" t="s">
        <v>102</v>
      </c>
      <c r="V253" s="61" t="s">
        <v>102</v>
      </c>
      <c r="W253" s="61" t="s">
        <v>102</v>
      </c>
      <c r="X253" s="61" t="s">
        <v>102</v>
      </c>
      <c r="Y253" s="48"/>
      <c r="Z253" s="33"/>
      <c r="AE253" s="6"/>
      <c r="AI253" s="6"/>
      <c r="AN253" s="6"/>
    </row>
    <row r="254" spans="1:40" x14ac:dyDescent="0.2">
      <c r="A254" s="62" t="s">
        <v>45</v>
      </c>
      <c r="B254" s="62">
        <v>4</v>
      </c>
      <c r="C254" s="59" cm="1">
        <f t="array" ref="C254">IF($I$2="Открытый тариф",
INDEX(GRID!$B$4:$BI$14,MATCH(C$7,GRID!$A$4:$A$14,0),MATCH(1,($U$2=GRID!$B$1:$BI$1)*(КАЛЕНДАРЬ!$AG7=GRID!$B$3:$BI$3), 0)),
ROUNDUP(INDEX(GRID!$B$4:$BI$14,MATCH(C$7,GRID!$A$4:$A$14,0),MATCH(1,($U$2=GRID!$B$1:$BI$1)*(КАЛЕНДАРЬ!$AG7=GRID!$B$3:$BI$3),0))*(1-GRID!$B$35),0))</f>
        <v>16500</v>
      </c>
      <c r="D254" s="60" cm="1">
        <f t="array" ref="D254">IF($I$2="Открытый тариф",
INDEX(GRID!$B$17:$BI$27,MATCH(C$7,GRID!$A$17:$A$27,0),MATCH(1,($U$2=GRID!$B$1:$BI$1)*(КАЛЕНДАРЬ!$AG7=GRID!$B$3:$BI$3), 0)),
ROUNDUP(INDEX(GRID!$B$17:$BI$27,MATCH(C$7,GRID!$A$17:$A$27,0),MATCH(1,($U$2=GRID!$B$1:$BI$1)*(КАЛЕНДАРЬ!$AG7=GRID!$B$3:$BI$3), 0))*(1-GRID!$B$35),0))</f>
        <v>16500</v>
      </c>
      <c r="E254" s="59" cm="1">
        <f t="array" ref="E254">IF($I$2="Открытый тариф",
INDEX(GRID!$B$4:$BI$14,MATCH(E$7,GRID!$A$4:$A$14,0),MATCH(1,($U$2=GRID!$B$1:$BI$1)*(КАЛЕНДАРЬ!$AG7=GRID!$B$3:$BI$3), 0)),
ROUNDUP(INDEX(GRID!$B$4:$BI$14,MATCH(E$7,GRID!$A$4:$A$14,0),MATCH(1,($U$2=GRID!$B$1:$BI$1)*(КАЛЕНДАРЬ!$AG7=GRID!$B$3:$BI$3),0))*(1-GRID!$B$35),0))</f>
        <v>18200</v>
      </c>
      <c r="F254" s="60" cm="1">
        <f t="array" ref="F254">IF($I$2="Открытый тариф",
INDEX(GRID!$B$17:$BI$27,MATCH(E$7,GRID!$A$17:$A$27,0),MATCH(1,($U$2=GRID!$B$1:$BI$1)*(КАЛЕНДАРЬ!$AG7=GRID!$B$3:$BI$3), 0)),
ROUNDUP(INDEX(GRID!$B$17:$BI$27,MATCH(E$7,GRID!$A$17:$A$27,0),MATCH(1,($U$2=GRID!$B$1:$BI$1)*(КАЛЕНДАРЬ!$AG7=GRID!$B$3:$BI$3), 0))*(1-GRID!$B$35),0))</f>
        <v>18200</v>
      </c>
      <c r="G254" s="59" cm="1">
        <f t="array" ref="G254">IF($I$2="Открытый тариф",
INDEX(GRID!$B$4:$BI$14,MATCH(G$7,GRID!$A$4:$A$14,0),MATCH(1,($U$2=GRID!$B$1:$BI$1)*(КАЛЕНДАРЬ!$AG7=GRID!$B$3:$BI$3), 0)),
ROUNDUP(INDEX(GRID!$B$4:$BI$14,MATCH(G$7,GRID!$A$4:$A$14,0),MATCH(1,($U$2=GRID!$B$1:$BI$1)*(КАЛЕНДАРЬ!$AG7=GRID!$B$3:$BI$3),0))*(1-GRID!$B$35),0))</f>
        <v>20100</v>
      </c>
      <c r="H254" s="60" cm="1">
        <f t="array" ref="H254">IF($I$2="Открытый тариф",
INDEX(GRID!$B$17:$BI$27,MATCH(G$7,GRID!$A$17:$A$27,0),MATCH(1,($U$2=GRID!$B$1:$BI$1)*(КАЛЕНДАРЬ!$AG7=GRID!$B$3:$BI$3), 0)),
ROUNDUP(INDEX(GRID!$B$17:$BI$27,MATCH(G$7,GRID!$A$17:$A$27,0),MATCH(1,($U$2=GRID!$B$1:$BI$1)*(КАЛЕНДАРЬ!$AG7=GRID!$B$3:$BI$3), 0))*(1-GRID!$B$35),0))</f>
        <v>20100</v>
      </c>
      <c r="I254" s="59" cm="1">
        <f t="array" ref="I254">IF($I$2="Открытый тариф",
INDEX(GRID!$B$4:$BI$14,MATCH(I$7,GRID!$A$4:$A$14,0),MATCH(1,($U$2=GRID!$B$1:$BI$1)*(КАЛЕНДАРЬ!$AG7=GRID!$B$3:$BI$3), 0)),
ROUNDUP(INDEX(GRID!$B$4:$BI$14,MATCH(I$7,GRID!$A$4:$A$14,0),MATCH(1,($U$2=GRID!$B$1:$BI$1)*(КАЛЕНДАРЬ!$AG7=GRID!$B$3:$BI$3),0))*(1-GRID!$B$35),0))</f>
        <v>22200</v>
      </c>
      <c r="J254" s="60" cm="1">
        <f t="array" ref="J254">IF($I$2="Открытый тариф",
INDEX(GRID!$B$17:$BI$27,MATCH(I$7,GRID!$A$17:$A$27,0),MATCH(1,($U$2=GRID!$B$1:$BI$1)*(КАЛЕНДАРЬ!$AG7=GRID!$B$3:$BI$3), 0)),
ROUNDUP(INDEX(GRID!$B$17:$BI$27,MATCH(I$7,GRID!$A$17:$A$27,0),MATCH(1,($U$2=GRID!$B$1:$BI$1)*(КАЛЕНДАРЬ!$AG7=GRID!$B$3:$BI$3), 0))*(1-GRID!$B$35),0))</f>
        <v>22200</v>
      </c>
      <c r="K254" s="59" cm="1">
        <f t="array" ref="K254">IF($I$2="Открытый тариф",
INDEX(GRID!$B$4:$BI$14,MATCH(K$7,GRID!$A$4:$A$14,0),MATCH(1,($U$2=GRID!$B$1:$BI$1)*(КАЛЕНДАРЬ!$AG7=GRID!$B$3:$BI$3), 0)),
ROUNDUP(INDEX(GRID!$B$4:$BI$14,MATCH(K$7,GRID!$A$4:$A$14,0),MATCH(1,($U$2=GRID!$B$1:$BI$1)*(КАЛЕНДАРЬ!$AG7=GRID!$B$3:$BI$3),0))*(1-GRID!$B$35),0))</f>
        <v>24500</v>
      </c>
      <c r="L254" s="60" cm="1">
        <f t="array" ref="L254">IF($I$2="Открытый тариф",
INDEX(GRID!$B$17:$BI$27,MATCH(K$7,GRID!$A$17:$A$27,0),MATCH(1,($U$2=GRID!$B$1:$BI$1)*(КАЛЕНДАРЬ!$AG7=GRID!$B$3:$BI$3), 0)),
ROUNDUP(INDEX(GRID!$B$17:$BI$27,MATCH(K$7,GRID!$A$17:$A$27,0),MATCH(1,($U$2=GRID!$B$1:$BI$1)*(КАЛЕНДАРЬ!$AG7=GRID!$B$3:$BI$3), 0))*(1-GRID!$B$35),0))</f>
        <v>24500</v>
      </c>
      <c r="M254" s="59" cm="1">
        <f t="array" ref="M254">IF($I$2="Открытый тариф",
INDEX(GRID!$B$4:$BI$14,MATCH(M$7,GRID!$A$4:$A$14,0),MATCH(1,($U$2=GRID!$B$1:$BI$1)*(КАЛЕНДАРЬ!$AG7=GRID!$B$3:$BI$3), 0)),
ROUNDUP(INDEX(GRID!$B$4:$BI$14,MATCH(M$7,GRID!$A$4:$A$14,0),MATCH(1,($U$2=GRID!$B$1:$BI$1)*(КАЛЕНДАРЬ!$AG7=GRID!$B$3:$BI$3),0))*(1-GRID!$B$35),0))</f>
        <v>27000</v>
      </c>
      <c r="N254" s="60" cm="1">
        <f t="array" ref="N254">IF($I$2="Открытый тариф",
INDEX(GRID!$B$17:$BI$27,MATCH(M$7,GRID!$A$17:$A$27,0),MATCH(1,($U$2=GRID!$B$1:$BI$1)*(КАЛЕНДАРЬ!$AG7=GRID!$B$3:$BI$3), 0)),
ROUNDUP(INDEX(GRID!$B$17:$BI$27,MATCH(M$7,GRID!$A$17:$A$27,0),MATCH(1,($U$2=GRID!$B$1:$BI$1)*(КАЛЕНДАРЬ!$AG7=GRID!$B$3:$BI$3), 0))*(1-GRID!$B$35),0))</f>
        <v>27000</v>
      </c>
      <c r="O254" s="61" t="s">
        <v>102</v>
      </c>
      <c r="P254" s="61" t="s">
        <v>102</v>
      </c>
      <c r="Q254" s="61" t="s">
        <v>102</v>
      </c>
      <c r="R254" s="61" t="s">
        <v>102</v>
      </c>
      <c r="S254" s="61" t="s">
        <v>102</v>
      </c>
      <c r="T254" s="61" t="s">
        <v>102</v>
      </c>
      <c r="U254" s="61" t="s">
        <v>102</v>
      </c>
      <c r="V254" s="61" t="s">
        <v>102</v>
      </c>
      <c r="W254" s="61" t="s">
        <v>102</v>
      </c>
      <c r="X254" s="61" t="s">
        <v>102</v>
      </c>
      <c r="Y254" s="48"/>
      <c r="Z254" s="33"/>
      <c r="AE254" s="6"/>
      <c r="AI254" s="6"/>
      <c r="AN254" s="6"/>
    </row>
    <row r="255" spans="1:40" x14ac:dyDescent="0.2">
      <c r="A255" s="62" t="s">
        <v>46</v>
      </c>
      <c r="B255" s="62">
        <v>5</v>
      </c>
      <c r="C255" s="59" cm="1">
        <f t="array" ref="C255">IF($I$2="Открытый тариф",
INDEX(GRID!$B$4:$BI$14,MATCH(C$7,GRID!$A$4:$A$14,0),MATCH(1,($U$2=GRID!$B$1:$BI$1)*(КАЛЕНДАРЬ!$AG8=GRID!$B$3:$BI$3), 0)),
ROUNDUP(INDEX(GRID!$B$4:$BI$14,MATCH(C$7,GRID!$A$4:$A$14,0),MATCH(1,($U$2=GRID!$B$1:$BI$1)*(КАЛЕНДАРЬ!$AG8=GRID!$B$3:$BI$3),0))*(1-GRID!$B$35),0))</f>
        <v>16500</v>
      </c>
      <c r="D255" s="60" cm="1">
        <f t="array" ref="D255">IF($I$2="Открытый тариф",
INDEX(GRID!$B$17:$BI$27,MATCH(C$7,GRID!$A$17:$A$27,0),MATCH(1,($U$2=GRID!$B$1:$BI$1)*(КАЛЕНДАРЬ!$AG8=GRID!$B$3:$BI$3), 0)),
ROUNDUP(INDEX(GRID!$B$17:$BI$27,MATCH(C$7,GRID!$A$17:$A$27,0),MATCH(1,($U$2=GRID!$B$1:$BI$1)*(КАЛЕНДАРЬ!$AG8=GRID!$B$3:$BI$3), 0))*(1-GRID!$B$35),0))</f>
        <v>16500</v>
      </c>
      <c r="E255" s="59" cm="1">
        <f t="array" ref="E255">IF($I$2="Открытый тариф",
INDEX(GRID!$B$4:$BI$14,MATCH(E$7,GRID!$A$4:$A$14,0),MATCH(1,($U$2=GRID!$B$1:$BI$1)*(КАЛЕНДАРЬ!$AG8=GRID!$B$3:$BI$3), 0)),
ROUNDUP(INDEX(GRID!$B$4:$BI$14,MATCH(E$7,GRID!$A$4:$A$14,0),MATCH(1,($U$2=GRID!$B$1:$BI$1)*(КАЛЕНДАРЬ!$AG8=GRID!$B$3:$BI$3),0))*(1-GRID!$B$35),0))</f>
        <v>18200</v>
      </c>
      <c r="F255" s="60" cm="1">
        <f t="array" ref="F255">IF($I$2="Открытый тариф",
INDEX(GRID!$B$17:$BI$27,MATCH(E$7,GRID!$A$17:$A$27,0),MATCH(1,($U$2=GRID!$B$1:$BI$1)*(КАЛЕНДАРЬ!$AG8=GRID!$B$3:$BI$3), 0)),
ROUNDUP(INDEX(GRID!$B$17:$BI$27,MATCH(E$7,GRID!$A$17:$A$27,0),MATCH(1,($U$2=GRID!$B$1:$BI$1)*(КАЛЕНДАРЬ!$AG8=GRID!$B$3:$BI$3), 0))*(1-GRID!$B$35),0))</f>
        <v>18200</v>
      </c>
      <c r="G255" s="59" cm="1">
        <f t="array" ref="G255">IF($I$2="Открытый тариф",
INDEX(GRID!$B$4:$BI$14,MATCH(G$7,GRID!$A$4:$A$14,0),MATCH(1,($U$2=GRID!$B$1:$BI$1)*(КАЛЕНДАРЬ!$AG8=GRID!$B$3:$BI$3), 0)),
ROUNDUP(INDEX(GRID!$B$4:$BI$14,MATCH(G$7,GRID!$A$4:$A$14,0),MATCH(1,($U$2=GRID!$B$1:$BI$1)*(КАЛЕНДАРЬ!$AG8=GRID!$B$3:$BI$3),0))*(1-GRID!$B$35),0))</f>
        <v>20100</v>
      </c>
      <c r="H255" s="60" cm="1">
        <f t="array" ref="H255">IF($I$2="Открытый тариф",
INDEX(GRID!$B$17:$BI$27,MATCH(G$7,GRID!$A$17:$A$27,0),MATCH(1,($U$2=GRID!$B$1:$BI$1)*(КАЛЕНДАРЬ!$AG8=GRID!$B$3:$BI$3), 0)),
ROUNDUP(INDEX(GRID!$B$17:$BI$27,MATCH(G$7,GRID!$A$17:$A$27,0),MATCH(1,($U$2=GRID!$B$1:$BI$1)*(КАЛЕНДАРЬ!$AG8=GRID!$B$3:$BI$3), 0))*(1-GRID!$B$35),0))</f>
        <v>20100</v>
      </c>
      <c r="I255" s="59" cm="1">
        <f t="array" ref="I255">IF($I$2="Открытый тариф",
INDEX(GRID!$B$4:$BI$14,MATCH(I$7,GRID!$A$4:$A$14,0),MATCH(1,($U$2=GRID!$B$1:$BI$1)*(КАЛЕНДАРЬ!$AG8=GRID!$B$3:$BI$3), 0)),
ROUNDUP(INDEX(GRID!$B$4:$BI$14,MATCH(I$7,GRID!$A$4:$A$14,0),MATCH(1,($U$2=GRID!$B$1:$BI$1)*(КАЛЕНДАРЬ!$AG8=GRID!$B$3:$BI$3),0))*(1-GRID!$B$35),0))</f>
        <v>22200</v>
      </c>
      <c r="J255" s="60" cm="1">
        <f t="array" ref="J255">IF($I$2="Открытый тариф",
INDEX(GRID!$B$17:$BI$27,MATCH(I$7,GRID!$A$17:$A$27,0),MATCH(1,($U$2=GRID!$B$1:$BI$1)*(КАЛЕНДАРЬ!$AG8=GRID!$B$3:$BI$3), 0)),
ROUNDUP(INDEX(GRID!$B$17:$BI$27,MATCH(I$7,GRID!$A$17:$A$27,0),MATCH(1,($U$2=GRID!$B$1:$BI$1)*(КАЛЕНДАРЬ!$AG8=GRID!$B$3:$BI$3), 0))*(1-GRID!$B$35),0))</f>
        <v>22200</v>
      </c>
      <c r="K255" s="59" cm="1">
        <f t="array" ref="K255">IF($I$2="Открытый тариф",
INDEX(GRID!$B$4:$BI$14,MATCH(K$7,GRID!$A$4:$A$14,0),MATCH(1,($U$2=GRID!$B$1:$BI$1)*(КАЛЕНДАРЬ!$AG8=GRID!$B$3:$BI$3), 0)),
ROUNDUP(INDEX(GRID!$B$4:$BI$14,MATCH(K$7,GRID!$A$4:$A$14,0),MATCH(1,($U$2=GRID!$B$1:$BI$1)*(КАЛЕНДАРЬ!$AG8=GRID!$B$3:$BI$3),0))*(1-GRID!$B$35),0))</f>
        <v>24500</v>
      </c>
      <c r="L255" s="60" cm="1">
        <f t="array" ref="L255">IF($I$2="Открытый тариф",
INDEX(GRID!$B$17:$BI$27,MATCH(K$7,GRID!$A$17:$A$27,0),MATCH(1,($U$2=GRID!$B$1:$BI$1)*(КАЛЕНДАРЬ!$AG8=GRID!$B$3:$BI$3), 0)),
ROUNDUP(INDEX(GRID!$B$17:$BI$27,MATCH(K$7,GRID!$A$17:$A$27,0),MATCH(1,($U$2=GRID!$B$1:$BI$1)*(КАЛЕНДАРЬ!$AG8=GRID!$B$3:$BI$3), 0))*(1-GRID!$B$35),0))</f>
        <v>24500</v>
      </c>
      <c r="M255" s="59" cm="1">
        <f t="array" ref="M255">IF($I$2="Открытый тариф",
INDEX(GRID!$B$4:$BI$14,MATCH(M$7,GRID!$A$4:$A$14,0),MATCH(1,($U$2=GRID!$B$1:$BI$1)*(КАЛЕНДАРЬ!$AG8=GRID!$B$3:$BI$3), 0)),
ROUNDUP(INDEX(GRID!$B$4:$BI$14,MATCH(M$7,GRID!$A$4:$A$14,0),MATCH(1,($U$2=GRID!$B$1:$BI$1)*(КАЛЕНДАРЬ!$AG8=GRID!$B$3:$BI$3),0))*(1-GRID!$B$35),0))</f>
        <v>27000</v>
      </c>
      <c r="N255" s="60" cm="1">
        <f t="array" ref="N255">IF($I$2="Открытый тариф",
INDEX(GRID!$B$17:$BI$27,MATCH(M$7,GRID!$A$17:$A$27,0),MATCH(1,($U$2=GRID!$B$1:$BI$1)*(КАЛЕНДАРЬ!$AG8=GRID!$B$3:$BI$3), 0)),
ROUNDUP(INDEX(GRID!$B$17:$BI$27,MATCH(M$7,GRID!$A$17:$A$27,0),MATCH(1,($U$2=GRID!$B$1:$BI$1)*(КАЛЕНДАРЬ!$AG8=GRID!$B$3:$BI$3), 0))*(1-GRID!$B$35),0))</f>
        <v>27000</v>
      </c>
      <c r="O255" s="61" t="s">
        <v>102</v>
      </c>
      <c r="P255" s="61" t="s">
        <v>102</v>
      </c>
      <c r="Q255" s="61" t="s">
        <v>102</v>
      </c>
      <c r="R255" s="61" t="s">
        <v>102</v>
      </c>
      <c r="S255" s="61" t="s">
        <v>102</v>
      </c>
      <c r="T255" s="61" t="s">
        <v>102</v>
      </c>
      <c r="U255" s="61" t="s">
        <v>102</v>
      </c>
      <c r="V255" s="61" t="s">
        <v>102</v>
      </c>
      <c r="W255" s="61" t="s">
        <v>102</v>
      </c>
      <c r="X255" s="61" t="s">
        <v>102</v>
      </c>
      <c r="Y255" s="48"/>
      <c r="Z255" s="33"/>
      <c r="AE255" s="6"/>
      <c r="AI255" s="6"/>
      <c r="AN255" s="6"/>
    </row>
    <row r="256" spans="1:40" x14ac:dyDescent="0.2">
      <c r="A256" s="62" t="s">
        <v>47</v>
      </c>
      <c r="B256" s="62">
        <v>6</v>
      </c>
      <c r="C256" s="59" cm="1">
        <f t="array" ref="C256">IF($I$2="Открытый тариф",
INDEX(GRID!$B$4:$BI$14,MATCH(C$7,GRID!$A$4:$A$14,0),MATCH(1,($U$2=GRID!$B$1:$BI$1)*(КАЛЕНДАРЬ!$AG9=GRID!$B$3:$BI$3), 0)),
ROUNDUP(INDEX(GRID!$B$4:$BI$14,MATCH(C$7,GRID!$A$4:$A$14,0),MATCH(1,($U$2=GRID!$B$1:$BI$1)*(КАЛЕНДАРЬ!$AG9=GRID!$B$3:$BI$3),0))*(1-GRID!$B$35),0))</f>
        <v>16500</v>
      </c>
      <c r="D256" s="60" cm="1">
        <f t="array" ref="D256">IF($I$2="Открытый тариф",
INDEX(GRID!$B$17:$BI$27,MATCH(C$7,GRID!$A$17:$A$27,0),MATCH(1,($U$2=GRID!$B$1:$BI$1)*(КАЛЕНДАРЬ!$AG9=GRID!$B$3:$BI$3), 0)),
ROUNDUP(INDEX(GRID!$B$17:$BI$27,MATCH(C$7,GRID!$A$17:$A$27,0),MATCH(1,($U$2=GRID!$B$1:$BI$1)*(КАЛЕНДАРЬ!$AG9=GRID!$B$3:$BI$3), 0))*(1-GRID!$B$35),0))</f>
        <v>16500</v>
      </c>
      <c r="E256" s="59" cm="1">
        <f t="array" ref="E256">IF($I$2="Открытый тариф",
INDEX(GRID!$B$4:$BI$14,MATCH(E$7,GRID!$A$4:$A$14,0),MATCH(1,($U$2=GRID!$B$1:$BI$1)*(КАЛЕНДАРЬ!$AG9=GRID!$B$3:$BI$3), 0)),
ROUNDUP(INDEX(GRID!$B$4:$BI$14,MATCH(E$7,GRID!$A$4:$A$14,0),MATCH(1,($U$2=GRID!$B$1:$BI$1)*(КАЛЕНДАРЬ!$AG9=GRID!$B$3:$BI$3),0))*(1-GRID!$B$35),0))</f>
        <v>18200</v>
      </c>
      <c r="F256" s="60" cm="1">
        <f t="array" ref="F256">IF($I$2="Открытый тариф",
INDEX(GRID!$B$17:$BI$27,MATCH(E$7,GRID!$A$17:$A$27,0),MATCH(1,($U$2=GRID!$B$1:$BI$1)*(КАЛЕНДАРЬ!$AG9=GRID!$B$3:$BI$3), 0)),
ROUNDUP(INDEX(GRID!$B$17:$BI$27,MATCH(E$7,GRID!$A$17:$A$27,0),MATCH(1,($U$2=GRID!$B$1:$BI$1)*(КАЛЕНДАРЬ!$AG9=GRID!$B$3:$BI$3), 0))*(1-GRID!$B$35),0))</f>
        <v>18200</v>
      </c>
      <c r="G256" s="59" cm="1">
        <f t="array" ref="G256">IF($I$2="Открытый тариф",
INDEX(GRID!$B$4:$BI$14,MATCH(G$7,GRID!$A$4:$A$14,0),MATCH(1,($U$2=GRID!$B$1:$BI$1)*(КАЛЕНДАРЬ!$AG9=GRID!$B$3:$BI$3), 0)),
ROUNDUP(INDEX(GRID!$B$4:$BI$14,MATCH(G$7,GRID!$A$4:$A$14,0),MATCH(1,($U$2=GRID!$B$1:$BI$1)*(КАЛЕНДАРЬ!$AG9=GRID!$B$3:$BI$3),0))*(1-GRID!$B$35),0))</f>
        <v>20100</v>
      </c>
      <c r="H256" s="60" cm="1">
        <f t="array" ref="H256">IF($I$2="Открытый тариф",
INDEX(GRID!$B$17:$BI$27,MATCH(G$7,GRID!$A$17:$A$27,0),MATCH(1,($U$2=GRID!$B$1:$BI$1)*(КАЛЕНДАРЬ!$AG9=GRID!$B$3:$BI$3), 0)),
ROUNDUP(INDEX(GRID!$B$17:$BI$27,MATCH(G$7,GRID!$A$17:$A$27,0),MATCH(1,($U$2=GRID!$B$1:$BI$1)*(КАЛЕНДАРЬ!$AG9=GRID!$B$3:$BI$3), 0))*(1-GRID!$B$35),0))</f>
        <v>20100</v>
      </c>
      <c r="I256" s="59" cm="1">
        <f t="array" ref="I256">IF($I$2="Открытый тариф",
INDEX(GRID!$B$4:$BI$14,MATCH(I$7,GRID!$A$4:$A$14,0),MATCH(1,($U$2=GRID!$B$1:$BI$1)*(КАЛЕНДАРЬ!$AG9=GRID!$B$3:$BI$3), 0)),
ROUNDUP(INDEX(GRID!$B$4:$BI$14,MATCH(I$7,GRID!$A$4:$A$14,0),MATCH(1,($U$2=GRID!$B$1:$BI$1)*(КАЛЕНДАРЬ!$AG9=GRID!$B$3:$BI$3),0))*(1-GRID!$B$35),0))</f>
        <v>22200</v>
      </c>
      <c r="J256" s="60" cm="1">
        <f t="array" ref="J256">IF($I$2="Открытый тариф",
INDEX(GRID!$B$17:$BI$27,MATCH(I$7,GRID!$A$17:$A$27,0),MATCH(1,($U$2=GRID!$B$1:$BI$1)*(КАЛЕНДАРЬ!$AG9=GRID!$B$3:$BI$3), 0)),
ROUNDUP(INDEX(GRID!$B$17:$BI$27,MATCH(I$7,GRID!$A$17:$A$27,0),MATCH(1,($U$2=GRID!$B$1:$BI$1)*(КАЛЕНДАРЬ!$AG9=GRID!$B$3:$BI$3), 0))*(1-GRID!$B$35),0))</f>
        <v>22200</v>
      </c>
      <c r="K256" s="59" cm="1">
        <f t="array" ref="K256">IF($I$2="Открытый тариф",
INDEX(GRID!$B$4:$BI$14,MATCH(K$7,GRID!$A$4:$A$14,0),MATCH(1,($U$2=GRID!$B$1:$BI$1)*(КАЛЕНДАРЬ!$AG9=GRID!$B$3:$BI$3), 0)),
ROUNDUP(INDEX(GRID!$B$4:$BI$14,MATCH(K$7,GRID!$A$4:$A$14,0),MATCH(1,($U$2=GRID!$B$1:$BI$1)*(КАЛЕНДАРЬ!$AG9=GRID!$B$3:$BI$3),0))*(1-GRID!$B$35),0))</f>
        <v>24500</v>
      </c>
      <c r="L256" s="60" cm="1">
        <f t="array" ref="L256">IF($I$2="Открытый тариф",
INDEX(GRID!$B$17:$BI$27,MATCH(K$7,GRID!$A$17:$A$27,0),MATCH(1,($U$2=GRID!$B$1:$BI$1)*(КАЛЕНДАРЬ!$AG9=GRID!$B$3:$BI$3), 0)),
ROUNDUP(INDEX(GRID!$B$17:$BI$27,MATCH(K$7,GRID!$A$17:$A$27,0),MATCH(1,($U$2=GRID!$B$1:$BI$1)*(КАЛЕНДАРЬ!$AG9=GRID!$B$3:$BI$3), 0))*(1-GRID!$B$35),0))</f>
        <v>24500</v>
      </c>
      <c r="M256" s="59" cm="1">
        <f t="array" ref="M256">IF($I$2="Открытый тариф",
INDEX(GRID!$B$4:$BI$14,MATCH(M$7,GRID!$A$4:$A$14,0),MATCH(1,($U$2=GRID!$B$1:$BI$1)*(КАЛЕНДАРЬ!$AG9=GRID!$B$3:$BI$3), 0)),
ROUNDUP(INDEX(GRID!$B$4:$BI$14,MATCH(M$7,GRID!$A$4:$A$14,0),MATCH(1,($U$2=GRID!$B$1:$BI$1)*(КАЛЕНДАРЬ!$AG9=GRID!$B$3:$BI$3),0))*(1-GRID!$B$35),0))</f>
        <v>27000</v>
      </c>
      <c r="N256" s="60" cm="1">
        <f t="array" ref="N256">IF($I$2="Открытый тариф",
INDEX(GRID!$B$17:$BI$27,MATCH(M$7,GRID!$A$17:$A$27,0),MATCH(1,($U$2=GRID!$B$1:$BI$1)*(КАЛЕНДАРЬ!$AG9=GRID!$B$3:$BI$3), 0)),
ROUNDUP(INDEX(GRID!$B$17:$BI$27,MATCH(M$7,GRID!$A$17:$A$27,0),MATCH(1,($U$2=GRID!$B$1:$BI$1)*(КАЛЕНДАРЬ!$AG9=GRID!$B$3:$BI$3), 0))*(1-GRID!$B$35),0))</f>
        <v>27000</v>
      </c>
      <c r="O256" s="61" t="s">
        <v>102</v>
      </c>
      <c r="P256" s="61" t="s">
        <v>102</v>
      </c>
      <c r="Q256" s="61" t="s">
        <v>102</v>
      </c>
      <c r="R256" s="61" t="s">
        <v>102</v>
      </c>
      <c r="S256" s="61" t="s">
        <v>102</v>
      </c>
      <c r="T256" s="61" t="s">
        <v>102</v>
      </c>
      <c r="U256" s="61" t="s">
        <v>102</v>
      </c>
      <c r="V256" s="61" t="s">
        <v>102</v>
      </c>
      <c r="W256" s="61" t="s">
        <v>102</v>
      </c>
      <c r="X256" s="61" t="s">
        <v>102</v>
      </c>
      <c r="Y256" s="48"/>
      <c r="Z256" s="33"/>
      <c r="AE256" s="6"/>
      <c r="AI256" s="6"/>
      <c r="AN256" s="6"/>
    </row>
    <row r="257" spans="1:40" x14ac:dyDescent="0.2">
      <c r="A257" s="62" t="s">
        <v>48</v>
      </c>
      <c r="B257" s="62">
        <v>7</v>
      </c>
      <c r="C257" s="59" cm="1">
        <f t="array" ref="C257">IF($I$2="Открытый тариф",
INDEX(GRID!$B$4:$BI$14,MATCH(C$7,GRID!$A$4:$A$14,0),MATCH(1,($U$2=GRID!$B$1:$BI$1)*(КАЛЕНДАРЬ!$AG10=GRID!$B$3:$BI$3), 0)),
ROUNDUP(INDEX(GRID!$B$4:$BI$14,MATCH(C$7,GRID!$A$4:$A$14,0),MATCH(1,($U$2=GRID!$B$1:$BI$1)*(КАЛЕНДАРЬ!$AG10=GRID!$B$3:$BI$3),0))*(1-GRID!$B$35),0))</f>
        <v>17500</v>
      </c>
      <c r="D257" s="60" cm="1">
        <f t="array" ref="D257">IF($I$2="Открытый тариф",
INDEX(GRID!$B$17:$BI$27,MATCH(C$7,GRID!$A$17:$A$27,0),MATCH(1,($U$2=GRID!$B$1:$BI$1)*(КАЛЕНДАРЬ!$AG10=GRID!$B$3:$BI$3), 0)),
ROUNDUP(INDEX(GRID!$B$17:$BI$27,MATCH(C$7,GRID!$A$17:$A$27,0),MATCH(1,($U$2=GRID!$B$1:$BI$1)*(КАЛЕНДАРЬ!$AG10=GRID!$B$3:$BI$3), 0))*(1-GRID!$B$35),0))</f>
        <v>17500</v>
      </c>
      <c r="E257" s="59" cm="1">
        <f t="array" ref="E257">IF($I$2="Открытый тариф",
INDEX(GRID!$B$4:$BI$14,MATCH(E$7,GRID!$A$4:$A$14,0),MATCH(1,($U$2=GRID!$B$1:$BI$1)*(КАЛЕНДАРЬ!$AG10=GRID!$B$3:$BI$3), 0)),
ROUNDUP(INDEX(GRID!$B$4:$BI$14,MATCH(E$7,GRID!$A$4:$A$14,0),MATCH(1,($U$2=GRID!$B$1:$BI$1)*(КАЛЕНДАРЬ!$AG10=GRID!$B$3:$BI$3),0))*(1-GRID!$B$35),0))</f>
        <v>19400</v>
      </c>
      <c r="F257" s="60" cm="1">
        <f t="array" ref="F257">IF($I$2="Открытый тариф",
INDEX(GRID!$B$17:$BI$27,MATCH(E$7,GRID!$A$17:$A$27,0),MATCH(1,($U$2=GRID!$B$1:$BI$1)*(КАЛЕНДАРЬ!$AG10=GRID!$B$3:$BI$3), 0)),
ROUNDUP(INDEX(GRID!$B$17:$BI$27,MATCH(E$7,GRID!$A$17:$A$27,0),MATCH(1,($U$2=GRID!$B$1:$BI$1)*(КАЛЕНДАРЬ!$AG10=GRID!$B$3:$BI$3), 0))*(1-GRID!$B$35),0))</f>
        <v>19400</v>
      </c>
      <c r="G257" s="59" cm="1">
        <f t="array" ref="G257">IF($I$2="Открытый тариф",
INDEX(GRID!$B$4:$BI$14,MATCH(G$7,GRID!$A$4:$A$14,0),MATCH(1,($U$2=GRID!$B$1:$BI$1)*(КАЛЕНДАРЬ!$AG10=GRID!$B$3:$BI$3), 0)),
ROUNDUP(INDEX(GRID!$B$4:$BI$14,MATCH(G$7,GRID!$A$4:$A$14,0),MATCH(1,($U$2=GRID!$B$1:$BI$1)*(КАЛЕНДАРЬ!$AG10=GRID!$B$3:$BI$3),0))*(1-GRID!$B$35),0))</f>
        <v>21400</v>
      </c>
      <c r="H257" s="60" cm="1">
        <f t="array" ref="H257">IF($I$2="Открытый тариф",
INDEX(GRID!$B$17:$BI$27,MATCH(G$7,GRID!$A$17:$A$27,0),MATCH(1,($U$2=GRID!$B$1:$BI$1)*(КАЛЕНДАРЬ!$AG10=GRID!$B$3:$BI$3), 0)),
ROUNDUP(INDEX(GRID!$B$17:$BI$27,MATCH(G$7,GRID!$A$17:$A$27,0),MATCH(1,($U$2=GRID!$B$1:$BI$1)*(КАЛЕНДАРЬ!$AG10=GRID!$B$3:$BI$3), 0))*(1-GRID!$B$35),0))</f>
        <v>21400</v>
      </c>
      <c r="I257" s="59" cm="1">
        <f t="array" ref="I257">IF($I$2="Открытый тариф",
INDEX(GRID!$B$4:$BI$14,MATCH(I$7,GRID!$A$4:$A$14,0),MATCH(1,($U$2=GRID!$B$1:$BI$1)*(КАЛЕНДАРЬ!$AG10=GRID!$B$3:$BI$3), 0)),
ROUNDUP(INDEX(GRID!$B$4:$BI$14,MATCH(I$7,GRID!$A$4:$A$14,0),MATCH(1,($U$2=GRID!$B$1:$BI$1)*(КАЛЕНДАРЬ!$AG10=GRID!$B$3:$BI$3),0))*(1-GRID!$B$35),0))</f>
        <v>23600</v>
      </c>
      <c r="J257" s="60" cm="1">
        <f t="array" ref="J257">IF($I$2="Открытый тариф",
INDEX(GRID!$B$17:$BI$27,MATCH(I$7,GRID!$A$17:$A$27,0),MATCH(1,($U$2=GRID!$B$1:$BI$1)*(КАЛЕНДАРЬ!$AG10=GRID!$B$3:$BI$3), 0)),
ROUNDUP(INDEX(GRID!$B$17:$BI$27,MATCH(I$7,GRID!$A$17:$A$27,0),MATCH(1,($U$2=GRID!$B$1:$BI$1)*(КАЛЕНДАРЬ!$AG10=GRID!$B$3:$BI$3), 0))*(1-GRID!$B$35),0))</f>
        <v>23600</v>
      </c>
      <c r="K257" s="59" cm="1">
        <f t="array" ref="K257">IF($I$2="Открытый тариф",
INDEX(GRID!$B$4:$BI$14,MATCH(K$7,GRID!$A$4:$A$14,0),MATCH(1,($U$2=GRID!$B$1:$BI$1)*(КАЛЕНДАРЬ!$AG10=GRID!$B$3:$BI$3), 0)),
ROUNDUP(INDEX(GRID!$B$4:$BI$14,MATCH(K$7,GRID!$A$4:$A$14,0),MATCH(1,($U$2=GRID!$B$1:$BI$1)*(КАЛЕНДАРЬ!$AG10=GRID!$B$3:$BI$3),0))*(1-GRID!$B$35),0))</f>
        <v>26100</v>
      </c>
      <c r="L257" s="60" cm="1">
        <f t="array" ref="L257">IF($I$2="Открытый тариф",
INDEX(GRID!$B$17:$BI$27,MATCH(K$7,GRID!$A$17:$A$27,0),MATCH(1,($U$2=GRID!$B$1:$BI$1)*(КАЛЕНДАРЬ!$AG10=GRID!$B$3:$BI$3), 0)),
ROUNDUP(INDEX(GRID!$B$17:$BI$27,MATCH(K$7,GRID!$A$17:$A$27,0),MATCH(1,($U$2=GRID!$B$1:$BI$1)*(КАЛЕНДАРЬ!$AG10=GRID!$B$3:$BI$3), 0))*(1-GRID!$B$35),0))</f>
        <v>26100</v>
      </c>
      <c r="M257" s="59" cm="1">
        <f t="array" ref="M257">IF($I$2="Открытый тариф",
INDEX(GRID!$B$4:$BI$14,MATCH(M$7,GRID!$A$4:$A$14,0),MATCH(1,($U$2=GRID!$B$1:$BI$1)*(КАЛЕНДАРЬ!$AG10=GRID!$B$3:$BI$3), 0)),
ROUNDUP(INDEX(GRID!$B$4:$BI$14,MATCH(M$7,GRID!$A$4:$A$14,0),MATCH(1,($U$2=GRID!$B$1:$BI$1)*(КАЛЕНДАРЬ!$AG10=GRID!$B$3:$BI$3),0))*(1-GRID!$B$35),0))</f>
        <v>28800</v>
      </c>
      <c r="N257" s="60" cm="1">
        <f t="array" ref="N257">IF($I$2="Открытый тариф",
INDEX(GRID!$B$17:$BI$27,MATCH(M$7,GRID!$A$17:$A$27,0),MATCH(1,($U$2=GRID!$B$1:$BI$1)*(КАЛЕНДАРЬ!$AG10=GRID!$B$3:$BI$3), 0)),
ROUNDUP(INDEX(GRID!$B$17:$BI$27,MATCH(M$7,GRID!$A$17:$A$27,0),MATCH(1,($U$2=GRID!$B$1:$BI$1)*(КАЛЕНДАРЬ!$AG10=GRID!$B$3:$BI$3), 0))*(1-GRID!$B$35),0))</f>
        <v>28800</v>
      </c>
      <c r="O257" s="61" t="s">
        <v>102</v>
      </c>
      <c r="P257" s="61" t="s">
        <v>102</v>
      </c>
      <c r="Q257" s="61" t="s">
        <v>102</v>
      </c>
      <c r="R257" s="61" t="s">
        <v>102</v>
      </c>
      <c r="S257" s="61" t="s">
        <v>102</v>
      </c>
      <c r="T257" s="61" t="s">
        <v>102</v>
      </c>
      <c r="U257" s="61" t="s">
        <v>102</v>
      </c>
      <c r="V257" s="61" t="s">
        <v>102</v>
      </c>
      <c r="W257" s="61" t="s">
        <v>102</v>
      </c>
      <c r="X257" s="61" t="s">
        <v>102</v>
      </c>
      <c r="Y257" s="48"/>
      <c r="Z257" s="33"/>
      <c r="AE257" s="6"/>
      <c r="AI257" s="6"/>
      <c r="AN257" s="6"/>
    </row>
    <row r="258" spans="1:40" x14ac:dyDescent="0.2">
      <c r="A258" s="62" t="s">
        <v>42</v>
      </c>
      <c r="B258" s="62">
        <v>8</v>
      </c>
      <c r="C258" s="59" cm="1">
        <f t="array" ref="C258">IF($I$2="Открытый тариф",
INDEX(GRID!$B$4:$BI$14,MATCH(C$7,GRID!$A$4:$A$14,0),MATCH(1,($U$2=GRID!$B$1:$BI$1)*(КАЛЕНДАРЬ!$AG11=GRID!$B$3:$BI$3), 0)),
ROUNDUP(INDEX(GRID!$B$4:$BI$14,MATCH(C$7,GRID!$A$4:$A$14,0),MATCH(1,($U$2=GRID!$B$1:$BI$1)*(КАЛЕНДАРЬ!$AG11=GRID!$B$3:$BI$3),0))*(1-GRID!$B$35),0))</f>
        <v>17500</v>
      </c>
      <c r="D258" s="60" cm="1">
        <f t="array" ref="D258">IF($I$2="Открытый тариф",
INDEX(GRID!$B$17:$BI$27,MATCH(C$7,GRID!$A$17:$A$27,0),MATCH(1,($U$2=GRID!$B$1:$BI$1)*(КАЛЕНДАРЬ!$AG11=GRID!$B$3:$BI$3), 0)),
ROUNDUP(INDEX(GRID!$B$17:$BI$27,MATCH(C$7,GRID!$A$17:$A$27,0),MATCH(1,($U$2=GRID!$B$1:$BI$1)*(КАЛЕНДАРЬ!$AG11=GRID!$B$3:$BI$3), 0))*(1-GRID!$B$35),0))</f>
        <v>17500</v>
      </c>
      <c r="E258" s="59" cm="1">
        <f t="array" ref="E258">IF($I$2="Открытый тариф",
INDEX(GRID!$B$4:$BI$14,MATCH(E$7,GRID!$A$4:$A$14,0),MATCH(1,($U$2=GRID!$B$1:$BI$1)*(КАЛЕНДАРЬ!$AG11=GRID!$B$3:$BI$3), 0)),
ROUNDUP(INDEX(GRID!$B$4:$BI$14,MATCH(E$7,GRID!$A$4:$A$14,0),MATCH(1,($U$2=GRID!$B$1:$BI$1)*(КАЛЕНДАРЬ!$AG11=GRID!$B$3:$BI$3),0))*(1-GRID!$B$35),0))</f>
        <v>19400</v>
      </c>
      <c r="F258" s="60" cm="1">
        <f t="array" ref="F258">IF($I$2="Открытый тариф",
INDEX(GRID!$B$17:$BI$27,MATCH(E$7,GRID!$A$17:$A$27,0),MATCH(1,($U$2=GRID!$B$1:$BI$1)*(КАЛЕНДАРЬ!$AG11=GRID!$B$3:$BI$3), 0)),
ROUNDUP(INDEX(GRID!$B$17:$BI$27,MATCH(E$7,GRID!$A$17:$A$27,0),MATCH(1,($U$2=GRID!$B$1:$BI$1)*(КАЛЕНДАРЬ!$AG11=GRID!$B$3:$BI$3), 0))*(1-GRID!$B$35),0))</f>
        <v>19400</v>
      </c>
      <c r="G258" s="59" cm="1">
        <f t="array" ref="G258">IF($I$2="Открытый тариф",
INDEX(GRID!$B$4:$BI$14,MATCH(G$7,GRID!$A$4:$A$14,0),MATCH(1,($U$2=GRID!$B$1:$BI$1)*(КАЛЕНДАРЬ!$AG11=GRID!$B$3:$BI$3), 0)),
ROUNDUP(INDEX(GRID!$B$4:$BI$14,MATCH(G$7,GRID!$A$4:$A$14,0),MATCH(1,($U$2=GRID!$B$1:$BI$1)*(КАЛЕНДАРЬ!$AG11=GRID!$B$3:$BI$3),0))*(1-GRID!$B$35),0))</f>
        <v>21400</v>
      </c>
      <c r="H258" s="60" cm="1">
        <f t="array" ref="H258">IF($I$2="Открытый тариф",
INDEX(GRID!$B$17:$BI$27,MATCH(G$7,GRID!$A$17:$A$27,0),MATCH(1,($U$2=GRID!$B$1:$BI$1)*(КАЛЕНДАРЬ!$AG11=GRID!$B$3:$BI$3), 0)),
ROUNDUP(INDEX(GRID!$B$17:$BI$27,MATCH(G$7,GRID!$A$17:$A$27,0),MATCH(1,($U$2=GRID!$B$1:$BI$1)*(КАЛЕНДАРЬ!$AG11=GRID!$B$3:$BI$3), 0))*(1-GRID!$B$35),0))</f>
        <v>21400</v>
      </c>
      <c r="I258" s="59" cm="1">
        <f t="array" ref="I258">IF($I$2="Открытый тариф",
INDEX(GRID!$B$4:$BI$14,MATCH(I$7,GRID!$A$4:$A$14,0),MATCH(1,($U$2=GRID!$B$1:$BI$1)*(КАЛЕНДАРЬ!$AG11=GRID!$B$3:$BI$3), 0)),
ROUNDUP(INDEX(GRID!$B$4:$BI$14,MATCH(I$7,GRID!$A$4:$A$14,0),MATCH(1,($U$2=GRID!$B$1:$BI$1)*(КАЛЕНДАРЬ!$AG11=GRID!$B$3:$BI$3),0))*(1-GRID!$B$35),0))</f>
        <v>23600</v>
      </c>
      <c r="J258" s="60" cm="1">
        <f t="array" ref="J258">IF($I$2="Открытый тариф",
INDEX(GRID!$B$17:$BI$27,MATCH(I$7,GRID!$A$17:$A$27,0),MATCH(1,($U$2=GRID!$B$1:$BI$1)*(КАЛЕНДАРЬ!$AG11=GRID!$B$3:$BI$3), 0)),
ROUNDUP(INDEX(GRID!$B$17:$BI$27,MATCH(I$7,GRID!$A$17:$A$27,0),MATCH(1,($U$2=GRID!$B$1:$BI$1)*(КАЛЕНДАРЬ!$AG11=GRID!$B$3:$BI$3), 0))*(1-GRID!$B$35),0))</f>
        <v>23600</v>
      </c>
      <c r="K258" s="59" cm="1">
        <f t="array" ref="K258">IF($I$2="Открытый тариф",
INDEX(GRID!$B$4:$BI$14,MATCH(K$7,GRID!$A$4:$A$14,0),MATCH(1,($U$2=GRID!$B$1:$BI$1)*(КАЛЕНДАРЬ!$AG11=GRID!$B$3:$BI$3), 0)),
ROUNDUP(INDEX(GRID!$B$4:$BI$14,MATCH(K$7,GRID!$A$4:$A$14,0),MATCH(1,($U$2=GRID!$B$1:$BI$1)*(КАЛЕНДАРЬ!$AG11=GRID!$B$3:$BI$3),0))*(1-GRID!$B$35),0))</f>
        <v>26100</v>
      </c>
      <c r="L258" s="60" cm="1">
        <f t="array" ref="L258">IF($I$2="Открытый тариф",
INDEX(GRID!$B$17:$BI$27,MATCH(K$7,GRID!$A$17:$A$27,0),MATCH(1,($U$2=GRID!$B$1:$BI$1)*(КАЛЕНДАРЬ!$AG11=GRID!$B$3:$BI$3), 0)),
ROUNDUP(INDEX(GRID!$B$17:$BI$27,MATCH(K$7,GRID!$A$17:$A$27,0),MATCH(1,($U$2=GRID!$B$1:$BI$1)*(КАЛЕНДАРЬ!$AG11=GRID!$B$3:$BI$3), 0))*(1-GRID!$B$35),0))</f>
        <v>26100</v>
      </c>
      <c r="M258" s="59" cm="1">
        <f t="array" ref="M258">IF($I$2="Открытый тариф",
INDEX(GRID!$B$4:$BI$14,MATCH(M$7,GRID!$A$4:$A$14,0),MATCH(1,($U$2=GRID!$B$1:$BI$1)*(КАЛЕНДАРЬ!$AG11=GRID!$B$3:$BI$3), 0)),
ROUNDUP(INDEX(GRID!$B$4:$BI$14,MATCH(M$7,GRID!$A$4:$A$14,0),MATCH(1,($U$2=GRID!$B$1:$BI$1)*(КАЛЕНДАРЬ!$AG11=GRID!$B$3:$BI$3),0))*(1-GRID!$B$35),0))</f>
        <v>28800</v>
      </c>
      <c r="N258" s="60" cm="1">
        <f t="array" ref="N258">IF($I$2="Открытый тариф",
INDEX(GRID!$B$17:$BI$27,MATCH(M$7,GRID!$A$17:$A$27,0),MATCH(1,($U$2=GRID!$B$1:$BI$1)*(КАЛЕНДАРЬ!$AG11=GRID!$B$3:$BI$3), 0)),
ROUNDUP(INDEX(GRID!$B$17:$BI$27,MATCH(M$7,GRID!$A$17:$A$27,0),MATCH(1,($U$2=GRID!$B$1:$BI$1)*(КАЛЕНДАРЬ!$AG11=GRID!$B$3:$BI$3), 0))*(1-GRID!$B$35),0))</f>
        <v>28800</v>
      </c>
      <c r="O258" s="61" t="s">
        <v>102</v>
      </c>
      <c r="P258" s="61" t="s">
        <v>102</v>
      </c>
      <c r="Q258" s="61" t="s">
        <v>102</v>
      </c>
      <c r="R258" s="61" t="s">
        <v>102</v>
      </c>
      <c r="S258" s="61" t="s">
        <v>102</v>
      </c>
      <c r="T258" s="61" t="s">
        <v>102</v>
      </c>
      <c r="U258" s="61" t="s">
        <v>102</v>
      </c>
      <c r="V258" s="61" t="s">
        <v>102</v>
      </c>
      <c r="W258" s="61" t="s">
        <v>102</v>
      </c>
      <c r="X258" s="61" t="s">
        <v>102</v>
      </c>
      <c r="Y258" s="48"/>
      <c r="Z258" s="33"/>
      <c r="AE258" s="6"/>
      <c r="AI258" s="6"/>
      <c r="AN258" s="6"/>
    </row>
    <row r="259" spans="1:40" x14ac:dyDescent="0.2">
      <c r="A259" s="62" t="s">
        <v>43</v>
      </c>
      <c r="B259" s="62">
        <v>9</v>
      </c>
      <c r="C259" s="59" cm="1">
        <f t="array" ref="C259">IF($I$2="Открытый тариф",
INDEX(GRID!$B$4:$BI$14,MATCH(C$7,GRID!$A$4:$A$14,0),MATCH(1,($U$2=GRID!$B$1:$BI$1)*(КАЛЕНДАРЬ!$AG12=GRID!$B$3:$BI$3), 0)),
ROUNDUP(INDEX(GRID!$B$4:$BI$14,MATCH(C$7,GRID!$A$4:$A$14,0),MATCH(1,($U$2=GRID!$B$1:$BI$1)*(КАЛЕНДАРЬ!$AG12=GRID!$B$3:$BI$3),0))*(1-GRID!$B$35),0))</f>
        <v>14500</v>
      </c>
      <c r="D259" s="60" cm="1">
        <f t="array" ref="D259">IF($I$2="Открытый тариф",
INDEX(GRID!$B$17:$BI$27,MATCH(C$7,GRID!$A$17:$A$27,0),MATCH(1,($U$2=GRID!$B$1:$BI$1)*(КАЛЕНДАРЬ!$AG12=GRID!$B$3:$BI$3), 0)),
ROUNDUP(INDEX(GRID!$B$17:$BI$27,MATCH(C$7,GRID!$A$17:$A$27,0),MATCH(1,($U$2=GRID!$B$1:$BI$1)*(КАЛЕНДАРЬ!$AG12=GRID!$B$3:$BI$3), 0))*(1-GRID!$B$35),0))</f>
        <v>14500</v>
      </c>
      <c r="E259" s="59" cm="1">
        <f t="array" ref="E259">IF($I$2="Открытый тариф",
INDEX(GRID!$B$4:$BI$14,MATCH(E$7,GRID!$A$4:$A$14,0),MATCH(1,($U$2=GRID!$B$1:$BI$1)*(КАЛЕНДАРЬ!$AG12=GRID!$B$3:$BI$3), 0)),
ROUNDUP(INDEX(GRID!$B$4:$BI$14,MATCH(E$7,GRID!$A$4:$A$14,0),MATCH(1,($U$2=GRID!$B$1:$BI$1)*(КАЛЕНДАРЬ!$AG12=GRID!$B$3:$BI$3),0))*(1-GRID!$B$35),0))</f>
        <v>15900</v>
      </c>
      <c r="F259" s="60" cm="1">
        <f t="array" ref="F259">IF($I$2="Открытый тариф",
INDEX(GRID!$B$17:$BI$27,MATCH(E$7,GRID!$A$17:$A$27,0),MATCH(1,($U$2=GRID!$B$1:$BI$1)*(КАЛЕНДАРЬ!$AG12=GRID!$B$3:$BI$3), 0)),
ROUNDUP(INDEX(GRID!$B$17:$BI$27,MATCH(E$7,GRID!$A$17:$A$27,0),MATCH(1,($U$2=GRID!$B$1:$BI$1)*(КАЛЕНДАРЬ!$AG12=GRID!$B$3:$BI$3), 0))*(1-GRID!$B$35),0))</f>
        <v>15900</v>
      </c>
      <c r="G259" s="59" cm="1">
        <f t="array" ref="G259">IF($I$2="Открытый тариф",
INDEX(GRID!$B$4:$BI$14,MATCH(G$7,GRID!$A$4:$A$14,0),MATCH(1,($U$2=GRID!$B$1:$BI$1)*(КАЛЕНДАРЬ!$AG12=GRID!$B$3:$BI$3), 0)),
ROUNDUP(INDEX(GRID!$B$4:$BI$14,MATCH(G$7,GRID!$A$4:$A$14,0),MATCH(1,($U$2=GRID!$B$1:$BI$1)*(КАЛЕНДАРЬ!$AG12=GRID!$B$3:$BI$3),0))*(1-GRID!$B$35),0))</f>
        <v>17400</v>
      </c>
      <c r="H259" s="60" cm="1">
        <f t="array" ref="H259">IF($I$2="Открытый тариф",
INDEX(GRID!$B$17:$BI$27,MATCH(G$7,GRID!$A$17:$A$27,0),MATCH(1,($U$2=GRID!$B$1:$BI$1)*(КАЛЕНДАРЬ!$AG12=GRID!$B$3:$BI$3), 0)),
ROUNDUP(INDEX(GRID!$B$17:$BI$27,MATCH(G$7,GRID!$A$17:$A$27,0),MATCH(1,($U$2=GRID!$B$1:$BI$1)*(КАЛЕНДАРЬ!$AG12=GRID!$B$3:$BI$3), 0))*(1-GRID!$B$35),0))</f>
        <v>17400</v>
      </c>
      <c r="I259" s="59" cm="1">
        <f t="array" ref="I259">IF($I$2="Открытый тариф",
INDEX(GRID!$B$4:$BI$14,MATCH(I$7,GRID!$A$4:$A$14,0),MATCH(1,($U$2=GRID!$B$1:$BI$1)*(КАЛЕНДАРЬ!$AG12=GRID!$B$3:$BI$3), 0)),
ROUNDUP(INDEX(GRID!$B$4:$BI$14,MATCH(I$7,GRID!$A$4:$A$14,0),MATCH(1,($U$2=GRID!$B$1:$BI$1)*(КАЛЕНДАРЬ!$AG12=GRID!$B$3:$BI$3),0))*(1-GRID!$B$35),0))</f>
        <v>19100</v>
      </c>
      <c r="J259" s="60" cm="1">
        <f t="array" ref="J259">IF($I$2="Открытый тариф",
INDEX(GRID!$B$17:$BI$27,MATCH(I$7,GRID!$A$17:$A$27,0),MATCH(1,($U$2=GRID!$B$1:$BI$1)*(КАЛЕНДАРЬ!$AG12=GRID!$B$3:$BI$3), 0)),
ROUNDUP(INDEX(GRID!$B$17:$BI$27,MATCH(I$7,GRID!$A$17:$A$27,0),MATCH(1,($U$2=GRID!$B$1:$BI$1)*(КАЛЕНДАРЬ!$AG12=GRID!$B$3:$BI$3), 0))*(1-GRID!$B$35),0))</f>
        <v>19100</v>
      </c>
      <c r="K259" s="59" cm="1">
        <f t="array" ref="K259">IF($I$2="Открытый тариф",
INDEX(GRID!$B$4:$BI$14,MATCH(K$7,GRID!$A$4:$A$14,0),MATCH(1,($U$2=GRID!$B$1:$BI$1)*(КАЛЕНДАРЬ!$AG12=GRID!$B$3:$BI$3), 0)),
ROUNDUP(INDEX(GRID!$B$4:$BI$14,MATCH(K$7,GRID!$A$4:$A$14,0),MATCH(1,($U$2=GRID!$B$1:$BI$1)*(КАЛЕНДАРЬ!$AG12=GRID!$B$3:$BI$3),0))*(1-GRID!$B$35),0))</f>
        <v>20900</v>
      </c>
      <c r="L259" s="60" cm="1">
        <f t="array" ref="L259">IF($I$2="Открытый тариф",
INDEX(GRID!$B$17:$BI$27,MATCH(K$7,GRID!$A$17:$A$27,0),MATCH(1,($U$2=GRID!$B$1:$BI$1)*(КАЛЕНДАРЬ!$AG12=GRID!$B$3:$BI$3), 0)),
ROUNDUP(INDEX(GRID!$B$17:$BI$27,MATCH(K$7,GRID!$A$17:$A$27,0),MATCH(1,($U$2=GRID!$B$1:$BI$1)*(КАЛЕНДАРЬ!$AG12=GRID!$B$3:$BI$3), 0))*(1-GRID!$B$35),0))</f>
        <v>20900</v>
      </c>
      <c r="M259" s="59" cm="1">
        <f t="array" ref="M259">IF($I$2="Открытый тариф",
INDEX(GRID!$B$4:$BI$14,MATCH(M$7,GRID!$A$4:$A$14,0),MATCH(1,($U$2=GRID!$B$1:$BI$1)*(КАЛЕНДАРЬ!$AG12=GRID!$B$3:$BI$3), 0)),
ROUNDUP(INDEX(GRID!$B$4:$BI$14,MATCH(M$7,GRID!$A$4:$A$14,0),MATCH(1,($U$2=GRID!$B$1:$BI$1)*(КАЛЕНДАРЬ!$AG12=GRID!$B$3:$BI$3),0))*(1-GRID!$B$35),0))</f>
        <v>22900</v>
      </c>
      <c r="N259" s="60" cm="1">
        <f t="array" ref="N259">IF($I$2="Открытый тариф",
INDEX(GRID!$B$17:$BI$27,MATCH(M$7,GRID!$A$17:$A$27,0),MATCH(1,($U$2=GRID!$B$1:$BI$1)*(КАЛЕНДАРЬ!$AG12=GRID!$B$3:$BI$3), 0)),
ROUNDUP(INDEX(GRID!$B$17:$BI$27,MATCH(M$7,GRID!$A$17:$A$27,0),MATCH(1,($U$2=GRID!$B$1:$BI$1)*(КАЛЕНДАРЬ!$AG12=GRID!$B$3:$BI$3), 0))*(1-GRID!$B$35),0))</f>
        <v>22900</v>
      </c>
      <c r="O259" s="61" t="s">
        <v>102</v>
      </c>
      <c r="P259" s="61" t="s">
        <v>102</v>
      </c>
      <c r="Q259" s="61" t="s">
        <v>102</v>
      </c>
      <c r="R259" s="61" t="s">
        <v>102</v>
      </c>
      <c r="S259" s="61" t="s">
        <v>102</v>
      </c>
      <c r="T259" s="61" t="s">
        <v>102</v>
      </c>
      <c r="U259" s="61" t="s">
        <v>102</v>
      </c>
      <c r="V259" s="61" t="s">
        <v>102</v>
      </c>
      <c r="W259" s="61" t="s">
        <v>102</v>
      </c>
      <c r="X259" s="61" t="s">
        <v>102</v>
      </c>
      <c r="Y259" s="48"/>
      <c r="Z259" s="33"/>
      <c r="AE259" s="6"/>
      <c r="AI259" s="6"/>
      <c r="AN259" s="6"/>
    </row>
    <row r="260" spans="1:40" x14ac:dyDescent="0.2">
      <c r="A260" s="62" t="s">
        <v>44</v>
      </c>
      <c r="B260" s="62">
        <v>10</v>
      </c>
      <c r="C260" s="59" cm="1">
        <f t="array" ref="C260">IF($I$2="Открытый тариф",
INDEX(GRID!$B$4:$BI$14,MATCH(C$7,GRID!$A$4:$A$14,0),MATCH(1,($U$2=GRID!$B$1:$BI$1)*(КАЛЕНДАРЬ!$AG13=GRID!$B$3:$BI$3), 0)),
ROUNDUP(INDEX(GRID!$B$4:$BI$14,MATCH(C$7,GRID!$A$4:$A$14,0),MATCH(1,($U$2=GRID!$B$1:$BI$1)*(КАЛЕНДАРЬ!$AG13=GRID!$B$3:$BI$3),0))*(1-GRID!$B$35),0))</f>
        <v>14500</v>
      </c>
      <c r="D260" s="60" cm="1">
        <f t="array" ref="D260">IF($I$2="Открытый тариф",
INDEX(GRID!$B$17:$BI$27,MATCH(C$7,GRID!$A$17:$A$27,0),MATCH(1,($U$2=GRID!$B$1:$BI$1)*(КАЛЕНДАРЬ!$AG13=GRID!$B$3:$BI$3), 0)),
ROUNDUP(INDEX(GRID!$B$17:$BI$27,MATCH(C$7,GRID!$A$17:$A$27,0),MATCH(1,($U$2=GRID!$B$1:$BI$1)*(КАЛЕНДАРЬ!$AG13=GRID!$B$3:$BI$3), 0))*(1-GRID!$B$35),0))</f>
        <v>14500</v>
      </c>
      <c r="E260" s="59" cm="1">
        <f t="array" ref="E260">IF($I$2="Открытый тариф",
INDEX(GRID!$B$4:$BI$14,MATCH(E$7,GRID!$A$4:$A$14,0),MATCH(1,($U$2=GRID!$B$1:$BI$1)*(КАЛЕНДАРЬ!$AG13=GRID!$B$3:$BI$3), 0)),
ROUNDUP(INDEX(GRID!$B$4:$BI$14,MATCH(E$7,GRID!$A$4:$A$14,0),MATCH(1,($U$2=GRID!$B$1:$BI$1)*(КАЛЕНДАРЬ!$AG13=GRID!$B$3:$BI$3),0))*(1-GRID!$B$35),0))</f>
        <v>15900</v>
      </c>
      <c r="F260" s="60" cm="1">
        <f t="array" ref="F260">IF($I$2="Открытый тариф",
INDEX(GRID!$B$17:$BI$27,MATCH(E$7,GRID!$A$17:$A$27,0),MATCH(1,($U$2=GRID!$B$1:$BI$1)*(КАЛЕНДАРЬ!$AG13=GRID!$B$3:$BI$3), 0)),
ROUNDUP(INDEX(GRID!$B$17:$BI$27,MATCH(E$7,GRID!$A$17:$A$27,0),MATCH(1,($U$2=GRID!$B$1:$BI$1)*(КАЛЕНДАРЬ!$AG13=GRID!$B$3:$BI$3), 0))*(1-GRID!$B$35),0))</f>
        <v>15900</v>
      </c>
      <c r="G260" s="59" cm="1">
        <f t="array" ref="G260">IF($I$2="Открытый тариф",
INDEX(GRID!$B$4:$BI$14,MATCH(G$7,GRID!$A$4:$A$14,0),MATCH(1,($U$2=GRID!$B$1:$BI$1)*(КАЛЕНДАРЬ!$AG13=GRID!$B$3:$BI$3), 0)),
ROUNDUP(INDEX(GRID!$B$4:$BI$14,MATCH(G$7,GRID!$A$4:$A$14,0),MATCH(1,($U$2=GRID!$B$1:$BI$1)*(КАЛЕНДАРЬ!$AG13=GRID!$B$3:$BI$3),0))*(1-GRID!$B$35),0))</f>
        <v>17400</v>
      </c>
      <c r="H260" s="60" cm="1">
        <f t="array" ref="H260">IF($I$2="Открытый тариф",
INDEX(GRID!$B$17:$BI$27,MATCH(G$7,GRID!$A$17:$A$27,0),MATCH(1,($U$2=GRID!$B$1:$BI$1)*(КАЛЕНДАРЬ!$AG13=GRID!$B$3:$BI$3), 0)),
ROUNDUP(INDEX(GRID!$B$17:$BI$27,MATCH(G$7,GRID!$A$17:$A$27,0),MATCH(1,($U$2=GRID!$B$1:$BI$1)*(КАЛЕНДАРЬ!$AG13=GRID!$B$3:$BI$3), 0))*(1-GRID!$B$35),0))</f>
        <v>17400</v>
      </c>
      <c r="I260" s="59" cm="1">
        <f t="array" ref="I260">IF($I$2="Открытый тариф",
INDEX(GRID!$B$4:$BI$14,MATCH(I$7,GRID!$A$4:$A$14,0),MATCH(1,($U$2=GRID!$B$1:$BI$1)*(КАЛЕНДАРЬ!$AG13=GRID!$B$3:$BI$3), 0)),
ROUNDUP(INDEX(GRID!$B$4:$BI$14,MATCH(I$7,GRID!$A$4:$A$14,0),MATCH(1,($U$2=GRID!$B$1:$BI$1)*(КАЛЕНДАРЬ!$AG13=GRID!$B$3:$BI$3),0))*(1-GRID!$B$35),0))</f>
        <v>19100</v>
      </c>
      <c r="J260" s="60" cm="1">
        <f t="array" ref="J260">IF($I$2="Открытый тариф",
INDEX(GRID!$B$17:$BI$27,MATCH(I$7,GRID!$A$17:$A$27,0),MATCH(1,($U$2=GRID!$B$1:$BI$1)*(КАЛЕНДАРЬ!$AG13=GRID!$B$3:$BI$3), 0)),
ROUNDUP(INDEX(GRID!$B$17:$BI$27,MATCH(I$7,GRID!$A$17:$A$27,0),MATCH(1,($U$2=GRID!$B$1:$BI$1)*(КАЛЕНДАРЬ!$AG13=GRID!$B$3:$BI$3), 0))*(1-GRID!$B$35),0))</f>
        <v>19100</v>
      </c>
      <c r="K260" s="59" cm="1">
        <f t="array" ref="K260">IF($I$2="Открытый тариф",
INDEX(GRID!$B$4:$BI$14,MATCH(K$7,GRID!$A$4:$A$14,0),MATCH(1,($U$2=GRID!$B$1:$BI$1)*(КАЛЕНДАРЬ!$AG13=GRID!$B$3:$BI$3), 0)),
ROUNDUP(INDEX(GRID!$B$4:$BI$14,MATCH(K$7,GRID!$A$4:$A$14,0),MATCH(1,($U$2=GRID!$B$1:$BI$1)*(КАЛЕНДАРЬ!$AG13=GRID!$B$3:$BI$3),0))*(1-GRID!$B$35),0))</f>
        <v>20900</v>
      </c>
      <c r="L260" s="60" cm="1">
        <f t="array" ref="L260">IF($I$2="Открытый тариф",
INDEX(GRID!$B$17:$BI$27,MATCH(K$7,GRID!$A$17:$A$27,0),MATCH(1,($U$2=GRID!$B$1:$BI$1)*(КАЛЕНДАРЬ!$AG13=GRID!$B$3:$BI$3), 0)),
ROUNDUP(INDEX(GRID!$B$17:$BI$27,MATCH(K$7,GRID!$A$17:$A$27,0),MATCH(1,($U$2=GRID!$B$1:$BI$1)*(КАЛЕНДАРЬ!$AG13=GRID!$B$3:$BI$3), 0))*(1-GRID!$B$35),0))</f>
        <v>20900</v>
      </c>
      <c r="M260" s="59" cm="1">
        <f t="array" ref="M260">IF($I$2="Открытый тариф",
INDEX(GRID!$B$4:$BI$14,MATCH(M$7,GRID!$A$4:$A$14,0),MATCH(1,($U$2=GRID!$B$1:$BI$1)*(КАЛЕНДАРЬ!$AG13=GRID!$B$3:$BI$3), 0)),
ROUNDUP(INDEX(GRID!$B$4:$BI$14,MATCH(M$7,GRID!$A$4:$A$14,0),MATCH(1,($U$2=GRID!$B$1:$BI$1)*(КАЛЕНДАРЬ!$AG13=GRID!$B$3:$BI$3),0))*(1-GRID!$B$35),0))</f>
        <v>22900</v>
      </c>
      <c r="N260" s="60" cm="1">
        <f t="array" ref="N260">IF($I$2="Открытый тариф",
INDEX(GRID!$B$17:$BI$27,MATCH(M$7,GRID!$A$17:$A$27,0),MATCH(1,($U$2=GRID!$B$1:$BI$1)*(КАЛЕНДАРЬ!$AG13=GRID!$B$3:$BI$3), 0)),
ROUNDUP(INDEX(GRID!$B$17:$BI$27,MATCH(M$7,GRID!$A$17:$A$27,0),MATCH(1,($U$2=GRID!$B$1:$BI$1)*(КАЛЕНДАРЬ!$AG13=GRID!$B$3:$BI$3), 0))*(1-GRID!$B$35),0))</f>
        <v>22900</v>
      </c>
      <c r="O260" s="61" t="s">
        <v>102</v>
      </c>
      <c r="P260" s="61" t="s">
        <v>102</v>
      </c>
      <c r="Q260" s="61" t="s">
        <v>102</v>
      </c>
      <c r="R260" s="61" t="s">
        <v>102</v>
      </c>
      <c r="S260" s="61" t="s">
        <v>102</v>
      </c>
      <c r="T260" s="61" t="s">
        <v>102</v>
      </c>
      <c r="U260" s="61" t="s">
        <v>102</v>
      </c>
      <c r="V260" s="61" t="s">
        <v>102</v>
      </c>
      <c r="W260" s="61" t="s">
        <v>102</v>
      </c>
      <c r="X260" s="61" t="s">
        <v>102</v>
      </c>
      <c r="Y260" s="48"/>
      <c r="Z260" s="33"/>
      <c r="AE260" s="6"/>
      <c r="AI260" s="6"/>
      <c r="AN260" s="6"/>
    </row>
    <row r="261" spans="1:40" x14ac:dyDescent="0.2">
      <c r="A261" s="62" t="s">
        <v>45</v>
      </c>
      <c r="B261" s="62">
        <v>11</v>
      </c>
      <c r="C261" s="59" cm="1">
        <f t="array" ref="C261">IF($I$2="Открытый тариф",
INDEX(GRID!$B$4:$BI$14,MATCH(C$7,GRID!$A$4:$A$14,0),MATCH(1,($U$2=GRID!$B$1:$BI$1)*(КАЛЕНДАРЬ!$AG14=GRID!$B$3:$BI$3), 0)),
ROUNDUP(INDEX(GRID!$B$4:$BI$14,MATCH(C$7,GRID!$A$4:$A$14,0),MATCH(1,($U$2=GRID!$B$1:$BI$1)*(КАЛЕНДАРЬ!$AG14=GRID!$B$3:$BI$3),0))*(1-GRID!$B$35),0))</f>
        <v>14500</v>
      </c>
      <c r="D261" s="60" cm="1">
        <f t="array" ref="D261">IF($I$2="Открытый тариф",
INDEX(GRID!$B$17:$BI$27,MATCH(C$7,GRID!$A$17:$A$27,0),MATCH(1,($U$2=GRID!$B$1:$BI$1)*(КАЛЕНДАРЬ!$AG14=GRID!$B$3:$BI$3), 0)),
ROUNDUP(INDEX(GRID!$B$17:$BI$27,MATCH(C$7,GRID!$A$17:$A$27,0),MATCH(1,($U$2=GRID!$B$1:$BI$1)*(КАЛЕНДАРЬ!$AG14=GRID!$B$3:$BI$3), 0))*(1-GRID!$B$35),0))</f>
        <v>14500</v>
      </c>
      <c r="E261" s="59" cm="1">
        <f t="array" ref="E261">IF($I$2="Открытый тариф",
INDEX(GRID!$B$4:$BI$14,MATCH(E$7,GRID!$A$4:$A$14,0),MATCH(1,($U$2=GRID!$B$1:$BI$1)*(КАЛЕНДАРЬ!$AG14=GRID!$B$3:$BI$3), 0)),
ROUNDUP(INDEX(GRID!$B$4:$BI$14,MATCH(E$7,GRID!$A$4:$A$14,0),MATCH(1,($U$2=GRID!$B$1:$BI$1)*(КАЛЕНДАРЬ!$AG14=GRID!$B$3:$BI$3),0))*(1-GRID!$B$35),0))</f>
        <v>15900</v>
      </c>
      <c r="F261" s="60" cm="1">
        <f t="array" ref="F261">IF($I$2="Открытый тариф",
INDEX(GRID!$B$17:$BI$27,MATCH(E$7,GRID!$A$17:$A$27,0),MATCH(1,($U$2=GRID!$B$1:$BI$1)*(КАЛЕНДАРЬ!$AG14=GRID!$B$3:$BI$3), 0)),
ROUNDUP(INDEX(GRID!$B$17:$BI$27,MATCH(E$7,GRID!$A$17:$A$27,0),MATCH(1,($U$2=GRID!$B$1:$BI$1)*(КАЛЕНДАРЬ!$AG14=GRID!$B$3:$BI$3), 0))*(1-GRID!$B$35),0))</f>
        <v>15900</v>
      </c>
      <c r="G261" s="59" cm="1">
        <f t="array" ref="G261">IF($I$2="Открытый тариф",
INDEX(GRID!$B$4:$BI$14,MATCH(G$7,GRID!$A$4:$A$14,0),MATCH(1,($U$2=GRID!$B$1:$BI$1)*(КАЛЕНДАРЬ!$AG14=GRID!$B$3:$BI$3), 0)),
ROUNDUP(INDEX(GRID!$B$4:$BI$14,MATCH(G$7,GRID!$A$4:$A$14,0),MATCH(1,($U$2=GRID!$B$1:$BI$1)*(КАЛЕНДАРЬ!$AG14=GRID!$B$3:$BI$3),0))*(1-GRID!$B$35),0))</f>
        <v>17400</v>
      </c>
      <c r="H261" s="60" cm="1">
        <f t="array" ref="H261">IF($I$2="Открытый тариф",
INDEX(GRID!$B$17:$BI$27,MATCH(G$7,GRID!$A$17:$A$27,0),MATCH(1,($U$2=GRID!$B$1:$BI$1)*(КАЛЕНДАРЬ!$AG14=GRID!$B$3:$BI$3), 0)),
ROUNDUP(INDEX(GRID!$B$17:$BI$27,MATCH(G$7,GRID!$A$17:$A$27,0),MATCH(1,($U$2=GRID!$B$1:$BI$1)*(КАЛЕНДАРЬ!$AG14=GRID!$B$3:$BI$3), 0))*(1-GRID!$B$35),0))</f>
        <v>17400</v>
      </c>
      <c r="I261" s="59" cm="1">
        <f t="array" ref="I261">IF($I$2="Открытый тариф",
INDEX(GRID!$B$4:$BI$14,MATCH(I$7,GRID!$A$4:$A$14,0),MATCH(1,($U$2=GRID!$B$1:$BI$1)*(КАЛЕНДАРЬ!$AG14=GRID!$B$3:$BI$3), 0)),
ROUNDUP(INDEX(GRID!$B$4:$BI$14,MATCH(I$7,GRID!$A$4:$A$14,0),MATCH(1,($U$2=GRID!$B$1:$BI$1)*(КАЛЕНДАРЬ!$AG14=GRID!$B$3:$BI$3),0))*(1-GRID!$B$35),0))</f>
        <v>19100</v>
      </c>
      <c r="J261" s="60" cm="1">
        <f t="array" ref="J261">IF($I$2="Открытый тариф",
INDEX(GRID!$B$17:$BI$27,MATCH(I$7,GRID!$A$17:$A$27,0),MATCH(1,($U$2=GRID!$B$1:$BI$1)*(КАЛЕНДАРЬ!$AG14=GRID!$B$3:$BI$3), 0)),
ROUNDUP(INDEX(GRID!$B$17:$BI$27,MATCH(I$7,GRID!$A$17:$A$27,0),MATCH(1,($U$2=GRID!$B$1:$BI$1)*(КАЛЕНДАРЬ!$AG14=GRID!$B$3:$BI$3), 0))*(1-GRID!$B$35),0))</f>
        <v>19100</v>
      </c>
      <c r="K261" s="59" cm="1">
        <f t="array" ref="K261">IF($I$2="Открытый тариф",
INDEX(GRID!$B$4:$BI$14,MATCH(K$7,GRID!$A$4:$A$14,0),MATCH(1,($U$2=GRID!$B$1:$BI$1)*(КАЛЕНДАРЬ!$AG14=GRID!$B$3:$BI$3), 0)),
ROUNDUP(INDEX(GRID!$B$4:$BI$14,MATCH(K$7,GRID!$A$4:$A$14,0),MATCH(1,($U$2=GRID!$B$1:$BI$1)*(КАЛЕНДАРЬ!$AG14=GRID!$B$3:$BI$3),0))*(1-GRID!$B$35),0))</f>
        <v>20900</v>
      </c>
      <c r="L261" s="60" cm="1">
        <f t="array" ref="L261">IF($I$2="Открытый тариф",
INDEX(GRID!$B$17:$BI$27,MATCH(K$7,GRID!$A$17:$A$27,0),MATCH(1,($U$2=GRID!$B$1:$BI$1)*(КАЛЕНДАРЬ!$AG14=GRID!$B$3:$BI$3), 0)),
ROUNDUP(INDEX(GRID!$B$17:$BI$27,MATCH(K$7,GRID!$A$17:$A$27,0),MATCH(1,($U$2=GRID!$B$1:$BI$1)*(КАЛЕНДАРЬ!$AG14=GRID!$B$3:$BI$3), 0))*(1-GRID!$B$35),0))</f>
        <v>20900</v>
      </c>
      <c r="M261" s="59" cm="1">
        <f t="array" ref="M261">IF($I$2="Открытый тариф",
INDEX(GRID!$B$4:$BI$14,MATCH(M$7,GRID!$A$4:$A$14,0),MATCH(1,($U$2=GRID!$B$1:$BI$1)*(КАЛЕНДАРЬ!$AG14=GRID!$B$3:$BI$3), 0)),
ROUNDUP(INDEX(GRID!$B$4:$BI$14,MATCH(M$7,GRID!$A$4:$A$14,0),MATCH(1,($U$2=GRID!$B$1:$BI$1)*(КАЛЕНДАРЬ!$AG14=GRID!$B$3:$BI$3),0))*(1-GRID!$B$35),0))</f>
        <v>22900</v>
      </c>
      <c r="N261" s="60" cm="1">
        <f t="array" ref="N261">IF($I$2="Открытый тариф",
INDEX(GRID!$B$17:$BI$27,MATCH(M$7,GRID!$A$17:$A$27,0),MATCH(1,($U$2=GRID!$B$1:$BI$1)*(КАЛЕНДАРЬ!$AG14=GRID!$B$3:$BI$3), 0)),
ROUNDUP(INDEX(GRID!$B$17:$BI$27,MATCH(M$7,GRID!$A$17:$A$27,0),MATCH(1,($U$2=GRID!$B$1:$BI$1)*(КАЛЕНДАРЬ!$AG14=GRID!$B$3:$BI$3), 0))*(1-GRID!$B$35),0))</f>
        <v>22900</v>
      </c>
      <c r="O261" s="61" t="s">
        <v>102</v>
      </c>
      <c r="P261" s="61" t="s">
        <v>102</v>
      </c>
      <c r="Q261" s="61" t="s">
        <v>102</v>
      </c>
      <c r="R261" s="61" t="s">
        <v>102</v>
      </c>
      <c r="S261" s="61" t="s">
        <v>102</v>
      </c>
      <c r="T261" s="61" t="s">
        <v>102</v>
      </c>
      <c r="U261" s="61" t="s">
        <v>102</v>
      </c>
      <c r="V261" s="61" t="s">
        <v>102</v>
      </c>
      <c r="W261" s="61" t="s">
        <v>102</v>
      </c>
      <c r="X261" s="61" t="s">
        <v>102</v>
      </c>
      <c r="Y261" s="48"/>
      <c r="Z261" s="33"/>
      <c r="AE261" s="6"/>
      <c r="AI261" s="6"/>
      <c r="AN261" s="6"/>
    </row>
    <row r="262" spans="1:40" x14ac:dyDescent="0.2">
      <c r="A262" s="62" t="s">
        <v>46</v>
      </c>
      <c r="B262" s="62">
        <v>12</v>
      </c>
      <c r="C262" s="59" cm="1">
        <f t="array" ref="C262">IF($I$2="Открытый тариф",
INDEX(GRID!$B$4:$BI$14,MATCH(C$7,GRID!$A$4:$A$14,0),MATCH(1,($U$2=GRID!$B$1:$BI$1)*(КАЛЕНДАРЬ!$AG15=GRID!$B$3:$BI$3), 0)),
ROUNDUP(INDEX(GRID!$B$4:$BI$14,MATCH(C$7,GRID!$A$4:$A$14,0),MATCH(1,($U$2=GRID!$B$1:$BI$1)*(КАЛЕНДАРЬ!$AG15=GRID!$B$3:$BI$3),0))*(1-GRID!$B$35),0))</f>
        <v>14500</v>
      </c>
      <c r="D262" s="60" cm="1">
        <f t="array" ref="D262">IF($I$2="Открытый тариф",
INDEX(GRID!$B$17:$BI$27,MATCH(C$7,GRID!$A$17:$A$27,0),MATCH(1,($U$2=GRID!$B$1:$BI$1)*(КАЛЕНДАРЬ!$AG15=GRID!$B$3:$BI$3), 0)),
ROUNDUP(INDEX(GRID!$B$17:$BI$27,MATCH(C$7,GRID!$A$17:$A$27,0),MATCH(1,($U$2=GRID!$B$1:$BI$1)*(КАЛЕНДАРЬ!$AG15=GRID!$B$3:$BI$3), 0))*(1-GRID!$B$35),0))</f>
        <v>14500</v>
      </c>
      <c r="E262" s="59" cm="1">
        <f t="array" ref="E262">IF($I$2="Открытый тариф",
INDEX(GRID!$B$4:$BI$14,MATCH(E$7,GRID!$A$4:$A$14,0),MATCH(1,($U$2=GRID!$B$1:$BI$1)*(КАЛЕНДАРЬ!$AG15=GRID!$B$3:$BI$3), 0)),
ROUNDUP(INDEX(GRID!$B$4:$BI$14,MATCH(E$7,GRID!$A$4:$A$14,0),MATCH(1,($U$2=GRID!$B$1:$BI$1)*(КАЛЕНДАРЬ!$AG15=GRID!$B$3:$BI$3),0))*(1-GRID!$B$35),0))</f>
        <v>15900</v>
      </c>
      <c r="F262" s="60" cm="1">
        <f t="array" ref="F262">IF($I$2="Открытый тариф",
INDEX(GRID!$B$17:$BI$27,MATCH(E$7,GRID!$A$17:$A$27,0),MATCH(1,($U$2=GRID!$B$1:$BI$1)*(КАЛЕНДАРЬ!$AG15=GRID!$B$3:$BI$3), 0)),
ROUNDUP(INDEX(GRID!$B$17:$BI$27,MATCH(E$7,GRID!$A$17:$A$27,0),MATCH(1,($U$2=GRID!$B$1:$BI$1)*(КАЛЕНДАРЬ!$AG15=GRID!$B$3:$BI$3), 0))*(1-GRID!$B$35),0))</f>
        <v>15900</v>
      </c>
      <c r="G262" s="59" cm="1">
        <f t="array" ref="G262">IF($I$2="Открытый тариф",
INDEX(GRID!$B$4:$BI$14,MATCH(G$7,GRID!$A$4:$A$14,0),MATCH(1,($U$2=GRID!$B$1:$BI$1)*(КАЛЕНДАРЬ!$AG15=GRID!$B$3:$BI$3), 0)),
ROUNDUP(INDEX(GRID!$B$4:$BI$14,MATCH(G$7,GRID!$A$4:$A$14,0),MATCH(1,($U$2=GRID!$B$1:$BI$1)*(КАЛЕНДАРЬ!$AG15=GRID!$B$3:$BI$3),0))*(1-GRID!$B$35),0))</f>
        <v>17400</v>
      </c>
      <c r="H262" s="60" cm="1">
        <f t="array" ref="H262">IF($I$2="Открытый тариф",
INDEX(GRID!$B$17:$BI$27,MATCH(G$7,GRID!$A$17:$A$27,0),MATCH(1,($U$2=GRID!$B$1:$BI$1)*(КАЛЕНДАРЬ!$AG15=GRID!$B$3:$BI$3), 0)),
ROUNDUP(INDEX(GRID!$B$17:$BI$27,MATCH(G$7,GRID!$A$17:$A$27,0),MATCH(1,($U$2=GRID!$B$1:$BI$1)*(КАЛЕНДАРЬ!$AG15=GRID!$B$3:$BI$3), 0))*(1-GRID!$B$35),0))</f>
        <v>17400</v>
      </c>
      <c r="I262" s="59" cm="1">
        <f t="array" ref="I262">IF($I$2="Открытый тариф",
INDEX(GRID!$B$4:$BI$14,MATCH(I$7,GRID!$A$4:$A$14,0),MATCH(1,($U$2=GRID!$B$1:$BI$1)*(КАЛЕНДАРЬ!$AG15=GRID!$B$3:$BI$3), 0)),
ROUNDUP(INDEX(GRID!$B$4:$BI$14,MATCH(I$7,GRID!$A$4:$A$14,0),MATCH(1,($U$2=GRID!$B$1:$BI$1)*(КАЛЕНДАРЬ!$AG15=GRID!$B$3:$BI$3),0))*(1-GRID!$B$35),0))</f>
        <v>19100</v>
      </c>
      <c r="J262" s="60" cm="1">
        <f t="array" ref="J262">IF($I$2="Открытый тариф",
INDEX(GRID!$B$17:$BI$27,MATCH(I$7,GRID!$A$17:$A$27,0),MATCH(1,($U$2=GRID!$B$1:$BI$1)*(КАЛЕНДАРЬ!$AG15=GRID!$B$3:$BI$3), 0)),
ROUNDUP(INDEX(GRID!$B$17:$BI$27,MATCH(I$7,GRID!$A$17:$A$27,0),MATCH(1,($U$2=GRID!$B$1:$BI$1)*(КАЛЕНДАРЬ!$AG15=GRID!$B$3:$BI$3), 0))*(1-GRID!$B$35),0))</f>
        <v>19100</v>
      </c>
      <c r="K262" s="59" cm="1">
        <f t="array" ref="K262">IF($I$2="Открытый тариф",
INDEX(GRID!$B$4:$BI$14,MATCH(K$7,GRID!$A$4:$A$14,0),MATCH(1,($U$2=GRID!$B$1:$BI$1)*(КАЛЕНДАРЬ!$AG15=GRID!$B$3:$BI$3), 0)),
ROUNDUP(INDEX(GRID!$B$4:$BI$14,MATCH(K$7,GRID!$A$4:$A$14,0),MATCH(1,($U$2=GRID!$B$1:$BI$1)*(КАЛЕНДАРЬ!$AG15=GRID!$B$3:$BI$3),0))*(1-GRID!$B$35),0))</f>
        <v>20900</v>
      </c>
      <c r="L262" s="60" cm="1">
        <f t="array" ref="L262">IF($I$2="Открытый тариф",
INDEX(GRID!$B$17:$BI$27,MATCH(K$7,GRID!$A$17:$A$27,0),MATCH(1,($U$2=GRID!$B$1:$BI$1)*(КАЛЕНДАРЬ!$AG15=GRID!$B$3:$BI$3), 0)),
ROUNDUP(INDEX(GRID!$B$17:$BI$27,MATCH(K$7,GRID!$A$17:$A$27,0),MATCH(1,($U$2=GRID!$B$1:$BI$1)*(КАЛЕНДАРЬ!$AG15=GRID!$B$3:$BI$3), 0))*(1-GRID!$B$35),0))</f>
        <v>20900</v>
      </c>
      <c r="M262" s="59" cm="1">
        <f t="array" ref="M262">IF($I$2="Открытый тариф",
INDEX(GRID!$B$4:$BI$14,MATCH(M$7,GRID!$A$4:$A$14,0),MATCH(1,($U$2=GRID!$B$1:$BI$1)*(КАЛЕНДАРЬ!$AG15=GRID!$B$3:$BI$3), 0)),
ROUNDUP(INDEX(GRID!$B$4:$BI$14,MATCH(M$7,GRID!$A$4:$A$14,0),MATCH(1,($U$2=GRID!$B$1:$BI$1)*(КАЛЕНДАРЬ!$AG15=GRID!$B$3:$BI$3),0))*(1-GRID!$B$35),0))</f>
        <v>22900</v>
      </c>
      <c r="N262" s="60" cm="1">
        <f t="array" ref="N262">IF($I$2="Открытый тариф",
INDEX(GRID!$B$17:$BI$27,MATCH(M$7,GRID!$A$17:$A$27,0),MATCH(1,($U$2=GRID!$B$1:$BI$1)*(КАЛЕНДАРЬ!$AG15=GRID!$B$3:$BI$3), 0)),
ROUNDUP(INDEX(GRID!$B$17:$BI$27,MATCH(M$7,GRID!$A$17:$A$27,0),MATCH(1,($U$2=GRID!$B$1:$BI$1)*(КАЛЕНДАРЬ!$AG15=GRID!$B$3:$BI$3), 0))*(1-GRID!$B$35),0))</f>
        <v>22900</v>
      </c>
      <c r="O262" s="61" t="s">
        <v>102</v>
      </c>
      <c r="P262" s="61" t="s">
        <v>102</v>
      </c>
      <c r="Q262" s="61" t="s">
        <v>102</v>
      </c>
      <c r="R262" s="61" t="s">
        <v>102</v>
      </c>
      <c r="S262" s="61" t="s">
        <v>102</v>
      </c>
      <c r="T262" s="61" t="s">
        <v>102</v>
      </c>
      <c r="U262" s="61" t="s">
        <v>102</v>
      </c>
      <c r="V262" s="61" t="s">
        <v>102</v>
      </c>
      <c r="W262" s="61" t="s">
        <v>102</v>
      </c>
      <c r="X262" s="61" t="s">
        <v>102</v>
      </c>
      <c r="Y262" s="48"/>
      <c r="Z262" s="33"/>
      <c r="AE262" s="6"/>
      <c r="AI262" s="6"/>
      <c r="AN262" s="6"/>
    </row>
    <row r="263" spans="1:40" x14ac:dyDescent="0.2">
      <c r="A263" s="62" t="s">
        <v>47</v>
      </c>
      <c r="B263" s="62">
        <v>13</v>
      </c>
      <c r="C263" s="59" cm="1">
        <f t="array" ref="C263">IF($I$2="Открытый тариф",
INDEX(GRID!$B$4:$BI$14,MATCH(C$7,GRID!$A$4:$A$14,0),MATCH(1,($U$2=GRID!$B$1:$BI$1)*(КАЛЕНДАРЬ!$AG16=GRID!$B$3:$BI$3), 0)),
ROUNDUP(INDEX(GRID!$B$4:$BI$14,MATCH(C$7,GRID!$A$4:$A$14,0),MATCH(1,($U$2=GRID!$B$1:$BI$1)*(КАЛЕНДАРЬ!$AG16=GRID!$B$3:$BI$3),0))*(1-GRID!$B$35),0))</f>
        <v>14500</v>
      </c>
      <c r="D263" s="60" cm="1">
        <f t="array" ref="D263">IF($I$2="Открытый тариф",
INDEX(GRID!$B$17:$BI$27,MATCH(C$7,GRID!$A$17:$A$27,0),MATCH(1,($U$2=GRID!$B$1:$BI$1)*(КАЛЕНДАРЬ!$AG16=GRID!$B$3:$BI$3), 0)),
ROUNDUP(INDEX(GRID!$B$17:$BI$27,MATCH(C$7,GRID!$A$17:$A$27,0),MATCH(1,($U$2=GRID!$B$1:$BI$1)*(КАЛЕНДАРЬ!$AG16=GRID!$B$3:$BI$3), 0))*(1-GRID!$B$35),0))</f>
        <v>14500</v>
      </c>
      <c r="E263" s="59" cm="1">
        <f t="array" ref="E263">IF($I$2="Открытый тариф",
INDEX(GRID!$B$4:$BI$14,MATCH(E$7,GRID!$A$4:$A$14,0),MATCH(1,($U$2=GRID!$B$1:$BI$1)*(КАЛЕНДАРЬ!$AG16=GRID!$B$3:$BI$3), 0)),
ROUNDUP(INDEX(GRID!$B$4:$BI$14,MATCH(E$7,GRID!$A$4:$A$14,0),MATCH(1,($U$2=GRID!$B$1:$BI$1)*(КАЛЕНДАРЬ!$AG16=GRID!$B$3:$BI$3),0))*(1-GRID!$B$35),0))</f>
        <v>15900</v>
      </c>
      <c r="F263" s="60" cm="1">
        <f t="array" ref="F263">IF($I$2="Открытый тариф",
INDEX(GRID!$B$17:$BI$27,MATCH(E$7,GRID!$A$17:$A$27,0),MATCH(1,($U$2=GRID!$B$1:$BI$1)*(КАЛЕНДАРЬ!$AG16=GRID!$B$3:$BI$3), 0)),
ROUNDUP(INDEX(GRID!$B$17:$BI$27,MATCH(E$7,GRID!$A$17:$A$27,0),MATCH(1,($U$2=GRID!$B$1:$BI$1)*(КАЛЕНДАРЬ!$AG16=GRID!$B$3:$BI$3), 0))*(1-GRID!$B$35),0))</f>
        <v>15900</v>
      </c>
      <c r="G263" s="59" cm="1">
        <f t="array" ref="G263">IF($I$2="Открытый тариф",
INDEX(GRID!$B$4:$BI$14,MATCH(G$7,GRID!$A$4:$A$14,0),MATCH(1,($U$2=GRID!$B$1:$BI$1)*(КАЛЕНДАРЬ!$AG16=GRID!$B$3:$BI$3), 0)),
ROUNDUP(INDEX(GRID!$B$4:$BI$14,MATCH(G$7,GRID!$A$4:$A$14,0),MATCH(1,($U$2=GRID!$B$1:$BI$1)*(КАЛЕНДАРЬ!$AG16=GRID!$B$3:$BI$3),0))*(1-GRID!$B$35),0))</f>
        <v>17400</v>
      </c>
      <c r="H263" s="60" cm="1">
        <f t="array" ref="H263">IF($I$2="Открытый тариф",
INDEX(GRID!$B$17:$BI$27,MATCH(G$7,GRID!$A$17:$A$27,0),MATCH(1,($U$2=GRID!$B$1:$BI$1)*(КАЛЕНДАРЬ!$AG16=GRID!$B$3:$BI$3), 0)),
ROUNDUP(INDEX(GRID!$B$17:$BI$27,MATCH(G$7,GRID!$A$17:$A$27,0),MATCH(1,($U$2=GRID!$B$1:$BI$1)*(КАЛЕНДАРЬ!$AG16=GRID!$B$3:$BI$3), 0))*(1-GRID!$B$35),0))</f>
        <v>17400</v>
      </c>
      <c r="I263" s="59" cm="1">
        <f t="array" ref="I263">IF($I$2="Открытый тариф",
INDEX(GRID!$B$4:$BI$14,MATCH(I$7,GRID!$A$4:$A$14,0),MATCH(1,($U$2=GRID!$B$1:$BI$1)*(КАЛЕНДАРЬ!$AG16=GRID!$B$3:$BI$3), 0)),
ROUNDUP(INDEX(GRID!$B$4:$BI$14,MATCH(I$7,GRID!$A$4:$A$14,0),MATCH(1,($U$2=GRID!$B$1:$BI$1)*(КАЛЕНДАРЬ!$AG16=GRID!$B$3:$BI$3),0))*(1-GRID!$B$35),0))</f>
        <v>19100</v>
      </c>
      <c r="J263" s="60" cm="1">
        <f t="array" ref="J263">IF($I$2="Открытый тариф",
INDEX(GRID!$B$17:$BI$27,MATCH(I$7,GRID!$A$17:$A$27,0),MATCH(1,($U$2=GRID!$B$1:$BI$1)*(КАЛЕНДАРЬ!$AG16=GRID!$B$3:$BI$3), 0)),
ROUNDUP(INDEX(GRID!$B$17:$BI$27,MATCH(I$7,GRID!$A$17:$A$27,0),MATCH(1,($U$2=GRID!$B$1:$BI$1)*(КАЛЕНДАРЬ!$AG16=GRID!$B$3:$BI$3), 0))*(1-GRID!$B$35),0))</f>
        <v>19100</v>
      </c>
      <c r="K263" s="59" cm="1">
        <f t="array" ref="K263">IF($I$2="Открытый тариф",
INDEX(GRID!$B$4:$BI$14,MATCH(K$7,GRID!$A$4:$A$14,0),MATCH(1,($U$2=GRID!$B$1:$BI$1)*(КАЛЕНДАРЬ!$AG16=GRID!$B$3:$BI$3), 0)),
ROUNDUP(INDEX(GRID!$B$4:$BI$14,MATCH(K$7,GRID!$A$4:$A$14,0),MATCH(1,($U$2=GRID!$B$1:$BI$1)*(КАЛЕНДАРЬ!$AG16=GRID!$B$3:$BI$3),0))*(1-GRID!$B$35),0))</f>
        <v>20900</v>
      </c>
      <c r="L263" s="60" cm="1">
        <f t="array" ref="L263">IF($I$2="Открытый тариф",
INDEX(GRID!$B$17:$BI$27,MATCH(K$7,GRID!$A$17:$A$27,0),MATCH(1,($U$2=GRID!$B$1:$BI$1)*(КАЛЕНДАРЬ!$AG16=GRID!$B$3:$BI$3), 0)),
ROUNDUP(INDEX(GRID!$B$17:$BI$27,MATCH(K$7,GRID!$A$17:$A$27,0),MATCH(1,($U$2=GRID!$B$1:$BI$1)*(КАЛЕНДАРЬ!$AG16=GRID!$B$3:$BI$3), 0))*(1-GRID!$B$35),0))</f>
        <v>20900</v>
      </c>
      <c r="M263" s="59" cm="1">
        <f t="array" ref="M263">IF($I$2="Открытый тариф",
INDEX(GRID!$B$4:$BI$14,MATCH(M$7,GRID!$A$4:$A$14,0),MATCH(1,($U$2=GRID!$B$1:$BI$1)*(КАЛЕНДАРЬ!$AG16=GRID!$B$3:$BI$3), 0)),
ROUNDUP(INDEX(GRID!$B$4:$BI$14,MATCH(M$7,GRID!$A$4:$A$14,0),MATCH(1,($U$2=GRID!$B$1:$BI$1)*(КАЛЕНДАРЬ!$AG16=GRID!$B$3:$BI$3),0))*(1-GRID!$B$35),0))</f>
        <v>22900</v>
      </c>
      <c r="N263" s="60" cm="1">
        <f t="array" ref="N263">IF($I$2="Открытый тариф",
INDEX(GRID!$B$17:$BI$27,MATCH(M$7,GRID!$A$17:$A$27,0),MATCH(1,($U$2=GRID!$B$1:$BI$1)*(КАЛЕНДАРЬ!$AG16=GRID!$B$3:$BI$3), 0)),
ROUNDUP(INDEX(GRID!$B$17:$BI$27,MATCH(M$7,GRID!$A$17:$A$27,0),MATCH(1,($U$2=GRID!$B$1:$BI$1)*(КАЛЕНДАРЬ!$AG16=GRID!$B$3:$BI$3), 0))*(1-GRID!$B$35),0))</f>
        <v>22900</v>
      </c>
      <c r="O263" s="61" t="s">
        <v>102</v>
      </c>
      <c r="P263" s="61" t="s">
        <v>102</v>
      </c>
      <c r="Q263" s="61" t="s">
        <v>102</v>
      </c>
      <c r="R263" s="61" t="s">
        <v>102</v>
      </c>
      <c r="S263" s="61" t="s">
        <v>102</v>
      </c>
      <c r="T263" s="61" t="s">
        <v>102</v>
      </c>
      <c r="U263" s="61" t="s">
        <v>102</v>
      </c>
      <c r="V263" s="61" t="s">
        <v>102</v>
      </c>
      <c r="W263" s="61" t="s">
        <v>102</v>
      </c>
      <c r="X263" s="61" t="s">
        <v>102</v>
      </c>
      <c r="Y263" s="48"/>
      <c r="Z263" s="33"/>
      <c r="AE263" s="6"/>
      <c r="AI263" s="6"/>
      <c r="AN263" s="6"/>
    </row>
    <row r="264" spans="1:40" x14ac:dyDescent="0.2">
      <c r="A264" s="62" t="s">
        <v>48</v>
      </c>
      <c r="B264" s="62">
        <v>14</v>
      </c>
      <c r="C264" s="59" cm="1">
        <f t="array" ref="C264">IF($I$2="Открытый тариф",
INDEX(GRID!$B$4:$BI$14,MATCH(C$7,GRID!$A$4:$A$14,0),MATCH(1,($U$2=GRID!$B$1:$BI$1)*(КАЛЕНДАРЬ!$AG17=GRID!$B$3:$BI$3), 0)),
ROUNDUP(INDEX(GRID!$B$4:$BI$14,MATCH(C$7,GRID!$A$4:$A$14,0),MATCH(1,($U$2=GRID!$B$1:$BI$1)*(КАЛЕНДАРЬ!$AG17=GRID!$B$3:$BI$3),0))*(1-GRID!$B$35),0))</f>
        <v>15500</v>
      </c>
      <c r="D264" s="60" cm="1">
        <f t="array" ref="D264">IF($I$2="Открытый тариф",
INDEX(GRID!$B$17:$BI$27,MATCH(C$7,GRID!$A$17:$A$27,0),MATCH(1,($U$2=GRID!$B$1:$BI$1)*(КАЛЕНДАРЬ!$AG17=GRID!$B$3:$BI$3), 0)),
ROUNDUP(INDEX(GRID!$B$17:$BI$27,MATCH(C$7,GRID!$A$17:$A$27,0),MATCH(1,($U$2=GRID!$B$1:$BI$1)*(КАЛЕНДАРЬ!$AG17=GRID!$B$3:$BI$3), 0))*(1-GRID!$B$35),0))</f>
        <v>15500</v>
      </c>
      <c r="E264" s="59" cm="1">
        <f t="array" ref="E264">IF($I$2="Открытый тариф",
INDEX(GRID!$B$4:$BI$14,MATCH(E$7,GRID!$A$4:$A$14,0),MATCH(1,($U$2=GRID!$B$1:$BI$1)*(КАЛЕНДАРЬ!$AG17=GRID!$B$3:$BI$3), 0)),
ROUNDUP(INDEX(GRID!$B$4:$BI$14,MATCH(E$7,GRID!$A$4:$A$14,0),MATCH(1,($U$2=GRID!$B$1:$BI$1)*(КАЛЕНДАРЬ!$AG17=GRID!$B$3:$BI$3),0))*(1-GRID!$B$35),0))</f>
        <v>17100</v>
      </c>
      <c r="F264" s="60" cm="1">
        <f t="array" ref="F264">IF($I$2="Открытый тариф",
INDEX(GRID!$B$17:$BI$27,MATCH(E$7,GRID!$A$17:$A$27,0),MATCH(1,($U$2=GRID!$B$1:$BI$1)*(КАЛЕНДАРЬ!$AG17=GRID!$B$3:$BI$3), 0)),
ROUNDUP(INDEX(GRID!$B$17:$BI$27,MATCH(E$7,GRID!$A$17:$A$27,0),MATCH(1,($U$2=GRID!$B$1:$BI$1)*(КАЛЕНДАРЬ!$AG17=GRID!$B$3:$BI$3), 0))*(1-GRID!$B$35),0))</f>
        <v>17100</v>
      </c>
      <c r="G264" s="59" cm="1">
        <f t="array" ref="G264">IF($I$2="Открытый тариф",
INDEX(GRID!$B$4:$BI$14,MATCH(G$7,GRID!$A$4:$A$14,0),MATCH(1,($U$2=GRID!$B$1:$BI$1)*(КАЛЕНДАРЬ!$AG17=GRID!$B$3:$BI$3), 0)),
ROUNDUP(INDEX(GRID!$B$4:$BI$14,MATCH(G$7,GRID!$A$4:$A$14,0),MATCH(1,($U$2=GRID!$B$1:$BI$1)*(КАЛЕНДАРЬ!$AG17=GRID!$B$3:$BI$3),0))*(1-GRID!$B$35),0))</f>
        <v>18700</v>
      </c>
      <c r="H264" s="60" cm="1">
        <f t="array" ref="H264">IF($I$2="Открытый тариф",
INDEX(GRID!$B$17:$BI$27,MATCH(G$7,GRID!$A$17:$A$27,0),MATCH(1,($U$2=GRID!$B$1:$BI$1)*(КАЛЕНДАРЬ!$AG17=GRID!$B$3:$BI$3), 0)),
ROUNDUP(INDEX(GRID!$B$17:$BI$27,MATCH(G$7,GRID!$A$17:$A$27,0),MATCH(1,($U$2=GRID!$B$1:$BI$1)*(КАЛЕНДАРЬ!$AG17=GRID!$B$3:$BI$3), 0))*(1-GRID!$B$35),0))</f>
        <v>18700</v>
      </c>
      <c r="I264" s="59" cm="1">
        <f t="array" ref="I264">IF($I$2="Открытый тариф",
INDEX(GRID!$B$4:$BI$14,MATCH(I$7,GRID!$A$4:$A$14,0),MATCH(1,($U$2=GRID!$B$1:$BI$1)*(КАЛЕНДАРЬ!$AG17=GRID!$B$3:$BI$3), 0)),
ROUNDUP(INDEX(GRID!$B$4:$BI$14,MATCH(I$7,GRID!$A$4:$A$14,0),MATCH(1,($U$2=GRID!$B$1:$BI$1)*(КАЛЕНДАРЬ!$AG17=GRID!$B$3:$BI$3),0))*(1-GRID!$B$35),0))</f>
        <v>20600</v>
      </c>
      <c r="J264" s="60" cm="1">
        <f t="array" ref="J264">IF($I$2="Открытый тариф",
INDEX(GRID!$B$17:$BI$27,MATCH(I$7,GRID!$A$17:$A$27,0),MATCH(1,($U$2=GRID!$B$1:$BI$1)*(КАЛЕНДАРЬ!$AG17=GRID!$B$3:$BI$3), 0)),
ROUNDUP(INDEX(GRID!$B$17:$BI$27,MATCH(I$7,GRID!$A$17:$A$27,0),MATCH(1,($U$2=GRID!$B$1:$BI$1)*(КАЛЕНДАРЬ!$AG17=GRID!$B$3:$BI$3), 0))*(1-GRID!$B$35),0))</f>
        <v>20600</v>
      </c>
      <c r="K264" s="59" cm="1">
        <f t="array" ref="K264">IF($I$2="Открытый тариф",
INDEX(GRID!$B$4:$BI$14,MATCH(K$7,GRID!$A$4:$A$14,0),MATCH(1,($U$2=GRID!$B$1:$BI$1)*(КАЛЕНДАРЬ!$AG17=GRID!$B$3:$BI$3), 0)),
ROUNDUP(INDEX(GRID!$B$4:$BI$14,MATCH(K$7,GRID!$A$4:$A$14,0),MATCH(1,($U$2=GRID!$B$1:$BI$1)*(КАЛЕНДАРЬ!$AG17=GRID!$B$3:$BI$3),0))*(1-GRID!$B$35),0))</f>
        <v>22600</v>
      </c>
      <c r="L264" s="60" cm="1">
        <f t="array" ref="L264">IF($I$2="Открытый тариф",
INDEX(GRID!$B$17:$BI$27,MATCH(K$7,GRID!$A$17:$A$27,0),MATCH(1,($U$2=GRID!$B$1:$BI$1)*(КАЛЕНДАРЬ!$AG17=GRID!$B$3:$BI$3), 0)),
ROUNDUP(INDEX(GRID!$B$17:$BI$27,MATCH(K$7,GRID!$A$17:$A$27,0),MATCH(1,($U$2=GRID!$B$1:$BI$1)*(КАЛЕНДАРЬ!$AG17=GRID!$B$3:$BI$3), 0))*(1-GRID!$B$35),0))</f>
        <v>22600</v>
      </c>
      <c r="M264" s="59" cm="1">
        <f t="array" ref="M264">IF($I$2="Открытый тариф",
INDEX(GRID!$B$4:$BI$14,MATCH(M$7,GRID!$A$4:$A$14,0),MATCH(1,($U$2=GRID!$B$1:$BI$1)*(КАЛЕНДАРЬ!$AG17=GRID!$B$3:$BI$3), 0)),
ROUNDUP(INDEX(GRID!$B$4:$BI$14,MATCH(M$7,GRID!$A$4:$A$14,0),MATCH(1,($U$2=GRID!$B$1:$BI$1)*(КАЛЕНДАРЬ!$AG17=GRID!$B$3:$BI$3),0))*(1-GRID!$B$35),0))</f>
        <v>24800</v>
      </c>
      <c r="N264" s="60" cm="1">
        <f t="array" ref="N264">IF($I$2="Открытый тариф",
INDEX(GRID!$B$17:$BI$27,MATCH(M$7,GRID!$A$17:$A$27,0),MATCH(1,($U$2=GRID!$B$1:$BI$1)*(КАЛЕНДАРЬ!$AG17=GRID!$B$3:$BI$3), 0)),
ROUNDUP(INDEX(GRID!$B$17:$BI$27,MATCH(M$7,GRID!$A$17:$A$27,0),MATCH(1,($U$2=GRID!$B$1:$BI$1)*(КАЛЕНДАРЬ!$AG17=GRID!$B$3:$BI$3), 0))*(1-GRID!$B$35),0))</f>
        <v>24800</v>
      </c>
      <c r="O264" s="61" t="s">
        <v>102</v>
      </c>
      <c r="P264" s="61" t="s">
        <v>102</v>
      </c>
      <c r="Q264" s="61" t="s">
        <v>102</v>
      </c>
      <c r="R264" s="61" t="s">
        <v>102</v>
      </c>
      <c r="S264" s="61" t="s">
        <v>102</v>
      </c>
      <c r="T264" s="61" t="s">
        <v>102</v>
      </c>
      <c r="U264" s="61" t="s">
        <v>102</v>
      </c>
      <c r="V264" s="61" t="s">
        <v>102</v>
      </c>
      <c r="W264" s="61" t="s">
        <v>102</v>
      </c>
      <c r="X264" s="61" t="s">
        <v>102</v>
      </c>
      <c r="Y264" s="48"/>
      <c r="Z264" s="33"/>
      <c r="AE264" s="6"/>
      <c r="AI264" s="6"/>
      <c r="AN264" s="6"/>
    </row>
    <row r="265" spans="1:40" x14ac:dyDescent="0.2">
      <c r="A265" s="62" t="s">
        <v>42</v>
      </c>
      <c r="B265" s="62">
        <v>15</v>
      </c>
      <c r="C265" s="59" cm="1">
        <f t="array" ref="C265">IF($I$2="Открытый тариф",
INDEX(GRID!$B$4:$BI$14,MATCH(C$7,GRID!$A$4:$A$14,0),MATCH(1,($U$2=GRID!$B$1:$BI$1)*(КАЛЕНДАРЬ!$AG18=GRID!$B$3:$BI$3), 0)),
ROUNDUP(INDEX(GRID!$B$4:$BI$14,MATCH(C$7,GRID!$A$4:$A$14,0),MATCH(1,($U$2=GRID!$B$1:$BI$1)*(КАЛЕНДАРЬ!$AG18=GRID!$B$3:$BI$3),0))*(1-GRID!$B$35),0))</f>
        <v>15500</v>
      </c>
      <c r="D265" s="60" cm="1">
        <f t="array" ref="D265">IF($I$2="Открытый тариф",
INDEX(GRID!$B$17:$BI$27,MATCH(C$7,GRID!$A$17:$A$27,0),MATCH(1,($U$2=GRID!$B$1:$BI$1)*(КАЛЕНДАРЬ!$AG18=GRID!$B$3:$BI$3), 0)),
ROUNDUP(INDEX(GRID!$B$17:$BI$27,MATCH(C$7,GRID!$A$17:$A$27,0),MATCH(1,($U$2=GRID!$B$1:$BI$1)*(КАЛЕНДАРЬ!$AG18=GRID!$B$3:$BI$3), 0))*(1-GRID!$B$35),0))</f>
        <v>15500</v>
      </c>
      <c r="E265" s="59" cm="1">
        <f t="array" ref="E265">IF($I$2="Открытый тариф",
INDEX(GRID!$B$4:$BI$14,MATCH(E$7,GRID!$A$4:$A$14,0),MATCH(1,($U$2=GRID!$B$1:$BI$1)*(КАЛЕНДАРЬ!$AG18=GRID!$B$3:$BI$3), 0)),
ROUNDUP(INDEX(GRID!$B$4:$BI$14,MATCH(E$7,GRID!$A$4:$A$14,0),MATCH(1,($U$2=GRID!$B$1:$BI$1)*(КАЛЕНДАРЬ!$AG18=GRID!$B$3:$BI$3),0))*(1-GRID!$B$35),0))</f>
        <v>17100</v>
      </c>
      <c r="F265" s="60" cm="1">
        <f t="array" ref="F265">IF($I$2="Открытый тариф",
INDEX(GRID!$B$17:$BI$27,MATCH(E$7,GRID!$A$17:$A$27,0),MATCH(1,($U$2=GRID!$B$1:$BI$1)*(КАЛЕНДАРЬ!$AG18=GRID!$B$3:$BI$3), 0)),
ROUNDUP(INDEX(GRID!$B$17:$BI$27,MATCH(E$7,GRID!$A$17:$A$27,0),MATCH(1,($U$2=GRID!$B$1:$BI$1)*(КАЛЕНДАРЬ!$AG18=GRID!$B$3:$BI$3), 0))*(1-GRID!$B$35),0))</f>
        <v>17100</v>
      </c>
      <c r="G265" s="59" cm="1">
        <f t="array" ref="G265">IF($I$2="Открытый тариф",
INDEX(GRID!$B$4:$BI$14,MATCH(G$7,GRID!$A$4:$A$14,0),MATCH(1,($U$2=GRID!$B$1:$BI$1)*(КАЛЕНДАРЬ!$AG18=GRID!$B$3:$BI$3), 0)),
ROUNDUP(INDEX(GRID!$B$4:$BI$14,MATCH(G$7,GRID!$A$4:$A$14,0),MATCH(1,($U$2=GRID!$B$1:$BI$1)*(КАЛЕНДАРЬ!$AG18=GRID!$B$3:$BI$3),0))*(1-GRID!$B$35),0))</f>
        <v>18700</v>
      </c>
      <c r="H265" s="60" cm="1">
        <f t="array" ref="H265">IF($I$2="Открытый тариф",
INDEX(GRID!$B$17:$BI$27,MATCH(G$7,GRID!$A$17:$A$27,0),MATCH(1,($U$2=GRID!$B$1:$BI$1)*(КАЛЕНДАРЬ!$AG18=GRID!$B$3:$BI$3), 0)),
ROUNDUP(INDEX(GRID!$B$17:$BI$27,MATCH(G$7,GRID!$A$17:$A$27,0),MATCH(1,($U$2=GRID!$B$1:$BI$1)*(КАЛЕНДАРЬ!$AG18=GRID!$B$3:$BI$3), 0))*(1-GRID!$B$35),0))</f>
        <v>18700</v>
      </c>
      <c r="I265" s="59" cm="1">
        <f t="array" ref="I265">IF($I$2="Открытый тариф",
INDEX(GRID!$B$4:$BI$14,MATCH(I$7,GRID!$A$4:$A$14,0),MATCH(1,($U$2=GRID!$B$1:$BI$1)*(КАЛЕНДАРЬ!$AG18=GRID!$B$3:$BI$3), 0)),
ROUNDUP(INDEX(GRID!$B$4:$BI$14,MATCH(I$7,GRID!$A$4:$A$14,0),MATCH(1,($U$2=GRID!$B$1:$BI$1)*(КАЛЕНДАРЬ!$AG18=GRID!$B$3:$BI$3),0))*(1-GRID!$B$35),0))</f>
        <v>20600</v>
      </c>
      <c r="J265" s="60" cm="1">
        <f t="array" ref="J265">IF($I$2="Открытый тариф",
INDEX(GRID!$B$17:$BI$27,MATCH(I$7,GRID!$A$17:$A$27,0),MATCH(1,($U$2=GRID!$B$1:$BI$1)*(КАЛЕНДАРЬ!$AG18=GRID!$B$3:$BI$3), 0)),
ROUNDUP(INDEX(GRID!$B$17:$BI$27,MATCH(I$7,GRID!$A$17:$A$27,0),MATCH(1,($U$2=GRID!$B$1:$BI$1)*(КАЛЕНДАРЬ!$AG18=GRID!$B$3:$BI$3), 0))*(1-GRID!$B$35),0))</f>
        <v>20600</v>
      </c>
      <c r="K265" s="59" cm="1">
        <f t="array" ref="K265">IF($I$2="Открытый тариф",
INDEX(GRID!$B$4:$BI$14,MATCH(K$7,GRID!$A$4:$A$14,0),MATCH(1,($U$2=GRID!$B$1:$BI$1)*(КАЛЕНДАРЬ!$AG18=GRID!$B$3:$BI$3), 0)),
ROUNDUP(INDEX(GRID!$B$4:$BI$14,MATCH(K$7,GRID!$A$4:$A$14,0),MATCH(1,($U$2=GRID!$B$1:$BI$1)*(КАЛЕНДАРЬ!$AG18=GRID!$B$3:$BI$3),0))*(1-GRID!$B$35),0))</f>
        <v>22600</v>
      </c>
      <c r="L265" s="60" cm="1">
        <f t="array" ref="L265">IF($I$2="Открытый тариф",
INDEX(GRID!$B$17:$BI$27,MATCH(K$7,GRID!$A$17:$A$27,0),MATCH(1,($U$2=GRID!$B$1:$BI$1)*(КАЛЕНДАРЬ!$AG18=GRID!$B$3:$BI$3), 0)),
ROUNDUP(INDEX(GRID!$B$17:$BI$27,MATCH(K$7,GRID!$A$17:$A$27,0),MATCH(1,($U$2=GRID!$B$1:$BI$1)*(КАЛЕНДАРЬ!$AG18=GRID!$B$3:$BI$3), 0))*(1-GRID!$B$35),0))</f>
        <v>22600</v>
      </c>
      <c r="M265" s="59" cm="1">
        <f t="array" ref="M265">IF($I$2="Открытый тариф",
INDEX(GRID!$B$4:$BI$14,MATCH(M$7,GRID!$A$4:$A$14,0),MATCH(1,($U$2=GRID!$B$1:$BI$1)*(КАЛЕНДАРЬ!$AG18=GRID!$B$3:$BI$3), 0)),
ROUNDUP(INDEX(GRID!$B$4:$BI$14,MATCH(M$7,GRID!$A$4:$A$14,0),MATCH(1,($U$2=GRID!$B$1:$BI$1)*(КАЛЕНДАРЬ!$AG18=GRID!$B$3:$BI$3),0))*(1-GRID!$B$35),0))</f>
        <v>24800</v>
      </c>
      <c r="N265" s="60" cm="1">
        <f t="array" ref="N265">IF($I$2="Открытый тариф",
INDEX(GRID!$B$17:$BI$27,MATCH(M$7,GRID!$A$17:$A$27,0),MATCH(1,($U$2=GRID!$B$1:$BI$1)*(КАЛЕНДАРЬ!$AG18=GRID!$B$3:$BI$3), 0)),
ROUNDUP(INDEX(GRID!$B$17:$BI$27,MATCH(M$7,GRID!$A$17:$A$27,0),MATCH(1,($U$2=GRID!$B$1:$BI$1)*(КАЛЕНДАРЬ!$AG18=GRID!$B$3:$BI$3), 0))*(1-GRID!$B$35),0))</f>
        <v>24800</v>
      </c>
      <c r="O265" s="61" t="s">
        <v>102</v>
      </c>
      <c r="P265" s="61" t="s">
        <v>102</v>
      </c>
      <c r="Q265" s="61" t="s">
        <v>102</v>
      </c>
      <c r="R265" s="61" t="s">
        <v>102</v>
      </c>
      <c r="S265" s="61" t="s">
        <v>102</v>
      </c>
      <c r="T265" s="61" t="s">
        <v>102</v>
      </c>
      <c r="U265" s="61" t="s">
        <v>102</v>
      </c>
      <c r="V265" s="61" t="s">
        <v>102</v>
      </c>
      <c r="W265" s="61" t="s">
        <v>102</v>
      </c>
      <c r="X265" s="61" t="s">
        <v>102</v>
      </c>
      <c r="Y265" s="48"/>
      <c r="Z265" s="33"/>
      <c r="AE265" s="6"/>
      <c r="AI265" s="6"/>
      <c r="AN265" s="6"/>
    </row>
    <row r="266" spans="1:40" x14ac:dyDescent="0.2">
      <c r="A266" s="62" t="s">
        <v>43</v>
      </c>
      <c r="B266" s="62">
        <v>16</v>
      </c>
      <c r="C266" s="59" cm="1">
        <f t="array" ref="C266">IF($I$2="Открытый тариф",
INDEX(GRID!$B$4:$BI$14,MATCH(C$7,GRID!$A$4:$A$14,0),MATCH(1,($U$2=GRID!$B$1:$BI$1)*(КАЛЕНДАРЬ!$AG19=GRID!$B$3:$BI$3), 0)),
ROUNDUP(INDEX(GRID!$B$4:$BI$14,MATCH(C$7,GRID!$A$4:$A$14,0),MATCH(1,($U$2=GRID!$B$1:$BI$1)*(КАЛЕНДАРЬ!$AG19=GRID!$B$3:$BI$3),0))*(1-GRID!$B$35),0))</f>
        <v>14000</v>
      </c>
      <c r="D266" s="60" cm="1">
        <f t="array" ref="D266">IF($I$2="Открытый тариф",
INDEX(GRID!$B$17:$BI$27,MATCH(C$7,GRID!$A$17:$A$27,0),MATCH(1,($U$2=GRID!$B$1:$BI$1)*(КАЛЕНДАРЬ!$AG19=GRID!$B$3:$BI$3), 0)),
ROUNDUP(INDEX(GRID!$B$17:$BI$27,MATCH(C$7,GRID!$A$17:$A$27,0),MATCH(1,($U$2=GRID!$B$1:$BI$1)*(КАЛЕНДАРЬ!$AG19=GRID!$B$3:$BI$3), 0))*(1-GRID!$B$35),0))</f>
        <v>14000</v>
      </c>
      <c r="E266" s="59" cm="1">
        <f t="array" ref="E266">IF($I$2="Открытый тариф",
INDEX(GRID!$B$4:$BI$14,MATCH(E$7,GRID!$A$4:$A$14,0),MATCH(1,($U$2=GRID!$B$1:$BI$1)*(КАЛЕНДАРЬ!$AG19=GRID!$B$3:$BI$3), 0)),
ROUNDUP(INDEX(GRID!$B$4:$BI$14,MATCH(E$7,GRID!$A$4:$A$14,0),MATCH(1,($U$2=GRID!$B$1:$BI$1)*(КАЛЕНДАРЬ!$AG19=GRID!$B$3:$BI$3),0))*(1-GRID!$B$35),0))</f>
        <v>15300</v>
      </c>
      <c r="F266" s="60" cm="1">
        <f t="array" ref="F266">IF($I$2="Открытый тариф",
INDEX(GRID!$B$17:$BI$27,MATCH(E$7,GRID!$A$17:$A$27,0),MATCH(1,($U$2=GRID!$B$1:$BI$1)*(КАЛЕНДАРЬ!$AG19=GRID!$B$3:$BI$3), 0)),
ROUNDUP(INDEX(GRID!$B$17:$BI$27,MATCH(E$7,GRID!$A$17:$A$27,0),MATCH(1,($U$2=GRID!$B$1:$BI$1)*(КАЛЕНДАРЬ!$AG19=GRID!$B$3:$BI$3), 0))*(1-GRID!$B$35),0))</f>
        <v>15300</v>
      </c>
      <c r="G266" s="59" cm="1">
        <f t="array" ref="G266">IF($I$2="Открытый тариф",
INDEX(GRID!$B$4:$BI$14,MATCH(G$7,GRID!$A$4:$A$14,0),MATCH(1,($U$2=GRID!$B$1:$BI$1)*(КАЛЕНДАРЬ!$AG19=GRID!$B$3:$BI$3), 0)),
ROUNDUP(INDEX(GRID!$B$4:$BI$14,MATCH(G$7,GRID!$A$4:$A$14,0),MATCH(1,($U$2=GRID!$B$1:$BI$1)*(КАЛЕНДАРЬ!$AG19=GRID!$B$3:$BI$3),0))*(1-GRID!$B$35),0))</f>
        <v>16700</v>
      </c>
      <c r="H266" s="60" cm="1">
        <f t="array" ref="H266">IF($I$2="Открытый тариф",
INDEX(GRID!$B$17:$BI$27,MATCH(G$7,GRID!$A$17:$A$27,0),MATCH(1,($U$2=GRID!$B$1:$BI$1)*(КАЛЕНДАРЬ!$AG19=GRID!$B$3:$BI$3), 0)),
ROUNDUP(INDEX(GRID!$B$17:$BI$27,MATCH(G$7,GRID!$A$17:$A$27,0),MATCH(1,($U$2=GRID!$B$1:$BI$1)*(КАЛЕНДАРЬ!$AG19=GRID!$B$3:$BI$3), 0))*(1-GRID!$B$35),0))</f>
        <v>16700</v>
      </c>
      <c r="I266" s="59" cm="1">
        <f t="array" ref="I266">IF($I$2="Открытый тариф",
INDEX(GRID!$B$4:$BI$14,MATCH(I$7,GRID!$A$4:$A$14,0),MATCH(1,($U$2=GRID!$B$1:$BI$1)*(КАЛЕНДАРЬ!$AG19=GRID!$B$3:$BI$3), 0)),
ROUNDUP(INDEX(GRID!$B$4:$BI$14,MATCH(I$7,GRID!$A$4:$A$14,0),MATCH(1,($U$2=GRID!$B$1:$BI$1)*(КАЛЕНДАРЬ!$AG19=GRID!$B$3:$BI$3),0))*(1-GRID!$B$35),0))</f>
        <v>18200</v>
      </c>
      <c r="J266" s="60" cm="1">
        <f t="array" ref="J266">IF($I$2="Открытый тариф",
INDEX(GRID!$B$17:$BI$27,MATCH(I$7,GRID!$A$17:$A$27,0),MATCH(1,($U$2=GRID!$B$1:$BI$1)*(КАЛЕНДАРЬ!$AG19=GRID!$B$3:$BI$3), 0)),
ROUNDUP(INDEX(GRID!$B$17:$BI$27,MATCH(I$7,GRID!$A$17:$A$27,0),MATCH(1,($U$2=GRID!$B$1:$BI$1)*(КАЛЕНДАРЬ!$AG19=GRID!$B$3:$BI$3), 0))*(1-GRID!$B$35),0))</f>
        <v>18200</v>
      </c>
      <c r="K266" s="59" cm="1">
        <f t="array" ref="K266">IF($I$2="Открытый тариф",
INDEX(GRID!$B$4:$BI$14,MATCH(K$7,GRID!$A$4:$A$14,0),MATCH(1,($U$2=GRID!$B$1:$BI$1)*(КАЛЕНДАРЬ!$AG19=GRID!$B$3:$BI$3), 0)),
ROUNDUP(INDEX(GRID!$B$4:$BI$14,MATCH(K$7,GRID!$A$4:$A$14,0),MATCH(1,($U$2=GRID!$B$1:$BI$1)*(КАЛЕНДАРЬ!$AG19=GRID!$B$3:$BI$3),0))*(1-GRID!$B$35),0))</f>
        <v>19900</v>
      </c>
      <c r="L266" s="60" cm="1">
        <f t="array" ref="L266">IF($I$2="Открытый тариф",
INDEX(GRID!$B$17:$BI$27,MATCH(K$7,GRID!$A$17:$A$27,0),MATCH(1,($U$2=GRID!$B$1:$BI$1)*(КАЛЕНДАРЬ!$AG19=GRID!$B$3:$BI$3), 0)),
ROUNDUP(INDEX(GRID!$B$17:$BI$27,MATCH(K$7,GRID!$A$17:$A$27,0),MATCH(1,($U$2=GRID!$B$1:$BI$1)*(КАЛЕНДАРЬ!$AG19=GRID!$B$3:$BI$3), 0))*(1-GRID!$B$35),0))</f>
        <v>19900</v>
      </c>
      <c r="M266" s="59" cm="1">
        <f t="array" ref="M266">IF($I$2="Открытый тариф",
INDEX(GRID!$B$4:$BI$14,MATCH(M$7,GRID!$A$4:$A$14,0),MATCH(1,($U$2=GRID!$B$1:$BI$1)*(КАЛЕНДАРЬ!$AG19=GRID!$B$3:$BI$3), 0)),
ROUNDUP(INDEX(GRID!$B$4:$BI$14,MATCH(M$7,GRID!$A$4:$A$14,0),MATCH(1,($U$2=GRID!$B$1:$BI$1)*(КАЛЕНДАРЬ!$AG19=GRID!$B$3:$BI$3),0))*(1-GRID!$B$35),0))</f>
        <v>21700</v>
      </c>
      <c r="N266" s="60" cm="1">
        <f t="array" ref="N266">IF($I$2="Открытый тариф",
INDEX(GRID!$B$17:$BI$27,MATCH(M$7,GRID!$A$17:$A$27,0),MATCH(1,($U$2=GRID!$B$1:$BI$1)*(КАЛЕНДАРЬ!$AG19=GRID!$B$3:$BI$3), 0)),
ROUNDUP(INDEX(GRID!$B$17:$BI$27,MATCH(M$7,GRID!$A$17:$A$27,0),MATCH(1,($U$2=GRID!$B$1:$BI$1)*(КАЛЕНДАРЬ!$AG19=GRID!$B$3:$BI$3), 0))*(1-GRID!$B$35),0))</f>
        <v>21700</v>
      </c>
      <c r="O266" s="61" t="s">
        <v>102</v>
      </c>
      <c r="P266" s="61" t="s">
        <v>102</v>
      </c>
      <c r="Q266" s="61" t="s">
        <v>102</v>
      </c>
      <c r="R266" s="61" t="s">
        <v>102</v>
      </c>
      <c r="S266" s="61" t="s">
        <v>102</v>
      </c>
      <c r="T266" s="61" t="s">
        <v>102</v>
      </c>
      <c r="U266" s="61" t="s">
        <v>102</v>
      </c>
      <c r="V266" s="61" t="s">
        <v>102</v>
      </c>
      <c r="W266" s="61" t="s">
        <v>102</v>
      </c>
      <c r="X266" s="61" t="s">
        <v>102</v>
      </c>
      <c r="Y266" s="48"/>
      <c r="Z266" s="33"/>
      <c r="AE266" s="6"/>
      <c r="AI266" s="6"/>
      <c r="AN266" s="6"/>
    </row>
    <row r="267" spans="1:40" x14ac:dyDescent="0.2">
      <c r="A267" s="62" t="s">
        <v>44</v>
      </c>
      <c r="B267" s="62">
        <v>17</v>
      </c>
      <c r="C267" s="59" cm="1">
        <f t="array" ref="C267">IF($I$2="Открытый тариф",
INDEX(GRID!$B$4:$BI$14,MATCH(C$7,GRID!$A$4:$A$14,0),MATCH(1,($U$2=GRID!$B$1:$BI$1)*(КАЛЕНДАРЬ!$AG20=GRID!$B$3:$BI$3), 0)),
ROUNDUP(INDEX(GRID!$B$4:$BI$14,MATCH(C$7,GRID!$A$4:$A$14,0),MATCH(1,($U$2=GRID!$B$1:$BI$1)*(КАЛЕНДАРЬ!$AG20=GRID!$B$3:$BI$3),0))*(1-GRID!$B$35),0))</f>
        <v>14000</v>
      </c>
      <c r="D267" s="60" cm="1">
        <f t="array" ref="D267">IF($I$2="Открытый тариф",
INDEX(GRID!$B$17:$BI$27,MATCH(C$7,GRID!$A$17:$A$27,0),MATCH(1,($U$2=GRID!$B$1:$BI$1)*(КАЛЕНДАРЬ!$AG20=GRID!$B$3:$BI$3), 0)),
ROUNDUP(INDEX(GRID!$B$17:$BI$27,MATCH(C$7,GRID!$A$17:$A$27,0),MATCH(1,($U$2=GRID!$B$1:$BI$1)*(КАЛЕНДАРЬ!$AG20=GRID!$B$3:$BI$3), 0))*(1-GRID!$B$35),0))</f>
        <v>14000</v>
      </c>
      <c r="E267" s="59" cm="1">
        <f t="array" ref="E267">IF($I$2="Открытый тариф",
INDEX(GRID!$B$4:$BI$14,MATCH(E$7,GRID!$A$4:$A$14,0),MATCH(1,($U$2=GRID!$B$1:$BI$1)*(КАЛЕНДАРЬ!$AG20=GRID!$B$3:$BI$3), 0)),
ROUNDUP(INDEX(GRID!$B$4:$BI$14,MATCH(E$7,GRID!$A$4:$A$14,0),MATCH(1,($U$2=GRID!$B$1:$BI$1)*(КАЛЕНДАРЬ!$AG20=GRID!$B$3:$BI$3),0))*(1-GRID!$B$35),0))</f>
        <v>15300</v>
      </c>
      <c r="F267" s="60" cm="1">
        <f t="array" ref="F267">IF($I$2="Открытый тариф",
INDEX(GRID!$B$17:$BI$27,MATCH(E$7,GRID!$A$17:$A$27,0),MATCH(1,($U$2=GRID!$B$1:$BI$1)*(КАЛЕНДАРЬ!$AG20=GRID!$B$3:$BI$3), 0)),
ROUNDUP(INDEX(GRID!$B$17:$BI$27,MATCH(E$7,GRID!$A$17:$A$27,0),MATCH(1,($U$2=GRID!$B$1:$BI$1)*(КАЛЕНДАРЬ!$AG20=GRID!$B$3:$BI$3), 0))*(1-GRID!$B$35),0))</f>
        <v>15300</v>
      </c>
      <c r="G267" s="59" cm="1">
        <f t="array" ref="G267">IF($I$2="Открытый тариф",
INDEX(GRID!$B$4:$BI$14,MATCH(G$7,GRID!$A$4:$A$14,0),MATCH(1,($U$2=GRID!$B$1:$BI$1)*(КАЛЕНДАРЬ!$AG20=GRID!$B$3:$BI$3), 0)),
ROUNDUP(INDEX(GRID!$B$4:$BI$14,MATCH(G$7,GRID!$A$4:$A$14,0),MATCH(1,($U$2=GRID!$B$1:$BI$1)*(КАЛЕНДАРЬ!$AG20=GRID!$B$3:$BI$3),0))*(1-GRID!$B$35),0))</f>
        <v>16700</v>
      </c>
      <c r="H267" s="60" cm="1">
        <f t="array" ref="H267">IF($I$2="Открытый тариф",
INDEX(GRID!$B$17:$BI$27,MATCH(G$7,GRID!$A$17:$A$27,0),MATCH(1,($U$2=GRID!$B$1:$BI$1)*(КАЛЕНДАРЬ!$AG20=GRID!$B$3:$BI$3), 0)),
ROUNDUP(INDEX(GRID!$B$17:$BI$27,MATCH(G$7,GRID!$A$17:$A$27,0),MATCH(1,($U$2=GRID!$B$1:$BI$1)*(КАЛЕНДАРЬ!$AG20=GRID!$B$3:$BI$3), 0))*(1-GRID!$B$35),0))</f>
        <v>16700</v>
      </c>
      <c r="I267" s="59" cm="1">
        <f t="array" ref="I267">IF($I$2="Открытый тариф",
INDEX(GRID!$B$4:$BI$14,MATCH(I$7,GRID!$A$4:$A$14,0),MATCH(1,($U$2=GRID!$B$1:$BI$1)*(КАЛЕНДАРЬ!$AG20=GRID!$B$3:$BI$3), 0)),
ROUNDUP(INDEX(GRID!$B$4:$BI$14,MATCH(I$7,GRID!$A$4:$A$14,0),MATCH(1,($U$2=GRID!$B$1:$BI$1)*(КАЛЕНДАРЬ!$AG20=GRID!$B$3:$BI$3),0))*(1-GRID!$B$35),0))</f>
        <v>18200</v>
      </c>
      <c r="J267" s="60" cm="1">
        <f t="array" ref="J267">IF($I$2="Открытый тариф",
INDEX(GRID!$B$17:$BI$27,MATCH(I$7,GRID!$A$17:$A$27,0),MATCH(1,($U$2=GRID!$B$1:$BI$1)*(КАЛЕНДАРЬ!$AG20=GRID!$B$3:$BI$3), 0)),
ROUNDUP(INDEX(GRID!$B$17:$BI$27,MATCH(I$7,GRID!$A$17:$A$27,0),MATCH(1,($U$2=GRID!$B$1:$BI$1)*(КАЛЕНДАРЬ!$AG20=GRID!$B$3:$BI$3), 0))*(1-GRID!$B$35),0))</f>
        <v>18200</v>
      </c>
      <c r="K267" s="59" cm="1">
        <f t="array" ref="K267">IF($I$2="Открытый тариф",
INDEX(GRID!$B$4:$BI$14,MATCH(K$7,GRID!$A$4:$A$14,0),MATCH(1,($U$2=GRID!$B$1:$BI$1)*(КАЛЕНДАРЬ!$AG20=GRID!$B$3:$BI$3), 0)),
ROUNDUP(INDEX(GRID!$B$4:$BI$14,MATCH(K$7,GRID!$A$4:$A$14,0),MATCH(1,($U$2=GRID!$B$1:$BI$1)*(КАЛЕНДАРЬ!$AG20=GRID!$B$3:$BI$3),0))*(1-GRID!$B$35),0))</f>
        <v>19900</v>
      </c>
      <c r="L267" s="60" cm="1">
        <f t="array" ref="L267">IF($I$2="Открытый тариф",
INDEX(GRID!$B$17:$BI$27,MATCH(K$7,GRID!$A$17:$A$27,0),MATCH(1,($U$2=GRID!$B$1:$BI$1)*(КАЛЕНДАРЬ!$AG20=GRID!$B$3:$BI$3), 0)),
ROUNDUP(INDEX(GRID!$B$17:$BI$27,MATCH(K$7,GRID!$A$17:$A$27,0),MATCH(1,($U$2=GRID!$B$1:$BI$1)*(КАЛЕНДАРЬ!$AG20=GRID!$B$3:$BI$3), 0))*(1-GRID!$B$35),0))</f>
        <v>19900</v>
      </c>
      <c r="M267" s="59" cm="1">
        <f t="array" ref="M267">IF($I$2="Открытый тариф",
INDEX(GRID!$B$4:$BI$14,MATCH(M$7,GRID!$A$4:$A$14,0),MATCH(1,($U$2=GRID!$B$1:$BI$1)*(КАЛЕНДАРЬ!$AG20=GRID!$B$3:$BI$3), 0)),
ROUNDUP(INDEX(GRID!$B$4:$BI$14,MATCH(M$7,GRID!$A$4:$A$14,0),MATCH(1,($U$2=GRID!$B$1:$BI$1)*(КАЛЕНДАРЬ!$AG20=GRID!$B$3:$BI$3),0))*(1-GRID!$B$35),0))</f>
        <v>21700</v>
      </c>
      <c r="N267" s="60" cm="1">
        <f t="array" ref="N267">IF($I$2="Открытый тариф",
INDEX(GRID!$B$17:$BI$27,MATCH(M$7,GRID!$A$17:$A$27,0),MATCH(1,($U$2=GRID!$B$1:$BI$1)*(КАЛЕНДАРЬ!$AG20=GRID!$B$3:$BI$3), 0)),
ROUNDUP(INDEX(GRID!$B$17:$BI$27,MATCH(M$7,GRID!$A$17:$A$27,0),MATCH(1,($U$2=GRID!$B$1:$BI$1)*(КАЛЕНДАРЬ!$AG20=GRID!$B$3:$BI$3), 0))*(1-GRID!$B$35),0))</f>
        <v>21700</v>
      </c>
      <c r="O267" s="61" t="s">
        <v>102</v>
      </c>
      <c r="P267" s="61" t="s">
        <v>102</v>
      </c>
      <c r="Q267" s="61" t="s">
        <v>102</v>
      </c>
      <c r="R267" s="61" t="s">
        <v>102</v>
      </c>
      <c r="S267" s="61" t="s">
        <v>102</v>
      </c>
      <c r="T267" s="61" t="s">
        <v>102</v>
      </c>
      <c r="U267" s="61" t="s">
        <v>102</v>
      </c>
      <c r="V267" s="61" t="s">
        <v>102</v>
      </c>
      <c r="W267" s="61" t="s">
        <v>102</v>
      </c>
      <c r="X267" s="61" t="s">
        <v>102</v>
      </c>
      <c r="Y267" s="48"/>
      <c r="Z267" s="33"/>
      <c r="AE267" s="6"/>
      <c r="AI267" s="6"/>
      <c r="AN267" s="6"/>
    </row>
    <row r="268" spans="1:40" x14ac:dyDescent="0.2">
      <c r="A268" s="62" t="s">
        <v>45</v>
      </c>
      <c r="B268" s="62">
        <v>18</v>
      </c>
      <c r="C268" s="59" cm="1">
        <f t="array" ref="C268">IF($I$2="Открытый тариф",
INDEX(GRID!$B$4:$BI$14,MATCH(C$7,GRID!$A$4:$A$14,0),MATCH(1,($U$2=GRID!$B$1:$BI$1)*(КАЛЕНДАРЬ!$AG21=GRID!$B$3:$BI$3), 0)),
ROUNDUP(INDEX(GRID!$B$4:$BI$14,MATCH(C$7,GRID!$A$4:$A$14,0),MATCH(1,($U$2=GRID!$B$1:$BI$1)*(КАЛЕНДАРЬ!$AG21=GRID!$B$3:$BI$3),0))*(1-GRID!$B$35),0))</f>
        <v>14000</v>
      </c>
      <c r="D268" s="60" cm="1">
        <f t="array" ref="D268">IF($I$2="Открытый тариф",
INDEX(GRID!$B$17:$BI$27,MATCH(C$7,GRID!$A$17:$A$27,0),MATCH(1,($U$2=GRID!$B$1:$BI$1)*(КАЛЕНДАРЬ!$AG21=GRID!$B$3:$BI$3), 0)),
ROUNDUP(INDEX(GRID!$B$17:$BI$27,MATCH(C$7,GRID!$A$17:$A$27,0),MATCH(1,($U$2=GRID!$B$1:$BI$1)*(КАЛЕНДАРЬ!$AG21=GRID!$B$3:$BI$3), 0))*(1-GRID!$B$35),0))</f>
        <v>14000</v>
      </c>
      <c r="E268" s="59" cm="1">
        <f t="array" ref="E268">IF($I$2="Открытый тариф",
INDEX(GRID!$B$4:$BI$14,MATCH(E$7,GRID!$A$4:$A$14,0),MATCH(1,($U$2=GRID!$B$1:$BI$1)*(КАЛЕНДАРЬ!$AG21=GRID!$B$3:$BI$3), 0)),
ROUNDUP(INDEX(GRID!$B$4:$BI$14,MATCH(E$7,GRID!$A$4:$A$14,0),MATCH(1,($U$2=GRID!$B$1:$BI$1)*(КАЛЕНДАРЬ!$AG21=GRID!$B$3:$BI$3),0))*(1-GRID!$B$35),0))</f>
        <v>15300</v>
      </c>
      <c r="F268" s="60" cm="1">
        <f t="array" ref="F268">IF($I$2="Открытый тариф",
INDEX(GRID!$B$17:$BI$27,MATCH(E$7,GRID!$A$17:$A$27,0),MATCH(1,($U$2=GRID!$B$1:$BI$1)*(КАЛЕНДАРЬ!$AG21=GRID!$B$3:$BI$3), 0)),
ROUNDUP(INDEX(GRID!$B$17:$BI$27,MATCH(E$7,GRID!$A$17:$A$27,0),MATCH(1,($U$2=GRID!$B$1:$BI$1)*(КАЛЕНДАРЬ!$AG21=GRID!$B$3:$BI$3), 0))*(1-GRID!$B$35),0))</f>
        <v>15300</v>
      </c>
      <c r="G268" s="59" cm="1">
        <f t="array" ref="G268">IF($I$2="Открытый тариф",
INDEX(GRID!$B$4:$BI$14,MATCH(G$7,GRID!$A$4:$A$14,0),MATCH(1,($U$2=GRID!$B$1:$BI$1)*(КАЛЕНДАРЬ!$AG21=GRID!$B$3:$BI$3), 0)),
ROUNDUP(INDEX(GRID!$B$4:$BI$14,MATCH(G$7,GRID!$A$4:$A$14,0),MATCH(1,($U$2=GRID!$B$1:$BI$1)*(КАЛЕНДАРЬ!$AG21=GRID!$B$3:$BI$3),0))*(1-GRID!$B$35),0))</f>
        <v>16700</v>
      </c>
      <c r="H268" s="60" cm="1">
        <f t="array" ref="H268">IF($I$2="Открытый тариф",
INDEX(GRID!$B$17:$BI$27,MATCH(G$7,GRID!$A$17:$A$27,0),MATCH(1,($U$2=GRID!$B$1:$BI$1)*(КАЛЕНДАРЬ!$AG21=GRID!$B$3:$BI$3), 0)),
ROUNDUP(INDEX(GRID!$B$17:$BI$27,MATCH(G$7,GRID!$A$17:$A$27,0),MATCH(1,($U$2=GRID!$B$1:$BI$1)*(КАЛЕНДАРЬ!$AG21=GRID!$B$3:$BI$3), 0))*(1-GRID!$B$35),0))</f>
        <v>16700</v>
      </c>
      <c r="I268" s="59" cm="1">
        <f t="array" ref="I268">IF($I$2="Открытый тариф",
INDEX(GRID!$B$4:$BI$14,MATCH(I$7,GRID!$A$4:$A$14,0),MATCH(1,($U$2=GRID!$B$1:$BI$1)*(КАЛЕНДАРЬ!$AG21=GRID!$B$3:$BI$3), 0)),
ROUNDUP(INDEX(GRID!$B$4:$BI$14,MATCH(I$7,GRID!$A$4:$A$14,0),MATCH(1,($U$2=GRID!$B$1:$BI$1)*(КАЛЕНДАРЬ!$AG21=GRID!$B$3:$BI$3),0))*(1-GRID!$B$35),0))</f>
        <v>18200</v>
      </c>
      <c r="J268" s="60" cm="1">
        <f t="array" ref="J268">IF($I$2="Открытый тариф",
INDEX(GRID!$B$17:$BI$27,MATCH(I$7,GRID!$A$17:$A$27,0),MATCH(1,($U$2=GRID!$B$1:$BI$1)*(КАЛЕНДАРЬ!$AG21=GRID!$B$3:$BI$3), 0)),
ROUNDUP(INDEX(GRID!$B$17:$BI$27,MATCH(I$7,GRID!$A$17:$A$27,0),MATCH(1,($U$2=GRID!$B$1:$BI$1)*(КАЛЕНДАРЬ!$AG21=GRID!$B$3:$BI$3), 0))*(1-GRID!$B$35),0))</f>
        <v>18200</v>
      </c>
      <c r="K268" s="59" cm="1">
        <f t="array" ref="K268">IF($I$2="Открытый тариф",
INDEX(GRID!$B$4:$BI$14,MATCH(K$7,GRID!$A$4:$A$14,0),MATCH(1,($U$2=GRID!$B$1:$BI$1)*(КАЛЕНДАРЬ!$AG21=GRID!$B$3:$BI$3), 0)),
ROUNDUP(INDEX(GRID!$B$4:$BI$14,MATCH(K$7,GRID!$A$4:$A$14,0),MATCH(1,($U$2=GRID!$B$1:$BI$1)*(КАЛЕНДАРЬ!$AG21=GRID!$B$3:$BI$3),0))*(1-GRID!$B$35),0))</f>
        <v>19900</v>
      </c>
      <c r="L268" s="60" cm="1">
        <f t="array" ref="L268">IF($I$2="Открытый тариф",
INDEX(GRID!$B$17:$BI$27,MATCH(K$7,GRID!$A$17:$A$27,0),MATCH(1,($U$2=GRID!$B$1:$BI$1)*(КАЛЕНДАРЬ!$AG21=GRID!$B$3:$BI$3), 0)),
ROUNDUP(INDEX(GRID!$B$17:$BI$27,MATCH(K$7,GRID!$A$17:$A$27,0),MATCH(1,($U$2=GRID!$B$1:$BI$1)*(КАЛЕНДАРЬ!$AG21=GRID!$B$3:$BI$3), 0))*(1-GRID!$B$35),0))</f>
        <v>19900</v>
      </c>
      <c r="M268" s="59" cm="1">
        <f t="array" ref="M268">IF($I$2="Открытый тариф",
INDEX(GRID!$B$4:$BI$14,MATCH(M$7,GRID!$A$4:$A$14,0),MATCH(1,($U$2=GRID!$B$1:$BI$1)*(КАЛЕНДАРЬ!$AG21=GRID!$B$3:$BI$3), 0)),
ROUNDUP(INDEX(GRID!$B$4:$BI$14,MATCH(M$7,GRID!$A$4:$A$14,0),MATCH(1,($U$2=GRID!$B$1:$BI$1)*(КАЛЕНДАРЬ!$AG21=GRID!$B$3:$BI$3),0))*(1-GRID!$B$35),0))</f>
        <v>21700</v>
      </c>
      <c r="N268" s="60" cm="1">
        <f t="array" ref="N268">IF($I$2="Открытый тариф",
INDEX(GRID!$B$17:$BI$27,MATCH(M$7,GRID!$A$17:$A$27,0),MATCH(1,($U$2=GRID!$B$1:$BI$1)*(КАЛЕНДАРЬ!$AG21=GRID!$B$3:$BI$3), 0)),
ROUNDUP(INDEX(GRID!$B$17:$BI$27,MATCH(M$7,GRID!$A$17:$A$27,0),MATCH(1,($U$2=GRID!$B$1:$BI$1)*(КАЛЕНДАРЬ!$AG21=GRID!$B$3:$BI$3), 0))*(1-GRID!$B$35),0))</f>
        <v>21700</v>
      </c>
      <c r="O268" s="61" t="s">
        <v>102</v>
      </c>
      <c r="P268" s="61" t="s">
        <v>102</v>
      </c>
      <c r="Q268" s="61" t="s">
        <v>102</v>
      </c>
      <c r="R268" s="61" t="s">
        <v>102</v>
      </c>
      <c r="S268" s="61" t="s">
        <v>102</v>
      </c>
      <c r="T268" s="61" t="s">
        <v>102</v>
      </c>
      <c r="U268" s="61" t="s">
        <v>102</v>
      </c>
      <c r="V268" s="61" t="s">
        <v>102</v>
      </c>
      <c r="W268" s="61" t="s">
        <v>102</v>
      </c>
      <c r="X268" s="61" t="s">
        <v>102</v>
      </c>
      <c r="Y268" s="48"/>
      <c r="Z268" s="33"/>
      <c r="AE268" s="6"/>
      <c r="AI268" s="6"/>
      <c r="AN268" s="6"/>
    </row>
    <row r="269" spans="1:40" x14ac:dyDescent="0.2">
      <c r="A269" s="62" t="s">
        <v>46</v>
      </c>
      <c r="B269" s="62">
        <v>19</v>
      </c>
      <c r="C269" s="59" cm="1">
        <f t="array" ref="C269">IF($I$2="Открытый тариф",
INDEX(GRID!$B$4:$BI$14,MATCH(C$7,GRID!$A$4:$A$14,0),MATCH(1,($U$2=GRID!$B$1:$BI$1)*(КАЛЕНДАРЬ!$AG22=GRID!$B$3:$BI$3), 0)),
ROUNDUP(INDEX(GRID!$B$4:$BI$14,MATCH(C$7,GRID!$A$4:$A$14,0),MATCH(1,($U$2=GRID!$B$1:$BI$1)*(КАЛЕНДАРЬ!$AG22=GRID!$B$3:$BI$3),0))*(1-GRID!$B$35),0))</f>
        <v>14000</v>
      </c>
      <c r="D269" s="60" cm="1">
        <f t="array" ref="D269">IF($I$2="Открытый тариф",
INDEX(GRID!$B$17:$BI$27,MATCH(C$7,GRID!$A$17:$A$27,0),MATCH(1,($U$2=GRID!$B$1:$BI$1)*(КАЛЕНДАРЬ!$AG22=GRID!$B$3:$BI$3), 0)),
ROUNDUP(INDEX(GRID!$B$17:$BI$27,MATCH(C$7,GRID!$A$17:$A$27,0),MATCH(1,($U$2=GRID!$B$1:$BI$1)*(КАЛЕНДАРЬ!$AG22=GRID!$B$3:$BI$3), 0))*(1-GRID!$B$35),0))</f>
        <v>14000</v>
      </c>
      <c r="E269" s="59" cm="1">
        <f t="array" ref="E269">IF($I$2="Открытый тариф",
INDEX(GRID!$B$4:$BI$14,MATCH(E$7,GRID!$A$4:$A$14,0),MATCH(1,($U$2=GRID!$B$1:$BI$1)*(КАЛЕНДАРЬ!$AG22=GRID!$B$3:$BI$3), 0)),
ROUNDUP(INDEX(GRID!$B$4:$BI$14,MATCH(E$7,GRID!$A$4:$A$14,0),MATCH(1,($U$2=GRID!$B$1:$BI$1)*(КАЛЕНДАРЬ!$AG22=GRID!$B$3:$BI$3),0))*(1-GRID!$B$35),0))</f>
        <v>15300</v>
      </c>
      <c r="F269" s="60" cm="1">
        <f t="array" ref="F269">IF($I$2="Открытый тариф",
INDEX(GRID!$B$17:$BI$27,MATCH(E$7,GRID!$A$17:$A$27,0),MATCH(1,($U$2=GRID!$B$1:$BI$1)*(КАЛЕНДАРЬ!$AG22=GRID!$B$3:$BI$3), 0)),
ROUNDUP(INDEX(GRID!$B$17:$BI$27,MATCH(E$7,GRID!$A$17:$A$27,0),MATCH(1,($U$2=GRID!$B$1:$BI$1)*(КАЛЕНДАРЬ!$AG22=GRID!$B$3:$BI$3), 0))*(1-GRID!$B$35),0))</f>
        <v>15300</v>
      </c>
      <c r="G269" s="59" cm="1">
        <f t="array" ref="G269">IF($I$2="Открытый тариф",
INDEX(GRID!$B$4:$BI$14,MATCH(G$7,GRID!$A$4:$A$14,0),MATCH(1,($U$2=GRID!$B$1:$BI$1)*(КАЛЕНДАРЬ!$AG22=GRID!$B$3:$BI$3), 0)),
ROUNDUP(INDEX(GRID!$B$4:$BI$14,MATCH(G$7,GRID!$A$4:$A$14,0),MATCH(1,($U$2=GRID!$B$1:$BI$1)*(КАЛЕНДАРЬ!$AG22=GRID!$B$3:$BI$3),0))*(1-GRID!$B$35),0))</f>
        <v>16700</v>
      </c>
      <c r="H269" s="60" cm="1">
        <f t="array" ref="H269">IF($I$2="Открытый тариф",
INDEX(GRID!$B$17:$BI$27,MATCH(G$7,GRID!$A$17:$A$27,0),MATCH(1,($U$2=GRID!$B$1:$BI$1)*(КАЛЕНДАРЬ!$AG22=GRID!$B$3:$BI$3), 0)),
ROUNDUP(INDEX(GRID!$B$17:$BI$27,MATCH(G$7,GRID!$A$17:$A$27,0),MATCH(1,($U$2=GRID!$B$1:$BI$1)*(КАЛЕНДАРЬ!$AG22=GRID!$B$3:$BI$3), 0))*(1-GRID!$B$35),0))</f>
        <v>16700</v>
      </c>
      <c r="I269" s="59" cm="1">
        <f t="array" ref="I269">IF($I$2="Открытый тариф",
INDEX(GRID!$B$4:$BI$14,MATCH(I$7,GRID!$A$4:$A$14,0),MATCH(1,($U$2=GRID!$B$1:$BI$1)*(КАЛЕНДАРЬ!$AG22=GRID!$B$3:$BI$3), 0)),
ROUNDUP(INDEX(GRID!$B$4:$BI$14,MATCH(I$7,GRID!$A$4:$A$14,0),MATCH(1,($U$2=GRID!$B$1:$BI$1)*(КАЛЕНДАРЬ!$AG22=GRID!$B$3:$BI$3),0))*(1-GRID!$B$35),0))</f>
        <v>18200</v>
      </c>
      <c r="J269" s="60" cm="1">
        <f t="array" ref="J269">IF($I$2="Открытый тариф",
INDEX(GRID!$B$17:$BI$27,MATCH(I$7,GRID!$A$17:$A$27,0),MATCH(1,($U$2=GRID!$B$1:$BI$1)*(КАЛЕНДАРЬ!$AG22=GRID!$B$3:$BI$3), 0)),
ROUNDUP(INDEX(GRID!$B$17:$BI$27,MATCH(I$7,GRID!$A$17:$A$27,0),MATCH(1,($U$2=GRID!$B$1:$BI$1)*(КАЛЕНДАРЬ!$AG22=GRID!$B$3:$BI$3), 0))*(1-GRID!$B$35),0))</f>
        <v>18200</v>
      </c>
      <c r="K269" s="59" cm="1">
        <f t="array" ref="K269">IF($I$2="Открытый тариф",
INDEX(GRID!$B$4:$BI$14,MATCH(K$7,GRID!$A$4:$A$14,0),MATCH(1,($U$2=GRID!$B$1:$BI$1)*(КАЛЕНДАРЬ!$AG22=GRID!$B$3:$BI$3), 0)),
ROUNDUP(INDEX(GRID!$B$4:$BI$14,MATCH(K$7,GRID!$A$4:$A$14,0),MATCH(1,($U$2=GRID!$B$1:$BI$1)*(КАЛЕНДАРЬ!$AG22=GRID!$B$3:$BI$3),0))*(1-GRID!$B$35),0))</f>
        <v>19900</v>
      </c>
      <c r="L269" s="60" cm="1">
        <f t="array" ref="L269">IF($I$2="Открытый тариф",
INDEX(GRID!$B$17:$BI$27,MATCH(K$7,GRID!$A$17:$A$27,0),MATCH(1,($U$2=GRID!$B$1:$BI$1)*(КАЛЕНДАРЬ!$AG22=GRID!$B$3:$BI$3), 0)),
ROUNDUP(INDEX(GRID!$B$17:$BI$27,MATCH(K$7,GRID!$A$17:$A$27,0),MATCH(1,($U$2=GRID!$B$1:$BI$1)*(КАЛЕНДАРЬ!$AG22=GRID!$B$3:$BI$3), 0))*(1-GRID!$B$35),0))</f>
        <v>19900</v>
      </c>
      <c r="M269" s="59" cm="1">
        <f t="array" ref="M269">IF($I$2="Открытый тариф",
INDEX(GRID!$B$4:$BI$14,MATCH(M$7,GRID!$A$4:$A$14,0),MATCH(1,($U$2=GRID!$B$1:$BI$1)*(КАЛЕНДАРЬ!$AG22=GRID!$B$3:$BI$3), 0)),
ROUNDUP(INDEX(GRID!$B$4:$BI$14,MATCH(M$7,GRID!$A$4:$A$14,0),MATCH(1,($U$2=GRID!$B$1:$BI$1)*(КАЛЕНДАРЬ!$AG22=GRID!$B$3:$BI$3),0))*(1-GRID!$B$35),0))</f>
        <v>21700</v>
      </c>
      <c r="N269" s="60" cm="1">
        <f t="array" ref="N269">IF($I$2="Открытый тариф",
INDEX(GRID!$B$17:$BI$27,MATCH(M$7,GRID!$A$17:$A$27,0),MATCH(1,($U$2=GRID!$B$1:$BI$1)*(КАЛЕНДАРЬ!$AG22=GRID!$B$3:$BI$3), 0)),
ROUNDUP(INDEX(GRID!$B$17:$BI$27,MATCH(M$7,GRID!$A$17:$A$27,0),MATCH(1,($U$2=GRID!$B$1:$BI$1)*(КАЛЕНДАРЬ!$AG22=GRID!$B$3:$BI$3), 0))*(1-GRID!$B$35),0))</f>
        <v>21700</v>
      </c>
      <c r="O269" s="61" t="s">
        <v>102</v>
      </c>
      <c r="P269" s="61" t="s">
        <v>102</v>
      </c>
      <c r="Q269" s="61" t="s">
        <v>102</v>
      </c>
      <c r="R269" s="61" t="s">
        <v>102</v>
      </c>
      <c r="S269" s="61" t="s">
        <v>102</v>
      </c>
      <c r="T269" s="61" t="s">
        <v>102</v>
      </c>
      <c r="U269" s="61" t="s">
        <v>102</v>
      </c>
      <c r="V269" s="61" t="s">
        <v>102</v>
      </c>
      <c r="W269" s="61" t="s">
        <v>102</v>
      </c>
      <c r="X269" s="61" t="s">
        <v>102</v>
      </c>
      <c r="Y269" s="48"/>
      <c r="Z269" s="33"/>
      <c r="AE269" s="6"/>
      <c r="AI269" s="6"/>
      <c r="AN269" s="6"/>
    </row>
    <row r="270" spans="1:40" x14ac:dyDescent="0.2">
      <c r="A270" s="62" t="s">
        <v>47</v>
      </c>
      <c r="B270" s="62">
        <v>20</v>
      </c>
      <c r="C270" s="59" cm="1">
        <f t="array" ref="C270">IF($I$2="Открытый тариф",
INDEX(GRID!$B$4:$BI$14,MATCH(C$7,GRID!$A$4:$A$14,0),MATCH(1,($U$2=GRID!$B$1:$BI$1)*(КАЛЕНДАРЬ!$AG23=GRID!$B$3:$BI$3), 0)),
ROUNDUP(INDEX(GRID!$B$4:$BI$14,MATCH(C$7,GRID!$A$4:$A$14,0),MATCH(1,($U$2=GRID!$B$1:$BI$1)*(КАЛЕНДАРЬ!$AG23=GRID!$B$3:$BI$3),0))*(1-GRID!$B$35),0))</f>
        <v>14000</v>
      </c>
      <c r="D270" s="60" cm="1">
        <f t="array" ref="D270">IF($I$2="Открытый тариф",
INDEX(GRID!$B$17:$BI$27,MATCH(C$7,GRID!$A$17:$A$27,0),MATCH(1,($U$2=GRID!$B$1:$BI$1)*(КАЛЕНДАРЬ!$AG23=GRID!$B$3:$BI$3), 0)),
ROUNDUP(INDEX(GRID!$B$17:$BI$27,MATCH(C$7,GRID!$A$17:$A$27,0),MATCH(1,($U$2=GRID!$B$1:$BI$1)*(КАЛЕНДАРЬ!$AG23=GRID!$B$3:$BI$3), 0))*(1-GRID!$B$35),0))</f>
        <v>14000</v>
      </c>
      <c r="E270" s="59" cm="1">
        <f t="array" ref="E270">IF($I$2="Открытый тариф",
INDEX(GRID!$B$4:$BI$14,MATCH(E$7,GRID!$A$4:$A$14,0),MATCH(1,($U$2=GRID!$B$1:$BI$1)*(КАЛЕНДАРЬ!$AG23=GRID!$B$3:$BI$3), 0)),
ROUNDUP(INDEX(GRID!$B$4:$BI$14,MATCH(E$7,GRID!$A$4:$A$14,0),MATCH(1,($U$2=GRID!$B$1:$BI$1)*(КАЛЕНДАРЬ!$AG23=GRID!$B$3:$BI$3),0))*(1-GRID!$B$35),0))</f>
        <v>15300</v>
      </c>
      <c r="F270" s="60" cm="1">
        <f t="array" ref="F270">IF($I$2="Открытый тариф",
INDEX(GRID!$B$17:$BI$27,MATCH(E$7,GRID!$A$17:$A$27,0),MATCH(1,($U$2=GRID!$B$1:$BI$1)*(КАЛЕНДАРЬ!$AG23=GRID!$B$3:$BI$3), 0)),
ROUNDUP(INDEX(GRID!$B$17:$BI$27,MATCH(E$7,GRID!$A$17:$A$27,0),MATCH(1,($U$2=GRID!$B$1:$BI$1)*(КАЛЕНДАРЬ!$AG23=GRID!$B$3:$BI$3), 0))*(1-GRID!$B$35),0))</f>
        <v>15300</v>
      </c>
      <c r="G270" s="59" cm="1">
        <f t="array" ref="G270">IF($I$2="Открытый тариф",
INDEX(GRID!$B$4:$BI$14,MATCH(G$7,GRID!$A$4:$A$14,0),MATCH(1,($U$2=GRID!$B$1:$BI$1)*(КАЛЕНДАРЬ!$AG23=GRID!$B$3:$BI$3), 0)),
ROUNDUP(INDEX(GRID!$B$4:$BI$14,MATCH(G$7,GRID!$A$4:$A$14,0),MATCH(1,($U$2=GRID!$B$1:$BI$1)*(КАЛЕНДАРЬ!$AG23=GRID!$B$3:$BI$3),0))*(1-GRID!$B$35),0))</f>
        <v>16700</v>
      </c>
      <c r="H270" s="60" cm="1">
        <f t="array" ref="H270">IF($I$2="Открытый тариф",
INDEX(GRID!$B$17:$BI$27,MATCH(G$7,GRID!$A$17:$A$27,0),MATCH(1,($U$2=GRID!$B$1:$BI$1)*(КАЛЕНДАРЬ!$AG23=GRID!$B$3:$BI$3), 0)),
ROUNDUP(INDEX(GRID!$B$17:$BI$27,MATCH(G$7,GRID!$A$17:$A$27,0),MATCH(1,($U$2=GRID!$B$1:$BI$1)*(КАЛЕНДАРЬ!$AG23=GRID!$B$3:$BI$3), 0))*(1-GRID!$B$35),0))</f>
        <v>16700</v>
      </c>
      <c r="I270" s="59" cm="1">
        <f t="array" ref="I270">IF($I$2="Открытый тариф",
INDEX(GRID!$B$4:$BI$14,MATCH(I$7,GRID!$A$4:$A$14,0),MATCH(1,($U$2=GRID!$B$1:$BI$1)*(КАЛЕНДАРЬ!$AG23=GRID!$B$3:$BI$3), 0)),
ROUNDUP(INDEX(GRID!$B$4:$BI$14,MATCH(I$7,GRID!$A$4:$A$14,0),MATCH(1,($U$2=GRID!$B$1:$BI$1)*(КАЛЕНДАРЬ!$AG23=GRID!$B$3:$BI$3),0))*(1-GRID!$B$35),0))</f>
        <v>18200</v>
      </c>
      <c r="J270" s="60" cm="1">
        <f t="array" ref="J270">IF($I$2="Открытый тариф",
INDEX(GRID!$B$17:$BI$27,MATCH(I$7,GRID!$A$17:$A$27,0),MATCH(1,($U$2=GRID!$B$1:$BI$1)*(КАЛЕНДАРЬ!$AG23=GRID!$B$3:$BI$3), 0)),
ROUNDUP(INDEX(GRID!$B$17:$BI$27,MATCH(I$7,GRID!$A$17:$A$27,0),MATCH(1,($U$2=GRID!$B$1:$BI$1)*(КАЛЕНДАРЬ!$AG23=GRID!$B$3:$BI$3), 0))*(1-GRID!$B$35),0))</f>
        <v>18200</v>
      </c>
      <c r="K270" s="59" cm="1">
        <f t="array" ref="K270">IF($I$2="Открытый тариф",
INDEX(GRID!$B$4:$BI$14,MATCH(K$7,GRID!$A$4:$A$14,0),MATCH(1,($U$2=GRID!$B$1:$BI$1)*(КАЛЕНДАРЬ!$AG23=GRID!$B$3:$BI$3), 0)),
ROUNDUP(INDEX(GRID!$B$4:$BI$14,MATCH(K$7,GRID!$A$4:$A$14,0),MATCH(1,($U$2=GRID!$B$1:$BI$1)*(КАЛЕНДАРЬ!$AG23=GRID!$B$3:$BI$3),0))*(1-GRID!$B$35),0))</f>
        <v>19900</v>
      </c>
      <c r="L270" s="60" cm="1">
        <f t="array" ref="L270">IF($I$2="Открытый тариф",
INDEX(GRID!$B$17:$BI$27,MATCH(K$7,GRID!$A$17:$A$27,0),MATCH(1,($U$2=GRID!$B$1:$BI$1)*(КАЛЕНДАРЬ!$AG23=GRID!$B$3:$BI$3), 0)),
ROUNDUP(INDEX(GRID!$B$17:$BI$27,MATCH(K$7,GRID!$A$17:$A$27,0),MATCH(1,($U$2=GRID!$B$1:$BI$1)*(КАЛЕНДАРЬ!$AG23=GRID!$B$3:$BI$3), 0))*(1-GRID!$B$35),0))</f>
        <v>19900</v>
      </c>
      <c r="M270" s="59" cm="1">
        <f t="array" ref="M270">IF($I$2="Открытый тариф",
INDEX(GRID!$B$4:$BI$14,MATCH(M$7,GRID!$A$4:$A$14,0),MATCH(1,($U$2=GRID!$B$1:$BI$1)*(КАЛЕНДАРЬ!$AG23=GRID!$B$3:$BI$3), 0)),
ROUNDUP(INDEX(GRID!$B$4:$BI$14,MATCH(M$7,GRID!$A$4:$A$14,0),MATCH(1,($U$2=GRID!$B$1:$BI$1)*(КАЛЕНДАРЬ!$AG23=GRID!$B$3:$BI$3),0))*(1-GRID!$B$35),0))</f>
        <v>21700</v>
      </c>
      <c r="N270" s="60" cm="1">
        <f t="array" ref="N270">IF($I$2="Открытый тариф",
INDEX(GRID!$B$17:$BI$27,MATCH(M$7,GRID!$A$17:$A$27,0),MATCH(1,($U$2=GRID!$B$1:$BI$1)*(КАЛЕНДАРЬ!$AG23=GRID!$B$3:$BI$3), 0)),
ROUNDUP(INDEX(GRID!$B$17:$BI$27,MATCH(M$7,GRID!$A$17:$A$27,0),MATCH(1,($U$2=GRID!$B$1:$BI$1)*(КАЛЕНДАРЬ!$AG23=GRID!$B$3:$BI$3), 0))*(1-GRID!$B$35),0))</f>
        <v>21700</v>
      </c>
      <c r="O270" s="61" t="s">
        <v>102</v>
      </c>
      <c r="P270" s="61" t="s">
        <v>102</v>
      </c>
      <c r="Q270" s="61" t="s">
        <v>102</v>
      </c>
      <c r="R270" s="61" t="s">
        <v>102</v>
      </c>
      <c r="S270" s="61" t="s">
        <v>102</v>
      </c>
      <c r="T270" s="61" t="s">
        <v>102</v>
      </c>
      <c r="U270" s="61" t="s">
        <v>102</v>
      </c>
      <c r="V270" s="61" t="s">
        <v>102</v>
      </c>
      <c r="W270" s="61" t="s">
        <v>102</v>
      </c>
      <c r="X270" s="61" t="s">
        <v>102</v>
      </c>
      <c r="Y270" s="48"/>
      <c r="Z270" s="33"/>
      <c r="AE270" s="6"/>
      <c r="AI270" s="6"/>
      <c r="AN270" s="6"/>
    </row>
    <row r="271" spans="1:40" x14ac:dyDescent="0.2">
      <c r="A271" s="62" t="s">
        <v>48</v>
      </c>
      <c r="B271" s="62">
        <v>21</v>
      </c>
      <c r="C271" s="59" cm="1">
        <f t="array" ref="C271">IF($I$2="Открытый тариф",
INDEX(GRID!$B$4:$BI$14,MATCH(C$7,GRID!$A$4:$A$14,0),MATCH(1,($U$2=GRID!$B$1:$BI$1)*(КАЛЕНДАРЬ!$AG24=GRID!$B$3:$BI$3), 0)),
ROUNDUP(INDEX(GRID!$B$4:$BI$14,MATCH(C$7,GRID!$A$4:$A$14,0),MATCH(1,($U$2=GRID!$B$1:$BI$1)*(КАЛЕНДАРЬ!$AG24=GRID!$B$3:$BI$3),0))*(1-GRID!$B$35),0))</f>
        <v>14500</v>
      </c>
      <c r="D271" s="60" cm="1">
        <f t="array" ref="D271">IF($I$2="Открытый тариф",
INDEX(GRID!$B$17:$BI$27,MATCH(C$7,GRID!$A$17:$A$27,0),MATCH(1,($U$2=GRID!$B$1:$BI$1)*(КАЛЕНДАРЬ!$AG24=GRID!$B$3:$BI$3), 0)),
ROUNDUP(INDEX(GRID!$B$17:$BI$27,MATCH(C$7,GRID!$A$17:$A$27,0),MATCH(1,($U$2=GRID!$B$1:$BI$1)*(КАЛЕНДАРЬ!$AG24=GRID!$B$3:$BI$3), 0))*(1-GRID!$B$35),0))</f>
        <v>14500</v>
      </c>
      <c r="E271" s="59" cm="1">
        <f t="array" ref="E271">IF($I$2="Открытый тариф",
INDEX(GRID!$B$4:$BI$14,MATCH(E$7,GRID!$A$4:$A$14,0),MATCH(1,($U$2=GRID!$B$1:$BI$1)*(КАЛЕНДАРЬ!$AG24=GRID!$B$3:$BI$3), 0)),
ROUNDUP(INDEX(GRID!$B$4:$BI$14,MATCH(E$7,GRID!$A$4:$A$14,0),MATCH(1,($U$2=GRID!$B$1:$BI$1)*(КАЛЕНДАРЬ!$AG24=GRID!$B$3:$BI$3),0))*(1-GRID!$B$35),0))</f>
        <v>15900</v>
      </c>
      <c r="F271" s="60" cm="1">
        <f t="array" ref="F271">IF($I$2="Открытый тариф",
INDEX(GRID!$B$17:$BI$27,MATCH(E$7,GRID!$A$17:$A$27,0),MATCH(1,($U$2=GRID!$B$1:$BI$1)*(КАЛЕНДАРЬ!$AG24=GRID!$B$3:$BI$3), 0)),
ROUNDUP(INDEX(GRID!$B$17:$BI$27,MATCH(E$7,GRID!$A$17:$A$27,0),MATCH(1,($U$2=GRID!$B$1:$BI$1)*(КАЛЕНДАРЬ!$AG24=GRID!$B$3:$BI$3), 0))*(1-GRID!$B$35),0))</f>
        <v>15900</v>
      </c>
      <c r="G271" s="59" cm="1">
        <f t="array" ref="G271">IF($I$2="Открытый тариф",
INDEX(GRID!$B$4:$BI$14,MATCH(G$7,GRID!$A$4:$A$14,0),MATCH(1,($U$2=GRID!$B$1:$BI$1)*(КАЛЕНДАРЬ!$AG24=GRID!$B$3:$BI$3), 0)),
ROUNDUP(INDEX(GRID!$B$4:$BI$14,MATCH(G$7,GRID!$A$4:$A$14,0),MATCH(1,($U$2=GRID!$B$1:$BI$1)*(КАЛЕНДАРЬ!$AG24=GRID!$B$3:$BI$3),0))*(1-GRID!$B$35),0))</f>
        <v>17400</v>
      </c>
      <c r="H271" s="60" cm="1">
        <f t="array" ref="H271">IF($I$2="Открытый тариф",
INDEX(GRID!$B$17:$BI$27,MATCH(G$7,GRID!$A$17:$A$27,0),MATCH(1,($U$2=GRID!$B$1:$BI$1)*(КАЛЕНДАРЬ!$AG24=GRID!$B$3:$BI$3), 0)),
ROUNDUP(INDEX(GRID!$B$17:$BI$27,MATCH(G$7,GRID!$A$17:$A$27,0),MATCH(1,($U$2=GRID!$B$1:$BI$1)*(КАЛЕНДАРЬ!$AG24=GRID!$B$3:$BI$3), 0))*(1-GRID!$B$35),0))</f>
        <v>17400</v>
      </c>
      <c r="I271" s="59" cm="1">
        <f t="array" ref="I271">IF($I$2="Открытый тариф",
INDEX(GRID!$B$4:$BI$14,MATCH(I$7,GRID!$A$4:$A$14,0),MATCH(1,($U$2=GRID!$B$1:$BI$1)*(КАЛЕНДАРЬ!$AG24=GRID!$B$3:$BI$3), 0)),
ROUNDUP(INDEX(GRID!$B$4:$BI$14,MATCH(I$7,GRID!$A$4:$A$14,0),MATCH(1,($U$2=GRID!$B$1:$BI$1)*(КАЛЕНДАРЬ!$AG24=GRID!$B$3:$BI$3),0))*(1-GRID!$B$35),0))</f>
        <v>19100</v>
      </c>
      <c r="J271" s="60" cm="1">
        <f t="array" ref="J271">IF($I$2="Открытый тариф",
INDEX(GRID!$B$17:$BI$27,MATCH(I$7,GRID!$A$17:$A$27,0),MATCH(1,($U$2=GRID!$B$1:$BI$1)*(КАЛЕНДАРЬ!$AG24=GRID!$B$3:$BI$3), 0)),
ROUNDUP(INDEX(GRID!$B$17:$BI$27,MATCH(I$7,GRID!$A$17:$A$27,0),MATCH(1,($U$2=GRID!$B$1:$BI$1)*(КАЛЕНДАРЬ!$AG24=GRID!$B$3:$BI$3), 0))*(1-GRID!$B$35),0))</f>
        <v>19100</v>
      </c>
      <c r="K271" s="59" cm="1">
        <f t="array" ref="K271">IF($I$2="Открытый тариф",
INDEX(GRID!$B$4:$BI$14,MATCH(K$7,GRID!$A$4:$A$14,0),MATCH(1,($U$2=GRID!$B$1:$BI$1)*(КАЛЕНДАРЬ!$AG24=GRID!$B$3:$BI$3), 0)),
ROUNDUP(INDEX(GRID!$B$4:$BI$14,MATCH(K$7,GRID!$A$4:$A$14,0),MATCH(1,($U$2=GRID!$B$1:$BI$1)*(КАЛЕНДАРЬ!$AG24=GRID!$B$3:$BI$3),0))*(1-GRID!$B$35),0))</f>
        <v>20900</v>
      </c>
      <c r="L271" s="60" cm="1">
        <f t="array" ref="L271">IF($I$2="Открытый тариф",
INDEX(GRID!$B$17:$BI$27,MATCH(K$7,GRID!$A$17:$A$27,0),MATCH(1,($U$2=GRID!$B$1:$BI$1)*(КАЛЕНДАРЬ!$AG24=GRID!$B$3:$BI$3), 0)),
ROUNDUP(INDEX(GRID!$B$17:$BI$27,MATCH(K$7,GRID!$A$17:$A$27,0),MATCH(1,($U$2=GRID!$B$1:$BI$1)*(КАЛЕНДАРЬ!$AG24=GRID!$B$3:$BI$3), 0))*(1-GRID!$B$35),0))</f>
        <v>20900</v>
      </c>
      <c r="M271" s="59" cm="1">
        <f t="array" ref="M271">IF($I$2="Открытый тариф",
INDEX(GRID!$B$4:$BI$14,MATCH(M$7,GRID!$A$4:$A$14,0),MATCH(1,($U$2=GRID!$B$1:$BI$1)*(КАЛЕНДАРЬ!$AG24=GRID!$B$3:$BI$3), 0)),
ROUNDUP(INDEX(GRID!$B$4:$BI$14,MATCH(M$7,GRID!$A$4:$A$14,0),MATCH(1,($U$2=GRID!$B$1:$BI$1)*(КАЛЕНДАРЬ!$AG24=GRID!$B$3:$BI$3),0))*(1-GRID!$B$35),0))</f>
        <v>22900</v>
      </c>
      <c r="N271" s="60" cm="1">
        <f t="array" ref="N271">IF($I$2="Открытый тариф",
INDEX(GRID!$B$17:$BI$27,MATCH(M$7,GRID!$A$17:$A$27,0),MATCH(1,($U$2=GRID!$B$1:$BI$1)*(КАЛЕНДАРЬ!$AG24=GRID!$B$3:$BI$3), 0)),
ROUNDUP(INDEX(GRID!$B$17:$BI$27,MATCH(M$7,GRID!$A$17:$A$27,0),MATCH(1,($U$2=GRID!$B$1:$BI$1)*(КАЛЕНДАРЬ!$AG24=GRID!$B$3:$BI$3), 0))*(1-GRID!$B$35),0))</f>
        <v>22900</v>
      </c>
      <c r="O271" s="61" t="s">
        <v>102</v>
      </c>
      <c r="P271" s="61" t="s">
        <v>102</v>
      </c>
      <c r="Q271" s="61" t="s">
        <v>102</v>
      </c>
      <c r="R271" s="61" t="s">
        <v>102</v>
      </c>
      <c r="S271" s="61" t="s">
        <v>102</v>
      </c>
      <c r="T271" s="61" t="s">
        <v>102</v>
      </c>
      <c r="U271" s="61" t="s">
        <v>102</v>
      </c>
      <c r="V271" s="61" t="s">
        <v>102</v>
      </c>
      <c r="W271" s="61" t="s">
        <v>102</v>
      </c>
      <c r="X271" s="61" t="s">
        <v>102</v>
      </c>
      <c r="Y271" s="48"/>
      <c r="Z271" s="33"/>
      <c r="AE271" s="6"/>
      <c r="AI271" s="6"/>
      <c r="AN271" s="6"/>
    </row>
    <row r="272" spans="1:40" x14ac:dyDescent="0.2">
      <c r="A272" s="62" t="s">
        <v>42</v>
      </c>
      <c r="B272" s="62">
        <v>22</v>
      </c>
      <c r="C272" s="59" cm="1">
        <f t="array" ref="C272">IF($I$2="Открытый тариф",
INDEX(GRID!$B$4:$BI$14,MATCH(C$7,GRID!$A$4:$A$14,0),MATCH(1,($U$2=GRID!$B$1:$BI$1)*(КАЛЕНДАРЬ!$AG25=GRID!$B$3:$BI$3), 0)),
ROUNDUP(INDEX(GRID!$B$4:$BI$14,MATCH(C$7,GRID!$A$4:$A$14,0),MATCH(1,($U$2=GRID!$B$1:$BI$1)*(КАЛЕНДАРЬ!$AG25=GRID!$B$3:$BI$3),0))*(1-GRID!$B$35),0))</f>
        <v>14500</v>
      </c>
      <c r="D272" s="60" cm="1">
        <f t="array" ref="D272">IF($I$2="Открытый тариф",
INDEX(GRID!$B$17:$BI$27,MATCH(C$7,GRID!$A$17:$A$27,0),MATCH(1,($U$2=GRID!$B$1:$BI$1)*(КАЛЕНДАРЬ!$AG25=GRID!$B$3:$BI$3), 0)),
ROUNDUP(INDEX(GRID!$B$17:$BI$27,MATCH(C$7,GRID!$A$17:$A$27,0),MATCH(1,($U$2=GRID!$B$1:$BI$1)*(КАЛЕНДАРЬ!$AG25=GRID!$B$3:$BI$3), 0))*(1-GRID!$B$35),0))</f>
        <v>14500</v>
      </c>
      <c r="E272" s="59" cm="1">
        <f t="array" ref="E272">IF($I$2="Открытый тариф",
INDEX(GRID!$B$4:$BI$14,MATCH(E$7,GRID!$A$4:$A$14,0),MATCH(1,($U$2=GRID!$B$1:$BI$1)*(КАЛЕНДАРЬ!$AG25=GRID!$B$3:$BI$3), 0)),
ROUNDUP(INDEX(GRID!$B$4:$BI$14,MATCH(E$7,GRID!$A$4:$A$14,0),MATCH(1,($U$2=GRID!$B$1:$BI$1)*(КАЛЕНДАРЬ!$AG25=GRID!$B$3:$BI$3),0))*(1-GRID!$B$35),0))</f>
        <v>15900</v>
      </c>
      <c r="F272" s="60" cm="1">
        <f t="array" ref="F272">IF($I$2="Открытый тариф",
INDEX(GRID!$B$17:$BI$27,MATCH(E$7,GRID!$A$17:$A$27,0),MATCH(1,($U$2=GRID!$B$1:$BI$1)*(КАЛЕНДАРЬ!$AG25=GRID!$B$3:$BI$3), 0)),
ROUNDUP(INDEX(GRID!$B$17:$BI$27,MATCH(E$7,GRID!$A$17:$A$27,0),MATCH(1,($U$2=GRID!$B$1:$BI$1)*(КАЛЕНДАРЬ!$AG25=GRID!$B$3:$BI$3), 0))*(1-GRID!$B$35),0))</f>
        <v>15900</v>
      </c>
      <c r="G272" s="59" cm="1">
        <f t="array" ref="G272">IF($I$2="Открытый тариф",
INDEX(GRID!$B$4:$BI$14,MATCH(G$7,GRID!$A$4:$A$14,0),MATCH(1,($U$2=GRID!$B$1:$BI$1)*(КАЛЕНДАРЬ!$AG25=GRID!$B$3:$BI$3), 0)),
ROUNDUP(INDEX(GRID!$B$4:$BI$14,MATCH(G$7,GRID!$A$4:$A$14,0),MATCH(1,($U$2=GRID!$B$1:$BI$1)*(КАЛЕНДАРЬ!$AG25=GRID!$B$3:$BI$3),0))*(1-GRID!$B$35),0))</f>
        <v>17400</v>
      </c>
      <c r="H272" s="60" cm="1">
        <f t="array" ref="H272">IF($I$2="Открытый тариф",
INDEX(GRID!$B$17:$BI$27,MATCH(G$7,GRID!$A$17:$A$27,0),MATCH(1,($U$2=GRID!$B$1:$BI$1)*(КАЛЕНДАРЬ!$AG25=GRID!$B$3:$BI$3), 0)),
ROUNDUP(INDEX(GRID!$B$17:$BI$27,MATCH(G$7,GRID!$A$17:$A$27,0),MATCH(1,($U$2=GRID!$B$1:$BI$1)*(КАЛЕНДАРЬ!$AG25=GRID!$B$3:$BI$3), 0))*(1-GRID!$B$35),0))</f>
        <v>17400</v>
      </c>
      <c r="I272" s="59" cm="1">
        <f t="array" ref="I272">IF($I$2="Открытый тариф",
INDEX(GRID!$B$4:$BI$14,MATCH(I$7,GRID!$A$4:$A$14,0),MATCH(1,($U$2=GRID!$B$1:$BI$1)*(КАЛЕНДАРЬ!$AG25=GRID!$B$3:$BI$3), 0)),
ROUNDUP(INDEX(GRID!$B$4:$BI$14,MATCH(I$7,GRID!$A$4:$A$14,0),MATCH(1,($U$2=GRID!$B$1:$BI$1)*(КАЛЕНДАРЬ!$AG25=GRID!$B$3:$BI$3),0))*(1-GRID!$B$35),0))</f>
        <v>19100</v>
      </c>
      <c r="J272" s="60" cm="1">
        <f t="array" ref="J272">IF($I$2="Открытый тариф",
INDEX(GRID!$B$17:$BI$27,MATCH(I$7,GRID!$A$17:$A$27,0),MATCH(1,($U$2=GRID!$B$1:$BI$1)*(КАЛЕНДАРЬ!$AG25=GRID!$B$3:$BI$3), 0)),
ROUNDUP(INDEX(GRID!$B$17:$BI$27,MATCH(I$7,GRID!$A$17:$A$27,0),MATCH(1,($U$2=GRID!$B$1:$BI$1)*(КАЛЕНДАРЬ!$AG25=GRID!$B$3:$BI$3), 0))*(1-GRID!$B$35),0))</f>
        <v>19100</v>
      </c>
      <c r="K272" s="59" cm="1">
        <f t="array" ref="K272">IF($I$2="Открытый тариф",
INDEX(GRID!$B$4:$BI$14,MATCH(K$7,GRID!$A$4:$A$14,0),MATCH(1,($U$2=GRID!$B$1:$BI$1)*(КАЛЕНДАРЬ!$AG25=GRID!$B$3:$BI$3), 0)),
ROUNDUP(INDEX(GRID!$B$4:$BI$14,MATCH(K$7,GRID!$A$4:$A$14,0),MATCH(1,($U$2=GRID!$B$1:$BI$1)*(КАЛЕНДАРЬ!$AG25=GRID!$B$3:$BI$3),0))*(1-GRID!$B$35),0))</f>
        <v>20900</v>
      </c>
      <c r="L272" s="60" cm="1">
        <f t="array" ref="L272">IF($I$2="Открытый тариф",
INDEX(GRID!$B$17:$BI$27,MATCH(K$7,GRID!$A$17:$A$27,0),MATCH(1,($U$2=GRID!$B$1:$BI$1)*(КАЛЕНДАРЬ!$AG25=GRID!$B$3:$BI$3), 0)),
ROUNDUP(INDEX(GRID!$B$17:$BI$27,MATCH(K$7,GRID!$A$17:$A$27,0),MATCH(1,($U$2=GRID!$B$1:$BI$1)*(КАЛЕНДАРЬ!$AG25=GRID!$B$3:$BI$3), 0))*(1-GRID!$B$35),0))</f>
        <v>20900</v>
      </c>
      <c r="M272" s="59" cm="1">
        <f t="array" ref="M272">IF($I$2="Открытый тариф",
INDEX(GRID!$B$4:$BI$14,MATCH(M$7,GRID!$A$4:$A$14,0),MATCH(1,($U$2=GRID!$B$1:$BI$1)*(КАЛЕНДАРЬ!$AG25=GRID!$B$3:$BI$3), 0)),
ROUNDUP(INDEX(GRID!$B$4:$BI$14,MATCH(M$7,GRID!$A$4:$A$14,0),MATCH(1,($U$2=GRID!$B$1:$BI$1)*(КАЛЕНДАРЬ!$AG25=GRID!$B$3:$BI$3),0))*(1-GRID!$B$35),0))</f>
        <v>22900</v>
      </c>
      <c r="N272" s="60" cm="1">
        <f t="array" ref="N272">IF($I$2="Открытый тариф",
INDEX(GRID!$B$17:$BI$27,MATCH(M$7,GRID!$A$17:$A$27,0),MATCH(1,($U$2=GRID!$B$1:$BI$1)*(КАЛЕНДАРЬ!$AG25=GRID!$B$3:$BI$3), 0)),
ROUNDUP(INDEX(GRID!$B$17:$BI$27,MATCH(M$7,GRID!$A$17:$A$27,0),MATCH(1,($U$2=GRID!$B$1:$BI$1)*(КАЛЕНДАРЬ!$AG25=GRID!$B$3:$BI$3), 0))*(1-GRID!$B$35),0))</f>
        <v>22900</v>
      </c>
      <c r="O272" s="61" t="s">
        <v>102</v>
      </c>
      <c r="P272" s="61" t="s">
        <v>102</v>
      </c>
      <c r="Q272" s="61" t="s">
        <v>102</v>
      </c>
      <c r="R272" s="61" t="s">
        <v>102</v>
      </c>
      <c r="S272" s="61" t="s">
        <v>102</v>
      </c>
      <c r="T272" s="61" t="s">
        <v>102</v>
      </c>
      <c r="U272" s="61" t="s">
        <v>102</v>
      </c>
      <c r="V272" s="61" t="s">
        <v>102</v>
      </c>
      <c r="W272" s="61" t="s">
        <v>102</v>
      </c>
      <c r="X272" s="61" t="s">
        <v>102</v>
      </c>
      <c r="Y272" s="48"/>
      <c r="Z272" s="33"/>
      <c r="AE272" s="6"/>
      <c r="AI272" s="6"/>
      <c r="AN272" s="6"/>
    </row>
    <row r="273" spans="1:40" x14ac:dyDescent="0.2">
      <c r="A273" s="62" t="s">
        <v>43</v>
      </c>
      <c r="B273" s="62">
        <v>23</v>
      </c>
      <c r="C273" s="59" cm="1">
        <f t="array" ref="C273">IF($I$2="Открытый тариф",
INDEX(GRID!$B$4:$BI$14,MATCH(C$7,GRID!$A$4:$A$14,0),MATCH(1,($U$2=GRID!$B$1:$BI$1)*(КАЛЕНДАРЬ!$AG26=GRID!$B$3:$BI$3), 0)),
ROUNDUP(INDEX(GRID!$B$4:$BI$14,MATCH(C$7,GRID!$A$4:$A$14,0),MATCH(1,($U$2=GRID!$B$1:$BI$1)*(КАЛЕНДАРЬ!$AG26=GRID!$B$3:$BI$3),0))*(1-GRID!$B$35),0))</f>
        <v>13500</v>
      </c>
      <c r="D273" s="60" cm="1">
        <f t="array" ref="D273">IF($I$2="Открытый тариф",
INDEX(GRID!$B$17:$BI$27,MATCH(C$7,GRID!$A$17:$A$27,0),MATCH(1,($U$2=GRID!$B$1:$BI$1)*(КАЛЕНДАРЬ!$AG26=GRID!$B$3:$BI$3), 0)),
ROUNDUP(INDEX(GRID!$B$17:$BI$27,MATCH(C$7,GRID!$A$17:$A$27,0),MATCH(1,($U$2=GRID!$B$1:$BI$1)*(КАЛЕНДАРЬ!$AG26=GRID!$B$3:$BI$3), 0))*(1-GRID!$B$35),0))</f>
        <v>13500</v>
      </c>
      <c r="E273" s="59" cm="1">
        <f t="array" ref="E273">IF($I$2="Открытый тариф",
INDEX(GRID!$B$4:$BI$14,MATCH(E$7,GRID!$A$4:$A$14,0),MATCH(1,($U$2=GRID!$B$1:$BI$1)*(КАЛЕНДАРЬ!$AG26=GRID!$B$3:$BI$3), 0)),
ROUNDUP(INDEX(GRID!$B$4:$BI$14,MATCH(E$7,GRID!$A$4:$A$14,0),MATCH(1,($U$2=GRID!$B$1:$BI$1)*(КАЛЕНДАРЬ!$AG26=GRID!$B$3:$BI$3),0))*(1-GRID!$B$35),0))</f>
        <v>14700</v>
      </c>
      <c r="F273" s="60" cm="1">
        <f t="array" ref="F273">IF($I$2="Открытый тариф",
INDEX(GRID!$B$17:$BI$27,MATCH(E$7,GRID!$A$17:$A$27,0),MATCH(1,($U$2=GRID!$B$1:$BI$1)*(КАЛЕНДАРЬ!$AG26=GRID!$B$3:$BI$3), 0)),
ROUNDUP(INDEX(GRID!$B$17:$BI$27,MATCH(E$7,GRID!$A$17:$A$27,0),MATCH(1,($U$2=GRID!$B$1:$BI$1)*(КАЛЕНДАРЬ!$AG26=GRID!$B$3:$BI$3), 0))*(1-GRID!$B$35),0))</f>
        <v>14700</v>
      </c>
      <c r="G273" s="59" cm="1">
        <f t="array" ref="G273">IF($I$2="Открытый тариф",
INDEX(GRID!$B$4:$BI$14,MATCH(G$7,GRID!$A$4:$A$14,0),MATCH(1,($U$2=GRID!$B$1:$BI$1)*(КАЛЕНДАРЬ!$AG26=GRID!$B$3:$BI$3), 0)),
ROUNDUP(INDEX(GRID!$B$4:$BI$14,MATCH(G$7,GRID!$A$4:$A$14,0),MATCH(1,($U$2=GRID!$B$1:$BI$1)*(КАЛЕНДАРЬ!$AG26=GRID!$B$3:$BI$3),0))*(1-GRID!$B$35),0))</f>
        <v>16000</v>
      </c>
      <c r="H273" s="60" cm="1">
        <f t="array" ref="H273">IF($I$2="Открытый тариф",
INDEX(GRID!$B$17:$BI$27,MATCH(G$7,GRID!$A$17:$A$27,0),MATCH(1,($U$2=GRID!$B$1:$BI$1)*(КАЛЕНДАРЬ!$AG26=GRID!$B$3:$BI$3), 0)),
ROUNDUP(INDEX(GRID!$B$17:$BI$27,MATCH(G$7,GRID!$A$17:$A$27,0),MATCH(1,($U$2=GRID!$B$1:$BI$1)*(КАЛЕНДАРЬ!$AG26=GRID!$B$3:$BI$3), 0))*(1-GRID!$B$35),0))</f>
        <v>16000</v>
      </c>
      <c r="I273" s="59" cm="1">
        <f t="array" ref="I273">IF($I$2="Открытый тариф",
INDEX(GRID!$B$4:$BI$14,MATCH(I$7,GRID!$A$4:$A$14,0),MATCH(1,($U$2=GRID!$B$1:$BI$1)*(КАЛЕНДАРЬ!$AG26=GRID!$B$3:$BI$3), 0)),
ROUNDUP(INDEX(GRID!$B$4:$BI$14,MATCH(I$7,GRID!$A$4:$A$14,0),MATCH(1,($U$2=GRID!$B$1:$BI$1)*(КАЛЕНДАРЬ!$AG26=GRID!$B$3:$BI$3),0))*(1-GRID!$B$35),0))</f>
        <v>17400</v>
      </c>
      <c r="J273" s="60" cm="1">
        <f t="array" ref="J273">IF($I$2="Открытый тариф",
INDEX(GRID!$B$17:$BI$27,MATCH(I$7,GRID!$A$17:$A$27,0),MATCH(1,($U$2=GRID!$B$1:$BI$1)*(КАЛЕНДАРЬ!$AG26=GRID!$B$3:$BI$3), 0)),
ROUNDUP(INDEX(GRID!$B$17:$BI$27,MATCH(I$7,GRID!$A$17:$A$27,0),MATCH(1,($U$2=GRID!$B$1:$BI$1)*(КАЛЕНДАРЬ!$AG26=GRID!$B$3:$BI$3), 0))*(1-GRID!$B$35),0))</f>
        <v>17400</v>
      </c>
      <c r="K273" s="59" cm="1">
        <f t="array" ref="K273">IF($I$2="Открытый тариф",
INDEX(GRID!$B$4:$BI$14,MATCH(K$7,GRID!$A$4:$A$14,0),MATCH(1,($U$2=GRID!$B$1:$BI$1)*(КАЛЕНДАРЬ!$AG26=GRID!$B$3:$BI$3), 0)),
ROUNDUP(INDEX(GRID!$B$4:$BI$14,MATCH(K$7,GRID!$A$4:$A$14,0),MATCH(1,($U$2=GRID!$B$1:$BI$1)*(КАЛЕНДАРЬ!$AG26=GRID!$B$3:$BI$3),0))*(1-GRID!$B$35),0))</f>
        <v>18900</v>
      </c>
      <c r="L273" s="60" cm="1">
        <f t="array" ref="L273">IF($I$2="Открытый тариф",
INDEX(GRID!$B$17:$BI$27,MATCH(K$7,GRID!$A$17:$A$27,0),MATCH(1,($U$2=GRID!$B$1:$BI$1)*(КАЛЕНДАРЬ!$AG26=GRID!$B$3:$BI$3), 0)),
ROUNDUP(INDEX(GRID!$B$17:$BI$27,MATCH(K$7,GRID!$A$17:$A$27,0),MATCH(1,($U$2=GRID!$B$1:$BI$1)*(КАЛЕНДАРЬ!$AG26=GRID!$B$3:$BI$3), 0))*(1-GRID!$B$35),0))</f>
        <v>18900</v>
      </c>
      <c r="M273" s="59" cm="1">
        <f t="array" ref="M273">IF($I$2="Открытый тариф",
INDEX(GRID!$B$4:$BI$14,MATCH(M$7,GRID!$A$4:$A$14,0),MATCH(1,($U$2=GRID!$B$1:$BI$1)*(КАЛЕНДАРЬ!$AG26=GRID!$B$3:$BI$3), 0)),
ROUNDUP(INDEX(GRID!$B$4:$BI$14,MATCH(M$7,GRID!$A$4:$A$14,0),MATCH(1,($U$2=GRID!$B$1:$BI$1)*(КАЛЕНДАРЬ!$AG26=GRID!$B$3:$BI$3),0))*(1-GRID!$B$35),0))</f>
        <v>20500</v>
      </c>
      <c r="N273" s="60" cm="1">
        <f t="array" ref="N273">IF($I$2="Открытый тариф",
INDEX(GRID!$B$17:$BI$27,MATCH(M$7,GRID!$A$17:$A$27,0),MATCH(1,($U$2=GRID!$B$1:$BI$1)*(КАЛЕНДАРЬ!$AG26=GRID!$B$3:$BI$3), 0)),
ROUNDUP(INDEX(GRID!$B$17:$BI$27,MATCH(M$7,GRID!$A$17:$A$27,0),MATCH(1,($U$2=GRID!$B$1:$BI$1)*(КАЛЕНДАРЬ!$AG26=GRID!$B$3:$BI$3), 0))*(1-GRID!$B$35),0))</f>
        <v>20500</v>
      </c>
      <c r="O273" s="61" t="s">
        <v>102</v>
      </c>
      <c r="P273" s="61" t="s">
        <v>102</v>
      </c>
      <c r="Q273" s="61" t="s">
        <v>102</v>
      </c>
      <c r="R273" s="61" t="s">
        <v>102</v>
      </c>
      <c r="S273" s="61" t="s">
        <v>102</v>
      </c>
      <c r="T273" s="61" t="s">
        <v>102</v>
      </c>
      <c r="U273" s="61" t="s">
        <v>102</v>
      </c>
      <c r="V273" s="61" t="s">
        <v>102</v>
      </c>
      <c r="W273" s="61" t="s">
        <v>102</v>
      </c>
      <c r="X273" s="61" t="s">
        <v>102</v>
      </c>
      <c r="Y273" s="48"/>
      <c r="Z273" s="33"/>
      <c r="AE273" s="6"/>
      <c r="AI273" s="6"/>
      <c r="AN273" s="6"/>
    </row>
    <row r="274" spans="1:40" x14ac:dyDescent="0.2">
      <c r="A274" s="62" t="s">
        <v>44</v>
      </c>
      <c r="B274" s="62">
        <v>24</v>
      </c>
      <c r="C274" s="59" cm="1">
        <f t="array" ref="C274">IF($I$2="Открытый тариф",
INDEX(GRID!$B$4:$BI$14,MATCH(C$7,GRID!$A$4:$A$14,0),MATCH(1,($U$2=GRID!$B$1:$BI$1)*(КАЛЕНДАРЬ!$AG27=GRID!$B$3:$BI$3), 0)),
ROUNDUP(INDEX(GRID!$B$4:$BI$14,MATCH(C$7,GRID!$A$4:$A$14,0),MATCH(1,($U$2=GRID!$B$1:$BI$1)*(КАЛЕНДАРЬ!$AG27=GRID!$B$3:$BI$3),0))*(1-GRID!$B$35),0))</f>
        <v>13500</v>
      </c>
      <c r="D274" s="60" cm="1">
        <f t="array" ref="D274">IF($I$2="Открытый тариф",
INDEX(GRID!$B$17:$BI$27,MATCH(C$7,GRID!$A$17:$A$27,0),MATCH(1,($U$2=GRID!$B$1:$BI$1)*(КАЛЕНДАРЬ!$AG27=GRID!$B$3:$BI$3), 0)),
ROUNDUP(INDEX(GRID!$B$17:$BI$27,MATCH(C$7,GRID!$A$17:$A$27,0),MATCH(1,($U$2=GRID!$B$1:$BI$1)*(КАЛЕНДАРЬ!$AG27=GRID!$B$3:$BI$3), 0))*(1-GRID!$B$35),0))</f>
        <v>13500</v>
      </c>
      <c r="E274" s="59" cm="1">
        <f t="array" ref="E274">IF($I$2="Открытый тариф",
INDEX(GRID!$B$4:$BI$14,MATCH(E$7,GRID!$A$4:$A$14,0),MATCH(1,($U$2=GRID!$B$1:$BI$1)*(КАЛЕНДАРЬ!$AG27=GRID!$B$3:$BI$3), 0)),
ROUNDUP(INDEX(GRID!$B$4:$BI$14,MATCH(E$7,GRID!$A$4:$A$14,0),MATCH(1,($U$2=GRID!$B$1:$BI$1)*(КАЛЕНДАРЬ!$AG27=GRID!$B$3:$BI$3),0))*(1-GRID!$B$35),0))</f>
        <v>14700</v>
      </c>
      <c r="F274" s="60" cm="1">
        <f t="array" ref="F274">IF($I$2="Открытый тариф",
INDEX(GRID!$B$17:$BI$27,MATCH(E$7,GRID!$A$17:$A$27,0),MATCH(1,($U$2=GRID!$B$1:$BI$1)*(КАЛЕНДАРЬ!$AG27=GRID!$B$3:$BI$3), 0)),
ROUNDUP(INDEX(GRID!$B$17:$BI$27,MATCH(E$7,GRID!$A$17:$A$27,0),MATCH(1,($U$2=GRID!$B$1:$BI$1)*(КАЛЕНДАРЬ!$AG27=GRID!$B$3:$BI$3), 0))*(1-GRID!$B$35),0))</f>
        <v>14700</v>
      </c>
      <c r="G274" s="59" cm="1">
        <f t="array" ref="G274">IF($I$2="Открытый тариф",
INDEX(GRID!$B$4:$BI$14,MATCH(G$7,GRID!$A$4:$A$14,0),MATCH(1,($U$2=GRID!$B$1:$BI$1)*(КАЛЕНДАРЬ!$AG27=GRID!$B$3:$BI$3), 0)),
ROUNDUP(INDEX(GRID!$B$4:$BI$14,MATCH(G$7,GRID!$A$4:$A$14,0),MATCH(1,($U$2=GRID!$B$1:$BI$1)*(КАЛЕНДАРЬ!$AG27=GRID!$B$3:$BI$3),0))*(1-GRID!$B$35),0))</f>
        <v>16000</v>
      </c>
      <c r="H274" s="60" cm="1">
        <f t="array" ref="H274">IF($I$2="Открытый тариф",
INDEX(GRID!$B$17:$BI$27,MATCH(G$7,GRID!$A$17:$A$27,0),MATCH(1,($U$2=GRID!$B$1:$BI$1)*(КАЛЕНДАРЬ!$AG27=GRID!$B$3:$BI$3), 0)),
ROUNDUP(INDEX(GRID!$B$17:$BI$27,MATCH(G$7,GRID!$A$17:$A$27,0),MATCH(1,($U$2=GRID!$B$1:$BI$1)*(КАЛЕНДАРЬ!$AG27=GRID!$B$3:$BI$3), 0))*(1-GRID!$B$35),0))</f>
        <v>16000</v>
      </c>
      <c r="I274" s="59" cm="1">
        <f t="array" ref="I274">IF($I$2="Открытый тариф",
INDEX(GRID!$B$4:$BI$14,MATCH(I$7,GRID!$A$4:$A$14,0),MATCH(1,($U$2=GRID!$B$1:$BI$1)*(КАЛЕНДАРЬ!$AG27=GRID!$B$3:$BI$3), 0)),
ROUNDUP(INDEX(GRID!$B$4:$BI$14,MATCH(I$7,GRID!$A$4:$A$14,0),MATCH(1,($U$2=GRID!$B$1:$BI$1)*(КАЛЕНДАРЬ!$AG27=GRID!$B$3:$BI$3),0))*(1-GRID!$B$35),0))</f>
        <v>17400</v>
      </c>
      <c r="J274" s="60" cm="1">
        <f t="array" ref="J274">IF($I$2="Открытый тариф",
INDEX(GRID!$B$17:$BI$27,MATCH(I$7,GRID!$A$17:$A$27,0),MATCH(1,($U$2=GRID!$B$1:$BI$1)*(КАЛЕНДАРЬ!$AG27=GRID!$B$3:$BI$3), 0)),
ROUNDUP(INDEX(GRID!$B$17:$BI$27,MATCH(I$7,GRID!$A$17:$A$27,0),MATCH(1,($U$2=GRID!$B$1:$BI$1)*(КАЛЕНДАРЬ!$AG27=GRID!$B$3:$BI$3), 0))*(1-GRID!$B$35),0))</f>
        <v>17400</v>
      </c>
      <c r="K274" s="59" cm="1">
        <f t="array" ref="K274">IF($I$2="Открытый тариф",
INDEX(GRID!$B$4:$BI$14,MATCH(K$7,GRID!$A$4:$A$14,0),MATCH(1,($U$2=GRID!$B$1:$BI$1)*(КАЛЕНДАРЬ!$AG27=GRID!$B$3:$BI$3), 0)),
ROUNDUP(INDEX(GRID!$B$4:$BI$14,MATCH(K$7,GRID!$A$4:$A$14,0),MATCH(1,($U$2=GRID!$B$1:$BI$1)*(КАЛЕНДАРЬ!$AG27=GRID!$B$3:$BI$3),0))*(1-GRID!$B$35),0))</f>
        <v>18900</v>
      </c>
      <c r="L274" s="60" cm="1">
        <f t="array" ref="L274">IF($I$2="Открытый тариф",
INDEX(GRID!$B$17:$BI$27,MATCH(K$7,GRID!$A$17:$A$27,0),MATCH(1,($U$2=GRID!$B$1:$BI$1)*(КАЛЕНДАРЬ!$AG27=GRID!$B$3:$BI$3), 0)),
ROUNDUP(INDEX(GRID!$B$17:$BI$27,MATCH(K$7,GRID!$A$17:$A$27,0),MATCH(1,($U$2=GRID!$B$1:$BI$1)*(КАЛЕНДАРЬ!$AG27=GRID!$B$3:$BI$3), 0))*(1-GRID!$B$35),0))</f>
        <v>18900</v>
      </c>
      <c r="M274" s="59" cm="1">
        <f t="array" ref="M274">IF($I$2="Открытый тариф",
INDEX(GRID!$B$4:$BI$14,MATCH(M$7,GRID!$A$4:$A$14,0),MATCH(1,($U$2=GRID!$B$1:$BI$1)*(КАЛЕНДАРЬ!$AG27=GRID!$B$3:$BI$3), 0)),
ROUNDUP(INDEX(GRID!$B$4:$BI$14,MATCH(M$7,GRID!$A$4:$A$14,0),MATCH(1,($U$2=GRID!$B$1:$BI$1)*(КАЛЕНДАРЬ!$AG27=GRID!$B$3:$BI$3),0))*(1-GRID!$B$35),0))</f>
        <v>20500</v>
      </c>
      <c r="N274" s="60" cm="1">
        <f t="array" ref="N274">IF($I$2="Открытый тариф",
INDEX(GRID!$B$17:$BI$27,MATCH(M$7,GRID!$A$17:$A$27,0),MATCH(1,($U$2=GRID!$B$1:$BI$1)*(КАЛЕНДАРЬ!$AG27=GRID!$B$3:$BI$3), 0)),
ROUNDUP(INDEX(GRID!$B$17:$BI$27,MATCH(M$7,GRID!$A$17:$A$27,0),MATCH(1,($U$2=GRID!$B$1:$BI$1)*(КАЛЕНДАРЬ!$AG27=GRID!$B$3:$BI$3), 0))*(1-GRID!$B$35),0))</f>
        <v>20500</v>
      </c>
      <c r="O274" s="61" t="s">
        <v>102</v>
      </c>
      <c r="P274" s="61" t="s">
        <v>102</v>
      </c>
      <c r="Q274" s="61" t="s">
        <v>102</v>
      </c>
      <c r="R274" s="61" t="s">
        <v>102</v>
      </c>
      <c r="S274" s="61" t="s">
        <v>102</v>
      </c>
      <c r="T274" s="61" t="s">
        <v>102</v>
      </c>
      <c r="U274" s="61" t="s">
        <v>102</v>
      </c>
      <c r="V274" s="61" t="s">
        <v>102</v>
      </c>
      <c r="W274" s="61" t="s">
        <v>102</v>
      </c>
      <c r="X274" s="61" t="s">
        <v>102</v>
      </c>
      <c r="Y274" s="48"/>
      <c r="Z274" s="33"/>
      <c r="AE274" s="6"/>
      <c r="AI274" s="6"/>
      <c r="AN274" s="6"/>
    </row>
    <row r="275" spans="1:40" x14ac:dyDescent="0.2">
      <c r="A275" s="62" t="s">
        <v>45</v>
      </c>
      <c r="B275" s="62">
        <v>25</v>
      </c>
      <c r="C275" s="59" cm="1">
        <f t="array" ref="C275">IF($I$2="Открытый тариф",
INDEX(GRID!$B$4:$BI$14,MATCH(C$7,GRID!$A$4:$A$14,0),MATCH(1,($U$2=GRID!$B$1:$BI$1)*(КАЛЕНДАРЬ!$AG28=GRID!$B$3:$BI$3), 0)),
ROUNDUP(INDEX(GRID!$B$4:$BI$14,MATCH(C$7,GRID!$A$4:$A$14,0),MATCH(1,($U$2=GRID!$B$1:$BI$1)*(КАЛЕНДАРЬ!$AG28=GRID!$B$3:$BI$3),0))*(1-GRID!$B$35),0))</f>
        <v>13500</v>
      </c>
      <c r="D275" s="60" cm="1">
        <f t="array" ref="D275">IF($I$2="Открытый тариф",
INDEX(GRID!$B$17:$BI$27,MATCH(C$7,GRID!$A$17:$A$27,0),MATCH(1,($U$2=GRID!$B$1:$BI$1)*(КАЛЕНДАРЬ!$AG28=GRID!$B$3:$BI$3), 0)),
ROUNDUP(INDEX(GRID!$B$17:$BI$27,MATCH(C$7,GRID!$A$17:$A$27,0),MATCH(1,($U$2=GRID!$B$1:$BI$1)*(КАЛЕНДАРЬ!$AG28=GRID!$B$3:$BI$3), 0))*(1-GRID!$B$35),0))</f>
        <v>13500</v>
      </c>
      <c r="E275" s="59" cm="1">
        <f t="array" ref="E275">IF($I$2="Открытый тариф",
INDEX(GRID!$B$4:$BI$14,MATCH(E$7,GRID!$A$4:$A$14,0),MATCH(1,($U$2=GRID!$B$1:$BI$1)*(КАЛЕНДАРЬ!$AG28=GRID!$B$3:$BI$3), 0)),
ROUNDUP(INDEX(GRID!$B$4:$BI$14,MATCH(E$7,GRID!$A$4:$A$14,0),MATCH(1,($U$2=GRID!$B$1:$BI$1)*(КАЛЕНДАРЬ!$AG28=GRID!$B$3:$BI$3),0))*(1-GRID!$B$35),0))</f>
        <v>14700</v>
      </c>
      <c r="F275" s="60" cm="1">
        <f t="array" ref="F275">IF($I$2="Открытый тариф",
INDEX(GRID!$B$17:$BI$27,MATCH(E$7,GRID!$A$17:$A$27,0),MATCH(1,($U$2=GRID!$B$1:$BI$1)*(КАЛЕНДАРЬ!$AG28=GRID!$B$3:$BI$3), 0)),
ROUNDUP(INDEX(GRID!$B$17:$BI$27,MATCH(E$7,GRID!$A$17:$A$27,0),MATCH(1,($U$2=GRID!$B$1:$BI$1)*(КАЛЕНДАРЬ!$AG28=GRID!$B$3:$BI$3), 0))*(1-GRID!$B$35),0))</f>
        <v>14700</v>
      </c>
      <c r="G275" s="59" cm="1">
        <f t="array" ref="G275">IF($I$2="Открытый тариф",
INDEX(GRID!$B$4:$BI$14,MATCH(G$7,GRID!$A$4:$A$14,0),MATCH(1,($U$2=GRID!$B$1:$BI$1)*(КАЛЕНДАРЬ!$AG28=GRID!$B$3:$BI$3), 0)),
ROUNDUP(INDEX(GRID!$B$4:$BI$14,MATCH(G$7,GRID!$A$4:$A$14,0),MATCH(1,($U$2=GRID!$B$1:$BI$1)*(КАЛЕНДАРЬ!$AG28=GRID!$B$3:$BI$3),0))*(1-GRID!$B$35),0))</f>
        <v>16000</v>
      </c>
      <c r="H275" s="60" cm="1">
        <f t="array" ref="H275">IF($I$2="Открытый тариф",
INDEX(GRID!$B$17:$BI$27,MATCH(G$7,GRID!$A$17:$A$27,0),MATCH(1,($U$2=GRID!$B$1:$BI$1)*(КАЛЕНДАРЬ!$AG28=GRID!$B$3:$BI$3), 0)),
ROUNDUP(INDEX(GRID!$B$17:$BI$27,MATCH(G$7,GRID!$A$17:$A$27,0),MATCH(1,($U$2=GRID!$B$1:$BI$1)*(КАЛЕНДАРЬ!$AG28=GRID!$B$3:$BI$3), 0))*(1-GRID!$B$35),0))</f>
        <v>16000</v>
      </c>
      <c r="I275" s="59" cm="1">
        <f t="array" ref="I275">IF($I$2="Открытый тариф",
INDEX(GRID!$B$4:$BI$14,MATCH(I$7,GRID!$A$4:$A$14,0),MATCH(1,($U$2=GRID!$B$1:$BI$1)*(КАЛЕНДАРЬ!$AG28=GRID!$B$3:$BI$3), 0)),
ROUNDUP(INDEX(GRID!$B$4:$BI$14,MATCH(I$7,GRID!$A$4:$A$14,0),MATCH(1,($U$2=GRID!$B$1:$BI$1)*(КАЛЕНДАРЬ!$AG28=GRID!$B$3:$BI$3),0))*(1-GRID!$B$35),0))</f>
        <v>17400</v>
      </c>
      <c r="J275" s="60" cm="1">
        <f t="array" ref="J275">IF($I$2="Открытый тариф",
INDEX(GRID!$B$17:$BI$27,MATCH(I$7,GRID!$A$17:$A$27,0),MATCH(1,($U$2=GRID!$B$1:$BI$1)*(КАЛЕНДАРЬ!$AG28=GRID!$B$3:$BI$3), 0)),
ROUNDUP(INDEX(GRID!$B$17:$BI$27,MATCH(I$7,GRID!$A$17:$A$27,0),MATCH(1,($U$2=GRID!$B$1:$BI$1)*(КАЛЕНДАРЬ!$AG28=GRID!$B$3:$BI$3), 0))*(1-GRID!$B$35),0))</f>
        <v>17400</v>
      </c>
      <c r="K275" s="59" cm="1">
        <f t="array" ref="K275">IF($I$2="Открытый тариф",
INDEX(GRID!$B$4:$BI$14,MATCH(K$7,GRID!$A$4:$A$14,0),MATCH(1,($U$2=GRID!$B$1:$BI$1)*(КАЛЕНДАРЬ!$AG28=GRID!$B$3:$BI$3), 0)),
ROUNDUP(INDEX(GRID!$B$4:$BI$14,MATCH(K$7,GRID!$A$4:$A$14,0),MATCH(1,($U$2=GRID!$B$1:$BI$1)*(КАЛЕНДАРЬ!$AG28=GRID!$B$3:$BI$3),0))*(1-GRID!$B$35),0))</f>
        <v>18900</v>
      </c>
      <c r="L275" s="60" cm="1">
        <f t="array" ref="L275">IF($I$2="Открытый тариф",
INDEX(GRID!$B$17:$BI$27,MATCH(K$7,GRID!$A$17:$A$27,0),MATCH(1,($U$2=GRID!$B$1:$BI$1)*(КАЛЕНДАРЬ!$AG28=GRID!$B$3:$BI$3), 0)),
ROUNDUP(INDEX(GRID!$B$17:$BI$27,MATCH(K$7,GRID!$A$17:$A$27,0),MATCH(1,($U$2=GRID!$B$1:$BI$1)*(КАЛЕНДАРЬ!$AG28=GRID!$B$3:$BI$3), 0))*(1-GRID!$B$35),0))</f>
        <v>18900</v>
      </c>
      <c r="M275" s="59" cm="1">
        <f t="array" ref="M275">IF($I$2="Открытый тариф",
INDEX(GRID!$B$4:$BI$14,MATCH(M$7,GRID!$A$4:$A$14,0),MATCH(1,($U$2=GRID!$B$1:$BI$1)*(КАЛЕНДАРЬ!$AG28=GRID!$B$3:$BI$3), 0)),
ROUNDUP(INDEX(GRID!$B$4:$BI$14,MATCH(M$7,GRID!$A$4:$A$14,0),MATCH(1,($U$2=GRID!$B$1:$BI$1)*(КАЛЕНДАРЬ!$AG28=GRID!$B$3:$BI$3),0))*(1-GRID!$B$35),0))</f>
        <v>20500</v>
      </c>
      <c r="N275" s="60" cm="1">
        <f t="array" ref="N275">IF($I$2="Открытый тариф",
INDEX(GRID!$B$17:$BI$27,MATCH(M$7,GRID!$A$17:$A$27,0),MATCH(1,($U$2=GRID!$B$1:$BI$1)*(КАЛЕНДАРЬ!$AG28=GRID!$B$3:$BI$3), 0)),
ROUNDUP(INDEX(GRID!$B$17:$BI$27,MATCH(M$7,GRID!$A$17:$A$27,0),MATCH(1,($U$2=GRID!$B$1:$BI$1)*(КАЛЕНДАРЬ!$AG28=GRID!$B$3:$BI$3), 0))*(1-GRID!$B$35),0))</f>
        <v>20500</v>
      </c>
      <c r="O275" s="61" t="s">
        <v>102</v>
      </c>
      <c r="P275" s="61" t="s">
        <v>102</v>
      </c>
      <c r="Q275" s="61" t="s">
        <v>102</v>
      </c>
      <c r="R275" s="61" t="s">
        <v>102</v>
      </c>
      <c r="S275" s="61" t="s">
        <v>102</v>
      </c>
      <c r="T275" s="61" t="s">
        <v>102</v>
      </c>
      <c r="U275" s="61" t="s">
        <v>102</v>
      </c>
      <c r="V275" s="61" t="s">
        <v>102</v>
      </c>
      <c r="W275" s="61" t="s">
        <v>102</v>
      </c>
      <c r="X275" s="61" t="s">
        <v>102</v>
      </c>
      <c r="Y275" s="48"/>
      <c r="Z275" s="33"/>
      <c r="AE275" s="6"/>
      <c r="AI275" s="6"/>
      <c r="AN275" s="6"/>
    </row>
    <row r="276" spans="1:40" x14ac:dyDescent="0.2">
      <c r="A276" s="62" t="s">
        <v>46</v>
      </c>
      <c r="B276" s="62">
        <v>26</v>
      </c>
      <c r="C276" s="59" cm="1">
        <f t="array" ref="C276">IF($I$2="Открытый тариф",
INDEX(GRID!$B$4:$BI$14,MATCH(C$7,GRID!$A$4:$A$14,0),MATCH(1,($U$2=GRID!$B$1:$BI$1)*(КАЛЕНДАРЬ!$AG29=GRID!$B$3:$BI$3), 0)),
ROUNDUP(INDEX(GRID!$B$4:$BI$14,MATCH(C$7,GRID!$A$4:$A$14,0),MATCH(1,($U$2=GRID!$B$1:$BI$1)*(КАЛЕНДАРЬ!$AG29=GRID!$B$3:$BI$3),0))*(1-GRID!$B$35),0))</f>
        <v>13500</v>
      </c>
      <c r="D276" s="60" cm="1">
        <f t="array" ref="D276">IF($I$2="Открытый тариф",
INDEX(GRID!$B$17:$BI$27,MATCH(C$7,GRID!$A$17:$A$27,0),MATCH(1,($U$2=GRID!$B$1:$BI$1)*(КАЛЕНДАРЬ!$AG29=GRID!$B$3:$BI$3), 0)),
ROUNDUP(INDEX(GRID!$B$17:$BI$27,MATCH(C$7,GRID!$A$17:$A$27,0),MATCH(1,($U$2=GRID!$B$1:$BI$1)*(КАЛЕНДАРЬ!$AG29=GRID!$B$3:$BI$3), 0))*(1-GRID!$B$35),0))</f>
        <v>13500</v>
      </c>
      <c r="E276" s="59" cm="1">
        <f t="array" ref="E276">IF($I$2="Открытый тариф",
INDEX(GRID!$B$4:$BI$14,MATCH(E$7,GRID!$A$4:$A$14,0),MATCH(1,($U$2=GRID!$B$1:$BI$1)*(КАЛЕНДАРЬ!$AG29=GRID!$B$3:$BI$3), 0)),
ROUNDUP(INDEX(GRID!$B$4:$BI$14,MATCH(E$7,GRID!$A$4:$A$14,0),MATCH(1,($U$2=GRID!$B$1:$BI$1)*(КАЛЕНДАРЬ!$AG29=GRID!$B$3:$BI$3),0))*(1-GRID!$B$35),0))</f>
        <v>14700</v>
      </c>
      <c r="F276" s="60" cm="1">
        <f t="array" ref="F276">IF($I$2="Открытый тариф",
INDEX(GRID!$B$17:$BI$27,MATCH(E$7,GRID!$A$17:$A$27,0),MATCH(1,($U$2=GRID!$B$1:$BI$1)*(КАЛЕНДАРЬ!$AG29=GRID!$B$3:$BI$3), 0)),
ROUNDUP(INDEX(GRID!$B$17:$BI$27,MATCH(E$7,GRID!$A$17:$A$27,0),MATCH(1,($U$2=GRID!$B$1:$BI$1)*(КАЛЕНДАРЬ!$AG29=GRID!$B$3:$BI$3), 0))*(1-GRID!$B$35),0))</f>
        <v>14700</v>
      </c>
      <c r="G276" s="59" cm="1">
        <f t="array" ref="G276">IF($I$2="Открытый тариф",
INDEX(GRID!$B$4:$BI$14,MATCH(G$7,GRID!$A$4:$A$14,0),MATCH(1,($U$2=GRID!$B$1:$BI$1)*(КАЛЕНДАРЬ!$AG29=GRID!$B$3:$BI$3), 0)),
ROUNDUP(INDEX(GRID!$B$4:$BI$14,MATCH(G$7,GRID!$A$4:$A$14,0),MATCH(1,($U$2=GRID!$B$1:$BI$1)*(КАЛЕНДАРЬ!$AG29=GRID!$B$3:$BI$3),0))*(1-GRID!$B$35),0))</f>
        <v>16000</v>
      </c>
      <c r="H276" s="60" cm="1">
        <f t="array" ref="H276">IF($I$2="Открытый тариф",
INDEX(GRID!$B$17:$BI$27,MATCH(G$7,GRID!$A$17:$A$27,0),MATCH(1,($U$2=GRID!$B$1:$BI$1)*(КАЛЕНДАРЬ!$AG29=GRID!$B$3:$BI$3), 0)),
ROUNDUP(INDEX(GRID!$B$17:$BI$27,MATCH(G$7,GRID!$A$17:$A$27,0),MATCH(1,($U$2=GRID!$B$1:$BI$1)*(КАЛЕНДАРЬ!$AG29=GRID!$B$3:$BI$3), 0))*(1-GRID!$B$35),0))</f>
        <v>16000</v>
      </c>
      <c r="I276" s="59" cm="1">
        <f t="array" ref="I276">IF($I$2="Открытый тариф",
INDEX(GRID!$B$4:$BI$14,MATCH(I$7,GRID!$A$4:$A$14,0),MATCH(1,($U$2=GRID!$B$1:$BI$1)*(КАЛЕНДАРЬ!$AG29=GRID!$B$3:$BI$3), 0)),
ROUNDUP(INDEX(GRID!$B$4:$BI$14,MATCH(I$7,GRID!$A$4:$A$14,0),MATCH(1,($U$2=GRID!$B$1:$BI$1)*(КАЛЕНДАРЬ!$AG29=GRID!$B$3:$BI$3),0))*(1-GRID!$B$35),0))</f>
        <v>17400</v>
      </c>
      <c r="J276" s="60" cm="1">
        <f t="array" ref="J276">IF($I$2="Открытый тариф",
INDEX(GRID!$B$17:$BI$27,MATCH(I$7,GRID!$A$17:$A$27,0),MATCH(1,($U$2=GRID!$B$1:$BI$1)*(КАЛЕНДАРЬ!$AG29=GRID!$B$3:$BI$3), 0)),
ROUNDUP(INDEX(GRID!$B$17:$BI$27,MATCH(I$7,GRID!$A$17:$A$27,0),MATCH(1,($U$2=GRID!$B$1:$BI$1)*(КАЛЕНДАРЬ!$AG29=GRID!$B$3:$BI$3), 0))*(1-GRID!$B$35),0))</f>
        <v>17400</v>
      </c>
      <c r="K276" s="59" cm="1">
        <f t="array" ref="K276">IF($I$2="Открытый тариф",
INDEX(GRID!$B$4:$BI$14,MATCH(K$7,GRID!$A$4:$A$14,0),MATCH(1,($U$2=GRID!$B$1:$BI$1)*(КАЛЕНДАРЬ!$AG29=GRID!$B$3:$BI$3), 0)),
ROUNDUP(INDEX(GRID!$B$4:$BI$14,MATCH(K$7,GRID!$A$4:$A$14,0),MATCH(1,($U$2=GRID!$B$1:$BI$1)*(КАЛЕНДАРЬ!$AG29=GRID!$B$3:$BI$3),0))*(1-GRID!$B$35),0))</f>
        <v>18900</v>
      </c>
      <c r="L276" s="60" cm="1">
        <f t="array" ref="L276">IF($I$2="Открытый тариф",
INDEX(GRID!$B$17:$BI$27,MATCH(K$7,GRID!$A$17:$A$27,0),MATCH(1,($U$2=GRID!$B$1:$BI$1)*(КАЛЕНДАРЬ!$AG29=GRID!$B$3:$BI$3), 0)),
ROUNDUP(INDEX(GRID!$B$17:$BI$27,MATCH(K$7,GRID!$A$17:$A$27,0),MATCH(1,($U$2=GRID!$B$1:$BI$1)*(КАЛЕНДАРЬ!$AG29=GRID!$B$3:$BI$3), 0))*(1-GRID!$B$35),0))</f>
        <v>18900</v>
      </c>
      <c r="M276" s="59" cm="1">
        <f t="array" ref="M276">IF($I$2="Открытый тариф",
INDEX(GRID!$B$4:$BI$14,MATCH(M$7,GRID!$A$4:$A$14,0),MATCH(1,($U$2=GRID!$B$1:$BI$1)*(КАЛЕНДАРЬ!$AG29=GRID!$B$3:$BI$3), 0)),
ROUNDUP(INDEX(GRID!$B$4:$BI$14,MATCH(M$7,GRID!$A$4:$A$14,0),MATCH(1,($U$2=GRID!$B$1:$BI$1)*(КАЛЕНДАРЬ!$AG29=GRID!$B$3:$BI$3),0))*(1-GRID!$B$35),0))</f>
        <v>20500</v>
      </c>
      <c r="N276" s="60" cm="1">
        <f t="array" ref="N276">IF($I$2="Открытый тариф",
INDEX(GRID!$B$17:$BI$27,MATCH(M$7,GRID!$A$17:$A$27,0),MATCH(1,($U$2=GRID!$B$1:$BI$1)*(КАЛЕНДАРЬ!$AG29=GRID!$B$3:$BI$3), 0)),
ROUNDUP(INDEX(GRID!$B$17:$BI$27,MATCH(M$7,GRID!$A$17:$A$27,0),MATCH(1,($U$2=GRID!$B$1:$BI$1)*(КАЛЕНДАРЬ!$AG29=GRID!$B$3:$BI$3), 0))*(1-GRID!$B$35),0))</f>
        <v>20500</v>
      </c>
      <c r="O276" s="61" t="s">
        <v>102</v>
      </c>
      <c r="P276" s="61" t="s">
        <v>102</v>
      </c>
      <c r="Q276" s="61" t="s">
        <v>102</v>
      </c>
      <c r="R276" s="61" t="s">
        <v>102</v>
      </c>
      <c r="S276" s="61" t="s">
        <v>102</v>
      </c>
      <c r="T276" s="61" t="s">
        <v>102</v>
      </c>
      <c r="U276" s="61" t="s">
        <v>102</v>
      </c>
      <c r="V276" s="61" t="s">
        <v>102</v>
      </c>
      <c r="W276" s="61" t="s">
        <v>102</v>
      </c>
      <c r="X276" s="61" t="s">
        <v>102</v>
      </c>
      <c r="Y276" s="48"/>
      <c r="Z276" s="33"/>
      <c r="AE276" s="6"/>
      <c r="AI276" s="6"/>
      <c r="AN276" s="6"/>
    </row>
    <row r="277" spans="1:40" x14ac:dyDescent="0.2">
      <c r="A277" s="62" t="s">
        <v>47</v>
      </c>
      <c r="B277" s="62">
        <v>27</v>
      </c>
      <c r="C277" s="59" cm="1">
        <f t="array" ref="C277">IF($I$2="Открытый тариф",
INDEX(GRID!$B$4:$BI$14,MATCH(C$7,GRID!$A$4:$A$14,0),MATCH(1,($U$2=GRID!$B$1:$BI$1)*(КАЛЕНДАРЬ!$AG30=GRID!$B$3:$BI$3), 0)),
ROUNDUP(INDEX(GRID!$B$4:$BI$14,MATCH(C$7,GRID!$A$4:$A$14,0),MATCH(1,($U$2=GRID!$B$1:$BI$1)*(КАЛЕНДАРЬ!$AG30=GRID!$B$3:$BI$3),0))*(1-GRID!$B$35),0))</f>
        <v>13500</v>
      </c>
      <c r="D277" s="60" cm="1">
        <f t="array" ref="D277">IF($I$2="Открытый тариф",
INDEX(GRID!$B$17:$BI$27,MATCH(C$7,GRID!$A$17:$A$27,0),MATCH(1,($U$2=GRID!$B$1:$BI$1)*(КАЛЕНДАРЬ!$AG30=GRID!$B$3:$BI$3), 0)),
ROUNDUP(INDEX(GRID!$B$17:$BI$27,MATCH(C$7,GRID!$A$17:$A$27,0),MATCH(1,($U$2=GRID!$B$1:$BI$1)*(КАЛЕНДАРЬ!$AG30=GRID!$B$3:$BI$3), 0))*(1-GRID!$B$35),0))</f>
        <v>13500</v>
      </c>
      <c r="E277" s="59" cm="1">
        <f t="array" ref="E277">IF($I$2="Открытый тариф",
INDEX(GRID!$B$4:$BI$14,MATCH(E$7,GRID!$A$4:$A$14,0),MATCH(1,($U$2=GRID!$B$1:$BI$1)*(КАЛЕНДАРЬ!$AG30=GRID!$B$3:$BI$3), 0)),
ROUNDUP(INDEX(GRID!$B$4:$BI$14,MATCH(E$7,GRID!$A$4:$A$14,0),MATCH(1,($U$2=GRID!$B$1:$BI$1)*(КАЛЕНДАРЬ!$AG30=GRID!$B$3:$BI$3),0))*(1-GRID!$B$35),0))</f>
        <v>14700</v>
      </c>
      <c r="F277" s="60" cm="1">
        <f t="array" ref="F277">IF($I$2="Открытый тариф",
INDEX(GRID!$B$17:$BI$27,MATCH(E$7,GRID!$A$17:$A$27,0),MATCH(1,($U$2=GRID!$B$1:$BI$1)*(КАЛЕНДАРЬ!$AG30=GRID!$B$3:$BI$3), 0)),
ROUNDUP(INDEX(GRID!$B$17:$BI$27,MATCH(E$7,GRID!$A$17:$A$27,0),MATCH(1,($U$2=GRID!$B$1:$BI$1)*(КАЛЕНДАРЬ!$AG30=GRID!$B$3:$BI$3), 0))*(1-GRID!$B$35),0))</f>
        <v>14700</v>
      </c>
      <c r="G277" s="59" cm="1">
        <f t="array" ref="G277">IF($I$2="Открытый тариф",
INDEX(GRID!$B$4:$BI$14,MATCH(G$7,GRID!$A$4:$A$14,0),MATCH(1,($U$2=GRID!$B$1:$BI$1)*(КАЛЕНДАРЬ!$AG30=GRID!$B$3:$BI$3), 0)),
ROUNDUP(INDEX(GRID!$B$4:$BI$14,MATCH(G$7,GRID!$A$4:$A$14,0),MATCH(1,($U$2=GRID!$B$1:$BI$1)*(КАЛЕНДАРЬ!$AG30=GRID!$B$3:$BI$3),0))*(1-GRID!$B$35),0))</f>
        <v>16000</v>
      </c>
      <c r="H277" s="60" cm="1">
        <f t="array" ref="H277">IF($I$2="Открытый тариф",
INDEX(GRID!$B$17:$BI$27,MATCH(G$7,GRID!$A$17:$A$27,0),MATCH(1,($U$2=GRID!$B$1:$BI$1)*(КАЛЕНДАРЬ!$AG30=GRID!$B$3:$BI$3), 0)),
ROUNDUP(INDEX(GRID!$B$17:$BI$27,MATCH(G$7,GRID!$A$17:$A$27,0),MATCH(1,($U$2=GRID!$B$1:$BI$1)*(КАЛЕНДАРЬ!$AG30=GRID!$B$3:$BI$3), 0))*(1-GRID!$B$35),0))</f>
        <v>16000</v>
      </c>
      <c r="I277" s="59" cm="1">
        <f t="array" ref="I277">IF($I$2="Открытый тариф",
INDEX(GRID!$B$4:$BI$14,MATCH(I$7,GRID!$A$4:$A$14,0),MATCH(1,($U$2=GRID!$B$1:$BI$1)*(КАЛЕНДАРЬ!$AG30=GRID!$B$3:$BI$3), 0)),
ROUNDUP(INDEX(GRID!$B$4:$BI$14,MATCH(I$7,GRID!$A$4:$A$14,0),MATCH(1,($U$2=GRID!$B$1:$BI$1)*(КАЛЕНДАРЬ!$AG30=GRID!$B$3:$BI$3),0))*(1-GRID!$B$35),0))</f>
        <v>17400</v>
      </c>
      <c r="J277" s="60" cm="1">
        <f t="array" ref="J277">IF($I$2="Открытый тариф",
INDEX(GRID!$B$17:$BI$27,MATCH(I$7,GRID!$A$17:$A$27,0),MATCH(1,($U$2=GRID!$B$1:$BI$1)*(КАЛЕНДАРЬ!$AG30=GRID!$B$3:$BI$3), 0)),
ROUNDUP(INDEX(GRID!$B$17:$BI$27,MATCH(I$7,GRID!$A$17:$A$27,0),MATCH(1,($U$2=GRID!$B$1:$BI$1)*(КАЛЕНДАРЬ!$AG30=GRID!$B$3:$BI$3), 0))*(1-GRID!$B$35),0))</f>
        <v>17400</v>
      </c>
      <c r="K277" s="59" cm="1">
        <f t="array" ref="K277">IF($I$2="Открытый тариф",
INDEX(GRID!$B$4:$BI$14,MATCH(K$7,GRID!$A$4:$A$14,0),MATCH(1,($U$2=GRID!$B$1:$BI$1)*(КАЛЕНДАРЬ!$AG30=GRID!$B$3:$BI$3), 0)),
ROUNDUP(INDEX(GRID!$B$4:$BI$14,MATCH(K$7,GRID!$A$4:$A$14,0),MATCH(1,($U$2=GRID!$B$1:$BI$1)*(КАЛЕНДАРЬ!$AG30=GRID!$B$3:$BI$3),0))*(1-GRID!$B$35),0))</f>
        <v>18900</v>
      </c>
      <c r="L277" s="60" cm="1">
        <f t="array" ref="L277">IF($I$2="Открытый тариф",
INDEX(GRID!$B$17:$BI$27,MATCH(K$7,GRID!$A$17:$A$27,0),MATCH(1,($U$2=GRID!$B$1:$BI$1)*(КАЛЕНДАРЬ!$AG30=GRID!$B$3:$BI$3), 0)),
ROUNDUP(INDEX(GRID!$B$17:$BI$27,MATCH(K$7,GRID!$A$17:$A$27,0),MATCH(1,($U$2=GRID!$B$1:$BI$1)*(КАЛЕНДАРЬ!$AG30=GRID!$B$3:$BI$3), 0))*(1-GRID!$B$35),0))</f>
        <v>18900</v>
      </c>
      <c r="M277" s="59" cm="1">
        <f t="array" ref="M277">IF($I$2="Открытый тариф",
INDEX(GRID!$B$4:$BI$14,MATCH(M$7,GRID!$A$4:$A$14,0),MATCH(1,($U$2=GRID!$B$1:$BI$1)*(КАЛЕНДАРЬ!$AG30=GRID!$B$3:$BI$3), 0)),
ROUNDUP(INDEX(GRID!$B$4:$BI$14,MATCH(M$7,GRID!$A$4:$A$14,0),MATCH(1,($U$2=GRID!$B$1:$BI$1)*(КАЛЕНДАРЬ!$AG30=GRID!$B$3:$BI$3),0))*(1-GRID!$B$35),0))</f>
        <v>20500</v>
      </c>
      <c r="N277" s="60" cm="1">
        <f t="array" ref="N277">IF($I$2="Открытый тариф",
INDEX(GRID!$B$17:$BI$27,MATCH(M$7,GRID!$A$17:$A$27,0),MATCH(1,($U$2=GRID!$B$1:$BI$1)*(КАЛЕНДАРЬ!$AG30=GRID!$B$3:$BI$3), 0)),
ROUNDUP(INDEX(GRID!$B$17:$BI$27,MATCH(M$7,GRID!$A$17:$A$27,0),MATCH(1,($U$2=GRID!$B$1:$BI$1)*(КАЛЕНДАРЬ!$AG30=GRID!$B$3:$BI$3), 0))*(1-GRID!$B$35),0))</f>
        <v>20500</v>
      </c>
      <c r="O277" s="61" t="s">
        <v>102</v>
      </c>
      <c r="P277" s="61" t="s">
        <v>102</v>
      </c>
      <c r="Q277" s="61" t="s">
        <v>102</v>
      </c>
      <c r="R277" s="61" t="s">
        <v>102</v>
      </c>
      <c r="S277" s="61" t="s">
        <v>102</v>
      </c>
      <c r="T277" s="61" t="s">
        <v>102</v>
      </c>
      <c r="U277" s="61" t="s">
        <v>102</v>
      </c>
      <c r="V277" s="61" t="s">
        <v>102</v>
      </c>
      <c r="W277" s="61" t="s">
        <v>102</v>
      </c>
      <c r="X277" s="61" t="s">
        <v>102</v>
      </c>
      <c r="Y277" s="48"/>
      <c r="Z277" s="33"/>
      <c r="AE277" s="6"/>
      <c r="AI277" s="6"/>
      <c r="AN277" s="6"/>
    </row>
    <row r="278" spans="1:40" x14ac:dyDescent="0.2">
      <c r="A278" s="62" t="s">
        <v>48</v>
      </c>
      <c r="B278" s="62">
        <v>28</v>
      </c>
      <c r="C278" s="59" cm="1">
        <f t="array" ref="C278">IF($I$2="Открытый тариф",
INDEX(GRID!$B$4:$BI$14,MATCH(C$7,GRID!$A$4:$A$14,0),MATCH(1,($U$2=GRID!$B$1:$BI$1)*(КАЛЕНДАРЬ!$AG31=GRID!$B$3:$BI$3), 0)),
ROUNDUP(INDEX(GRID!$B$4:$BI$14,MATCH(C$7,GRID!$A$4:$A$14,0),MATCH(1,($U$2=GRID!$B$1:$BI$1)*(КАЛЕНДАРЬ!$AG31=GRID!$B$3:$BI$3),0))*(1-GRID!$B$35),0))</f>
        <v>13500</v>
      </c>
      <c r="D278" s="60" cm="1">
        <f t="array" ref="D278">IF($I$2="Открытый тариф",
INDEX(GRID!$B$17:$BI$27,MATCH(C$7,GRID!$A$17:$A$27,0),MATCH(1,($U$2=GRID!$B$1:$BI$1)*(КАЛЕНДАРЬ!$AG31=GRID!$B$3:$BI$3), 0)),
ROUNDUP(INDEX(GRID!$B$17:$BI$27,MATCH(C$7,GRID!$A$17:$A$27,0),MATCH(1,($U$2=GRID!$B$1:$BI$1)*(КАЛЕНДАРЬ!$AG31=GRID!$B$3:$BI$3), 0))*(1-GRID!$B$35),0))</f>
        <v>13500</v>
      </c>
      <c r="E278" s="59" cm="1">
        <f t="array" ref="E278">IF($I$2="Открытый тариф",
INDEX(GRID!$B$4:$BI$14,MATCH(E$7,GRID!$A$4:$A$14,0),MATCH(1,($U$2=GRID!$B$1:$BI$1)*(КАЛЕНДАРЬ!$AG31=GRID!$B$3:$BI$3), 0)),
ROUNDUP(INDEX(GRID!$B$4:$BI$14,MATCH(E$7,GRID!$A$4:$A$14,0),MATCH(1,($U$2=GRID!$B$1:$BI$1)*(КАЛЕНДАРЬ!$AG31=GRID!$B$3:$BI$3),0))*(1-GRID!$B$35),0))</f>
        <v>14700</v>
      </c>
      <c r="F278" s="60" cm="1">
        <f t="array" ref="F278">IF($I$2="Открытый тариф",
INDEX(GRID!$B$17:$BI$27,MATCH(E$7,GRID!$A$17:$A$27,0),MATCH(1,($U$2=GRID!$B$1:$BI$1)*(КАЛЕНДАРЬ!$AG31=GRID!$B$3:$BI$3), 0)),
ROUNDUP(INDEX(GRID!$B$17:$BI$27,MATCH(E$7,GRID!$A$17:$A$27,0),MATCH(1,($U$2=GRID!$B$1:$BI$1)*(КАЛЕНДАРЬ!$AG31=GRID!$B$3:$BI$3), 0))*(1-GRID!$B$35),0))</f>
        <v>14700</v>
      </c>
      <c r="G278" s="59" cm="1">
        <f t="array" ref="G278">IF($I$2="Открытый тариф",
INDEX(GRID!$B$4:$BI$14,MATCH(G$7,GRID!$A$4:$A$14,0),MATCH(1,($U$2=GRID!$B$1:$BI$1)*(КАЛЕНДАРЬ!$AG31=GRID!$B$3:$BI$3), 0)),
ROUNDUP(INDEX(GRID!$B$4:$BI$14,MATCH(G$7,GRID!$A$4:$A$14,0),MATCH(1,($U$2=GRID!$B$1:$BI$1)*(КАЛЕНДАРЬ!$AG31=GRID!$B$3:$BI$3),0))*(1-GRID!$B$35),0))</f>
        <v>16000</v>
      </c>
      <c r="H278" s="60" cm="1">
        <f t="array" ref="H278">IF($I$2="Открытый тариф",
INDEX(GRID!$B$17:$BI$27,MATCH(G$7,GRID!$A$17:$A$27,0),MATCH(1,($U$2=GRID!$B$1:$BI$1)*(КАЛЕНДАРЬ!$AG31=GRID!$B$3:$BI$3), 0)),
ROUNDUP(INDEX(GRID!$B$17:$BI$27,MATCH(G$7,GRID!$A$17:$A$27,0),MATCH(1,($U$2=GRID!$B$1:$BI$1)*(КАЛЕНДАРЬ!$AG31=GRID!$B$3:$BI$3), 0))*(1-GRID!$B$35),0))</f>
        <v>16000</v>
      </c>
      <c r="I278" s="59" cm="1">
        <f t="array" ref="I278">IF($I$2="Открытый тариф",
INDEX(GRID!$B$4:$BI$14,MATCH(I$7,GRID!$A$4:$A$14,0),MATCH(1,($U$2=GRID!$B$1:$BI$1)*(КАЛЕНДАРЬ!$AG31=GRID!$B$3:$BI$3), 0)),
ROUNDUP(INDEX(GRID!$B$4:$BI$14,MATCH(I$7,GRID!$A$4:$A$14,0),MATCH(1,($U$2=GRID!$B$1:$BI$1)*(КАЛЕНДАРЬ!$AG31=GRID!$B$3:$BI$3),0))*(1-GRID!$B$35),0))</f>
        <v>17400</v>
      </c>
      <c r="J278" s="60" cm="1">
        <f t="array" ref="J278">IF($I$2="Открытый тариф",
INDEX(GRID!$B$17:$BI$27,MATCH(I$7,GRID!$A$17:$A$27,0),MATCH(1,($U$2=GRID!$B$1:$BI$1)*(КАЛЕНДАРЬ!$AG31=GRID!$B$3:$BI$3), 0)),
ROUNDUP(INDEX(GRID!$B$17:$BI$27,MATCH(I$7,GRID!$A$17:$A$27,0),MATCH(1,($U$2=GRID!$B$1:$BI$1)*(КАЛЕНДАРЬ!$AG31=GRID!$B$3:$BI$3), 0))*(1-GRID!$B$35),0))</f>
        <v>17400</v>
      </c>
      <c r="K278" s="59" cm="1">
        <f t="array" ref="K278">IF($I$2="Открытый тариф",
INDEX(GRID!$B$4:$BI$14,MATCH(K$7,GRID!$A$4:$A$14,0),MATCH(1,($U$2=GRID!$B$1:$BI$1)*(КАЛЕНДАРЬ!$AG31=GRID!$B$3:$BI$3), 0)),
ROUNDUP(INDEX(GRID!$B$4:$BI$14,MATCH(K$7,GRID!$A$4:$A$14,0),MATCH(1,($U$2=GRID!$B$1:$BI$1)*(КАЛЕНДАРЬ!$AG31=GRID!$B$3:$BI$3),0))*(1-GRID!$B$35),0))</f>
        <v>18900</v>
      </c>
      <c r="L278" s="60" cm="1">
        <f t="array" ref="L278">IF($I$2="Открытый тариф",
INDEX(GRID!$B$17:$BI$27,MATCH(K$7,GRID!$A$17:$A$27,0),MATCH(1,($U$2=GRID!$B$1:$BI$1)*(КАЛЕНДАРЬ!$AG31=GRID!$B$3:$BI$3), 0)),
ROUNDUP(INDEX(GRID!$B$17:$BI$27,MATCH(K$7,GRID!$A$17:$A$27,0),MATCH(1,($U$2=GRID!$B$1:$BI$1)*(КАЛЕНДАРЬ!$AG31=GRID!$B$3:$BI$3), 0))*(1-GRID!$B$35),0))</f>
        <v>18900</v>
      </c>
      <c r="M278" s="59" cm="1">
        <f t="array" ref="M278">IF($I$2="Открытый тариф",
INDEX(GRID!$B$4:$BI$14,MATCH(M$7,GRID!$A$4:$A$14,0),MATCH(1,($U$2=GRID!$B$1:$BI$1)*(КАЛЕНДАРЬ!$AG31=GRID!$B$3:$BI$3), 0)),
ROUNDUP(INDEX(GRID!$B$4:$BI$14,MATCH(M$7,GRID!$A$4:$A$14,0),MATCH(1,($U$2=GRID!$B$1:$BI$1)*(КАЛЕНДАРЬ!$AG31=GRID!$B$3:$BI$3),0))*(1-GRID!$B$35),0))</f>
        <v>20500</v>
      </c>
      <c r="N278" s="60" cm="1">
        <f t="array" ref="N278">IF($I$2="Открытый тариф",
INDEX(GRID!$B$17:$BI$27,MATCH(M$7,GRID!$A$17:$A$27,0),MATCH(1,($U$2=GRID!$B$1:$BI$1)*(КАЛЕНДАРЬ!$AG31=GRID!$B$3:$BI$3), 0)),
ROUNDUP(INDEX(GRID!$B$17:$BI$27,MATCH(M$7,GRID!$A$17:$A$27,0),MATCH(1,($U$2=GRID!$B$1:$BI$1)*(КАЛЕНДАРЬ!$AG31=GRID!$B$3:$BI$3), 0))*(1-GRID!$B$35),0))</f>
        <v>20500</v>
      </c>
      <c r="O278" s="61" t="s">
        <v>102</v>
      </c>
      <c r="P278" s="61" t="s">
        <v>102</v>
      </c>
      <c r="Q278" s="61" t="s">
        <v>102</v>
      </c>
      <c r="R278" s="61" t="s">
        <v>102</v>
      </c>
      <c r="S278" s="61" t="s">
        <v>102</v>
      </c>
      <c r="T278" s="61" t="s">
        <v>102</v>
      </c>
      <c r="U278" s="61" t="s">
        <v>102</v>
      </c>
      <c r="V278" s="61" t="s">
        <v>102</v>
      </c>
      <c r="W278" s="61" t="s">
        <v>102</v>
      </c>
      <c r="X278" s="61" t="s">
        <v>102</v>
      </c>
      <c r="Y278" s="48"/>
      <c r="Z278" s="33"/>
      <c r="AE278" s="6"/>
      <c r="AI278" s="6"/>
      <c r="AN278" s="6"/>
    </row>
    <row r="279" spans="1:40" x14ac:dyDescent="0.2">
      <c r="A279" s="62" t="s">
        <v>42</v>
      </c>
      <c r="B279" s="62">
        <v>29</v>
      </c>
      <c r="C279" s="59" cm="1">
        <f t="array" ref="C279">IF($I$2="Открытый тариф",
INDEX(GRID!$B$4:$BI$14,MATCH(C$7,GRID!$A$4:$A$14,0),MATCH(1,($U$2=GRID!$B$1:$BI$1)*(КАЛЕНДАРЬ!$AG32=GRID!$B$3:$BI$3), 0)),
ROUNDUP(INDEX(GRID!$B$4:$BI$14,MATCH(C$7,GRID!$A$4:$A$14,0),MATCH(1,($U$2=GRID!$B$1:$BI$1)*(КАЛЕНДАРЬ!$AG32=GRID!$B$3:$BI$3),0))*(1-GRID!$B$35),0))</f>
        <v>13500</v>
      </c>
      <c r="D279" s="60" cm="1">
        <f t="array" ref="D279">IF($I$2="Открытый тариф",
INDEX(GRID!$B$17:$BI$27,MATCH(C$7,GRID!$A$17:$A$27,0),MATCH(1,($U$2=GRID!$B$1:$BI$1)*(КАЛЕНДАРЬ!$AG32=GRID!$B$3:$BI$3), 0)),
ROUNDUP(INDEX(GRID!$B$17:$BI$27,MATCH(C$7,GRID!$A$17:$A$27,0),MATCH(1,($U$2=GRID!$B$1:$BI$1)*(КАЛЕНДАРЬ!$AG32=GRID!$B$3:$BI$3), 0))*(1-GRID!$B$35),0))</f>
        <v>13500</v>
      </c>
      <c r="E279" s="59" cm="1">
        <f t="array" ref="E279">IF($I$2="Открытый тариф",
INDEX(GRID!$B$4:$BI$14,MATCH(E$7,GRID!$A$4:$A$14,0),MATCH(1,($U$2=GRID!$B$1:$BI$1)*(КАЛЕНДАРЬ!$AG32=GRID!$B$3:$BI$3), 0)),
ROUNDUP(INDEX(GRID!$B$4:$BI$14,MATCH(E$7,GRID!$A$4:$A$14,0),MATCH(1,($U$2=GRID!$B$1:$BI$1)*(КАЛЕНДАРЬ!$AG32=GRID!$B$3:$BI$3),0))*(1-GRID!$B$35),0))</f>
        <v>14700</v>
      </c>
      <c r="F279" s="60" cm="1">
        <f t="array" ref="F279">IF($I$2="Открытый тариф",
INDEX(GRID!$B$17:$BI$27,MATCH(E$7,GRID!$A$17:$A$27,0),MATCH(1,($U$2=GRID!$B$1:$BI$1)*(КАЛЕНДАРЬ!$AG32=GRID!$B$3:$BI$3), 0)),
ROUNDUP(INDEX(GRID!$B$17:$BI$27,MATCH(E$7,GRID!$A$17:$A$27,0),MATCH(1,($U$2=GRID!$B$1:$BI$1)*(КАЛЕНДАРЬ!$AG32=GRID!$B$3:$BI$3), 0))*(1-GRID!$B$35),0))</f>
        <v>14700</v>
      </c>
      <c r="G279" s="59" cm="1">
        <f t="array" ref="G279">IF($I$2="Открытый тариф",
INDEX(GRID!$B$4:$BI$14,MATCH(G$7,GRID!$A$4:$A$14,0),MATCH(1,($U$2=GRID!$B$1:$BI$1)*(КАЛЕНДАРЬ!$AG32=GRID!$B$3:$BI$3), 0)),
ROUNDUP(INDEX(GRID!$B$4:$BI$14,MATCH(G$7,GRID!$A$4:$A$14,0),MATCH(1,($U$2=GRID!$B$1:$BI$1)*(КАЛЕНДАРЬ!$AG32=GRID!$B$3:$BI$3),0))*(1-GRID!$B$35),0))</f>
        <v>16000</v>
      </c>
      <c r="H279" s="60" cm="1">
        <f t="array" ref="H279">IF($I$2="Открытый тариф",
INDEX(GRID!$B$17:$BI$27,MATCH(G$7,GRID!$A$17:$A$27,0),MATCH(1,($U$2=GRID!$B$1:$BI$1)*(КАЛЕНДАРЬ!$AG32=GRID!$B$3:$BI$3), 0)),
ROUNDUP(INDEX(GRID!$B$17:$BI$27,MATCH(G$7,GRID!$A$17:$A$27,0),MATCH(1,($U$2=GRID!$B$1:$BI$1)*(КАЛЕНДАРЬ!$AG32=GRID!$B$3:$BI$3), 0))*(1-GRID!$B$35),0))</f>
        <v>16000</v>
      </c>
      <c r="I279" s="59" cm="1">
        <f t="array" ref="I279">IF($I$2="Открытый тариф",
INDEX(GRID!$B$4:$BI$14,MATCH(I$7,GRID!$A$4:$A$14,0),MATCH(1,($U$2=GRID!$B$1:$BI$1)*(КАЛЕНДАРЬ!$AG32=GRID!$B$3:$BI$3), 0)),
ROUNDUP(INDEX(GRID!$B$4:$BI$14,MATCH(I$7,GRID!$A$4:$A$14,0),MATCH(1,($U$2=GRID!$B$1:$BI$1)*(КАЛЕНДАРЬ!$AG32=GRID!$B$3:$BI$3),0))*(1-GRID!$B$35),0))</f>
        <v>17400</v>
      </c>
      <c r="J279" s="60" cm="1">
        <f t="array" ref="J279">IF($I$2="Открытый тариф",
INDEX(GRID!$B$17:$BI$27,MATCH(I$7,GRID!$A$17:$A$27,0),MATCH(1,($U$2=GRID!$B$1:$BI$1)*(КАЛЕНДАРЬ!$AG32=GRID!$B$3:$BI$3), 0)),
ROUNDUP(INDEX(GRID!$B$17:$BI$27,MATCH(I$7,GRID!$A$17:$A$27,0),MATCH(1,($U$2=GRID!$B$1:$BI$1)*(КАЛЕНДАРЬ!$AG32=GRID!$B$3:$BI$3), 0))*(1-GRID!$B$35),0))</f>
        <v>17400</v>
      </c>
      <c r="K279" s="59" cm="1">
        <f t="array" ref="K279">IF($I$2="Открытый тариф",
INDEX(GRID!$B$4:$BI$14,MATCH(K$7,GRID!$A$4:$A$14,0),MATCH(1,($U$2=GRID!$B$1:$BI$1)*(КАЛЕНДАРЬ!$AG32=GRID!$B$3:$BI$3), 0)),
ROUNDUP(INDEX(GRID!$B$4:$BI$14,MATCH(K$7,GRID!$A$4:$A$14,0),MATCH(1,($U$2=GRID!$B$1:$BI$1)*(КАЛЕНДАРЬ!$AG32=GRID!$B$3:$BI$3),0))*(1-GRID!$B$35),0))</f>
        <v>18900</v>
      </c>
      <c r="L279" s="60" cm="1">
        <f t="array" ref="L279">IF($I$2="Открытый тариф",
INDEX(GRID!$B$17:$BI$27,MATCH(K$7,GRID!$A$17:$A$27,0),MATCH(1,($U$2=GRID!$B$1:$BI$1)*(КАЛЕНДАРЬ!$AG32=GRID!$B$3:$BI$3), 0)),
ROUNDUP(INDEX(GRID!$B$17:$BI$27,MATCH(K$7,GRID!$A$17:$A$27,0),MATCH(1,($U$2=GRID!$B$1:$BI$1)*(КАЛЕНДАРЬ!$AG32=GRID!$B$3:$BI$3), 0))*(1-GRID!$B$35),0))</f>
        <v>18900</v>
      </c>
      <c r="M279" s="59" cm="1">
        <f t="array" ref="M279">IF($I$2="Открытый тариф",
INDEX(GRID!$B$4:$BI$14,MATCH(M$7,GRID!$A$4:$A$14,0),MATCH(1,($U$2=GRID!$B$1:$BI$1)*(КАЛЕНДАРЬ!$AG32=GRID!$B$3:$BI$3), 0)),
ROUNDUP(INDEX(GRID!$B$4:$BI$14,MATCH(M$7,GRID!$A$4:$A$14,0),MATCH(1,($U$2=GRID!$B$1:$BI$1)*(КАЛЕНДАРЬ!$AG32=GRID!$B$3:$BI$3),0))*(1-GRID!$B$35),0))</f>
        <v>20500</v>
      </c>
      <c r="N279" s="60" cm="1">
        <f t="array" ref="N279">IF($I$2="Открытый тариф",
INDEX(GRID!$B$17:$BI$27,MATCH(M$7,GRID!$A$17:$A$27,0),MATCH(1,($U$2=GRID!$B$1:$BI$1)*(КАЛЕНДАРЬ!$AG32=GRID!$B$3:$BI$3), 0)),
ROUNDUP(INDEX(GRID!$B$17:$BI$27,MATCH(M$7,GRID!$A$17:$A$27,0),MATCH(1,($U$2=GRID!$B$1:$BI$1)*(КАЛЕНДАРЬ!$AG32=GRID!$B$3:$BI$3), 0))*(1-GRID!$B$35),0))</f>
        <v>20500</v>
      </c>
      <c r="O279" s="61" t="s">
        <v>102</v>
      </c>
      <c r="P279" s="61" t="s">
        <v>102</v>
      </c>
      <c r="Q279" s="61" t="s">
        <v>102</v>
      </c>
      <c r="R279" s="61" t="s">
        <v>102</v>
      </c>
      <c r="S279" s="61" t="s">
        <v>102</v>
      </c>
      <c r="T279" s="61" t="s">
        <v>102</v>
      </c>
      <c r="U279" s="61" t="s">
        <v>102</v>
      </c>
      <c r="V279" s="61" t="s">
        <v>102</v>
      </c>
      <c r="W279" s="61" t="s">
        <v>102</v>
      </c>
      <c r="X279" s="61" t="s">
        <v>102</v>
      </c>
      <c r="Y279" s="48"/>
      <c r="Z279" s="33"/>
      <c r="AE279" s="6"/>
      <c r="AI279" s="6"/>
      <c r="AN279" s="6"/>
    </row>
    <row r="280" spans="1:40" x14ac:dyDescent="0.2">
      <c r="A280" s="62" t="s">
        <v>43</v>
      </c>
      <c r="B280" s="62">
        <v>30</v>
      </c>
      <c r="C280" s="59" cm="1">
        <f t="array" ref="C280">IF($I$2="Открытый тариф",
INDEX(GRID!$B$4:$BI$14,MATCH(C$7,GRID!$A$4:$A$14,0),MATCH(1,($U$2=GRID!$B$1:$BI$1)*(КАЛЕНДАРЬ!$AG33=GRID!$B$3:$BI$3), 0)),
ROUNDUP(INDEX(GRID!$B$4:$BI$14,MATCH(C$7,GRID!$A$4:$A$14,0),MATCH(1,($U$2=GRID!$B$1:$BI$1)*(КАЛЕНДАРЬ!$AG33=GRID!$B$3:$BI$3),0))*(1-GRID!$B$35),0))</f>
        <v>13500</v>
      </c>
      <c r="D280" s="60" cm="1">
        <f t="array" ref="D280">IF($I$2="Открытый тариф",
INDEX(GRID!$B$17:$BI$27,MATCH(C$7,GRID!$A$17:$A$27,0),MATCH(1,($U$2=GRID!$B$1:$BI$1)*(КАЛЕНДАРЬ!$AG33=GRID!$B$3:$BI$3), 0)),
ROUNDUP(INDEX(GRID!$B$17:$BI$27,MATCH(C$7,GRID!$A$17:$A$27,0),MATCH(1,($U$2=GRID!$B$1:$BI$1)*(КАЛЕНДАРЬ!$AG33=GRID!$B$3:$BI$3), 0))*(1-GRID!$B$35),0))</f>
        <v>13500</v>
      </c>
      <c r="E280" s="59" cm="1">
        <f t="array" ref="E280">IF($I$2="Открытый тариф",
INDEX(GRID!$B$4:$BI$14,MATCH(E$7,GRID!$A$4:$A$14,0),MATCH(1,($U$2=GRID!$B$1:$BI$1)*(КАЛЕНДАРЬ!$AG33=GRID!$B$3:$BI$3), 0)),
ROUNDUP(INDEX(GRID!$B$4:$BI$14,MATCH(E$7,GRID!$A$4:$A$14,0),MATCH(1,($U$2=GRID!$B$1:$BI$1)*(КАЛЕНДАРЬ!$AG33=GRID!$B$3:$BI$3),0))*(1-GRID!$B$35),0))</f>
        <v>14700</v>
      </c>
      <c r="F280" s="60" cm="1">
        <f t="array" ref="F280">IF($I$2="Открытый тариф",
INDEX(GRID!$B$17:$BI$27,MATCH(E$7,GRID!$A$17:$A$27,0),MATCH(1,($U$2=GRID!$B$1:$BI$1)*(КАЛЕНДАРЬ!$AG33=GRID!$B$3:$BI$3), 0)),
ROUNDUP(INDEX(GRID!$B$17:$BI$27,MATCH(E$7,GRID!$A$17:$A$27,0),MATCH(1,($U$2=GRID!$B$1:$BI$1)*(КАЛЕНДАРЬ!$AG33=GRID!$B$3:$BI$3), 0))*(1-GRID!$B$35),0))</f>
        <v>14700</v>
      </c>
      <c r="G280" s="59" cm="1">
        <f t="array" ref="G280">IF($I$2="Открытый тариф",
INDEX(GRID!$B$4:$BI$14,MATCH(G$7,GRID!$A$4:$A$14,0),MATCH(1,($U$2=GRID!$B$1:$BI$1)*(КАЛЕНДАРЬ!$AG33=GRID!$B$3:$BI$3), 0)),
ROUNDUP(INDEX(GRID!$B$4:$BI$14,MATCH(G$7,GRID!$A$4:$A$14,0),MATCH(1,($U$2=GRID!$B$1:$BI$1)*(КАЛЕНДАРЬ!$AG33=GRID!$B$3:$BI$3),0))*(1-GRID!$B$35),0))</f>
        <v>16000</v>
      </c>
      <c r="H280" s="60" cm="1">
        <f t="array" ref="H280">IF($I$2="Открытый тариф",
INDEX(GRID!$B$17:$BI$27,MATCH(G$7,GRID!$A$17:$A$27,0),MATCH(1,($U$2=GRID!$B$1:$BI$1)*(КАЛЕНДАРЬ!$AG33=GRID!$B$3:$BI$3), 0)),
ROUNDUP(INDEX(GRID!$B$17:$BI$27,MATCH(G$7,GRID!$A$17:$A$27,0),MATCH(1,($U$2=GRID!$B$1:$BI$1)*(КАЛЕНДАРЬ!$AG33=GRID!$B$3:$BI$3), 0))*(1-GRID!$B$35),0))</f>
        <v>16000</v>
      </c>
      <c r="I280" s="59" cm="1">
        <f t="array" ref="I280">IF($I$2="Открытый тариф",
INDEX(GRID!$B$4:$BI$14,MATCH(I$7,GRID!$A$4:$A$14,0),MATCH(1,($U$2=GRID!$B$1:$BI$1)*(КАЛЕНДАРЬ!$AG33=GRID!$B$3:$BI$3), 0)),
ROUNDUP(INDEX(GRID!$B$4:$BI$14,MATCH(I$7,GRID!$A$4:$A$14,0),MATCH(1,($U$2=GRID!$B$1:$BI$1)*(КАЛЕНДАРЬ!$AG33=GRID!$B$3:$BI$3),0))*(1-GRID!$B$35),0))</f>
        <v>17400</v>
      </c>
      <c r="J280" s="60" cm="1">
        <f t="array" ref="J280">IF($I$2="Открытый тариф",
INDEX(GRID!$B$17:$BI$27,MATCH(I$7,GRID!$A$17:$A$27,0),MATCH(1,($U$2=GRID!$B$1:$BI$1)*(КАЛЕНДАРЬ!$AG33=GRID!$B$3:$BI$3), 0)),
ROUNDUP(INDEX(GRID!$B$17:$BI$27,MATCH(I$7,GRID!$A$17:$A$27,0),MATCH(1,($U$2=GRID!$B$1:$BI$1)*(КАЛЕНДАРЬ!$AG33=GRID!$B$3:$BI$3), 0))*(1-GRID!$B$35),0))</f>
        <v>17400</v>
      </c>
      <c r="K280" s="59" cm="1">
        <f t="array" ref="K280">IF($I$2="Открытый тариф",
INDEX(GRID!$B$4:$BI$14,MATCH(K$7,GRID!$A$4:$A$14,0),MATCH(1,($U$2=GRID!$B$1:$BI$1)*(КАЛЕНДАРЬ!$AG33=GRID!$B$3:$BI$3), 0)),
ROUNDUP(INDEX(GRID!$B$4:$BI$14,MATCH(K$7,GRID!$A$4:$A$14,0),MATCH(1,($U$2=GRID!$B$1:$BI$1)*(КАЛЕНДАРЬ!$AG33=GRID!$B$3:$BI$3),0))*(1-GRID!$B$35),0))</f>
        <v>18900</v>
      </c>
      <c r="L280" s="60" cm="1">
        <f t="array" ref="L280">IF($I$2="Открытый тариф",
INDEX(GRID!$B$17:$BI$27,MATCH(K$7,GRID!$A$17:$A$27,0),MATCH(1,($U$2=GRID!$B$1:$BI$1)*(КАЛЕНДАРЬ!$AG33=GRID!$B$3:$BI$3), 0)),
ROUNDUP(INDEX(GRID!$B$17:$BI$27,MATCH(K$7,GRID!$A$17:$A$27,0),MATCH(1,($U$2=GRID!$B$1:$BI$1)*(КАЛЕНДАРЬ!$AG33=GRID!$B$3:$BI$3), 0))*(1-GRID!$B$35),0))</f>
        <v>18900</v>
      </c>
      <c r="M280" s="59" cm="1">
        <f t="array" ref="M280">IF($I$2="Открытый тариф",
INDEX(GRID!$B$4:$BI$14,MATCH(M$7,GRID!$A$4:$A$14,0),MATCH(1,($U$2=GRID!$B$1:$BI$1)*(КАЛЕНДАРЬ!$AG33=GRID!$B$3:$BI$3), 0)),
ROUNDUP(INDEX(GRID!$B$4:$BI$14,MATCH(M$7,GRID!$A$4:$A$14,0),MATCH(1,($U$2=GRID!$B$1:$BI$1)*(КАЛЕНДАРЬ!$AG33=GRID!$B$3:$BI$3),0))*(1-GRID!$B$35),0))</f>
        <v>20500</v>
      </c>
      <c r="N280" s="60" cm="1">
        <f t="array" ref="N280">IF($I$2="Открытый тариф",
INDEX(GRID!$B$17:$BI$27,MATCH(M$7,GRID!$A$17:$A$27,0),MATCH(1,($U$2=GRID!$B$1:$BI$1)*(КАЛЕНДАРЬ!$AG33=GRID!$B$3:$BI$3), 0)),
ROUNDUP(INDEX(GRID!$B$17:$BI$27,MATCH(M$7,GRID!$A$17:$A$27,0),MATCH(1,($U$2=GRID!$B$1:$BI$1)*(КАЛЕНДАРЬ!$AG33=GRID!$B$3:$BI$3), 0))*(1-GRID!$B$35),0))</f>
        <v>20500</v>
      </c>
      <c r="O280" s="61" t="s">
        <v>102</v>
      </c>
      <c r="P280" s="61" t="s">
        <v>102</v>
      </c>
      <c r="Q280" s="61" t="s">
        <v>102</v>
      </c>
      <c r="R280" s="61" t="s">
        <v>102</v>
      </c>
      <c r="S280" s="61" t="s">
        <v>102</v>
      </c>
      <c r="T280" s="61" t="s">
        <v>102</v>
      </c>
      <c r="U280" s="61" t="s">
        <v>102</v>
      </c>
      <c r="V280" s="61" t="s">
        <v>102</v>
      </c>
      <c r="W280" s="61" t="s">
        <v>102</v>
      </c>
      <c r="X280" s="61" t="s">
        <v>102</v>
      </c>
      <c r="Y280" s="48"/>
      <c r="Z280" s="33"/>
      <c r="AE280" s="6"/>
      <c r="AI280" s="6"/>
      <c r="AN280" s="6"/>
    </row>
    <row r="281" spans="1:40" x14ac:dyDescent="0.2">
      <c r="A281" s="63"/>
      <c r="B281" s="63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48"/>
      <c r="Z281" s="33"/>
      <c r="AE281" s="6"/>
      <c r="AI281" s="6"/>
      <c r="AN281" s="6"/>
    </row>
    <row r="282" spans="1:40" x14ac:dyDescent="0.2">
      <c r="A282" s="91" t="s">
        <v>106</v>
      </c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50"/>
    </row>
    <row r="283" spans="1:40" x14ac:dyDescent="0.2">
      <c r="A283" s="92" t="s">
        <v>112</v>
      </c>
      <c r="B283" s="93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50"/>
    </row>
    <row r="284" spans="1:40" ht="58.5" customHeight="1" x14ac:dyDescent="0.2">
      <c r="A284" s="94" t="s">
        <v>39</v>
      </c>
      <c r="B284" s="95"/>
      <c r="C284" s="98" t="s">
        <v>85</v>
      </c>
      <c r="D284" s="99"/>
      <c r="E284" s="100" t="s">
        <v>86</v>
      </c>
      <c r="F284" s="101"/>
      <c r="G284" s="102" t="s">
        <v>83</v>
      </c>
      <c r="H284" s="103"/>
      <c r="I284" s="104" t="s">
        <v>87</v>
      </c>
      <c r="J284" s="105"/>
      <c r="K284" s="106" t="s">
        <v>88</v>
      </c>
      <c r="L284" s="106"/>
      <c r="M284" s="107" t="s">
        <v>89</v>
      </c>
      <c r="N284" s="108"/>
      <c r="O284" s="109" t="s">
        <v>94</v>
      </c>
      <c r="P284" s="110"/>
      <c r="Q284" s="111" t="s">
        <v>95</v>
      </c>
      <c r="R284" s="111"/>
      <c r="S284" s="112" t="s">
        <v>90</v>
      </c>
      <c r="T284" s="112"/>
      <c r="U284" s="113" t="s">
        <v>91</v>
      </c>
      <c r="V284" s="114"/>
      <c r="W284" s="115" t="s">
        <v>96</v>
      </c>
      <c r="X284" s="116"/>
      <c r="Y284" s="50"/>
    </row>
    <row r="285" spans="1:40" x14ac:dyDescent="0.2">
      <c r="A285" s="96"/>
      <c r="B285" s="97"/>
      <c r="C285" s="57" t="s">
        <v>40</v>
      </c>
      <c r="D285" s="57" t="s">
        <v>41</v>
      </c>
      <c r="E285" s="57" t="s">
        <v>40</v>
      </c>
      <c r="F285" s="57" t="s">
        <v>41</v>
      </c>
      <c r="G285" s="57" t="s">
        <v>40</v>
      </c>
      <c r="H285" s="57" t="s">
        <v>41</v>
      </c>
      <c r="I285" s="57" t="s">
        <v>40</v>
      </c>
      <c r="J285" s="57" t="s">
        <v>41</v>
      </c>
      <c r="K285" s="57" t="s">
        <v>40</v>
      </c>
      <c r="L285" s="57" t="s">
        <v>41</v>
      </c>
      <c r="M285" s="57" t="s">
        <v>40</v>
      </c>
      <c r="N285" s="57" t="s">
        <v>41</v>
      </c>
      <c r="O285" s="57" t="s">
        <v>40</v>
      </c>
      <c r="P285" s="57" t="s">
        <v>41</v>
      </c>
      <c r="Q285" s="57" t="s">
        <v>40</v>
      </c>
      <c r="R285" s="57" t="s">
        <v>41</v>
      </c>
      <c r="S285" s="57" t="s">
        <v>40</v>
      </c>
      <c r="T285" s="57" t="s">
        <v>41</v>
      </c>
      <c r="U285" s="57" t="s">
        <v>40</v>
      </c>
      <c r="V285" s="57" t="s">
        <v>41</v>
      </c>
      <c r="W285" s="57" t="s">
        <v>40</v>
      </c>
      <c r="X285" s="57" t="s">
        <v>41</v>
      </c>
      <c r="Y285" s="50"/>
    </row>
    <row r="286" spans="1:40" x14ac:dyDescent="0.2">
      <c r="A286" s="62" t="s">
        <v>42</v>
      </c>
      <c r="B286" s="62">
        <v>1</v>
      </c>
      <c r="C286" s="59" cm="1">
        <f t="array" ref="C286">IF($I$2="Открытый тариф",
INDEX(GRID!$B$4:$BI$14,MATCH(C$7,GRID!$A$4:$A$14,0),MATCH(1,($U$2=GRID!$B$1:$BI$1)*(КАЛЕНДАРЬ!$AJ4=GRID!$B$3:$BI$3), 0)),
ROUNDUP(INDEX(GRID!$B$4:$BI$14,MATCH(C$7,GRID!$A$4:$A$14,0),MATCH(1,($U$2=GRID!$B$1:$BI$1)*(КАЛЕНДАРЬ!$AJ4=GRID!$B$3:$BI$3),0))*(1-GRID!$B$35),0))</f>
        <v>13500</v>
      </c>
      <c r="D286" s="60" cm="1">
        <f t="array" ref="D286">IF($I$2="Открытый тариф",
INDEX(GRID!$B$17:$BI$27,MATCH(C$7,GRID!$A$17:$A$27,0),MATCH(1,($U$2=GRID!$B$1:$BI$1)*(КАЛЕНДАРЬ!$AJ4=GRID!$B$3:$BI$3), 0)),
ROUNDUP(INDEX(GRID!$B$17:$BI$27,MATCH(C$7,GRID!$A$17:$A$27,0),MATCH(1,($U$2=GRID!$B$1:$BI$1)*(КАЛЕНДАРЬ!$AJ4=GRID!$B$3:$BI$3), 0))*(1-GRID!$B$35),0))</f>
        <v>13500</v>
      </c>
      <c r="E286" s="59" cm="1">
        <f t="array" ref="E286">IF($I$2="Открытый тариф",
INDEX(GRID!$B$4:$BI$14,MATCH(E$7,GRID!$A$4:$A$14,0),MATCH(1,($U$2=GRID!$B$1:$BI$1)*(КАЛЕНДАРЬ!$AJ4=GRID!$B$3:$BI$3), 0)),
ROUNDUP(INDEX(GRID!$B$4:$BI$14,MATCH(E$7,GRID!$A$4:$A$14,0),MATCH(1,($U$2=GRID!$B$1:$BI$1)*(КАЛЕНДАРЬ!$AJ4=GRID!$B$3:$BI$3),0))*(1-GRID!$B$35),0))</f>
        <v>14700</v>
      </c>
      <c r="F286" s="60" cm="1">
        <f t="array" ref="F286">IF($I$2="Открытый тариф",
INDEX(GRID!$B$17:$BI$27,MATCH(E$7,GRID!$A$17:$A$27,0),MATCH(1,($U$2=GRID!$B$1:$BI$1)*(КАЛЕНДАРЬ!$AJ4=GRID!$B$3:$BI$3), 0)),
ROUNDUP(INDEX(GRID!$B$17:$BI$27,MATCH(E$7,GRID!$A$17:$A$27,0),MATCH(1,($U$2=GRID!$B$1:$BI$1)*(КАЛЕНДАРЬ!$AJ4=GRID!$B$3:$BI$3), 0))*(1-GRID!$B$35),0))</f>
        <v>14700</v>
      </c>
      <c r="G286" s="59" cm="1">
        <f t="array" ref="G286">IF($I$2="Открытый тариф",
INDEX(GRID!$B$4:$BI$14,MATCH(G$7,GRID!$A$4:$A$14,0),MATCH(1,($U$2=GRID!$B$1:$BI$1)*(КАЛЕНДАРЬ!$AJ4=GRID!$B$3:$BI$3), 0)),
ROUNDUP(INDEX(GRID!$B$4:$BI$14,MATCH(G$7,GRID!$A$4:$A$14,0),MATCH(1,($U$2=GRID!$B$1:$BI$1)*(КАЛЕНДАРЬ!$AJ4=GRID!$B$3:$BI$3),0))*(1-GRID!$B$35),0))</f>
        <v>16000</v>
      </c>
      <c r="H286" s="60" cm="1">
        <f t="array" ref="H286">IF($I$2="Открытый тариф",
INDEX(GRID!$B$17:$BI$27,MATCH(G$7,GRID!$A$17:$A$27,0),MATCH(1,($U$2=GRID!$B$1:$BI$1)*(КАЛЕНДАРЬ!$AJ4=GRID!$B$3:$BI$3), 0)),
ROUNDUP(INDEX(GRID!$B$17:$BI$27,MATCH(G$7,GRID!$A$17:$A$27,0),MATCH(1,($U$2=GRID!$B$1:$BI$1)*(КАЛЕНДАРЬ!$AJ4=GRID!$B$3:$BI$3), 0))*(1-GRID!$B$35),0))</f>
        <v>16000</v>
      </c>
      <c r="I286" s="59" cm="1">
        <f t="array" ref="I286">IF($I$2="Открытый тариф",
INDEX(GRID!$B$4:$BI$14,MATCH(I$7,GRID!$A$4:$A$14,0),MATCH(1,($U$2=GRID!$B$1:$BI$1)*(КАЛЕНДАРЬ!$AJ4=GRID!$B$3:$BI$3), 0)),
ROUNDUP(INDEX(GRID!$B$4:$BI$14,MATCH(I$7,GRID!$A$4:$A$14,0),MATCH(1,($U$2=GRID!$B$1:$BI$1)*(КАЛЕНДАРЬ!$AJ4=GRID!$B$3:$BI$3),0))*(1-GRID!$B$35),0))</f>
        <v>17400</v>
      </c>
      <c r="J286" s="60" cm="1">
        <f t="array" ref="J286">IF($I$2="Открытый тариф",
INDEX(GRID!$B$17:$BI$27,MATCH(I$7,GRID!$A$17:$A$27,0),MATCH(1,($U$2=GRID!$B$1:$BI$1)*(КАЛЕНДАРЬ!$AJ4=GRID!$B$3:$BI$3), 0)),
ROUNDUP(INDEX(GRID!$B$17:$BI$27,MATCH(I$7,GRID!$A$17:$A$27,0),MATCH(1,($U$2=GRID!$B$1:$BI$1)*(КАЛЕНДАРЬ!$AJ4=GRID!$B$3:$BI$3), 0))*(1-GRID!$B$35),0))</f>
        <v>17400</v>
      </c>
      <c r="K286" s="59" cm="1">
        <f t="array" ref="K286">IF($I$2="Открытый тариф",
INDEX(GRID!$B$4:$BI$14,MATCH(K$7,GRID!$A$4:$A$14,0),MATCH(1,($U$2=GRID!$B$1:$BI$1)*(КАЛЕНДАРЬ!$AJ4=GRID!$B$3:$BI$3), 0)),
ROUNDUP(INDEX(GRID!$B$4:$BI$14,MATCH(K$7,GRID!$A$4:$A$14,0),MATCH(1,($U$2=GRID!$B$1:$BI$1)*(КАЛЕНДАРЬ!$AJ4=GRID!$B$3:$BI$3),0))*(1-GRID!$B$35),0))</f>
        <v>18900</v>
      </c>
      <c r="L286" s="60" cm="1">
        <f t="array" ref="L286">IF($I$2="Открытый тариф",
INDEX(GRID!$B$17:$BI$27,MATCH(K$7,GRID!$A$17:$A$27,0),MATCH(1,($U$2=GRID!$B$1:$BI$1)*(КАЛЕНДАРЬ!$AJ4=GRID!$B$3:$BI$3), 0)),
ROUNDUP(INDEX(GRID!$B$17:$BI$27,MATCH(K$7,GRID!$A$17:$A$27,0),MATCH(1,($U$2=GRID!$B$1:$BI$1)*(КАЛЕНДАРЬ!$AJ4=GRID!$B$3:$BI$3), 0))*(1-GRID!$B$35),0))</f>
        <v>18900</v>
      </c>
      <c r="M286" s="59" cm="1">
        <f t="array" ref="M286">IF($I$2="Открытый тариф",
INDEX(GRID!$B$4:$BI$14,MATCH(M$7,GRID!$A$4:$A$14,0),MATCH(1,($U$2=GRID!$B$1:$BI$1)*(КАЛЕНДАРЬ!$AJ4=GRID!$B$3:$BI$3), 0)),
ROUNDUP(INDEX(GRID!$B$4:$BI$14,MATCH(M$7,GRID!$A$4:$A$14,0),MATCH(1,($U$2=GRID!$B$1:$BI$1)*(КАЛЕНДАРЬ!$AJ4=GRID!$B$3:$BI$3),0))*(1-GRID!$B$35),0))</f>
        <v>20500</v>
      </c>
      <c r="N286" s="60" cm="1">
        <f t="array" ref="N286">IF($I$2="Открытый тариф",
INDEX(GRID!$B$17:$BI$27,MATCH(M$7,GRID!$A$17:$A$27,0),MATCH(1,($U$2=GRID!$B$1:$BI$1)*(КАЛЕНДАРЬ!$AJ4=GRID!$B$3:$BI$3), 0)),
ROUNDUP(INDEX(GRID!$B$17:$BI$27,MATCH(M$7,GRID!$A$17:$A$27,0),MATCH(1,($U$2=GRID!$B$1:$BI$1)*(КАЛЕНДАРЬ!$AJ4=GRID!$B$3:$BI$3), 0))*(1-GRID!$B$35),0))</f>
        <v>20500</v>
      </c>
      <c r="O286" s="61" t="s">
        <v>102</v>
      </c>
      <c r="P286" s="61" t="s">
        <v>102</v>
      </c>
      <c r="Q286" s="61" t="s">
        <v>102</v>
      </c>
      <c r="R286" s="61" t="s">
        <v>102</v>
      </c>
      <c r="S286" s="61" t="s">
        <v>102</v>
      </c>
      <c r="T286" s="61" t="s">
        <v>102</v>
      </c>
      <c r="U286" s="61" t="s">
        <v>102</v>
      </c>
      <c r="V286" s="61" t="s">
        <v>102</v>
      </c>
      <c r="W286" s="61" t="s">
        <v>102</v>
      </c>
      <c r="X286" s="61" t="s">
        <v>102</v>
      </c>
      <c r="Y286" s="48"/>
      <c r="Z286" s="33"/>
      <c r="AE286" s="6"/>
      <c r="AI286" s="6"/>
      <c r="AN286" s="6"/>
    </row>
    <row r="287" spans="1:40" x14ac:dyDescent="0.2">
      <c r="A287" s="62" t="s">
        <v>43</v>
      </c>
      <c r="B287" s="62">
        <v>2</v>
      </c>
      <c r="C287" s="59" cm="1">
        <f t="array" ref="C287">IF($I$2="Открытый тариф",
INDEX(GRID!$B$4:$BI$14,MATCH(C$7,GRID!$A$4:$A$14,0),MATCH(1,($U$2=GRID!$B$1:$BI$1)*(КАЛЕНДАРЬ!$AJ5=GRID!$B$3:$BI$3), 0)),
ROUNDUP(INDEX(GRID!$B$4:$BI$14,MATCH(C$7,GRID!$A$4:$A$14,0),MATCH(1,($U$2=GRID!$B$1:$BI$1)*(КАЛЕНДАРЬ!$AJ5=GRID!$B$3:$BI$3),0))*(1-GRID!$B$35),0))</f>
        <v>13500</v>
      </c>
      <c r="D287" s="60" cm="1">
        <f t="array" ref="D287">IF($I$2="Открытый тариф",
INDEX(GRID!$B$17:$BI$27,MATCH(C$7,GRID!$A$17:$A$27,0),MATCH(1,($U$2=GRID!$B$1:$BI$1)*(КАЛЕНДАРЬ!$AJ5=GRID!$B$3:$BI$3), 0)),
ROUNDUP(INDEX(GRID!$B$17:$BI$27,MATCH(C$7,GRID!$A$17:$A$27,0),MATCH(1,($U$2=GRID!$B$1:$BI$1)*(КАЛЕНДАРЬ!$AJ5=GRID!$B$3:$BI$3), 0))*(1-GRID!$B$35),0))</f>
        <v>13500</v>
      </c>
      <c r="E287" s="59" cm="1">
        <f t="array" ref="E287">IF($I$2="Открытый тариф",
INDEX(GRID!$B$4:$BI$14,MATCH(E$7,GRID!$A$4:$A$14,0),MATCH(1,($U$2=GRID!$B$1:$BI$1)*(КАЛЕНДАРЬ!$AJ5=GRID!$B$3:$BI$3), 0)),
ROUNDUP(INDEX(GRID!$B$4:$BI$14,MATCH(E$7,GRID!$A$4:$A$14,0),MATCH(1,($U$2=GRID!$B$1:$BI$1)*(КАЛЕНДАРЬ!$AJ5=GRID!$B$3:$BI$3),0))*(1-GRID!$B$35),0))</f>
        <v>14700</v>
      </c>
      <c r="F287" s="60" cm="1">
        <f t="array" ref="F287">IF($I$2="Открытый тариф",
INDEX(GRID!$B$17:$BI$27,MATCH(E$7,GRID!$A$17:$A$27,0),MATCH(1,($U$2=GRID!$B$1:$BI$1)*(КАЛЕНДАРЬ!$AJ5=GRID!$B$3:$BI$3), 0)),
ROUNDUP(INDEX(GRID!$B$17:$BI$27,MATCH(E$7,GRID!$A$17:$A$27,0),MATCH(1,($U$2=GRID!$B$1:$BI$1)*(КАЛЕНДАРЬ!$AJ5=GRID!$B$3:$BI$3), 0))*(1-GRID!$B$35),0))</f>
        <v>14700</v>
      </c>
      <c r="G287" s="59" cm="1">
        <f t="array" ref="G287">IF($I$2="Открытый тариф",
INDEX(GRID!$B$4:$BI$14,MATCH(G$7,GRID!$A$4:$A$14,0),MATCH(1,($U$2=GRID!$B$1:$BI$1)*(КАЛЕНДАРЬ!$AJ5=GRID!$B$3:$BI$3), 0)),
ROUNDUP(INDEX(GRID!$B$4:$BI$14,MATCH(G$7,GRID!$A$4:$A$14,0),MATCH(1,($U$2=GRID!$B$1:$BI$1)*(КАЛЕНДАРЬ!$AJ5=GRID!$B$3:$BI$3),0))*(1-GRID!$B$35),0))</f>
        <v>16000</v>
      </c>
      <c r="H287" s="60" cm="1">
        <f t="array" ref="H287">IF($I$2="Открытый тариф",
INDEX(GRID!$B$17:$BI$27,MATCH(G$7,GRID!$A$17:$A$27,0),MATCH(1,($U$2=GRID!$B$1:$BI$1)*(КАЛЕНДАРЬ!$AJ5=GRID!$B$3:$BI$3), 0)),
ROUNDUP(INDEX(GRID!$B$17:$BI$27,MATCH(G$7,GRID!$A$17:$A$27,0),MATCH(1,($U$2=GRID!$B$1:$BI$1)*(КАЛЕНДАРЬ!$AJ5=GRID!$B$3:$BI$3), 0))*(1-GRID!$B$35),0))</f>
        <v>16000</v>
      </c>
      <c r="I287" s="59" cm="1">
        <f t="array" ref="I287">IF($I$2="Открытый тариф",
INDEX(GRID!$B$4:$BI$14,MATCH(I$7,GRID!$A$4:$A$14,0),MATCH(1,($U$2=GRID!$B$1:$BI$1)*(КАЛЕНДАРЬ!$AJ5=GRID!$B$3:$BI$3), 0)),
ROUNDUP(INDEX(GRID!$B$4:$BI$14,MATCH(I$7,GRID!$A$4:$A$14,0),MATCH(1,($U$2=GRID!$B$1:$BI$1)*(КАЛЕНДАРЬ!$AJ5=GRID!$B$3:$BI$3),0))*(1-GRID!$B$35),0))</f>
        <v>17400</v>
      </c>
      <c r="J287" s="60" cm="1">
        <f t="array" ref="J287">IF($I$2="Открытый тариф",
INDEX(GRID!$B$17:$BI$27,MATCH(I$7,GRID!$A$17:$A$27,0),MATCH(1,($U$2=GRID!$B$1:$BI$1)*(КАЛЕНДАРЬ!$AJ5=GRID!$B$3:$BI$3), 0)),
ROUNDUP(INDEX(GRID!$B$17:$BI$27,MATCH(I$7,GRID!$A$17:$A$27,0),MATCH(1,($U$2=GRID!$B$1:$BI$1)*(КАЛЕНДАРЬ!$AJ5=GRID!$B$3:$BI$3), 0))*(1-GRID!$B$35),0))</f>
        <v>17400</v>
      </c>
      <c r="K287" s="59" cm="1">
        <f t="array" ref="K287">IF($I$2="Открытый тариф",
INDEX(GRID!$B$4:$BI$14,MATCH(K$7,GRID!$A$4:$A$14,0),MATCH(1,($U$2=GRID!$B$1:$BI$1)*(КАЛЕНДАРЬ!$AJ5=GRID!$B$3:$BI$3), 0)),
ROUNDUP(INDEX(GRID!$B$4:$BI$14,MATCH(K$7,GRID!$A$4:$A$14,0),MATCH(1,($U$2=GRID!$B$1:$BI$1)*(КАЛЕНДАРЬ!$AJ5=GRID!$B$3:$BI$3),0))*(1-GRID!$B$35),0))</f>
        <v>18900</v>
      </c>
      <c r="L287" s="60" cm="1">
        <f t="array" ref="L287">IF($I$2="Открытый тариф",
INDEX(GRID!$B$17:$BI$27,MATCH(K$7,GRID!$A$17:$A$27,0),MATCH(1,($U$2=GRID!$B$1:$BI$1)*(КАЛЕНДАРЬ!$AJ5=GRID!$B$3:$BI$3), 0)),
ROUNDUP(INDEX(GRID!$B$17:$BI$27,MATCH(K$7,GRID!$A$17:$A$27,0),MATCH(1,($U$2=GRID!$B$1:$BI$1)*(КАЛЕНДАРЬ!$AJ5=GRID!$B$3:$BI$3), 0))*(1-GRID!$B$35),0))</f>
        <v>18900</v>
      </c>
      <c r="M287" s="59" cm="1">
        <f t="array" ref="M287">IF($I$2="Открытый тариф",
INDEX(GRID!$B$4:$BI$14,MATCH(M$7,GRID!$A$4:$A$14,0),MATCH(1,($U$2=GRID!$B$1:$BI$1)*(КАЛЕНДАРЬ!$AJ5=GRID!$B$3:$BI$3), 0)),
ROUNDUP(INDEX(GRID!$B$4:$BI$14,MATCH(M$7,GRID!$A$4:$A$14,0),MATCH(1,($U$2=GRID!$B$1:$BI$1)*(КАЛЕНДАРЬ!$AJ5=GRID!$B$3:$BI$3),0))*(1-GRID!$B$35),0))</f>
        <v>20500</v>
      </c>
      <c r="N287" s="60" cm="1">
        <f t="array" ref="N287">IF($I$2="Открытый тариф",
INDEX(GRID!$B$17:$BI$27,MATCH(M$7,GRID!$A$17:$A$27,0),MATCH(1,($U$2=GRID!$B$1:$BI$1)*(КАЛЕНДАРЬ!$AJ5=GRID!$B$3:$BI$3), 0)),
ROUNDUP(INDEX(GRID!$B$17:$BI$27,MATCH(M$7,GRID!$A$17:$A$27,0),MATCH(1,($U$2=GRID!$B$1:$BI$1)*(КАЛЕНДАРЬ!$AJ5=GRID!$B$3:$BI$3), 0))*(1-GRID!$B$35),0))</f>
        <v>20500</v>
      </c>
      <c r="O287" s="61" t="s">
        <v>102</v>
      </c>
      <c r="P287" s="61" t="s">
        <v>102</v>
      </c>
      <c r="Q287" s="61" t="s">
        <v>102</v>
      </c>
      <c r="R287" s="61" t="s">
        <v>102</v>
      </c>
      <c r="S287" s="61" t="s">
        <v>102</v>
      </c>
      <c r="T287" s="61" t="s">
        <v>102</v>
      </c>
      <c r="U287" s="61" t="s">
        <v>102</v>
      </c>
      <c r="V287" s="61" t="s">
        <v>102</v>
      </c>
      <c r="W287" s="61" t="s">
        <v>102</v>
      </c>
      <c r="X287" s="61" t="s">
        <v>102</v>
      </c>
      <c r="Y287" s="48"/>
      <c r="Z287" s="33"/>
      <c r="AE287" s="6"/>
      <c r="AI287" s="6"/>
      <c r="AN287" s="6"/>
    </row>
    <row r="288" spans="1:40" x14ac:dyDescent="0.2">
      <c r="A288" s="62" t="s">
        <v>44</v>
      </c>
      <c r="B288" s="62">
        <v>3</v>
      </c>
      <c r="C288" s="59" cm="1">
        <f t="array" ref="C288">IF($I$2="Открытый тариф",
INDEX(GRID!$B$4:$BI$14,MATCH(C$7,GRID!$A$4:$A$14,0),MATCH(1,($U$2=GRID!$B$1:$BI$1)*(КАЛЕНДАРЬ!$AJ6=GRID!$B$3:$BI$3), 0)),
ROUNDUP(INDEX(GRID!$B$4:$BI$14,MATCH(C$7,GRID!$A$4:$A$14,0),MATCH(1,($U$2=GRID!$B$1:$BI$1)*(КАЛЕНДАРЬ!$AJ6=GRID!$B$3:$BI$3),0))*(1-GRID!$B$35),0))</f>
        <v>13500</v>
      </c>
      <c r="D288" s="60" cm="1">
        <f t="array" ref="D288">IF($I$2="Открытый тариф",
INDEX(GRID!$B$17:$BI$27,MATCH(C$7,GRID!$A$17:$A$27,0),MATCH(1,($U$2=GRID!$B$1:$BI$1)*(КАЛЕНДАРЬ!$AJ6=GRID!$B$3:$BI$3), 0)),
ROUNDUP(INDEX(GRID!$B$17:$BI$27,MATCH(C$7,GRID!$A$17:$A$27,0),MATCH(1,($U$2=GRID!$B$1:$BI$1)*(КАЛЕНДАРЬ!$AJ6=GRID!$B$3:$BI$3), 0))*(1-GRID!$B$35),0))</f>
        <v>13500</v>
      </c>
      <c r="E288" s="59" cm="1">
        <f t="array" ref="E288">IF($I$2="Открытый тариф",
INDEX(GRID!$B$4:$BI$14,MATCH(E$7,GRID!$A$4:$A$14,0),MATCH(1,($U$2=GRID!$B$1:$BI$1)*(КАЛЕНДАРЬ!$AJ6=GRID!$B$3:$BI$3), 0)),
ROUNDUP(INDEX(GRID!$B$4:$BI$14,MATCH(E$7,GRID!$A$4:$A$14,0),MATCH(1,($U$2=GRID!$B$1:$BI$1)*(КАЛЕНДАРЬ!$AJ6=GRID!$B$3:$BI$3),0))*(1-GRID!$B$35),0))</f>
        <v>14700</v>
      </c>
      <c r="F288" s="60" cm="1">
        <f t="array" ref="F288">IF($I$2="Открытый тариф",
INDEX(GRID!$B$17:$BI$27,MATCH(E$7,GRID!$A$17:$A$27,0),MATCH(1,($U$2=GRID!$B$1:$BI$1)*(КАЛЕНДАРЬ!$AJ6=GRID!$B$3:$BI$3), 0)),
ROUNDUP(INDEX(GRID!$B$17:$BI$27,MATCH(E$7,GRID!$A$17:$A$27,0),MATCH(1,($U$2=GRID!$B$1:$BI$1)*(КАЛЕНДАРЬ!$AJ6=GRID!$B$3:$BI$3), 0))*(1-GRID!$B$35),0))</f>
        <v>14700</v>
      </c>
      <c r="G288" s="59" cm="1">
        <f t="array" ref="G288">IF($I$2="Открытый тариф",
INDEX(GRID!$B$4:$BI$14,MATCH(G$7,GRID!$A$4:$A$14,0),MATCH(1,($U$2=GRID!$B$1:$BI$1)*(КАЛЕНДАРЬ!$AJ6=GRID!$B$3:$BI$3), 0)),
ROUNDUP(INDEX(GRID!$B$4:$BI$14,MATCH(G$7,GRID!$A$4:$A$14,0),MATCH(1,($U$2=GRID!$B$1:$BI$1)*(КАЛЕНДАРЬ!$AJ6=GRID!$B$3:$BI$3),0))*(1-GRID!$B$35),0))</f>
        <v>16000</v>
      </c>
      <c r="H288" s="60" cm="1">
        <f t="array" ref="H288">IF($I$2="Открытый тариф",
INDEX(GRID!$B$17:$BI$27,MATCH(G$7,GRID!$A$17:$A$27,0),MATCH(1,($U$2=GRID!$B$1:$BI$1)*(КАЛЕНДАРЬ!$AJ6=GRID!$B$3:$BI$3), 0)),
ROUNDUP(INDEX(GRID!$B$17:$BI$27,MATCH(G$7,GRID!$A$17:$A$27,0),MATCH(1,($U$2=GRID!$B$1:$BI$1)*(КАЛЕНДАРЬ!$AJ6=GRID!$B$3:$BI$3), 0))*(1-GRID!$B$35),0))</f>
        <v>16000</v>
      </c>
      <c r="I288" s="59" cm="1">
        <f t="array" ref="I288">IF($I$2="Открытый тариф",
INDEX(GRID!$B$4:$BI$14,MATCH(I$7,GRID!$A$4:$A$14,0),MATCH(1,($U$2=GRID!$B$1:$BI$1)*(КАЛЕНДАРЬ!$AJ6=GRID!$B$3:$BI$3), 0)),
ROUNDUP(INDEX(GRID!$B$4:$BI$14,MATCH(I$7,GRID!$A$4:$A$14,0),MATCH(1,($U$2=GRID!$B$1:$BI$1)*(КАЛЕНДАРЬ!$AJ6=GRID!$B$3:$BI$3),0))*(1-GRID!$B$35),0))</f>
        <v>17400</v>
      </c>
      <c r="J288" s="60" cm="1">
        <f t="array" ref="J288">IF($I$2="Открытый тариф",
INDEX(GRID!$B$17:$BI$27,MATCH(I$7,GRID!$A$17:$A$27,0),MATCH(1,($U$2=GRID!$B$1:$BI$1)*(КАЛЕНДАРЬ!$AJ6=GRID!$B$3:$BI$3), 0)),
ROUNDUP(INDEX(GRID!$B$17:$BI$27,MATCH(I$7,GRID!$A$17:$A$27,0),MATCH(1,($U$2=GRID!$B$1:$BI$1)*(КАЛЕНДАРЬ!$AJ6=GRID!$B$3:$BI$3), 0))*(1-GRID!$B$35),0))</f>
        <v>17400</v>
      </c>
      <c r="K288" s="59" cm="1">
        <f t="array" ref="K288">IF($I$2="Открытый тариф",
INDEX(GRID!$B$4:$BI$14,MATCH(K$7,GRID!$A$4:$A$14,0),MATCH(1,($U$2=GRID!$B$1:$BI$1)*(КАЛЕНДАРЬ!$AJ6=GRID!$B$3:$BI$3), 0)),
ROUNDUP(INDEX(GRID!$B$4:$BI$14,MATCH(K$7,GRID!$A$4:$A$14,0),MATCH(1,($U$2=GRID!$B$1:$BI$1)*(КАЛЕНДАРЬ!$AJ6=GRID!$B$3:$BI$3),0))*(1-GRID!$B$35),0))</f>
        <v>18900</v>
      </c>
      <c r="L288" s="60" cm="1">
        <f t="array" ref="L288">IF($I$2="Открытый тариф",
INDEX(GRID!$B$17:$BI$27,MATCH(K$7,GRID!$A$17:$A$27,0),MATCH(1,($U$2=GRID!$B$1:$BI$1)*(КАЛЕНДАРЬ!$AJ6=GRID!$B$3:$BI$3), 0)),
ROUNDUP(INDEX(GRID!$B$17:$BI$27,MATCH(K$7,GRID!$A$17:$A$27,0),MATCH(1,($U$2=GRID!$B$1:$BI$1)*(КАЛЕНДАРЬ!$AJ6=GRID!$B$3:$BI$3), 0))*(1-GRID!$B$35),0))</f>
        <v>18900</v>
      </c>
      <c r="M288" s="59" cm="1">
        <f t="array" ref="M288">IF($I$2="Открытый тариф",
INDEX(GRID!$B$4:$BI$14,MATCH(M$7,GRID!$A$4:$A$14,0),MATCH(1,($U$2=GRID!$B$1:$BI$1)*(КАЛЕНДАРЬ!$AJ6=GRID!$B$3:$BI$3), 0)),
ROUNDUP(INDEX(GRID!$B$4:$BI$14,MATCH(M$7,GRID!$A$4:$A$14,0),MATCH(1,($U$2=GRID!$B$1:$BI$1)*(КАЛЕНДАРЬ!$AJ6=GRID!$B$3:$BI$3),0))*(1-GRID!$B$35),0))</f>
        <v>20500</v>
      </c>
      <c r="N288" s="60" cm="1">
        <f t="array" ref="N288">IF($I$2="Открытый тариф",
INDEX(GRID!$B$17:$BI$27,MATCH(M$7,GRID!$A$17:$A$27,0),MATCH(1,($U$2=GRID!$B$1:$BI$1)*(КАЛЕНДАРЬ!$AJ6=GRID!$B$3:$BI$3), 0)),
ROUNDUP(INDEX(GRID!$B$17:$BI$27,MATCH(M$7,GRID!$A$17:$A$27,0),MATCH(1,($U$2=GRID!$B$1:$BI$1)*(КАЛЕНДАРЬ!$AJ6=GRID!$B$3:$BI$3), 0))*(1-GRID!$B$35),0))</f>
        <v>20500</v>
      </c>
      <c r="O288" s="61" t="s">
        <v>102</v>
      </c>
      <c r="P288" s="61" t="s">
        <v>102</v>
      </c>
      <c r="Q288" s="61" t="s">
        <v>102</v>
      </c>
      <c r="R288" s="61" t="s">
        <v>102</v>
      </c>
      <c r="S288" s="61" t="s">
        <v>102</v>
      </c>
      <c r="T288" s="61" t="s">
        <v>102</v>
      </c>
      <c r="U288" s="61" t="s">
        <v>102</v>
      </c>
      <c r="V288" s="61" t="s">
        <v>102</v>
      </c>
      <c r="W288" s="61" t="s">
        <v>102</v>
      </c>
      <c r="X288" s="61" t="s">
        <v>102</v>
      </c>
      <c r="Y288" s="48"/>
      <c r="Z288" s="33"/>
      <c r="AE288" s="6"/>
      <c r="AI288" s="6"/>
      <c r="AN288" s="6"/>
    </row>
    <row r="289" spans="1:40" x14ac:dyDescent="0.2">
      <c r="A289" s="62" t="s">
        <v>45</v>
      </c>
      <c r="B289" s="62">
        <v>4</v>
      </c>
      <c r="C289" s="59" cm="1">
        <f t="array" ref="C289">IF($I$2="Открытый тариф",
INDEX(GRID!$B$4:$BI$14,MATCH(C$7,GRID!$A$4:$A$14,0),MATCH(1,($U$2=GRID!$B$1:$BI$1)*(КАЛЕНДАРЬ!$AJ7=GRID!$B$3:$BI$3), 0)),
ROUNDUP(INDEX(GRID!$B$4:$BI$14,MATCH(C$7,GRID!$A$4:$A$14,0),MATCH(1,($U$2=GRID!$B$1:$BI$1)*(КАЛЕНДАРЬ!$AJ7=GRID!$B$3:$BI$3),0))*(1-GRID!$B$35),0))</f>
        <v>13500</v>
      </c>
      <c r="D289" s="60" cm="1">
        <f t="array" ref="D289">IF($I$2="Открытый тариф",
INDEX(GRID!$B$17:$BI$27,MATCH(C$7,GRID!$A$17:$A$27,0),MATCH(1,($U$2=GRID!$B$1:$BI$1)*(КАЛЕНДАРЬ!$AJ7=GRID!$B$3:$BI$3), 0)),
ROUNDUP(INDEX(GRID!$B$17:$BI$27,MATCH(C$7,GRID!$A$17:$A$27,0),MATCH(1,($U$2=GRID!$B$1:$BI$1)*(КАЛЕНДАРЬ!$AJ7=GRID!$B$3:$BI$3), 0))*(1-GRID!$B$35),0))</f>
        <v>13500</v>
      </c>
      <c r="E289" s="59" cm="1">
        <f t="array" ref="E289">IF($I$2="Открытый тариф",
INDEX(GRID!$B$4:$BI$14,MATCH(E$7,GRID!$A$4:$A$14,0),MATCH(1,($U$2=GRID!$B$1:$BI$1)*(КАЛЕНДАРЬ!$AJ7=GRID!$B$3:$BI$3), 0)),
ROUNDUP(INDEX(GRID!$B$4:$BI$14,MATCH(E$7,GRID!$A$4:$A$14,0),MATCH(1,($U$2=GRID!$B$1:$BI$1)*(КАЛЕНДАРЬ!$AJ7=GRID!$B$3:$BI$3),0))*(1-GRID!$B$35),0))</f>
        <v>14700</v>
      </c>
      <c r="F289" s="60" cm="1">
        <f t="array" ref="F289">IF($I$2="Открытый тариф",
INDEX(GRID!$B$17:$BI$27,MATCH(E$7,GRID!$A$17:$A$27,0),MATCH(1,($U$2=GRID!$B$1:$BI$1)*(КАЛЕНДАРЬ!$AJ7=GRID!$B$3:$BI$3), 0)),
ROUNDUP(INDEX(GRID!$B$17:$BI$27,MATCH(E$7,GRID!$A$17:$A$27,0),MATCH(1,($U$2=GRID!$B$1:$BI$1)*(КАЛЕНДАРЬ!$AJ7=GRID!$B$3:$BI$3), 0))*(1-GRID!$B$35),0))</f>
        <v>14700</v>
      </c>
      <c r="G289" s="59" cm="1">
        <f t="array" ref="G289">IF($I$2="Открытый тариф",
INDEX(GRID!$B$4:$BI$14,MATCH(G$7,GRID!$A$4:$A$14,0),MATCH(1,($U$2=GRID!$B$1:$BI$1)*(КАЛЕНДАРЬ!$AJ7=GRID!$B$3:$BI$3), 0)),
ROUNDUP(INDEX(GRID!$B$4:$BI$14,MATCH(G$7,GRID!$A$4:$A$14,0),MATCH(1,($U$2=GRID!$B$1:$BI$1)*(КАЛЕНДАРЬ!$AJ7=GRID!$B$3:$BI$3),0))*(1-GRID!$B$35),0))</f>
        <v>16000</v>
      </c>
      <c r="H289" s="60" cm="1">
        <f t="array" ref="H289">IF($I$2="Открытый тариф",
INDEX(GRID!$B$17:$BI$27,MATCH(G$7,GRID!$A$17:$A$27,0),MATCH(1,($U$2=GRID!$B$1:$BI$1)*(КАЛЕНДАРЬ!$AJ7=GRID!$B$3:$BI$3), 0)),
ROUNDUP(INDEX(GRID!$B$17:$BI$27,MATCH(G$7,GRID!$A$17:$A$27,0),MATCH(1,($U$2=GRID!$B$1:$BI$1)*(КАЛЕНДАРЬ!$AJ7=GRID!$B$3:$BI$3), 0))*(1-GRID!$B$35),0))</f>
        <v>16000</v>
      </c>
      <c r="I289" s="59" cm="1">
        <f t="array" ref="I289">IF($I$2="Открытый тариф",
INDEX(GRID!$B$4:$BI$14,MATCH(I$7,GRID!$A$4:$A$14,0),MATCH(1,($U$2=GRID!$B$1:$BI$1)*(КАЛЕНДАРЬ!$AJ7=GRID!$B$3:$BI$3), 0)),
ROUNDUP(INDEX(GRID!$B$4:$BI$14,MATCH(I$7,GRID!$A$4:$A$14,0),MATCH(1,($U$2=GRID!$B$1:$BI$1)*(КАЛЕНДАРЬ!$AJ7=GRID!$B$3:$BI$3),0))*(1-GRID!$B$35),0))</f>
        <v>17400</v>
      </c>
      <c r="J289" s="60" cm="1">
        <f t="array" ref="J289">IF($I$2="Открытый тариф",
INDEX(GRID!$B$17:$BI$27,MATCH(I$7,GRID!$A$17:$A$27,0),MATCH(1,($U$2=GRID!$B$1:$BI$1)*(КАЛЕНДАРЬ!$AJ7=GRID!$B$3:$BI$3), 0)),
ROUNDUP(INDEX(GRID!$B$17:$BI$27,MATCH(I$7,GRID!$A$17:$A$27,0),MATCH(1,($U$2=GRID!$B$1:$BI$1)*(КАЛЕНДАРЬ!$AJ7=GRID!$B$3:$BI$3), 0))*(1-GRID!$B$35),0))</f>
        <v>17400</v>
      </c>
      <c r="K289" s="59" cm="1">
        <f t="array" ref="K289">IF($I$2="Открытый тариф",
INDEX(GRID!$B$4:$BI$14,MATCH(K$7,GRID!$A$4:$A$14,0),MATCH(1,($U$2=GRID!$B$1:$BI$1)*(КАЛЕНДАРЬ!$AJ7=GRID!$B$3:$BI$3), 0)),
ROUNDUP(INDEX(GRID!$B$4:$BI$14,MATCH(K$7,GRID!$A$4:$A$14,0),MATCH(1,($U$2=GRID!$B$1:$BI$1)*(КАЛЕНДАРЬ!$AJ7=GRID!$B$3:$BI$3),0))*(1-GRID!$B$35),0))</f>
        <v>18900</v>
      </c>
      <c r="L289" s="60" cm="1">
        <f t="array" ref="L289">IF($I$2="Открытый тариф",
INDEX(GRID!$B$17:$BI$27,MATCH(K$7,GRID!$A$17:$A$27,0),MATCH(1,($U$2=GRID!$B$1:$BI$1)*(КАЛЕНДАРЬ!$AJ7=GRID!$B$3:$BI$3), 0)),
ROUNDUP(INDEX(GRID!$B$17:$BI$27,MATCH(K$7,GRID!$A$17:$A$27,0),MATCH(1,($U$2=GRID!$B$1:$BI$1)*(КАЛЕНДАРЬ!$AJ7=GRID!$B$3:$BI$3), 0))*(1-GRID!$B$35),0))</f>
        <v>18900</v>
      </c>
      <c r="M289" s="59" cm="1">
        <f t="array" ref="M289">IF($I$2="Открытый тариф",
INDEX(GRID!$B$4:$BI$14,MATCH(M$7,GRID!$A$4:$A$14,0),MATCH(1,($U$2=GRID!$B$1:$BI$1)*(КАЛЕНДАРЬ!$AJ7=GRID!$B$3:$BI$3), 0)),
ROUNDUP(INDEX(GRID!$B$4:$BI$14,MATCH(M$7,GRID!$A$4:$A$14,0),MATCH(1,($U$2=GRID!$B$1:$BI$1)*(КАЛЕНДАРЬ!$AJ7=GRID!$B$3:$BI$3),0))*(1-GRID!$B$35),0))</f>
        <v>20500</v>
      </c>
      <c r="N289" s="60" cm="1">
        <f t="array" ref="N289">IF($I$2="Открытый тариф",
INDEX(GRID!$B$17:$BI$27,MATCH(M$7,GRID!$A$17:$A$27,0),MATCH(1,($U$2=GRID!$B$1:$BI$1)*(КАЛЕНДАРЬ!$AJ7=GRID!$B$3:$BI$3), 0)),
ROUNDUP(INDEX(GRID!$B$17:$BI$27,MATCH(M$7,GRID!$A$17:$A$27,0),MATCH(1,($U$2=GRID!$B$1:$BI$1)*(КАЛЕНДАРЬ!$AJ7=GRID!$B$3:$BI$3), 0))*(1-GRID!$B$35),0))</f>
        <v>20500</v>
      </c>
      <c r="O289" s="61" t="s">
        <v>102</v>
      </c>
      <c r="P289" s="61" t="s">
        <v>102</v>
      </c>
      <c r="Q289" s="61" t="s">
        <v>102</v>
      </c>
      <c r="R289" s="61" t="s">
        <v>102</v>
      </c>
      <c r="S289" s="61" t="s">
        <v>102</v>
      </c>
      <c r="T289" s="61" t="s">
        <v>102</v>
      </c>
      <c r="U289" s="61" t="s">
        <v>102</v>
      </c>
      <c r="V289" s="61" t="s">
        <v>102</v>
      </c>
      <c r="W289" s="61" t="s">
        <v>102</v>
      </c>
      <c r="X289" s="61" t="s">
        <v>102</v>
      </c>
      <c r="Y289" s="48"/>
      <c r="Z289" s="33"/>
      <c r="AE289" s="6"/>
      <c r="AI289" s="6"/>
      <c r="AN289" s="6"/>
    </row>
    <row r="290" spans="1:40" x14ac:dyDescent="0.2">
      <c r="A290" s="62" t="s">
        <v>46</v>
      </c>
      <c r="B290" s="62">
        <v>5</v>
      </c>
      <c r="C290" s="59" cm="1">
        <f t="array" ref="C290">IF($I$2="Открытый тариф",
INDEX(GRID!$B$4:$BI$14,MATCH(C$7,GRID!$A$4:$A$14,0),MATCH(1,($U$2=GRID!$B$1:$BI$1)*(КАЛЕНДАРЬ!$AJ8=GRID!$B$3:$BI$3), 0)),
ROUNDUP(INDEX(GRID!$B$4:$BI$14,MATCH(C$7,GRID!$A$4:$A$14,0),MATCH(1,($U$2=GRID!$B$1:$BI$1)*(КАЛЕНДАРЬ!$AJ8=GRID!$B$3:$BI$3),0))*(1-GRID!$B$35),0))</f>
        <v>13500</v>
      </c>
      <c r="D290" s="60" cm="1">
        <f t="array" ref="D290">IF($I$2="Открытый тариф",
INDEX(GRID!$B$17:$BI$27,MATCH(C$7,GRID!$A$17:$A$27,0),MATCH(1,($U$2=GRID!$B$1:$BI$1)*(КАЛЕНДАРЬ!$AJ8=GRID!$B$3:$BI$3), 0)),
ROUNDUP(INDEX(GRID!$B$17:$BI$27,MATCH(C$7,GRID!$A$17:$A$27,0),MATCH(1,($U$2=GRID!$B$1:$BI$1)*(КАЛЕНДАРЬ!$AJ8=GRID!$B$3:$BI$3), 0))*(1-GRID!$B$35),0))</f>
        <v>13500</v>
      </c>
      <c r="E290" s="59" cm="1">
        <f t="array" ref="E290">IF($I$2="Открытый тариф",
INDEX(GRID!$B$4:$BI$14,MATCH(E$7,GRID!$A$4:$A$14,0),MATCH(1,($U$2=GRID!$B$1:$BI$1)*(КАЛЕНДАРЬ!$AJ8=GRID!$B$3:$BI$3), 0)),
ROUNDUP(INDEX(GRID!$B$4:$BI$14,MATCH(E$7,GRID!$A$4:$A$14,0),MATCH(1,($U$2=GRID!$B$1:$BI$1)*(КАЛЕНДАРЬ!$AJ8=GRID!$B$3:$BI$3),0))*(1-GRID!$B$35),0))</f>
        <v>14700</v>
      </c>
      <c r="F290" s="60" cm="1">
        <f t="array" ref="F290">IF($I$2="Открытый тариф",
INDEX(GRID!$B$17:$BI$27,MATCH(E$7,GRID!$A$17:$A$27,0),MATCH(1,($U$2=GRID!$B$1:$BI$1)*(КАЛЕНДАРЬ!$AJ8=GRID!$B$3:$BI$3), 0)),
ROUNDUP(INDEX(GRID!$B$17:$BI$27,MATCH(E$7,GRID!$A$17:$A$27,0),MATCH(1,($U$2=GRID!$B$1:$BI$1)*(КАЛЕНДАРЬ!$AJ8=GRID!$B$3:$BI$3), 0))*(1-GRID!$B$35),0))</f>
        <v>14700</v>
      </c>
      <c r="G290" s="59" cm="1">
        <f t="array" ref="G290">IF($I$2="Открытый тариф",
INDEX(GRID!$B$4:$BI$14,MATCH(G$7,GRID!$A$4:$A$14,0),MATCH(1,($U$2=GRID!$B$1:$BI$1)*(КАЛЕНДАРЬ!$AJ8=GRID!$B$3:$BI$3), 0)),
ROUNDUP(INDEX(GRID!$B$4:$BI$14,MATCH(G$7,GRID!$A$4:$A$14,0),MATCH(1,($U$2=GRID!$B$1:$BI$1)*(КАЛЕНДАРЬ!$AJ8=GRID!$B$3:$BI$3),0))*(1-GRID!$B$35),0))</f>
        <v>16000</v>
      </c>
      <c r="H290" s="60" cm="1">
        <f t="array" ref="H290">IF($I$2="Открытый тариф",
INDEX(GRID!$B$17:$BI$27,MATCH(G$7,GRID!$A$17:$A$27,0),MATCH(1,($U$2=GRID!$B$1:$BI$1)*(КАЛЕНДАРЬ!$AJ8=GRID!$B$3:$BI$3), 0)),
ROUNDUP(INDEX(GRID!$B$17:$BI$27,MATCH(G$7,GRID!$A$17:$A$27,0),MATCH(1,($U$2=GRID!$B$1:$BI$1)*(КАЛЕНДАРЬ!$AJ8=GRID!$B$3:$BI$3), 0))*(1-GRID!$B$35),0))</f>
        <v>16000</v>
      </c>
      <c r="I290" s="59" cm="1">
        <f t="array" ref="I290">IF($I$2="Открытый тариф",
INDEX(GRID!$B$4:$BI$14,MATCH(I$7,GRID!$A$4:$A$14,0),MATCH(1,($U$2=GRID!$B$1:$BI$1)*(КАЛЕНДАРЬ!$AJ8=GRID!$B$3:$BI$3), 0)),
ROUNDUP(INDEX(GRID!$B$4:$BI$14,MATCH(I$7,GRID!$A$4:$A$14,0),MATCH(1,($U$2=GRID!$B$1:$BI$1)*(КАЛЕНДАРЬ!$AJ8=GRID!$B$3:$BI$3),0))*(1-GRID!$B$35),0))</f>
        <v>17400</v>
      </c>
      <c r="J290" s="60" cm="1">
        <f t="array" ref="J290">IF($I$2="Открытый тариф",
INDEX(GRID!$B$17:$BI$27,MATCH(I$7,GRID!$A$17:$A$27,0),MATCH(1,($U$2=GRID!$B$1:$BI$1)*(КАЛЕНДАРЬ!$AJ8=GRID!$B$3:$BI$3), 0)),
ROUNDUP(INDEX(GRID!$B$17:$BI$27,MATCH(I$7,GRID!$A$17:$A$27,0),MATCH(1,($U$2=GRID!$B$1:$BI$1)*(КАЛЕНДАРЬ!$AJ8=GRID!$B$3:$BI$3), 0))*(1-GRID!$B$35),0))</f>
        <v>17400</v>
      </c>
      <c r="K290" s="59" cm="1">
        <f t="array" ref="K290">IF($I$2="Открытый тариф",
INDEX(GRID!$B$4:$BI$14,MATCH(K$7,GRID!$A$4:$A$14,0),MATCH(1,($U$2=GRID!$B$1:$BI$1)*(КАЛЕНДАРЬ!$AJ8=GRID!$B$3:$BI$3), 0)),
ROUNDUP(INDEX(GRID!$B$4:$BI$14,MATCH(K$7,GRID!$A$4:$A$14,0),MATCH(1,($U$2=GRID!$B$1:$BI$1)*(КАЛЕНДАРЬ!$AJ8=GRID!$B$3:$BI$3),0))*(1-GRID!$B$35),0))</f>
        <v>18900</v>
      </c>
      <c r="L290" s="60" cm="1">
        <f t="array" ref="L290">IF($I$2="Открытый тариф",
INDEX(GRID!$B$17:$BI$27,MATCH(K$7,GRID!$A$17:$A$27,0),MATCH(1,($U$2=GRID!$B$1:$BI$1)*(КАЛЕНДАРЬ!$AJ8=GRID!$B$3:$BI$3), 0)),
ROUNDUP(INDEX(GRID!$B$17:$BI$27,MATCH(K$7,GRID!$A$17:$A$27,0),MATCH(1,($U$2=GRID!$B$1:$BI$1)*(КАЛЕНДАРЬ!$AJ8=GRID!$B$3:$BI$3), 0))*(1-GRID!$B$35),0))</f>
        <v>18900</v>
      </c>
      <c r="M290" s="59" cm="1">
        <f t="array" ref="M290">IF($I$2="Открытый тариф",
INDEX(GRID!$B$4:$BI$14,MATCH(M$7,GRID!$A$4:$A$14,0),MATCH(1,($U$2=GRID!$B$1:$BI$1)*(КАЛЕНДАРЬ!$AJ8=GRID!$B$3:$BI$3), 0)),
ROUNDUP(INDEX(GRID!$B$4:$BI$14,MATCH(M$7,GRID!$A$4:$A$14,0),MATCH(1,($U$2=GRID!$B$1:$BI$1)*(КАЛЕНДАРЬ!$AJ8=GRID!$B$3:$BI$3),0))*(1-GRID!$B$35),0))</f>
        <v>20500</v>
      </c>
      <c r="N290" s="60" cm="1">
        <f t="array" ref="N290">IF($I$2="Открытый тариф",
INDEX(GRID!$B$17:$BI$27,MATCH(M$7,GRID!$A$17:$A$27,0),MATCH(1,($U$2=GRID!$B$1:$BI$1)*(КАЛЕНДАРЬ!$AJ8=GRID!$B$3:$BI$3), 0)),
ROUNDUP(INDEX(GRID!$B$17:$BI$27,MATCH(M$7,GRID!$A$17:$A$27,0),MATCH(1,($U$2=GRID!$B$1:$BI$1)*(КАЛЕНДАРЬ!$AJ8=GRID!$B$3:$BI$3), 0))*(1-GRID!$B$35),0))</f>
        <v>20500</v>
      </c>
      <c r="O290" s="61" t="s">
        <v>102</v>
      </c>
      <c r="P290" s="61" t="s">
        <v>102</v>
      </c>
      <c r="Q290" s="61" t="s">
        <v>102</v>
      </c>
      <c r="R290" s="61" t="s">
        <v>102</v>
      </c>
      <c r="S290" s="61" t="s">
        <v>102</v>
      </c>
      <c r="T290" s="61" t="s">
        <v>102</v>
      </c>
      <c r="U290" s="61" t="s">
        <v>102</v>
      </c>
      <c r="V290" s="61" t="s">
        <v>102</v>
      </c>
      <c r="W290" s="61" t="s">
        <v>102</v>
      </c>
      <c r="X290" s="61" t="s">
        <v>102</v>
      </c>
      <c r="Y290" s="48"/>
      <c r="Z290" s="33"/>
      <c r="AE290" s="6"/>
      <c r="AI290" s="6"/>
      <c r="AN290" s="6"/>
    </row>
    <row r="291" spans="1:40" x14ac:dyDescent="0.2">
      <c r="A291" s="62" t="s">
        <v>47</v>
      </c>
      <c r="B291" s="62">
        <v>6</v>
      </c>
      <c r="C291" s="59" cm="1">
        <f t="array" ref="C291">IF($I$2="Открытый тариф",
INDEX(GRID!$B$4:$BI$14,MATCH(C$7,GRID!$A$4:$A$14,0),MATCH(1,($U$2=GRID!$B$1:$BI$1)*(КАЛЕНДАРЬ!$AJ9=GRID!$B$3:$BI$3), 0)),
ROUNDUP(INDEX(GRID!$B$4:$BI$14,MATCH(C$7,GRID!$A$4:$A$14,0),MATCH(1,($U$2=GRID!$B$1:$BI$1)*(КАЛЕНДАРЬ!$AJ9=GRID!$B$3:$BI$3),0))*(1-GRID!$B$35),0))</f>
        <v>13500</v>
      </c>
      <c r="D291" s="60" cm="1">
        <f t="array" ref="D291">IF($I$2="Открытый тариф",
INDEX(GRID!$B$17:$BI$27,MATCH(C$7,GRID!$A$17:$A$27,0),MATCH(1,($U$2=GRID!$B$1:$BI$1)*(КАЛЕНДАРЬ!$AJ9=GRID!$B$3:$BI$3), 0)),
ROUNDUP(INDEX(GRID!$B$17:$BI$27,MATCH(C$7,GRID!$A$17:$A$27,0),MATCH(1,($U$2=GRID!$B$1:$BI$1)*(КАЛЕНДАРЬ!$AJ9=GRID!$B$3:$BI$3), 0))*(1-GRID!$B$35),0))</f>
        <v>13500</v>
      </c>
      <c r="E291" s="59" cm="1">
        <f t="array" ref="E291">IF($I$2="Открытый тариф",
INDEX(GRID!$B$4:$BI$14,MATCH(E$7,GRID!$A$4:$A$14,0),MATCH(1,($U$2=GRID!$B$1:$BI$1)*(КАЛЕНДАРЬ!$AJ9=GRID!$B$3:$BI$3), 0)),
ROUNDUP(INDEX(GRID!$B$4:$BI$14,MATCH(E$7,GRID!$A$4:$A$14,0),MATCH(1,($U$2=GRID!$B$1:$BI$1)*(КАЛЕНДАРЬ!$AJ9=GRID!$B$3:$BI$3),0))*(1-GRID!$B$35),0))</f>
        <v>14700</v>
      </c>
      <c r="F291" s="60" cm="1">
        <f t="array" ref="F291">IF($I$2="Открытый тариф",
INDEX(GRID!$B$17:$BI$27,MATCH(E$7,GRID!$A$17:$A$27,0),MATCH(1,($U$2=GRID!$B$1:$BI$1)*(КАЛЕНДАРЬ!$AJ9=GRID!$B$3:$BI$3), 0)),
ROUNDUP(INDEX(GRID!$B$17:$BI$27,MATCH(E$7,GRID!$A$17:$A$27,0),MATCH(1,($U$2=GRID!$B$1:$BI$1)*(КАЛЕНДАРЬ!$AJ9=GRID!$B$3:$BI$3), 0))*(1-GRID!$B$35),0))</f>
        <v>14700</v>
      </c>
      <c r="G291" s="59" cm="1">
        <f t="array" ref="G291">IF($I$2="Открытый тариф",
INDEX(GRID!$B$4:$BI$14,MATCH(G$7,GRID!$A$4:$A$14,0),MATCH(1,($U$2=GRID!$B$1:$BI$1)*(КАЛЕНДАРЬ!$AJ9=GRID!$B$3:$BI$3), 0)),
ROUNDUP(INDEX(GRID!$B$4:$BI$14,MATCH(G$7,GRID!$A$4:$A$14,0),MATCH(1,($U$2=GRID!$B$1:$BI$1)*(КАЛЕНДАРЬ!$AJ9=GRID!$B$3:$BI$3),0))*(1-GRID!$B$35),0))</f>
        <v>16000</v>
      </c>
      <c r="H291" s="60" cm="1">
        <f t="array" ref="H291">IF($I$2="Открытый тариф",
INDEX(GRID!$B$17:$BI$27,MATCH(G$7,GRID!$A$17:$A$27,0),MATCH(1,($U$2=GRID!$B$1:$BI$1)*(КАЛЕНДАРЬ!$AJ9=GRID!$B$3:$BI$3), 0)),
ROUNDUP(INDEX(GRID!$B$17:$BI$27,MATCH(G$7,GRID!$A$17:$A$27,0),MATCH(1,($U$2=GRID!$B$1:$BI$1)*(КАЛЕНДАРЬ!$AJ9=GRID!$B$3:$BI$3), 0))*(1-GRID!$B$35),0))</f>
        <v>16000</v>
      </c>
      <c r="I291" s="59" cm="1">
        <f t="array" ref="I291">IF($I$2="Открытый тариф",
INDEX(GRID!$B$4:$BI$14,MATCH(I$7,GRID!$A$4:$A$14,0),MATCH(1,($U$2=GRID!$B$1:$BI$1)*(КАЛЕНДАРЬ!$AJ9=GRID!$B$3:$BI$3), 0)),
ROUNDUP(INDEX(GRID!$B$4:$BI$14,MATCH(I$7,GRID!$A$4:$A$14,0),MATCH(1,($U$2=GRID!$B$1:$BI$1)*(КАЛЕНДАРЬ!$AJ9=GRID!$B$3:$BI$3),0))*(1-GRID!$B$35),0))</f>
        <v>17400</v>
      </c>
      <c r="J291" s="60" cm="1">
        <f t="array" ref="J291">IF($I$2="Открытый тариф",
INDEX(GRID!$B$17:$BI$27,MATCH(I$7,GRID!$A$17:$A$27,0),MATCH(1,($U$2=GRID!$B$1:$BI$1)*(КАЛЕНДАРЬ!$AJ9=GRID!$B$3:$BI$3), 0)),
ROUNDUP(INDEX(GRID!$B$17:$BI$27,MATCH(I$7,GRID!$A$17:$A$27,0),MATCH(1,($U$2=GRID!$B$1:$BI$1)*(КАЛЕНДАРЬ!$AJ9=GRID!$B$3:$BI$3), 0))*(1-GRID!$B$35),0))</f>
        <v>17400</v>
      </c>
      <c r="K291" s="59" cm="1">
        <f t="array" ref="K291">IF($I$2="Открытый тариф",
INDEX(GRID!$B$4:$BI$14,MATCH(K$7,GRID!$A$4:$A$14,0),MATCH(1,($U$2=GRID!$B$1:$BI$1)*(КАЛЕНДАРЬ!$AJ9=GRID!$B$3:$BI$3), 0)),
ROUNDUP(INDEX(GRID!$B$4:$BI$14,MATCH(K$7,GRID!$A$4:$A$14,0),MATCH(1,($U$2=GRID!$B$1:$BI$1)*(КАЛЕНДАРЬ!$AJ9=GRID!$B$3:$BI$3),0))*(1-GRID!$B$35),0))</f>
        <v>18900</v>
      </c>
      <c r="L291" s="60" cm="1">
        <f t="array" ref="L291">IF($I$2="Открытый тариф",
INDEX(GRID!$B$17:$BI$27,MATCH(K$7,GRID!$A$17:$A$27,0),MATCH(1,($U$2=GRID!$B$1:$BI$1)*(КАЛЕНДАРЬ!$AJ9=GRID!$B$3:$BI$3), 0)),
ROUNDUP(INDEX(GRID!$B$17:$BI$27,MATCH(K$7,GRID!$A$17:$A$27,0),MATCH(1,($U$2=GRID!$B$1:$BI$1)*(КАЛЕНДАРЬ!$AJ9=GRID!$B$3:$BI$3), 0))*(1-GRID!$B$35),0))</f>
        <v>18900</v>
      </c>
      <c r="M291" s="59" cm="1">
        <f t="array" ref="M291">IF($I$2="Открытый тариф",
INDEX(GRID!$B$4:$BI$14,MATCH(M$7,GRID!$A$4:$A$14,0),MATCH(1,($U$2=GRID!$B$1:$BI$1)*(КАЛЕНДАРЬ!$AJ9=GRID!$B$3:$BI$3), 0)),
ROUNDUP(INDEX(GRID!$B$4:$BI$14,MATCH(M$7,GRID!$A$4:$A$14,0),MATCH(1,($U$2=GRID!$B$1:$BI$1)*(КАЛЕНДАРЬ!$AJ9=GRID!$B$3:$BI$3),0))*(1-GRID!$B$35),0))</f>
        <v>20500</v>
      </c>
      <c r="N291" s="60" cm="1">
        <f t="array" ref="N291">IF($I$2="Открытый тариф",
INDEX(GRID!$B$17:$BI$27,MATCH(M$7,GRID!$A$17:$A$27,0),MATCH(1,($U$2=GRID!$B$1:$BI$1)*(КАЛЕНДАРЬ!$AJ9=GRID!$B$3:$BI$3), 0)),
ROUNDUP(INDEX(GRID!$B$17:$BI$27,MATCH(M$7,GRID!$A$17:$A$27,0),MATCH(1,($U$2=GRID!$B$1:$BI$1)*(КАЛЕНДАРЬ!$AJ9=GRID!$B$3:$BI$3), 0))*(1-GRID!$B$35),0))</f>
        <v>20500</v>
      </c>
      <c r="O291" s="61" t="s">
        <v>102</v>
      </c>
      <c r="P291" s="61" t="s">
        <v>102</v>
      </c>
      <c r="Q291" s="61" t="s">
        <v>102</v>
      </c>
      <c r="R291" s="61" t="s">
        <v>102</v>
      </c>
      <c r="S291" s="61" t="s">
        <v>102</v>
      </c>
      <c r="T291" s="61" t="s">
        <v>102</v>
      </c>
      <c r="U291" s="61" t="s">
        <v>102</v>
      </c>
      <c r="V291" s="61" t="s">
        <v>102</v>
      </c>
      <c r="W291" s="61" t="s">
        <v>102</v>
      </c>
      <c r="X291" s="61" t="s">
        <v>102</v>
      </c>
      <c r="Y291" s="48"/>
      <c r="Z291" s="33"/>
      <c r="AE291" s="6"/>
      <c r="AI291" s="6"/>
      <c r="AN291" s="6"/>
    </row>
    <row r="292" spans="1:40" x14ac:dyDescent="0.2">
      <c r="A292" s="62" t="s">
        <v>48</v>
      </c>
      <c r="B292" s="62">
        <v>7</v>
      </c>
      <c r="C292" s="59" cm="1">
        <f t="array" ref="C292">IF($I$2="Открытый тариф",
INDEX(GRID!$B$4:$BI$14,MATCH(C$7,GRID!$A$4:$A$14,0),MATCH(1,($U$2=GRID!$B$1:$BI$1)*(КАЛЕНДАРЬ!$AJ10=GRID!$B$3:$BI$3), 0)),
ROUNDUP(INDEX(GRID!$B$4:$BI$14,MATCH(C$7,GRID!$A$4:$A$14,0),MATCH(1,($U$2=GRID!$B$1:$BI$1)*(КАЛЕНДАРЬ!$AJ10=GRID!$B$3:$BI$3),0))*(1-GRID!$B$35),0))</f>
        <v>13500</v>
      </c>
      <c r="D292" s="60" cm="1">
        <f t="array" ref="D292">IF($I$2="Открытый тариф",
INDEX(GRID!$B$17:$BI$27,MATCH(C$7,GRID!$A$17:$A$27,0),MATCH(1,($U$2=GRID!$B$1:$BI$1)*(КАЛЕНДАРЬ!$AJ10=GRID!$B$3:$BI$3), 0)),
ROUNDUP(INDEX(GRID!$B$17:$BI$27,MATCH(C$7,GRID!$A$17:$A$27,0),MATCH(1,($U$2=GRID!$B$1:$BI$1)*(КАЛЕНДАРЬ!$AJ10=GRID!$B$3:$BI$3), 0))*(1-GRID!$B$35),0))</f>
        <v>13500</v>
      </c>
      <c r="E292" s="59" cm="1">
        <f t="array" ref="E292">IF($I$2="Открытый тариф",
INDEX(GRID!$B$4:$BI$14,MATCH(E$7,GRID!$A$4:$A$14,0),MATCH(1,($U$2=GRID!$B$1:$BI$1)*(КАЛЕНДАРЬ!$AJ10=GRID!$B$3:$BI$3), 0)),
ROUNDUP(INDEX(GRID!$B$4:$BI$14,MATCH(E$7,GRID!$A$4:$A$14,0),MATCH(1,($U$2=GRID!$B$1:$BI$1)*(КАЛЕНДАРЬ!$AJ10=GRID!$B$3:$BI$3),0))*(1-GRID!$B$35),0))</f>
        <v>14700</v>
      </c>
      <c r="F292" s="60" cm="1">
        <f t="array" ref="F292">IF($I$2="Открытый тариф",
INDEX(GRID!$B$17:$BI$27,MATCH(E$7,GRID!$A$17:$A$27,0),MATCH(1,($U$2=GRID!$B$1:$BI$1)*(КАЛЕНДАРЬ!$AJ10=GRID!$B$3:$BI$3), 0)),
ROUNDUP(INDEX(GRID!$B$17:$BI$27,MATCH(E$7,GRID!$A$17:$A$27,0),MATCH(1,($U$2=GRID!$B$1:$BI$1)*(КАЛЕНДАРЬ!$AJ10=GRID!$B$3:$BI$3), 0))*(1-GRID!$B$35),0))</f>
        <v>14700</v>
      </c>
      <c r="G292" s="59" cm="1">
        <f t="array" ref="G292">IF($I$2="Открытый тариф",
INDEX(GRID!$B$4:$BI$14,MATCH(G$7,GRID!$A$4:$A$14,0),MATCH(1,($U$2=GRID!$B$1:$BI$1)*(КАЛЕНДАРЬ!$AJ10=GRID!$B$3:$BI$3), 0)),
ROUNDUP(INDEX(GRID!$B$4:$BI$14,MATCH(G$7,GRID!$A$4:$A$14,0),MATCH(1,($U$2=GRID!$B$1:$BI$1)*(КАЛЕНДАРЬ!$AJ10=GRID!$B$3:$BI$3),0))*(1-GRID!$B$35),0))</f>
        <v>16000</v>
      </c>
      <c r="H292" s="60" cm="1">
        <f t="array" ref="H292">IF($I$2="Открытый тариф",
INDEX(GRID!$B$17:$BI$27,MATCH(G$7,GRID!$A$17:$A$27,0),MATCH(1,($U$2=GRID!$B$1:$BI$1)*(КАЛЕНДАРЬ!$AJ10=GRID!$B$3:$BI$3), 0)),
ROUNDUP(INDEX(GRID!$B$17:$BI$27,MATCH(G$7,GRID!$A$17:$A$27,0),MATCH(1,($U$2=GRID!$B$1:$BI$1)*(КАЛЕНДАРЬ!$AJ10=GRID!$B$3:$BI$3), 0))*(1-GRID!$B$35),0))</f>
        <v>16000</v>
      </c>
      <c r="I292" s="59" cm="1">
        <f t="array" ref="I292">IF($I$2="Открытый тариф",
INDEX(GRID!$B$4:$BI$14,MATCH(I$7,GRID!$A$4:$A$14,0),MATCH(1,($U$2=GRID!$B$1:$BI$1)*(КАЛЕНДАРЬ!$AJ10=GRID!$B$3:$BI$3), 0)),
ROUNDUP(INDEX(GRID!$B$4:$BI$14,MATCH(I$7,GRID!$A$4:$A$14,0),MATCH(1,($U$2=GRID!$B$1:$BI$1)*(КАЛЕНДАРЬ!$AJ10=GRID!$B$3:$BI$3),0))*(1-GRID!$B$35),0))</f>
        <v>17400</v>
      </c>
      <c r="J292" s="60" cm="1">
        <f t="array" ref="J292">IF($I$2="Открытый тариф",
INDEX(GRID!$B$17:$BI$27,MATCH(I$7,GRID!$A$17:$A$27,0),MATCH(1,($U$2=GRID!$B$1:$BI$1)*(КАЛЕНДАРЬ!$AJ10=GRID!$B$3:$BI$3), 0)),
ROUNDUP(INDEX(GRID!$B$17:$BI$27,MATCH(I$7,GRID!$A$17:$A$27,0),MATCH(1,($U$2=GRID!$B$1:$BI$1)*(КАЛЕНДАРЬ!$AJ10=GRID!$B$3:$BI$3), 0))*(1-GRID!$B$35),0))</f>
        <v>17400</v>
      </c>
      <c r="K292" s="59" cm="1">
        <f t="array" ref="K292">IF($I$2="Открытый тариф",
INDEX(GRID!$B$4:$BI$14,MATCH(K$7,GRID!$A$4:$A$14,0),MATCH(1,($U$2=GRID!$B$1:$BI$1)*(КАЛЕНДАРЬ!$AJ10=GRID!$B$3:$BI$3), 0)),
ROUNDUP(INDEX(GRID!$B$4:$BI$14,MATCH(K$7,GRID!$A$4:$A$14,0),MATCH(1,($U$2=GRID!$B$1:$BI$1)*(КАЛЕНДАРЬ!$AJ10=GRID!$B$3:$BI$3),0))*(1-GRID!$B$35),0))</f>
        <v>18900</v>
      </c>
      <c r="L292" s="60" cm="1">
        <f t="array" ref="L292">IF($I$2="Открытый тариф",
INDEX(GRID!$B$17:$BI$27,MATCH(K$7,GRID!$A$17:$A$27,0),MATCH(1,($U$2=GRID!$B$1:$BI$1)*(КАЛЕНДАРЬ!$AJ10=GRID!$B$3:$BI$3), 0)),
ROUNDUP(INDEX(GRID!$B$17:$BI$27,MATCH(K$7,GRID!$A$17:$A$27,0),MATCH(1,($U$2=GRID!$B$1:$BI$1)*(КАЛЕНДАРЬ!$AJ10=GRID!$B$3:$BI$3), 0))*(1-GRID!$B$35),0))</f>
        <v>18900</v>
      </c>
      <c r="M292" s="59" cm="1">
        <f t="array" ref="M292">IF($I$2="Открытый тариф",
INDEX(GRID!$B$4:$BI$14,MATCH(M$7,GRID!$A$4:$A$14,0),MATCH(1,($U$2=GRID!$B$1:$BI$1)*(КАЛЕНДАРЬ!$AJ10=GRID!$B$3:$BI$3), 0)),
ROUNDUP(INDEX(GRID!$B$4:$BI$14,MATCH(M$7,GRID!$A$4:$A$14,0),MATCH(1,($U$2=GRID!$B$1:$BI$1)*(КАЛЕНДАРЬ!$AJ10=GRID!$B$3:$BI$3),0))*(1-GRID!$B$35),0))</f>
        <v>20500</v>
      </c>
      <c r="N292" s="60" cm="1">
        <f t="array" ref="N292">IF($I$2="Открытый тариф",
INDEX(GRID!$B$17:$BI$27,MATCH(M$7,GRID!$A$17:$A$27,0),MATCH(1,($U$2=GRID!$B$1:$BI$1)*(КАЛЕНДАРЬ!$AJ10=GRID!$B$3:$BI$3), 0)),
ROUNDUP(INDEX(GRID!$B$17:$BI$27,MATCH(M$7,GRID!$A$17:$A$27,0),MATCH(1,($U$2=GRID!$B$1:$BI$1)*(КАЛЕНДАРЬ!$AJ10=GRID!$B$3:$BI$3), 0))*(1-GRID!$B$35),0))</f>
        <v>20500</v>
      </c>
      <c r="O292" s="61" t="s">
        <v>102</v>
      </c>
      <c r="P292" s="61" t="s">
        <v>102</v>
      </c>
      <c r="Q292" s="61" t="s">
        <v>102</v>
      </c>
      <c r="R292" s="61" t="s">
        <v>102</v>
      </c>
      <c r="S292" s="61" t="s">
        <v>102</v>
      </c>
      <c r="T292" s="61" t="s">
        <v>102</v>
      </c>
      <c r="U292" s="61" t="s">
        <v>102</v>
      </c>
      <c r="V292" s="61" t="s">
        <v>102</v>
      </c>
      <c r="W292" s="61" t="s">
        <v>102</v>
      </c>
      <c r="X292" s="61" t="s">
        <v>102</v>
      </c>
      <c r="Y292" s="48"/>
      <c r="Z292" s="33"/>
      <c r="AE292" s="6"/>
      <c r="AI292" s="6"/>
      <c r="AN292" s="6"/>
    </row>
    <row r="293" spans="1:40" x14ac:dyDescent="0.2">
      <c r="A293" s="62" t="s">
        <v>42</v>
      </c>
      <c r="B293" s="62">
        <v>8</v>
      </c>
      <c r="C293" s="59" cm="1">
        <f t="array" ref="C293">IF($I$2="Открытый тариф",
INDEX(GRID!$B$4:$BI$14,MATCH(C$7,GRID!$A$4:$A$14,0),MATCH(1,($U$2=GRID!$B$1:$BI$1)*(КАЛЕНДАРЬ!$AJ11=GRID!$B$3:$BI$3), 0)),
ROUNDUP(INDEX(GRID!$B$4:$BI$14,MATCH(C$7,GRID!$A$4:$A$14,0),MATCH(1,($U$2=GRID!$B$1:$BI$1)*(КАЛЕНДАРЬ!$AJ11=GRID!$B$3:$BI$3),0))*(1-GRID!$B$35),0))</f>
        <v>13500</v>
      </c>
      <c r="D293" s="60" cm="1">
        <f t="array" ref="D293">IF($I$2="Открытый тариф",
INDEX(GRID!$B$17:$BI$27,MATCH(C$7,GRID!$A$17:$A$27,0),MATCH(1,($U$2=GRID!$B$1:$BI$1)*(КАЛЕНДАРЬ!$AJ11=GRID!$B$3:$BI$3), 0)),
ROUNDUP(INDEX(GRID!$B$17:$BI$27,MATCH(C$7,GRID!$A$17:$A$27,0),MATCH(1,($U$2=GRID!$B$1:$BI$1)*(КАЛЕНДАРЬ!$AJ11=GRID!$B$3:$BI$3), 0))*(1-GRID!$B$35),0))</f>
        <v>13500</v>
      </c>
      <c r="E293" s="59" cm="1">
        <f t="array" ref="E293">IF($I$2="Открытый тариф",
INDEX(GRID!$B$4:$BI$14,MATCH(E$7,GRID!$A$4:$A$14,0),MATCH(1,($U$2=GRID!$B$1:$BI$1)*(КАЛЕНДАРЬ!$AJ11=GRID!$B$3:$BI$3), 0)),
ROUNDUP(INDEX(GRID!$B$4:$BI$14,MATCH(E$7,GRID!$A$4:$A$14,0),MATCH(1,($U$2=GRID!$B$1:$BI$1)*(КАЛЕНДАРЬ!$AJ11=GRID!$B$3:$BI$3),0))*(1-GRID!$B$35),0))</f>
        <v>14700</v>
      </c>
      <c r="F293" s="60" cm="1">
        <f t="array" ref="F293">IF($I$2="Открытый тариф",
INDEX(GRID!$B$17:$BI$27,MATCH(E$7,GRID!$A$17:$A$27,0),MATCH(1,($U$2=GRID!$B$1:$BI$1)*(КАЛЕНДАРЬ!$AJ11=GRID!$B$3:$BI$3), 0)),
ROUNDUP(INDEX(GRID!$B$17:$BI$27,MATCH(E$7,GRID!$A$17:$A$27,0),MATCH(1,($U$2=GRID!$B$1:$BI$1)*(КАЛЕНДАРЬ!$AJ11=GRID!$B$3:$BI$3), 0))*(1-GRID!$B$35),0))</f>
        <v>14700</v>
      </c>
      <c r="G293" s="59" cm="1">
        <f t="array" ref="G293">IF($I$2="Открытый тариф",
INDEX(GRID!$B$4:$BI$14,MATCH(G$7,GRID!$A$4:$A$14,0),MATCH(1,($U$2=GRID!$B$1:$BI$1)*(КАЛЕНДАРЬ!$AJ11=GRID!$B$3:$BI$3), 0)),
ROUNDUP(INDEX(GRID!$B$4:$BI$14,MATCH(G$7,GRID!$A$4:$A$14,0),MATCH(1,($U$2=GRID!$B$1:$BI$1)*(КАЛЕНДАРЬ!$AJ11=GRID!$B$3:$BI$3),0))*(1-GRID!$B$35),0))</f>
        <v>16000</v>
      </c>
      <c r="H293" s="60" cm="1">
        <f t="array" ref="H293">IF($I$2="Открытый тариф",
INDEX(GRID!$B$17:$BI$27,MATCH(G$7,GRID!$A$17:$A$27,0),MATCH(1,($U$2=GRID!$B$1:$BI$1)*(КАЛЕНДАРЬ!$AJ11=GRID!$B$3:$BI$3), 0)),
ROUNDUP(INDEX(GRID!$B$17:$BI$27,MATCH(G$7,GRID!$A$17:$A$27,0),MATCH(1,($U$2=GRID!$B$1:$BI$1)*(КАЛЕНДАРЬ!$AJ11=GRID!$B$3:$BI$3), 0))*(1-GRID!$B$35),0))</f>
        <v>16000</v>
      </c>
      <c r="I293" s="59" cm="1">
        <f t="array" ref="I293">IF($I$2="Открытый тариф",
INDEX(GRID!$B$4:$BI$14,MATCH(I$7,GRID!$A$4:$A$14,0),MATCH(1,($U$2=GRID!$B$1:$BI$1)*(КАЛЕНДАРЬ!$AJ11=GRID!$B$3:$BI$3), 0)),
ROUNDUP(INDEX(GRID!$B$4:$BI$14,MATCH(I$7,GRID!$A$4:$A$14,0),MATCH(1,($U$2=GRID!$B$1:$BI$1)*(КАЛЕНДАРЬ!$AJ11=GRID!$B$3:$BI$3),0))*(1-GRID!$B$35),0))</f>
        <v>17400</v>
      </c>
      <c r="J293" s="60" cm="1">
        <f t="array" ref="J293">IF($I$2="Открытый тариф",
INDEX(GRID!$B$17:$BI$27,MATCH(I$7,GRID!$A$17:$A$27,0),MATCH(1,($U$2=GRID!$B$1:$BI$1)*(КАЛЕНДАРЬ!$AJ11=GRID!$B$3:$BI$3), 0)),
ROUNDUP(INDEX(GRID!$B$17:$BI$27,MATCH(I$7,GRID!$A$17:$A$27,0),MATCH(1,($U$2=GRID!$B$1:$BI$1)*(КАЛЕНДАРЬ!$AJ11=GRID!$B$3:$BI$3), 0))*(1-GRID!$B$35),0))</f>
        <v>17400</v>
      </c>
      <c r="K293" s="59" cm="1">
        <f t="array" ref="K293">IF($I$2="Открытый тариф",
INDEX(GRID!$B$4:$BI$14,MATCH(K$7,GRID!$A$4:$A$14,0),MATCH(1,($U$2=GRID!$B$1:$BI$1)*(КАЛЕНДАРЬ!$AJ11=GRID!$B$3:$BI$3), 0)),
ROUNDUP(INDEX(GRID!$B$4:$BI$14,MATCH(K$7,GRID!$A$4:$A$14,0),MATCH(1,($U$2=GRID!$B$1:$BI$1)*(КАЛЕНДАРЬ!$AJ11=GRID!$B$3:$BI$3),0))*(1-GRID!$B$35),0))</f>
        <v>18900</v>
      </c>
      <c r="L293" s="60" cm="1">
        <f t="array" ref="L293">IF($I$2="Открытый тариф",
INDEX(GRID!$B$17:$BI$27,MATCH(K$7,GRID!$A$17:$A$27,0),MATCH(1,($U$2=GRID!$B$1:$BI$1)*(КАЛЕНДАРЬ!$AJ11=GRID!$B$3:$BI$3), 0)),
ROUNDUP(INDEX(GRID!$B$17:$BI$27,MATCH(K$7,GRID!$A$17:$A$27,0),MATCH(1,($U$2=GRID!$B$1:$BI$1)*(КАЛЕНДАРЬ!$AJ11=GRID!$B$3:$BI$3), 0))*(1-GRID!$B$35),0))</f>
        <v>18900</v>
      </c>
      <c r="M293" s="59" cm="1">
        <f t="array" ref="M293">IF($I$2="Открытый тариф",
INDEX(GRID!$B$4:$BI$14,MATCH(M$7,GRID!$A$4:$A$14,0),MATCH(1,($U$2=GRID!$B$1:$BI$1)*(КАЛЕНДАРЬ!$AJ11=GRID!$B$3:$BI$3), 0)),
ROUNDUP(INDEX(GRID!$B$4:$BI$14,MATCH(M$7,GRID!$A$4:$A$14,0),MATCH(1,($U$2=GRID!$B$1:$BI$1)*(КАЛЕНДАРЬ!$AJ11=GRID!$B$3:$BI$3),0))*(1-GRID!$B$35),0))</f>
        <v>20500</v>
      </c>
      <c r="N293" s="60" cm="1">
        <f t="array" ref="N293">IF($I$2="Открытый тариф",
INDEX(GRID!$B$17:$BI$27,MATCH(M$7,GRID!$A$17:$A$27,0),MATCH(1,($U$2=GRID!$B$1:$BI$1)*(КАЛЕНДАРЬ!$AJ11=GRID!$B$3:$BI$3), 0)),
ROUNDUP(INDEX(GRID!$B$17:$BI$27,MATCH(M$7,GRID!$A$17:$A$27,0),MATCH(1,($U$2=GRID!$B$1:$BI$1)*(КАЛЕНДАРЬ!$AJ11=GRID!$B$3:$BI$3), 0))*(1-GRID!$B$35),0))</f>
        <v>20500</v>
      </c>
      <c r="O293" s="61" t="s">
        <v>102</v>
      </c>
      <c r="P293" s="61" t="s">
        <v>102</v>
      </c>
      <c r="Q293" s="61" t="s">
        <v>102</v>
      </c>
      <c r="R293" s="61" t="s">
        <v>102</v>
      </c>
      <c r="S293" s="61" t="s">
        <v>102</v>
      </c>
      <c r="T293" s="61" t="s">
        <v>102</v>
      </c>
      <c r="U293" s="61" t="s">
        <v>102</v>
      </c>
      <c r="V293" s="61" t="s">
        <v>102</v>
      </c>
      <c r="W293" s="61" t="s">
        <v>102</v>
      </c>
      <c r="X293" s="61" t="s">
        <v>102</v>
      </c>
      <c r="Y293" s="48"/>
      <c r="Z293" s="33"/>
      <c r="AE293" s="6"/>
      <c r="AI293" s="6"/>
      <c r="AN293" s="6"/>
    </row>
    <row r="294" spans="1:40" x14ac:dyDescent="0.2">
      <c r="A294" s="62" t="s">
        <v>43</v>
      </c>
      <c r="B294" s="62">
        <v>9</v>
      </c>
      <c r="C294" s="59" cm="1">
        <f t="array" ref="C294">IF($I$2="Открытый тариф",
INDEX(GRID!$B$4:$BI$14,MATCH(C$7,GRID!$A$4:$A$14,0),MATCH(1,($U$2=GRID!$B$1:$BI$1)*(КАЛЕНДАРЬ!$AJ12=GRID!$B$3:$BI$3), 0)),
ROUNDUP(INDEX(GRID!$B$4:$BI$14,MATCH(C$7,GRID!$A$4:$A$14,0),MATCH(1,($U$2=GRID!$B$1:$BI$1)*(КАЛЕНДАРЬ!$AJ12=GRID!$B$3:$BI$3),0))*(1-GRID!$B$35),0))</f>
        <v>13500</v>
      </c>
      <c r="D294" s="60" cm="1">
        <f t="array" ref="D294">IF($I$2="Открытый тариф",
INDEX(GRID!$B$17:$BI$27,MATCH(C$7,GRID!$A$17:$A$27,0),MATCH(1,($U$2=GRID!$B$1:$BI$1)*(КАЛЕНДАРЬ!$AJ12=GRID!$B$3:$BI$3), 0)),
ROUNDUP(INDEX(GRID!$B$17:$BI$27,MATCH(C$7,GRID!$A$17:$A$27,0),MATCH(1,($U$2=GRID!$B$1:$BI$1)*(КАЛЕНДАРЬ!$AJ12=GRID!$B$3:$BI$3), 0))*(1-GRID!$B$35),0))</f>
        <v>13500</v>
      </c>
      <c r="E294" s="59" cm="1">
        <f t="array" ref="E294">IF($I$2="Открытый тариф",
INDEX(GRID!$B$4:$BI$14,MATCH(E$7,GRID!$A$4:$A$14,0),MATCH(1,($U$2=GRID!$B$1:$BI$1)*(КАЛЕНДАРЬ!$AJ12=GRID!$B$3:$BI$3), 0)),
ROUNDUP(INDEX(GRID!$B$4:$BI$14,MATCH(E$7,GRID!$A$4:$A$14,0),MATCH(1,($U$2=GRID!$B$1:$BI$1)*(КАЛЕНДАРЬ!$AJ12=GRID!$B$3:$BI$3),0))*(1-GRID!$B$35),0))</f>
        <v>14700</v>
      </c>
      <c r="F294" s="60" cm="1">
        <f t="array" ref="F294">IF($I$2="Открытый тариф",
INDEX(GRID!$B$17:$BI$27,MATCH(E$7,GRID!$A$17:$A$27,0),MATCH(1,($U$2=GRID!$B$1:$BI$1)*(КАЛЕНДАРЬ!$AJ12=GRID!$B$3:$BI$3), 0)),
ROUNDUP(INDEX(GRID!$B$17:$BI$27,MATCH(E$7,GRID!$A$17:$A$27,0),MATCH(1,($U$2=GRID!$B$1:$BI$1)*(КАЛЕНДАРЬ!$AJ12=GRID!$B$3:$BI$3), 0))*(1-GRID!$B$35),0))</f>
        <v>14700</v>
      </c>
      <c r="G294" s="59" cm="1">
        <f t="array" ref="G294">IF($I$2="Открытый тариф",
INDEX(GRID!$B$4:$BI$14,MATCH(G$7,GRID!$A$4:$A$14,0),MATCH(1,($U$2=GRID!$B$1:$BI$1)*(КАЛЕНДАРЬ!$AJ12=GRID!$B$3:$BI$3), 0)),
ROUNDUP(INDEX(GRID!$B$4:$BI$14,MATCH(G$7,GRID!$A$4:$A$14,0),MATCH(1,($U$2=GRID!$B$1:$BI$1)*(КАЛЕНДАРЬ!$AJ12=GRID!$B$3:$BI$3),0))*(1-GRID!$B$35),0))</f>
        <v>16000</v>
      </c>
      <c r="H294" s="60" cm="1">
        <f t="array" ref="H294">IF($I$2="Открытый тариф",
INDEX(GRID!$B$17:$BI$27,MATCH(G$7,GRID!$A$17:$A$27,0),MATCH(1,($U$2=GRID!$B$1:$BI$1)*(КАЛЕНДАРЬ!$AJ12=GRID!$B$3:$BI$3), 0)),
ROUNDUP(INDEX(GRID!$B$17:$BI$27,MATCH(G$7,GRID!$A$17:$A$27,0),MATCH(1,($U$2=GRID!$B$1:$BI$1)*(КАЛЕНДАРЬ!$AJ12=GRID!$B$3:$BI$3), 0))*(1-GRID!$B$35),0))</f>
        <v>16000</v>
      </c>
      <c r="I294" s="59" cm="1">
        <f t="array" ref="I294">IF($I$2="Открытый тариф",
INDEX(GRID!$B$4:$BI$14,MATCH(I$7,GRID!$A$4:$A$14,0),MATCH(1,($U$2=GRID!$B$1:$BI$1)*(КАЛЕНДАРЬ!$AJ12=GRID!$B$3:$BI$3), 0)),
ROUNDUP(INDEX(GRID!$B$4:$BI$14,MATCH(I$7,GRID!$A$4:$A$14,0),MATCH(1,($U$2=GRID!$B$1:$BI$1)*(КАЛЕНДАРЬ!$AJ12=GRID!$B$3:$BI$3),0))*(1-GRID!$B$35),0))</f>
        <v>17400</v>
      </c>
      <c r="J294" s="60" cm="1">
        <f t="array" ref="J294">IF($I$2="Открытый тариф",
INDEX(GRID!$B$17:$BI$27,MATCH(I$7,GRID!$A$17:$A$27,0),MATCH(1,($U$2=GRID!$B$1:$BI$1)*(КАЛЕНДАРЬ!$AJ12=GRID!$B$3:$BI$3), 0)),
ROUNDUP(INDEX(GRID!$B$17:$BI$27,MATCH(I$7,GRID!$A$17:$A$27,0),MATCH(1,($U$2=GRID!$B$1:$BI$1)*(КАЛЕНДАРЬ!$AJ12=GRID!$B$3:$BI$3), 0))*(1-GRID!$B$35),0))</f>
        <v>17400</v>
      </c>
      <c r="K294" s="59" cm="1">
        <f t="array" ref="K294">IF($I$2="Открытый тариф",
INDEX(GRID!$B$4:$BI$14,MATCH(K$7,GRID!$A$4:$A$14,0),MATCH(1,($U$2=GRID!$B$1:$BI$1)*(КАЛЕНДАРЬ!$AJ12=GRID!$B$3:$BI$3), 0)),
ROUNDUP(INDEX(GRID!$B$4:$BI$14,MATCH(K$7,GRID!$A$4:$A$14,0),MATCH(1,($U$2=GRID!$B$1:$BI$1)*(КАЛЕНДАРЬ!$AJ12=GRID!$B$3:$BI$3),0))*(1-GRID!$B$35),0))</f>
        <v>18900</v>
      </c>
      <c r="L294" s="60" cm="1">
        <f t="array" ref="L294">IF($I$2="Открытый тариф",
INDEX(GRID!$B$17:$BI$27,MATCH(K$7,GRID!$A$17:$A$27,0),MATCH(1,($U$2=GRID!$B$1:$BI$1)*(КАЛЕНДАРЬ!$AJ12=GRID!$B$3:$BI$3), 0)),
ROUNDUP(INDEX(GRID!$B$17:$BI$27,MATCH(K$7,GRID!$A$17:$A$27,0),MATCH(1,($U$2=GRID!$B$1:$BI$1)*(КАЛЕНДАРЬ!$AJ12=GRID!$B$3:$BI$3), 0))*(1-GRID!$B$35),0))</f>
        <v>18900</v>
      </c>
      <c r="M294" s="59" cm="1">
        <f t="array" ref="M294">IF($I$2="Открытый тариф",
INDEX(GRID!$B$4:$BI$14,MATCH(M$7,GRID!$A$4:$A$14,0),MATCH(1,($U$2=GRID!$B$1:$BI$1)*(КАЛЕНДАРЬ!$AJ12=GRID!$B$3:$BI$3), 0)),
ROUNDUP(INDEX(GRID!$B$4:$BI$14,MATCH(M$7,GRID!$A$4:$A$14,0),MATCH(1,($U$2=GRID!$B$1:$BI$1)*(КАЛЕНДАРЬ!$AJ12=GRID!$B$3:$BI$3),0))*(1-GRID!$B$35),0))</f>
        <v>20500</v>
      </c>
      <c r="N294" s="60" cm="1">
        <f t="array" ref="N294">IF($I$2="Открытый тариф",
INDEX(GRID!$B$17:$BI$27,MATCH(M$7,GRID!$A$17:$A$27,0),MATCH(1,($U$2=GRID!$B$1:$BI$1)*(КАЛЕНДАРЬ!$AJ12=GRID!$B$3:$BI$3), 0)),
ROUNDUP(INDEX(GRID!$B$17:$BI$27,MATCH(M$7,GRID!$A$17:$A$27,0),MATCH(1,($U$2=GRID!$B$1:$BI$1)*(КАЛЕНДАРЬ!$AJ12=GRID!$B$3:$BI$3), 0))*(1-GRID!$B$35),0))</f>
        <v>20500</v>
      </c>
      <c r="O294" s="61" t="s">
        <v>102</v>
      </c>
      <c r="P294" s="61" t="s">
        <v>102</v>
      </c>
      <c r="Q294" s="61" t="s">
        <v>102</v>
      </c>
      <c r="R294" s="61" t="s">
        <v>102</v>
      </c>
      <c r="S294" s="61" t="s">
        <v>102</v>
      </c>
      <c r="T294" s="61" t="s">
        <v>102</v>
      </c>
      <c r="U294" s="61" t="s">
        <v>102</v>
      </c>
      <c r="V294" s="61" t="s">
        <v>102</v>
      </c>
      <c r="W294" s="61" t="s">
        <v>102</v>
      </c>
      <c r="X294" s="61" t="s">
        <v>102</v>
      </c>
      <c r="Y294" s="48"/>
      <c r="Z294" s="33"/>
      <c r="AE294" s="6"/>
      <c r="AI294" s="6"/>
      <c r="AN294" s="6"/>
    </row>
    <row r="295" spans="1:40" x14ac:dyDescent="0.2">
      <c r="A295" s="62" t="s">
        <v>44</v>
      </c>
      <c r="B295" s="62">
        <v>10</v>
      </c>
      <c r="C295" s="59" cm="1">
        <f t="array" ref="C295">IF($I$2="Открытый тариф",
INDEX(GRID!$B$4:$BI$14,MATCH(C$7,GRID!$A$4:$A$14,0),MATCH(1,($U$2=GRID!$B$1:$BI$1)*(КАЛЕНДАРЬ!$AJ13=GRID!$B$3:$BI$3), 0)),
ROUNDUP(INDEX(GRID!$B$4:$BI$14,MATCH(C$7,GRID!$A$4:$A$14,0),MATCH(1,($U$2=GRID!$B$1:$BI$1)*(КАЛЕНДАРЬ!$AJ13=GRID!$B$3:$BI$3),0))*(1-GRID!$B$35),0))</f>
        <v>13500</v>
      </c>
      <c r="D295" s="60" cm="1">
        <f t="array" ref="D295">IF($I$2="Открытый тариф",
INDEX(GRID!$B$17:$BI$27,MATCH(C$7,GRID!$A$17:$A$27,0),MATCH(1,($U$2=GRID!$B$1:$BI$1)*(КАЛЕНДАРЬ!$AJ13=GRID!$B$3:$BI$3), 0)),
ROUNDUP(INDEX(GRID!$B$17:$BI$27,MATCH(C$7,GRID!$A$17:$A$27,0),MATCH(1,($U$2=GRID!$B$1:$BI$1)*(КАЛЕНДАРЬ!$AJ13=GRID!$B$3:$BI$3), 0))*(1-GRID!$B$35),0))</f>
        <v>13500</v>
      </c>
      <c r="E295" s="59" cm="1">
        <f t="array" ref="E295">IF($I$2="Открытый тариф",
INDEX(GRID!$B$4:$BI$14,MATCH(E$7,GRID!$A$4:$A$14,0),MATCH(1,($U$2=GRID!$B$1:$BI$1)*(КАЛЕНДАРЬ!$AJ13=GRID!$B$3:$BI$3), 0)),
ROUNDUP(INDEX(GRID!$B$4:$BI$14,MATCH(E$7,GRID!$A$4:$A$14,0),MATCH(1,($U$2=GRID!$B$1:$BI$1)*(КАЛЕНДАРЬ!$AJ13=GRID!$B$3:$BI$3),0))*(1-GRID!$B$35),0))</f>
        <v>14700</v>
      </c>
      <c r="F295" s="60" cm="1">
        <f t="array" ref="F295">IF($I$2="Открытый тариф",
INDEX(GRID!$B$17:$BI$27,MATCH(E$7,GRID!$A$17:$A$27,0),MATCH(1,($U$2=GRID!$B$1:$BI$1)*(КАЛЕНДАРЬ!$AJ13=GRID!$B$3:$BI$3), 0)),
ROUNDUP(INDEX(GRID!$B$17:$BI$27,MATCH(E$7,GRID!$A$17:$A$27,0),MATCH(1,($U$2=GRID!$B$1:$BI$1)*(КАЛЕНДАРЬ!$AJ13=GRID!$B$3:$BI$3), 0))*(1-GRID!$B$35),0))</f>
        <v>14700</v>
      </c>
      <c r="G295" s="59" cm="1">
        <f t="array" ref="G295">IF($I$2="Открытый тариф",
INDEX(GRID!$B$4:$BI$14,MATCH(G$7,GRID!$A$4:$A$14,0),MATCH(1,($U$2=GRID!$B$1:$BI$1)*(КАЛЕНДАРЬ!$AJ13=GRID!$B$3:$BI$3), 0)),
ROUNDUP(INDEX(GRID!$B$4:$BI$14,MATCH(G$7,GRID!$A$4:$A$14,0),MATCH(1,($U$2=GRID!$B$1:$BI$1)*(КАЛЕНДАРЬ!$AJ13=GRID!$B$3:$BI$3),0))*(1-GRID!$B$35),0))</f>
        <v>16000</v>
      </c>
      <c r="H295" s="60" cm="1">
        <f t="array" ref="H295">IF($I$2="Открытый тариф",
INDEX(GRID!$B$17:$BI$27,MATCH(G$7,GRID!$A$17:$A$27,0),MATCH(1,($U$2=GRID!$B$1:$BI$1)*(КАЛЕНДАРЬ!$AJ13=GRID!$B$3:$BI$3), 0)),
ROUNDUP(INDEX(GRID!$B$17:$BI$27,MATCH(G$7,GRID!$A$17:$A$27,0),MATCH(1,($U$2=GRID!$B$1:$BI$1)*(КАЛЕНДАРЬ!$AJ13=GRID!$B$3:$BI$3), 0))*(1-GRID!$B$35),0))</f>
        <v>16000</v>
      </c>
      <c r="I295" s="59" cm="1">
        <f t="array" ref="I295">IF($I$2="Открытый тариф",
INDEX(GRID!$B$4:$BI$14,MATCH(I$7,GRID!$A$4:$A$14,0),MATCH(1,($U$2=GRID!$B$1:$BI$1)*(КАЛЕНДАРЬ!$AJ13=GRID!$B$3:$BI$3), 0)),
ROUNDUP(INDEX(GRID!$B$4:$BI$14,MATCH(I$7,GRID!$A$4:$A$14,0),MATCH(1,($U$2=GRID!$B$1:$BI$1)*(КАЛЕНДАРЬ!$AJ13=GRID!$B$3:$BI$3),0))*(1-GRID!$B$35),0))</f>
        <v>17400</v>
      </c>
      <c r="J295" s="60" cm="1">
        <f t="array" ref="J295">IF($I$2="Открытый тариф",
INDEX(GRID!$B$17:$BI$27,MATCH(I$7,GRID!$A$17:$A$27,0),MATCH(1,($U$2=GRID!$B$1:$BI$1)*(КАЛЕНДАРЬ!$AJ13=GRID!$B$3:$BI$3), 0)),
ROUNDUP(INDEX(GRID!$B$17:$BI$27,MATCH(I$7,GRID!$A$17:$A$27,0),MATCH(1,($U$2=GRID!$B$1:$BI$1)*(КАЛЕНДАРЬ!$AJ13=GRID!$B$3:$BI$3), 0))*(1-GRID!$B$35),0))</f>
        <v>17400</v>
      </c>
      <c r="K295" s="59" cm="1">
        <f t="array" ref="K295">IF($I$2="Открытый тариф",
INDEX(GRID!$B$4:$BI$14,MATCH(K$7,GRID!$A$4:$A$14,0),MATCH(1,($U$2=GRID!$B$1:$BI$1)*(КАЛЕНДАРЬ!$AJ13=GRID!$B$3:$BI$3), 0)),
ROUNDUP(INDEX(GRID!$B$4:$BI$14,MATCH(K$7,GRID!$A$4:$A$14,0),MATCH(1,($U$2=GRID!$B$1:$BI$1)*(КАЛЕНДАРЬ!$AJ13=GRID!$B$3:$BI$3),0))*(1-GRID!$B$35),0))</f>
        <v>18900</v>
      </c>
      <c r="L295" s="60" cm="1">
        <f t="array" ref="L295">IF($I$2="Открытый тариф",
INDEX(GRID!$B$17:$BI$27,MATCH(K$7,GRID!$A$17:$A$27,0),MATCH(1,($U$2=GRID!$B$1:$BI$1)*(КАЛЕНДАРЬ!$AJ13=GRID!$B$3:$BI$3), 0)),
ROUNDUP(INDEX(GRID!$B$17:$BI$27,MATCH(K$7,GRID!$A$17:$A$27,0),MATCH(1,($U$2=GRID!$B$1:$BI$1)*(КАЛЕНДАРЬ!$AJ13=GRID!$B$3:$BI$3), 0))*(1-GRID!$B$35),0))</f>
        <v>18900</v>
      </c>
      <c r="M295" s="59" cm="1">
        <f t="array" ref="M295">IF($I$2="Открытый тариф",
INDEX(GRID!$B$4:$BI$14,MATCH(M$7,GRID!$A$4:$A$14,0),MATCH(1,($U$2=GRID!$B$1:$BI$1)*(КАЛЕНДАРЬ!$AJ13=GRID!$B$3:$BI$3), 0)),
ROUNDUP(INDEX(GRID!$B$4:$BI$14,MATCH(M$7,GRID!$A$4:$A$14,0),MATCH(1,($U$2=GRID!$B$1:$BI$1)*(КАЛЕНДАРЬ!$AJ13=GRID!$B$3:$BI$3),0))*(1-GRID!$B$35),0))</f>
        <v>20500</v>
      </c>
      <c r="N295" s="60" cm="1">
        <f t="array" ref="N295">IF($I$2="Открытый тариф",
INDEX(GRID!$B$17:$BI$27,MATCH(M$7,GRID!$A$17:$A$27,0),MATCH(1,($U$2=GRID!$B$1:$BI$1)*(КАЛЕНДАРЬ!$AJ13=GRID!$B$3:$BI$3), 0)),
ROUNDUP(INDEX(GRID!$B$17:$BI$27,MATCH(M$7,GRID!$A$17:$A$27,0),MATCH(1,($U$2=GRID!$B$1:$BI$1)*(КАЛЕНДАРЬ!$AJ13=GRID!$B$3:$BI$3), 0))*(1-GRID!$B$35),0))</f>
        <v>20500</v>
      </c>
      <c r="O295" s="61" t="s">
        <v>102</v>
      </c>
      <c r="P295" s="61" t="s">
        <v>102</v>
      </c>
      <c r="Q295" s="61" t="s">
        <v>102</v>
      </c>
      <c r="R295" s="61" t="s">
        <v>102</v>
      </c>
      <c r="S295" s="61" t="s">
        <v>102</v>
      </c>
      <c r="T295" s="61" t="s">
        <v>102</v>
      </c>
      <c r="U295" s="61" t="s">
        <v>102</v>
      </c>
      <c r="V295" s="61" t="s">
        <v>102</v>
      </c>
      <c r="W295" s="61" t="s">
        <v>102</v>
      </c>
      <c r="X295" s="61" t="s">
        <v>102</v>
      </c>
      <c r="Y295" s="48"/>
      <c r="Z295" s="33"/>
      <c r="AE295" s="6"/>
      <c r="AI295" s="6"/>
      <c r="AN295" s="6"/>
    </row>
    <row r="296" spans="1:40" x14ac:dyDescent="0.2">
      <c r="A296" s="62" t="s">
        <v>45</v>
      </c>
      <c r="B296" s="62">
        <v>11</v>
      </c>
      <c r="C296" s="59" cm="1">
        <f t="array" ref="C296">IF($I$2="Открытый тариф",
INDEX(GRID!$B$4:$BI$14,MATCH(C$7,GRID!$A$4:$A$14,0),MATCH(1,($U$2=GRID!$B$1:$BI$1)*(КАЛЕНДАРЬ!$AJ14=GRID!$B$3:$BI$3), 0)),
ROUNDUP(INDEX(GRID!$B$4:$BI$14,MATCH(C$7,GRID!$A$4:$A$14,0),MATCH(1,($U$2=GRID!$B$1:$BI$1)*(КАЛЕНДАРЬ!$AJ14=GRID!$B$3:$BI$3),0))*(1-GRID!$B$35),0))</f>
        <v>13500</v>
      </c>
      <c r="D296" s="60" cm="1">
        <f t="array" ref="D296">IF($I$2="Открытый тариф",
INDEX(GRID!$B$17:$BI$27,MATCH(C$7,GRID!$A$17:$A$27,0),MATCH(1,($U$2=GRID!$B$1:$BI$1)*(КАЛЕНДАРЬ!$AJ14=GRID!$B$3:$BI$3), 0)),
ROUNDUP(INDEX(GRID!$B$17:$BI$27,MATCH(C$7,GRID!$A$17:$A$27,0),MATCH(1,($U$2=GRID!$B$1:$BI$1)*(КАЛЕНДАРЬ!$AJ14=GRID!$B$3:$BI$3), 0))*(1-GRID!$B$35),0))</f>
        <v>13500</v>
      </c>
      <c r="E296" s="59" cm="1">
        <f t="array" ref="E296">IF($I$2="Открытый тариф",
INDEX(GRID!$B$4:$BI$14,MATCH(E$7,GRID!$A$4:$A$14,0),MATCH(1,($U$2=GRID!$B$1:$BI$1)*(КАЛЕНДАРЬ!$AJ14=GRID!$B$3:$BI$3), 0)),
ROUNDUP(INDEX(GRID!$B$4:$BI$14,MATCH(E$7,GRID!$A$4:$A$14,0),MATCH(1,($U$2=GRID!$B$1:$BI$1)*(КАЛЕНДАРЬ!$AJ14=GRID!$B$3:$BI$3),0))*(1-GRID!$B$35),0))</f>
        <v>14700</v>
      </c>
      <c r="F296" s="60" cm="1">
        <f t="array" ref="F296">IF($I$2="Открытый тариф",
INDEX(GRID!$B$17:$BI$27,MATCH(E$7,GRID!$A$17:$A$27,0),MATCH(1,($U$2=GRID!$B$1:$BI$1)*(КАЛЕНДАРЬ!$AJ14=GRID!$B$3:$BI$3), 0)),
ROUNDUP(INDEX(GRID!$B$17:$BI$27,MATCH(E$7,GRID!$A$17:$A$27,0),MATCH(1,($U$2=GRID!$B$1:$BI$1)*(КАЛЕНДАРЬ!$AJ14=GRID!$B$3:$BI$3), 0))*(1-GRID!$B$35),0))</f>
        <v>14700</v>
      </c>
      <c r="G296" s="59" cm="1">
        <f t="array" ref="G296">IF($I$2="Открытый тариф",
INDEX(GRID!$B$4:$BI$14,MATCH(G$7,GRID!$A$4:$A$14,0),MATCH(1,($U$2=GRID!$B$1:$BI$1)*(КАЛЕНДАРЬ!$AJ14=GRID!$B$3:$BI$3), 0)),
ROUNDUP(INDEX(GRID!$B$4:$BI$14,MATCH(G$7,GRID!$A$4:$A$14,0),MATCH(1,($U$2=GRID!$B$1:$BI$1)*(КАЛЕНДАРЬ!$AJ14=GRID!$B$3:$BI$3),0))*(1-GRID!$B$35),0))</f>
        <v>16000</v>
      </c>
      <c r="H296" s="60" cm="1">
        <f t="array" ref="H296">IF($I$2="Открытый тариф",
INDEX(GRID!$B$17:$BI$27,MATCH(G$7,GRID!$A$17:$A$27,0),MATCH(1,($U$2=GRID!$B$1:$BI$1)*(КАЛЕНДАРЬ!$AJ14=GRID!$B$3:$BI$3), 0)),
ROUNDUP(INDEX(GRID!$B$17:$BI$27,MATCH(G$7,GRID!$A$17:$A$27,0),MATCH(1,($U$2=GRID!$B$1:$BI$1)*(КАЛЕНДАРЬ!$AJ14=GRID!$B$3:$BI$3), 0))*(1-GRID!$B$35),0))</f>
        <v>16000</v>
      </c>
      <c r="I296" s="59" cm="1">
        <f t="array" ref="I296">IF($I$2="Открытый тариф",
INDEX(GRID!$B$4:$BI$14,MATCH(I$7,GRID!$A$4:$A$14,0),MATCH(1,($U$2=GRID!$B$1:$BI$1)*(КАЛЕНДАРЬ!$AJ14=GRID!$B$3:$BI$3), 0)),
ROUNDUP(INDEX(GRID!$B$4:$BI$14,MATCH(I$7,GRID!$A$4:$A$14,0),MATCH(1,($U$2=GRID!$B$1:$BI$1)*(КАЛЕНДАРЬ!$AJ14=GRID!$B$3:$BI$3),0))*(1-GRID!$B$35),0))</f>
        <v>17400</v>
      </c>
      <c r="J296" s="60" cm="1">
        <f t="array" ref="J296">IF($I$2="Открытый тариф",
INDEX(GRID!$B$17:$BI$27,MATCH(I$7,GRID!$A$17:$A$27,0),MATCH(1,($U$2=GRID!$B$1:$BI$1)*(КАЛЕНДАРЬ!$AJ14=GRID!$B$3:$BI$3), 0)),
ROUNDUP(INDEX(GRID!$B$17:$BI$27,MATCH(I$7,GRID!$A$17:$A$27,0),MATCH(1,($U$2=GRID!$B$1:$BI$1)*(КАЛЕНДАРЬ!$AJ14=GRID!$B$3:$BI$3), 0))*(1-GRID!$B$35),0))</f>
        <v>17400</v>
      </c>
      <c r="K296" s="59" cm="1">
        <f t="array" ref="K296">IF($I$2="Открытый тариф",
INDEX(GRID!$B$4:$BI$14,MATCH(K$7,GRID!$A$4:$A$14,0),MATCH(1,($U$2=GRID!$B$1:$BI$1)*(КАЛЕНДАРЬ!$AJ14=GRID!$B$3:$BI$3), 0)),
ROUNDUP(INDEX(GRID!$B$4:$BI$14,MATCH(K$7,GRID!$A$4:$A$14,0),MATCH(1,($U$2=GRID!$B$1:$BI$1)*(КАЛЕНДАРЬ!$AJ14=GRID!$B$3:$BI$3),0))*(1-GRID!$B$35),0))</f>
        <v>18900</v>
      </c>
      <c r="L296" s="60" cm="1">
        <f t="array" ref="L296">IF($I$2="Открытый тариф",
INDEX(GRID!$B$17:$BI$27,MATCH(K$7,GRID!$A$17:$A$27,0),MATCH(1,($U$2=GRID!$B$1:$BI$1)*(КАЛЕНДАРЬ!$AJ14=GRID!$B$3:$BI$3), 0)),
ROUNDUP(INDEX(GRID!$B$17:$BI$27,MATCH(K$7,GRID!$A$17:$A$27,0),MATCH(1,($U$2=GRID!$B$1:$BI$1)*(КАЛЕНДАРЬ!$AJ14=GRID!$B$3:$BI$3), 0))*(1-GRID!$B$35),0))</f>
        <v>18900</v>
      </c>
      <c r="M296" s="59" cm="1">
        <f t="array" ref="M296">IF($I$2="Открытый тариф",
INDEX(GRID!$B$4:$BI$14,MATCH(M$7,GRID!$A$4:$A$14,0),MATCH(1,($U$2=GRID!$B$1:$BI$1)*(КАЛЕНДАРЬ!$AJ14=GRID!$B$3:$BI$3), 0)),
ROUNDUP(INDEX(GRID!$B$4:$BI$14,MATCH(M$7,GRID!$A$4:$A$14,0),MATCH(1,($U$2=GRID!$B$1:$BI$1)*(КАЛЕНДАРЬ!$AJ14=GRID!$B$3:$BI$3),0))*(1-GRID!$B$35),0))</f>
        <v>20500</v>
      </c>
      <c r="N296" s="60" cm="1">
        <f t="array" ref="N296">IF($I$2="Открытый тариф",
INDEX(GRID!$B$17:$BI$27,MATCH(M$7,GRID!$A$17:$A$27,0),MATCH(1,($U$2=GRID!$B$1:$BI$1)*(КАЛЕНДАРЬ!$AJ14=GRID!$B$3:$BI$3), 0)),
ROUNDUP(INDEX(GRID!$B$17:$BI$27,MATCH(M$7,GRID!$A$17:$A$27,0),MATCH(1,($U$2=GRID!$B$1:$BI$1)*(КАЛЕНДАРЬ!$AJ14=GRID!$B$3:$BI$3), 0))*(1-GRID!$B$35),0))</f>
        <v>20500</v>
      </c>
      <c r="O296" s="61" t="s">
        <v>102</v>
      </c>
      <c r="P296" s="61" t="s">
        <v>102</v>
      </c>
      <c r="Q296" s="61" t="s">
        <v>102</v>
      </c>
      <c r="R296" s="61" t="s">
        <v>102</v>
      </c>
      <c r="S296" s="61" t="s">
        <v>102</v>
      </c>
      <c r="T296" s="61" t="s">
        <v>102</v>
      </c>
      <c r="U296" s="61" t="s">
        <v>102</v>
      </c>
      <c r="V296" s="61" t="s">
        <v>102</v>
      </c>
      <c r="W296" s="61" t="s">
        <v>102</v>
      </c>
      <c r="X296" s="61" t="s">
        <v>102</v>
      </c>
      <c r="Y296" s="48"/>
      <c r="Z296" s="33"/>
      <c r="AE296" s="6"/>
      <c r="AI296" s="6"/>
      <c r="AN296" s="6"/>
    </row>
    <row r="297" spans="1:40" x14ac:dyDescent="0.2">
      <c r="A297" s="62" t="s">
        <v>46</v>
      </c>
      <c r="B297" s="62">
        <v>12</v>
      </c>
      <c r="C297" s="59" cm="1">
        <f t="array" ref="C297">IF($I$2="Открытый тариф",
INDEX(GRID!$B$4:$BI$14,MATCH(C$7,GRID!$A$4:$A$14,0),MATCH(1,($U$2=GRID!$B$1:$BI$1)*(КАЛЕНДАРЬ!$AJ15=GRID!$B$3:$BI$3), 0)),
ROUNDUP(INDEX(GRID!$B$4:$BI$14,MATCH(C$7,GRID!$A$4:$A$14,0),MATCH(1,($U$2=GRID!$B$1:$BI$1)*(КАЛЕНДАРЬ!$AJ15=GRID!$B$3:$BI$3),0))*(1-GRID!$B$35),0))</f>
        <v>13500</v>
      </c>
      <c r="D297" s="60" cm="1">
        <f t="array" ref="D297">IF($I$2="Открытый тариф",
INDEX(GRID!$B$17:$BI$27,MATCH(C$7,GRID!$A$17:$A$27,0),MATCH(1,($U$2=GRID!$B$1:$BI$1)*(КАЛЕНДАРЬ!$AJ15=GRID!$B$3:$BI$3), 0)),
ROUNDUP(INDEX(GRID!$B$17:$BI$27,MATCH(C$7,GRID!$A$17:$A$27,0),MATCH(1,($U$2=GRID!$B$1:$BI$1)*(КАЛЕНДАРЬ!$AJ15=GRID!$B$3:$BI$3), 0))*(1-GRID!$B$35),0))</f>
        <v>13500</v>
      </c>
      <c r="E297" s="59" cm="1">
        <f t="array" ref="E297">IF($I$2="Открытый тариф",
INDEX(GRID!$B$4:$BI$14,MATCH(E$7,GRID!$A$4:$A$14,0),MATCH(1,($U$2=GRID!$B$1:$BI$1)*(КАЛЕНДАРЬ!$AJ15=GRID!$B$3:$BI$3), 0)),
ROUNDUP(INDEX(GRID!$B$4:$BI$14,MATCH(E$7,GRID!$A$4:$A$14,0),MATCH(1,($U$2=GRID!$B$1:$BI$1)*(КАЛЕНДАРЬ!$AJ15=GRID!$B$3:$BI$3),0))*(1-GRID!$B$35),0))</f>
        <v>14700</v>
      </c>
      <c r="F297" s="60" cm="1">
        <f t="array" ref="F297">IF($I$2="Открытый тариф",
INDEX(GRID!$B$17:$BI$27,MATCH(E$7,GRID!$A$17:$A$27,0),MATCH(1,($U$2=GRID!$B$1:$BI$1)*(КАЛЕНДАРЬ!$AJ15=GRID!$B$3:$BI$3), 0)),
ROUNDUP(INDEX(GRID!$B$17:$BI$27,MATCH(E$7,GRID!$A$17:$A$27,0),MATCH(1,($U$2=GRID!$B$1:$BI$1)*(КАЛЕНДАРЬ!$AJ15=GRID!$B$3:$BI$3), 0))*(1-GRID!$B$35),0))</f>
        <v>14700</v>
      </c>
      <c r="G297" s="59" cm="1">
        <f t="array" ref="G297">IF($I$2="Открытый тариф",
INDEX(GRID!$B$4:$BI$14,MATCH(G$7,GRID!$A$4:$A$14,0),MATCH(1,($U$2=GRID!$B$1:$BI$1)*(КАЛЕНДАРЬ!$AJ15=GRID!$B$3:$BI$3), 0)),
ROUNDUP(INDEX(GRID!$B$4:$BI$14,MATCH(G$7,GRID!$A$4:$A$14,0),MATCH(1,($U$2=GRID!$B$1:$BI$1)*(КАЛЕНДАРЬ!$AJ15=GRID!$B$3:$BI$3),0))*(1-GRID!$B$35),0))</f>
        <v>16000</v>
      </c>
      <c r="H297" s="60" cm="1">
        <f t="array" ref="H297">IF($I$2="Открытый тариф",
INDEX(GRID!$B$17:$BI$27,MATCH(G$7,GRID!$A$17:$A$27,0),MATCH(1,($U$2=GRID!$B$1:$BI$1)*(КАЛЕНДАРЬ!$AJ15=GRID!$B$3:$BI$3), 0)),
ROUNDUP(INDEX(GRID!$B$17:$BI$27,MATCH(G$7,GRID!$A$17:$A$27,0),MATCH(1,($U$2=GRID!$B$1:$BI$1)*(КАЛЕНДАРЬ!$AJ15=GRID!$B$3:$BI$3), 0))*(1-GRID!$B$35),0))</f>
        <v>16000</v>
      </c>
      <c r="I297" s="59" cm="1">
        <f t="array" ref="I297">IF($I$2="Открытый тариф",
INDEX(GRID!$B$4:$BI$14,MATCH(I$7,GRID!$A$4:$A$14,0),MATCH(1,($U$2=GRID!$B$1:$BI$1)*(КАЛЕНДАРЬ!$AJ15=GRID!$B$3:$BI$3), 0)),
ROUNDUP(INDEX(GRID!$B$4:$BI$14,MATCH(I$7,GRID!$A$4:$A$14,0),MATCH(1,($U$2=GRID!$B$1:$BI$1)*(КАЛЕНДАРЬ!$AJ15=GRID!$B$3:$BI$3),0))*(1-GRID!$B$35),0))</f>
        <v>17400</v>
      </c>
      <c r="J297" s="60" cm="1">
        <f t="array" ref="J297">IF($I$2="Открытый тариф",
INDEX(GRID!$B$17:$BI$27,MATCH(I$7,GRID!$A$17:$A$27,0),MATCH(1,($U$2=GRID!$B$1:$BI$1)*(КАЛЕНДАРЬ!$AJ15=GRID!$B$3:$BI$3), 0)),
ROUNDUP(INDEX(GRID!$B$17:$BI$27,MATCH(I$7,GRID!$A$17:$A$27,0),MATCH(1,($U$2=GRID!$B$1:$BI$1)*(КАЛЕНДАРЬ!$AJ15=GRID!$B$3:$BI$3), 0))*(1-GRID!$B$35),0))</f>
        <v>17400</v>
      </c>
      <c r="K297" s="59" cm="1">
        <f t="array" ref="K297">IF($I$2="Открытый тариф",
INDEX(GRID!$B$4:$BI$14,MATCH(K$7,GRID!$A$4:$A$14,0),MATCH(1,($U$2=GRID!$B$1:$BI$1)*(КАЛЕНДАРЬ!$AJ15=GRID!$B$3:$BI$3), 0)),
ROUNDUP(INDEX(GRID!$B$4:$BI$14,MATCH(K$7,GRID!$A$4:$A$14,0),MATCH(1,($U$2=GRID!$B$1:$BI$1)*(КАЛЕНДАРЬ!$AJ15=GRID!$B$3:$BI$3),0))*(1-GRID!$B$35),0))</f>
        <v>18900</v>
      </c>
      <c r="L297" s="60" cm="1">
        <f t="array" ref="L297">IF($I$2="Открытый тариф",
INDEX(GRID!$B$17:$BI$27,MATCH(K$7,GRID!$A$17:$A$27,0),MATCH(1,($U$2=GRID!$B$1:$BI$1)*(КАЛЕНДАРЬ!$AJ15=GRID!$B$3:$BI$3), 0)),
ROUNDUP(INDEX(GRID!$B$17:$BI$27,MATCH(K$7,GRID!$A$17:$A$27,0),MATCH(1,($U$2=GRID!$B$1:$BI$1)*(КАЛЕНДАРЬ!$AJ15=GRID!$B$3:$BI$3), 0))*(1-GRID!$B$35),0))</f>
        <v>18900</v>
      </c>
      <c r="M297" s="59" cm="1">
        <f t="array" ref="M297">IF($I$2="Открытый тариф",
INDEX(GRID!$B$4:$BI$14,MATCH(M$7,GRID!$A$4:$A$14,0),MATCH(1,($U$2=GRID!$B$1:$BI$1)*(КАЛЕНДАРЬ!$AJ15=GRID!$B$3:$BI$3), 0)),
ROUNDUP(INDEX(GRID!$B$4:$BI$14,MATCH(M$7,GRID!$A$4:$A$14,0),MATCH(1,($U$2=GRID!$B$1:$BI$1)*(КАЛЕНДАРЬ!$AJ15=GRID!$B$3:$BI$3),0))*(1-GRID!$B$35),0))</f>
        <v>20500</v>
      </c>
      <c r="N297" s="60" cm="1">
        <f t="array" ref="N297">IF($I$2="Открытый тариф",
INDEX(GRID!$B$17:$BI$27,MATCH(M$7,GRID!$A$17:$A$27,0),MATCH(1,($U$2=GRID!$B$1:$BI$1)*(КАЛЕНДАРЬ!$AJ15=GRID!$B$3:$BI$3), 0)),
ROUNDUP(INDEX(GRID!$B$17:$BI$27,MATCH(M$7,GRID!$A$17:$A$27,0),MATCH(1,($U$2=GRID!$B$1:$BI$1)*(КАЛЕНДАРЬ!$AJ15=GRID!$B$3:$BI$3), 0))*(1-GRID!$B$35),0))</f>
        <v>20500</v>
      </c>
      <c r="O297" s="61" t="s">
        <v>102</v>
      </c>
      <c r="P297" s="61" t="s">
        <v>102</v>
      </c>
      <c r="Q297" s="61" t="s">
        <v>102</v>
      </c>
      <c r="R297" s="61" t="s">
        <v>102</v>
      </c>
      <c r="S297" s="61" t="s">
        <v>102</v>
      </c>
      <c r="T297" s="61" t="s">
        <v>102</v>
      </c>
      <c r="U297" s="61" t="s">
        <v>102</v>
      </c>
      <c r="V297" s="61" t="s">
        <v>102</v>
      </c>
      <c r="W297" s="61" t="s">
        <v>102</v>
      </c>
      <c r="X297" s="61" t="s">
        <v>102</v>
      </c>
      <c r="Y297" s="48"/>
      <c r="Z297" s="33"/>
      <c r="AE297" s="6"/>
      <c r="AI297" s="6"/>
      <c r="AN297" s="6"/>
    </row>
    <row r="298" spans="1:40" x14ac:dyDescent="0.2">
      <c r="A298" s="62" t="s">
        <v>47</v>
      </c>
      <c r="B298" s="62">
        <v>13</v>
      </c>
      <c r="C298" s="59" cm="1">
        <f t="array" ref="C298">IF($I$2="Открытый тариф",
INDEX(GRID!$B$4:$BI$14,MATCH(C$7,GRID!$A$4:$A$14,0),MATCH(1,($U$2=GRID!$B$1:$BI$1)*(КАЛЕНДАРЬ!$AJ16=GRID!$B$3:$BI$3), 0)),
ROUNDUP(INDEX(GRID!$B$4:$BI$14,MATCH(C$7,GRID!$A$4:$A$14,0),MATCH(1,($U$2=GRID!$B$1:$BI$1)*(КАЛЕНДАРЬ!$AJ16=GRID!$B$3:$BI$3),0))*(1-GRID!$B$35),0))</f>
        <v>13500</v>
      </c>
      <c r="D298" s="60" cm="1">
        <f t="array" ref="D298">IF($I$2="Открытый тариф",
INDEX(GRID!$B$17:$BI$27,MATCH(C$7,GRID!$A$17:$A$27,0),MATCH(1,($U$2=GRID!$B$1:$BI$1)*(КАЛЕНДАРЬ!$AJ16=GRID!$B$3:$BI$3), 0)),
ROUNDUP(INDEX(GRID!$B$17:$BI$27,MATCH(C$7,GRID!$A$17:$A$27,0),MATCH(1,($U$2=GRID!$B$1:$BI$1)*(КАЛЕНДАРЬ!$AJ16=GRID!$B$3:$BI$3), 0))*(1-GRID!$B$35),0))</f>
        <v>13500</v>
      </c>
      <c r="E298" s="59" cm="1">
        <f t="array" ref="E298">IF($I$2="Открытый тариф",
INDEX(GRID!$B$4:$BI$14,MATCH(E$7,GRID!$A$4:$A$14,0),MATCH(1,($U$2=GRID!$B$1:$BI$1)*(КАЛЕНДАРЬ!$AJ16=GRID!$B$3:$BI$3), 0)),
ROUNDUP(INDEX(GRID!$B$4:$BI$14,MATCH(E$7,GRID!$A$4:$A$14,0),MATCH(1,($U$2=GRID!$B$1:$BI$1)*(КАЛЕНДАРЬ!$AJ16=GRID!$B$3:$BI$3),0))*(1-GRID!$B$35),0))</f>
        <v>14700</v>
      </c>
      <c r="F298" s="60" cm="1">
        <f t="array" ref="F298">IF($I$2="Открытый тариф",
INDEX(GRID!$B$17:$BI$27,MATCH(E$7,GRID!$A$17:$A$27,0),MATCH(1,($U$2=GRID!$B$1:$BI$1)*(КАЛЕНДАРЬ!$AJ16=GRID!$B$3:$BI$3), 0)),
ROUNDUP(INDEX(GRID!$B$17:$BI$27,MATCH(E$7,GRID!$A$17:$A$27,0),MATCH(1,($U$2=GRID!$B$1:$BI$1)*(КАЛЕНДАРЬ!$AJ16=GRID!$B$3:$BI$3), 0))*(1-GRID!$B$35),0))</f>
        <v>14700</v>
      </c>
      <c r="G298" s="59" cm="1">
        <f t="array" ref="G298">IF($I$2="Открытый тариф",
INDEX(GRID!$B$4:$BI$14,MATCH(G$7,GRID!$A$4:$A$14,0),MATCH(1,($U$2=GRID!$B$1:$BI$1)*(КАЛЕНДАРЬ!$AJ16=GRID!$B$3:$BI$3), 0)),
ROUNDUP(INDEX(GRID!$B$4:$BI$14,MATCH(G$7,GRID!$A$4:$A$14,0),MATCH(1,($U$2=GRID!$B$1:$BI$1)*(КАЛЕНДАРЬ!$AJ16=GRID!$B$3:$BI$3),0))*(1-GRID!$B$35),0))</f>
        <v>16000</v>
      </c>
      <c r="H298" s="60" cm="1">
        <f t="array" ref="H298">IF($I$2="Открытый тариф",
INDEX(GRID!$B$17:$BI$27,MATCH(G$7,GRID!$A$17:$A$27,0),MATCH(1,($U$2=GRID!$B$1:$BI$1)*(КАЛЕНДАРЬ!$AJ16=GRID!$B$3:$BI$3), 0)),
ROUNDUP(INDEX(GRID!$B$17:$BI$27,MATCH(G$7,GRID!$A$17:$A$27,0),MATCH(1,($U$2=GRID!$B$1:$BI$1)*(КАЛЕНДАРЬ!$AJ16=GRID!$B$3:$BI$3), 0))*(1-GRID!$B$35),0))</f>
        <v>16000</v>
      </c>
      <c r="I298" s="59" cm="1">
        <f t="array" ref="I298">IF($I$2="Открытый тариф",
INDEX(GRID!$B$4:$BI$14,MATCH(I$7,GRID!$A$4:$A$14,0),MATCH(1,($U$2=GRID!$B$1:$BI$1)*(КАЛЕНДАРЬ!$AJ16=GRID!$B$3:$BI$3), 0)),
ROUNDUP(INDEX(GRID!$B$4:$BI$14,MATCH(I$7,GRID!$A$4:$A$14,0),MATCH(1,($U$2=GRID!$B$1:$BI$1)*(КАЛЕНДАРЬ!$AJ16=GRID!$B$3:$BI$3),0))*(1-GRID!$B$35),0))</f>
        <v>17400</v>
      </c>
      <c r="J298" s="60" cm="1">
        <f t="array" ref="J298">IF($I$2="Открытый тариф",
INDEX(GRID!$B$17:$BI$27,MATCH(I$7,GRID!$A$17:$A$27,0),MATCH(1,($U$2=GRID!$B$1:$BI$1)*(КАЛЕНДАРЬ!$AJ16=GRID!$B$3:$BI$3), 0)),
ROUNDUP(INDEX(GRID!$B$17:$BI$27,MATCH(I$7,GRID!$A$17:$A$27,0),MATCH(1,($U$2=GRID!$B$1:$BI$1)*(КАЛЕНДАРЬ!$AJ16=GRID!$B$3:$BI$3), 0))*(1-GRID!$B$35),0))</f>
        <v>17400</v>
      </c>
      <c r="K298" s="59" cm="1">
        <f t="array" ref="K298">IF($I$2="Открытый тариф",
INDEX(GRID!$B$4:$BI$14,MATCH(K$7,GRID!$A$4:$A$14,0),MATCH(1,($U$2=GRID!$B$1:$BI$1)*(КАЛЕНДАРЬ!$AJ16=GRID!$B$3:$BI$3), 0)),
ROUNDUP(INDEX(GRID!$B$4:$BI$14,MATCH(K$7,GRID!$A$4:$A$14,0),MATCH(1,($U$2=GRID!$B$1:$BI$1)*(КАЛЕНДАРЬ!$AJ16=GRID!$B$3:$BI$3),0))*(1-GRID!$B$35),0))</f>
        <v>18900</v>
      </c>
      <c r="L298" s="60" cm="1">
        <f t="array" ref="L298">IF($I$2="Открытый тариф",
INDEX(GRID!$B$17:$BI$27,MATCH(K$7,GRID!$A$17:$A$27,0),MATCH(1,($U$2=GRID!$B$1:$BI$1)*(КАЛЕНДАРЬ!$AJ16=GRID!$B$3:$BI$3), 0)),
ROUNDUP(INDEX(GRID!$B$17:$BI$27,MATCH(K$7,GRID!$A$17:$A$27,0),MATCH(1,($U$2=GRID!$B$1:$BI$1)*(КАЛЕНДАРЬ!$AJ16=GRID!$B$3:$BI$3), 0))*(1-GRID!$B$35),0))</f>
        <v>18900</v>
      </c>
      <c r="M298" s="59" cm="1">
        <f t="array" ref="M298">IF($I$2="Открытый тариф",
INDEX(GRID!$B$4:$BI$14,MATCH(M$7,GRID!$A$4:$A$14,0),MATCH(1,($U$2=GRID!$B$1:$BI$1)*(КАЛЕНДАРЬ!$AJ16=GRID!$B$3:$BI$3), 0)),
ROUNDUP(INDEX(GRID!$B$4:$BI$14,MATCH(M$7,GRID!$A$4:$A$14,0),MATCH(1,($U$2=GRID!$B$1:$BI$1)*(КАЛЕНДАРЬ!$AJ16=GRID!$B$3:$BI$3),0))*(1-GRID!$B$35),0))</f>
        <v>20500</v>
      </c>
      <c r="N298" s="60" cm="1">
        <f t="array" ref="N298">IF($I$2="Открытый тариф",
INDEX(GRID!$B$17:$BI$27,MATCH(M$7,GRID!$A$17:$A$27,0),MATCH(1,($U$2=GRID!$B$1:$BI$1)*(КАЛЕНДАРЬ!$AJ16=GRID!$B$3:$BI$3), 0)),
ROUNDUP(INDEX(GRID!$B$17:$BI$27,MATCH(M$7,GRID!$A$17:$A$27,0),MATCH(1,($U$2=GRID!$B$1:$BI$1)*(КАЛЕНДАРЬ!$AJ16=GRID!$B$3:$BI$3), 0))*(1-GRID!$B$35),0))</f>
        <v>20500</v>
      </c>
      <c r="O298" s="61" t="s">
        <v>102</v>
      </c>
      <c r="P298" s="61" t="s">
        <v>102</v>
      </c>
      <c r="Q298" s="61" t="s">
        <v>102</v>
      </c>
      <c r="R298" s="61" t="s">
        <v>102</v>
      </c>
      <c r="S298" s="61" t="s">
        <v>102</v>
      </c>
      <c r="T298" s="61" t="s">
        <v>102</v>
      </c>
      <c r="U298" s="61" t="s">
        <v>102</v>
      </c>
      <c r="V298" s="61" t="s">
        <v>102</v>
      </c>
      <c r="W298" s="61" t="s">
        <v>102</v>
      </c>
      <c r="X298" s="61" t="s">
        <v>102</v>
      </c>
      <c r="Y298" s="48"/>
      <c r="Z298" s="33"/>
      <c r="AE298" s="6"/>
      <c r="AI298" s="6"/>
      <c r="AN298" s="6"/>
    </row>
    <row r="299" spans="1:40" x14ac:dyDescent="0.2">
      <c r="A299" s="62" t="s">
        <v>48</v>
      </c>
      <c r="B299" s="62">
        <v>14</v>
      </c>
      <c r="C299" s="59" cm="1">
        <f t="array" ref="C299">IF($I$2="Открытый тариф",
INDEX(GRID!$B$4:$BI$14,MATCH(C$7,GRID!$A$4:$A$14,0),MATCH(1,($U$2=GRID!$B$1:$BI$1)*(КАЛЕНДАРЬ!$AJ17=GRID!$B$3:$BI$3), 0)),
ROUNDUP(INDEX(GRID!$B$4:$BI$14,MATCH(C$7,GRID!$A$4:$A$14,0),MATCH(1,($U$2=GRID!$B$1:$BI$1)*(КАЛЕНДАРЬ!$AJ17=GRID!$B$3:$BI$3),0))*(1-GRID!$B$35),0))</f>
        <v>13500</v>
      </c>
      <c r="D299" s="60" cm="1">
        <f t="array" ref="D299">IF($I$2="Открытый тариф",
INDEX(GRID!$B$17:$BI$27,MATCH(C$7,GRID!$A$17:$A$27,0),MATCH(1,($U$2=GRID!$B$1:$BI$1)*(КАЛЕНДАРЬ!$AJ17=GRID!$B$3:$BI$3), 0)),
ROUNDUP(INDEX(GRID!$B$17:$BI$27,MATCH(C$7,GRID!$A$17:$A$27,0),MATCH(1,($U$2=GRID!$B$1:$BI$1)*(КАЛЕНДАРЬ!$AJ17=GRID!$B$3:$BI$3), 0))*(1-GRID!$B$35),0))</f>
        <v>13500</v>
      </c>
      <c r="E299" s="59" cm="1">
        <f t="array" ref="E299">IF($I$2="Открытый тариф",
INDEX(GRID!$B$4:$BI$14,MATCH(E$7,GRID!$A$4:$A$14,0),MATCH(1,($U$2=GRID!$B$1:$BI$1)*(КАЛЕНДАРЬ!$AJ17=GRID!$B$3:$BI$3), 0)),
ROUNDUP(INDEX(GRID!$B$4:$BI$14,MATCH(E$7,GRID!$A$4:$A$14,0),MATCH(1,($U$2=GRID!$B$1:$BI$1)*(КАЛЕНДАРЬ!$AJ17=GRID!$B$3:$BI$3),0))*(1-GRID!$B$35),0))</f>
        <v>14700</v>
      </c>
      <c r="F299" s="60" cm="1">
        <f t="array" ref="F299">IF($I$2="Открытый тариф",
INDEX(GRID!$B$17:$BI$27,MATCH(E$7,GRID!$A$17:$A$27,0),MATCH(1,($U$2=GRID!$B$1:$BI$1)*(КАЛЕНДАРЬ!$AJ17=GRID!$B$3:$BI$3), 0)),
ROUNDUP(INDEX(GRID!$B$17:$BI$27,MATCH(E$7,GRID!$A$17:$A$27,0),MATCH(1,($U$2=GRID!$B$1:$BI$1)*(КАЛЕНДАРЬ!$AJ17=GRID!$B$3:$BI$3), 0))*(1-GRID!$B$35),0))</f>
        <v>14700</v>
      </c>
      <c r="G299" s="59" cm="1">
        <f t="array" ref="G299">IF($I$2="Открытый тариф",
INDEX(GRID!$B$4:$BI$14,MATCH(G$7,GRID!$A$4:$A$14,0),MATCH(1,($U$2=GRID!$B$1:$BI$1)*(КАЛЕНДАРЬ!$AJ17=GRID!$B$3:$BI$3), 0)),
ROUNDUP(INDEX(GRID!$B$4:$BI$14,MATCH(G$7,GRID!$A$4:$A$14,0),MATCH(1,($U$2=GRID!$B$1:$BI$1)*(КАЛЕНДАРЬ!$AJ17=GRID!$B$3:$BI$3),0))*(1-GRID!$B$35),0))</f>
        <v>16000</v>
      </c>
      <c r="H299" s="60" cm="1">
        <f t="array" ref="H299">IF($I$2="Открытый тариф",
INDEX(GRID!$B$17:$BI$27,MATCH(G$7,GRID!$A$17:$A$27,0),MATCH(1,($U$2=GRID!$B$1:$BI$1)*(КАЛЕНДАРЬ!$AJ17=GRID!$B$3:$BI$3), 0)),
ROUNDUP(INDEX(GRID!$B$17:$BI$27,MATCH(G$7,GRID!$A$17:$A$27,0),MATCH(1,($U$2=GRID!$B$1:$BI$1)*(КАЛЕНДАРЬ!$AJ17=GRID!$B$3:$BI$3), 0))*(1-GRID!$B$35),0))</f>
        <v>16000</v>
      </c>
      <c r="I299" s="59" cm="1">
        <f t="array" ref="I299">IF($I$2="Открытый тариф",
INDEX(GRID!$B$4:$BI$14,MATCH(I$7,GRID!$A$4:$A$14,0),MATCH(1,($U$2=GRID!$B$1:$BI$1)*(КАЛЕНДАРЬ!$AJ17=GRID!$B$3:$BI$3), 0)),
ROUNDUP(INDEX(GRID!$B$4:$BI$14,MATCH(I$7,GRID!$A$4:$A$14,0),MATCH(1,($U$2=GRID!$B$1:$BI$1)*(КАЛЕНДАРЬ!$AJ17=GRID!$B$3:$BI$3),0))*(1-GRID!$B$35),0))</f>
        <v>17400</v>
      </c>
      <c r="J299" s="60" cm="1">
        <f t="array" ref="J299">IF($I$2="Открытый тариф",
INDEX(GRID!$B$17:$BI$27,MATCH(I$7,GRID!$A$17:$A$27,0),MATCH(1,($U$2=GRID!$B$1:$BI$1)*(КАЛЕНДАРЬ!$AJ17=GRID!$B$3:$BI$3), 0)),
ROUNDUP(INDEX(GRID!$B$17:$BI$27,MATCH(I$7,GRID!$A$17:$A$27,0),MATCH(1,($U$2=GRID!$B$1:$BI$1)*(КАЛЕНДАРЬ!$AJ17=GRID!$B$3:$BI$3), 0))*(1-GRID!$B$35),0))</f>
        <v>17400</v>
      </c>
      <c r="K299" s="59" cm="1">
        <f t="array" ref="K299">IF($I$2="Открытый тариф",
INDEX(GRID!$B$4:$BI$14,MATCH(K$7,GRID!$A$4:$A$14,0),MATCH(1,($U$2=GRID!$B$1:$BI$1)*(КАЛЕНДАРЬ!$AJ17=GRID!$B$3:$BI$3), 0)),
ROUNDUP(INDEX(GRID!$B$4:$BI$14,MATCH(K$7,GRID!$A$4:$A$14,0),MATCH(1,($U$2=GRID!$B$1:$BI$1)*(КАЛЕНДАРЬ!$AJ17=GRID!$B$3:$BI$3),0))*(1-GRID!$B$35),0))</f>
        <v>18900</v>
      </c>
      <c r="L299" s="60" cm="1">
        <f t="array" ref="L299">IF($I$2="Открытый тариф",
INDEX(GRID!$B$17:$BI$27,MATCH(K$7,GRID!$A$17:$A$27,0),MATCH(1,($U$2=GRID!$B$1:$BI$1)*(КАЛЕНДАРЬ!$AJ17=GRID!$B$3:$BI$3), 0)),
ROUNDUP(INDEX(GRID!$B$17:$BI$27,MATCH(K$7,GRID!$A$17:$A$27,0),MATCH(1,($U$2=GRID!$B$1:$BI$1)*(КАЛЕНДАРЬ!$AJ17=GRID!$B$3:$BI$3), 0))*(1-GRID!$B$35),0))</f>
        <v>18900</v>
      </c>
      <c r="M299" s="59" cm="1">
        <f t="array" ref="M299">IF($I$2="Открытый тариф",
INDEX(GRID!$B$4:$BI$14,MATCH(M$7,GRID!$A$4:$A$14,0),MATCH(1,($U$2=GRID!$B$1:$BI$1)*(КАЛЕНДАРЬ!$AJ17=GRID!$B$3:$BI$3), 0)),
ROUNDUP(INDEX(GRID!$B$4:$BI$14,MATCH(M$7,GRID!$A$4:$A$14,0),MATCH(1,($U$2=GRID!$B$1:$BI$1)*(КАЛЕНДАРЬ!$AJ17=GRID!$B$3:$BI$3),0))*(1-GRID!$B$35),0))</f>
        <v>20500</v>
      </c>
      <c r="N299" s="60" cm="1">
        <f t="array" ref="N299">IF($I$2="Открытый тариф",
INDEX(GRID!$B$17:$BI$27,MATCH(M$7,GRID!$A$17:$A$27,0),MATCH(1,($U$2=GRID!$B$1:$BI$1)*(КАЛЕНДАРЬ!$AJ17=GRID!$B$3:$BI$3), 0)),
ROUNDUP(INDEX(GRID!$B$17:$BI$27,MATCH(M$7,GRID!$A$17:$A$27,0),MATCH(1,($U$2=GRID!$B$1:$BI$1)*(КАЛЕНДАРЬ!$AJ17=GRID!$B$3:$BI$3), 0))*(1-GRID!$B$35),0))</f>
        <v>20500</v>
      </c>
      <c r="O299" s="61" t="s">
        <v>102</v>
      </c>
      <c r="P299" s="61" t="s">
        <v>102</v>
      </c>
      <c r="Q299" s="61" t="s">
        <v>102</v>
      </c>
      <c r="R299" s="61" t="s">
        <v>102</v>
      </c>
      <c r="S299" s="61" t="s">
        <v>102</v>
      </c>
      <c r="T299" s="61" t="s">
        <v>102</v>
      </c>
      <c r="U299" s="61" t="s">
        <v>102</v>
      </c>
      <c r="V299" s="61" t="s">
        <v>102</v>
      </c>
      <c r="W299" s="61" t="s">
        <v>102</v>
      </c>
      <c r="X299" s="61" t="s">
        <v>102</v>
      </c>
      <c r="Y299" s="48"/>
      <c r="Z299" s="33"/>
      <c r="AE299" s="6"/>
      <c r="AI299" s="6"/>
      <c r="AN299" s="6"/>
    </row>
    <row r="300" spans="1:40" x14ac:dyDescent="0.2">
      <c r="A300" s="62" t="s">
        <v>42</v>
      </c>
      <c r="B300" s="62">
        <v>15</v>
      </c>
      <c r="C300" s="59" cm="1">
        <f t="array" ref="C300">IF($I$2="Открытый тариф",
INDEX(GRID!$B$4:$BI$14,MATCH(C$7,GRID!$A$4:$A$14,0),MATCH(1,($U$2=GRID!$B$1:$BI$1)*(КАЛЕНДАРЬ!$AJ18=GRID!$B$3:$BI$3), 0)),
ROUNDUP(INDEX(GRID!$B$4:$BI$14,MATCH(C$7,GRID!$A$4:$A$14,0),MATCH(1,($U$2=GRID!$B$1:$BI$1)*(КАЛЕНДАРЬ!$AJ18=GRID!$B$3:$BI$3),0))*(1-GRID!$B$35),0))</f>
        <v>13500</v>
      </c>
      <c r="D300" s="60" cm="1">
        <f t="array" ref="D300">IF($I$2="Открытый тариф",
INDEX(GRID!$B$17:$BI$27,MATCH(C$7,GRID!$A$17:$A$27,0),MATCH(1,($U$2=GRID!$B$1:$BI$1)*(КАЛЕНДАРЬ!$AJ18=GRID!$B$3:$BI$3), 0)),
ROUNDUP(INDEX(GRID!$B$17:$BI$27,MATCH(C$7,GRID!$A$17:$A$27,0),MATCH(1,($U$2=GRID!$B$1:$BI$1)*(КАЛЕНДАРЬ!$AJ18=GRID!$B$3:$BI$3), 0))*(1-GRID!$B$35),0))</f>
        <v>13500</v>
      </c>
      <c r="E300" s="59" cm="1">
        <f t="array" ref="E300">IF($I$2="Открытый тариф",
INDEX(GRID!$B$4:$BI$14,MATCH(E$7,GRID!$A$4:$A$14,0),MATCH(1,($U$2=GRID!$B$1:$BI$1)*(КАЛЕНДАРЬ!$AJ18=GRID!$B$3:$BI$3), 0)),
ROUNDUP(INDEX(GRID!$B$4:$BI$14,MATCH(E$7,GRID!$A$4:$A$14,0),MATCH(1,($U$2=GRID!$B$1:$BI$1)*(КАЛЕНДАРЬ!$AJ18=GRID!$B$3:$BI$3),0))*(1-GRID!$B$35),0))</f>
        <v>14700</v>
      </c>
      <c r="F300" s="60" cm="1">
        <f t="array" ref="F300">IF($I$2="Открытый тариф",
INDEX(GRID!$B$17:$BI$27,MATCH(E$7,GRID!$A$17:$A$27,0),MATCH(1,($U$2=GRID!$B$1:$BI$1)*(КАЛЕНДАРЬ!$AJ18=GRID!$B$3:$BI$3), 0)),
ROUNDUP(INDEX(GRID!$B$17:$BI$27,MATCH(E$7,GRID!$A$17:$A$27,0),MATCH(1,($U$2=GRID!$B$1:$BI$1)*(КАЛЕНДАРЬ!$AJ18=GRID!$B$3:$BI$3), 0))*(1-GRID!$B$35),0))</f>
        <v>14700</v>
      </c>
      <c r="G300" s="59" cm="1">
        <f t="array" ref="G300">IF($I$2="Открытый тариф",
INDEX(GRID!$B$4:$BI$14,MATCH(G$7,GRID!$A$4:$A$14,0),MATCH(1,($U$2=GRID!$B$1:$BI$1)*(КАЛЕНДАРЬ!$AJ18=GRID!$B$3:$BI$3), 0)),
ROUNDUP(INDEX(GRID!$B$4:$BI$14,MATCH(G$7,GRID!$A$4:$A$14,0),MATCH(1,($U$2=GRID!$B$1:$BI$1)*(КАЛЕНДАРЬ!$AJ18=GRID!$B$3:$BI$3),0))*(1-GRID!$B$35),0))</f>
        <v>16000</v>
      </c>
      <c r="H300" s="60" cm="1">
        <f t="array" ref="H300">IF($I$2="Открытый тариф",
INDEX(GRID!$B$17:$BI$27,MATCH(G$7,GRID!$A$17:$A$27,0),MATCH(1,($U$2=GRID!$B$1:$BI$1)*(КАЛЕНДАРЬ!$AJ18=GRID!$B$3:$BI$3), 0)),
ROUNDUP(INDEX(GRID!$B$17:$BI$27,MATCH(G$7,GRID!$A$17:$A$27,0),MATCH(1,($U$2=GRID!$B$1:$BI$1)*(КАЛЕНДАРЬ!$AJ18=GRID!$B$3:$BI$3), 0))*(1-GRID!$B$35),0))</f>
        <v>16000</v>
      </c>
      <c r="I300" s="59" cm="1">
        <f t="array" ref="I300">IF($I$2="Открытый тариф",
INDEX(GRID!$B$4:$BI$14,MATCH(I$7,GRID!$A$4:$A$14,0),MATCH(1,($U$2=GRID!$B$1:$BI$1)*(КАЛЕНДАРЬ!$AJ18=GRID!$B$3:$BI$3), 0)),
ROUNDUP(INDEX(GRID!$B$4:$BI$14,MATCH(I$7,GRID!$A$4:$A$14,0),MATCH(1,($U$2=GRID!$B$1:$BI$1)*(КАЛЕНДАРЬ!$AJ18=GRID!$B$3:$BI$3),0))*(1-GRID!$B$35),0))</f>
        <v>17400</v>
      </c>
      <c r="J300" s="60" cm="1">
        <f t="array" ref="J300">IF($I$2="Открытый тариф",
INDEX(GRID!$B$17:$BI$27,MATCH(I$7,GRID!$A$17:$A$27,0),MATCH(1,($U$2=GRID!$B$1:$BI$1)*(КАЛЕНДАРЬ!$AJ18=GRID!$B$3:$BI$3), 0)),
ROUNDUP(INDEX(GRID!$B$17:$BI$27,MATCH(I$7,GRID!$A$17:$A$27,0),MATCH(1,($U$2=GRID!$B$1:$BI$1)*(КАЛЕНДАРЬ!$AJ18=GRID!$B$3:$BI$3), 0))*(1-GRID!$B$35),0))</f>
        <v>17400</v>
      </c>
      <c r="K300" s="59" cm="1">
        <f t="array" ref="K300">IF($I$2="Открытый тариф",
INDEX(GRID!$B$4:$BI$14,MATCH(K$7,GRID!$A$4:$A$14,0),MATCH(1,($U$2=GRID!$B$1:$BI$1)*(КАЛЕНДАРЬ!$AJ18=GRID!$B$3:$BI$3), 0)),
ROUNDUP(INDEX(GRID!$B$4:$BI$14,MATCH(K$7,GRID!$A$4:$A$14,0),MATCH(1,($U$2=GRID!$B$1:$BI$1)*(КАЛЕНДАРЬ!$AJ18=GRID!$B$3:$BI$3),0))*(1-GRID!$B$35),0))</f>
        <v>18900</v>
      </c>
      <c r="L300" s="60" cm="1">
        <f t="array" ref="L300">IF($I$2="Открытый тариф",
INDEX(GRID!$B$17:$BI$27,MATCH(K$7,GRID!$A$17:$A$27,0),MATCH(1,($U$2=GRID!$B$1:$BI$1)*(КАЛЕНДАРЬ!$AJ18=GRID!$B$3:$BI$3), 0)),
ROUNDUP(INDEX(GRID!$B$17:$BI$27,MATCH(K$7,GRID!$A$17:$A$27,0),MATCH(1,($U$2=GRID!$B$1:$BI$1)*(КАЛЕНДАРЬ!$AJ18=GRID!$B$3:$BI$3), 0))*(1-GRID!$B$35),0))</f>
        <v>18900</v>
      </c>
      <c r="M300" s="59" cm="1">
        <f t="array" ref="M300">IF($I$2="Открытый тариф",
INDEX(GRID!$B$4:$BI$14,MATCH(M$7,GRID!$A$4:$A$14,0),MATCH(1,($U$2=GRID!$B$1:$BI$1)*(КАЛЕНДАРЬ!$AJ18=GRID!$B$3:$BI$3), 0)),
ROUNDUP(INDEX(GRID!$B$4:$BI$14,MATCH(M$7,GRID!$A$4:$A$14,0),MATCH(1,($U$2=GRID!$B$1:$BI$1)*(КАЛЕНДАРЬ!$AJ18=GRID!$B$3:$BI$3),0))*(1-GRID!$B$35),0))</f>
        <v>20500</v>
      </c>
      <c r="N300" s="60" cm="1">
        <f t="array" ref="N300">IF($I$2="Открытый тариф",
INDEX(GRID!$B$17:$BI$27,MATCH(M$7,GRID!$A$17:$A$27,0),MATCH(1,($U$2=GRID!$B$1:$BI$1)*(КАЛЕНДАРЬ!$AJ18=GRID!$B$3:$BI$3), 0)),
ROUNDUP(INDEX(GRID!$B$17:$BI$27,MATCH(M$7,GRID!$A$17:$A$27,0),MATCH(1,($U$2=GRID!$B$1:$BI$1)*(КАЛЕНДАРЬ!$AJ18=GRID!$B$3:$BI$3), 0))*(1-GRID!$B$35),0))</f>
        <v>20500</v>
      </c>
      <c r="O300" s="61" t="s">
        <v>102</v>
      </c>
      <c r="P300" s="61" t="s">
        <v>102</v>
      </c>
      <c r="Q300" s="61" t="s">
        <v>102</v>
      </c>
      <c r="R300" s="61" t="s">
        <v>102</v>
      </c>
      <c r="S300" s="61" t="s">
        <v>102</v>
      </c>
      <c r="T300" s="61" t="s">
        <v>102</v>
      </c>
      <c r="U300" s="61" t="s">
        <v>102</v>
      </c>
      <c r="V300" s="61" t="s">
        <v>102</v>
      </c>
      <c r="W300" s="61" t="s">
        <v>102</v>
      </c>
      <c r="X300" s="61" t="s">
        <v>102</v>
      </c>
      <c r="Y300" s="48"/>
      <c r="Z300" s="33"/>
      <c r="AE300" s="6"/>
      <c r="AI300" s="6"/>
      <c r="AN300" s="6"/>
    </row>
    <row r="301" spans="1:40" x14ac:dyDescent="0.2">
      <c r="A301" s="62" t="s">
        <v>43</v>
      </c>
      <c r="B301" s="62">
        <v>16</v>
      </c>
      <c r="C301" s="59" cm="1">
        <f t="array" ref="C301">IF($I$2="Открытый тариф",
INDEX(GRID!$B$4:$BI$14,MATCH(C$7,GRID!$A$4:$A$14,0),MATCH(1,($U$2=GRID!$B$1:$BI$1)*(КАЛЕНДАРЬ!$AJ19=GRID!$B$3:$BI$3), 0)),
ROUNDUP(INDEX(GRID!$B$4:$BI$14,MATCH(C$7,GRID!$A$4:$A$14,0),MATCH(1,($U$2=GRID!$B$1:$BI$1)*(КАЛЕНДАРЬ!$AJ19=GRID!$B$3:$BI$3),0))*(1-GRID!$B$35),0))</f>
        <v>13500</v>
      </c>
      <c r="D301" s="60" cm="1">
        <f t="array" ref="D301">IF($I$2="Открытый тариф",
INDEX(GRID!$B$17:$BI$27,MATCH(C$7,GRID!$A$17:$A$27,0),MATCH(1,($U$2=GRID!$B$1:$BI$1)*(КАЛЕНДАРЬ!$AJ19=GRID!$B$3:$BI$3), 0)),
ROUNDUP(INDEX(GRID!$B$17:$BI$27,MATCH(C$7,GRID!$A$17:$A$27,0),MATCH(1,($U$2=GRID!$B$1:$BI$1)*(КАЛЕНДАРЬ!$AJ19=GRID!$B$3:$BI$3), 0))*(1-GRID!$B$35),0))</f>
        <v>13500</v>
      </c>
      <c r="E301" s="59" cm="1">
        <f t="array" ref="E301">IF($I$2="Открытый тариф",
INDEX(GRID!$B$4:$BI$14,MATCH(E$7,GRID!$A$4:$A$14,0),MATCH(1,($U$2=GRID!$B$1:$BI$1)*(КАЛЕНДАРЬ!$AJ19=GRID!$B$3:$BI$3), 0)),
ROUNDUP(INDEX(GRID!$B$4:$BI$14,MATCH(E$7,GRID!$A$4:$A$14,0),MATCH(1,($U$2=GRID!$B$1:$BI$1)*(КАЛЕНДАРЬ!$AJ19=GRID!$B$3:$BI$3),0))*(1-GRID!$B$35),0))</f>
        <v>14700</v>
      </c>
      <c r="F301" s="60" cm="1">
        <f t="array" ref="F301">IF($I$2="Открытый тариф",
INDEX(GRID!$B$17:$BI$27,MATCH(E$7,GRID!$A$17:$A$27,0),MATCH(1,($U$2=GRID!$B$1:$BI$1)*(КАЛЕНДАРЬ!$AJ19=GRID!$B$3:$BI$3), 0)),
ROUNDUP(INDEX(GRID!$B$17:$BI$27,MATCH(E$7,GRID!$A$17:$A$27,0),MATCH(1,($U$2=GRID!$B$1:$BI$1)*(КАЛЕНДАРЬ!$AJ19=GRID!$B$3:$BI$3), 0))*(1-GRID!$B$35),0))</f>
        <v>14700</v>
      </c>
      <c r="G301" s="59" cm="1">
        <f t="array" ref="G301">IF($I$2="Открытый тариф",
INDEX(GRID!$B$4:$BI$14,MATCH(G$7,GRID!$A$4:$A$14,0),MATCH(1,($U$2=GRID!$B$1:$BI$1)*(КАЛЕНДАРЬ!$AJ19=GRID!$B$3:$BI$3), 0)),
ROUNDUP(INDEX(GRID!$B$4:$BI$14,MATCH(G$7,GRID!$A$4:$A$14,0),MATCH(1,($U$2=GRID!$B$1:$BI$1)*(КАЛЕНДАРЬ!$AJ19=GRID!$B$3:$BI$3),0))*(1-GRID!$B$35),0))</f>
        <v>16000</v>
      </c>
      <c r="H301" s="60" cm="1">
        <f t="array" ref="H301">IF($I$2="Открытый тариф",
INDEX(GRID!$B$17:$BI$27,MATCH(G$7,GRID!$A$17:$A$27,0),MATCH(1,($U$2=GRID!$B$1:$BI$1)*(КАЛЕНДАРЬ!$AJ19=GRID!$B$3:$BI$3), 0)),
ROUNDUP(INDEX(GRID!$B$17:$BI$27,MATCH(G$7,GRID!$A$17:$A$27,0),MATCH(1,($U$2=GRID!$B$1:$BI$1)*(КАЛЕНДАРЬ!$AJ19=GRID!$B$3:$BI$3), 0))*(1-GRID!$B$35),0))</f>
        <v>16000</v>
      </c>
      <c r="I301" s="59" cm="1">
        <f t="array" ref="I301">IF($I$2="Открытый тариф",
INDEX(GRID!$B$4:$BI$14,MATCH(I$7,GRID!$A$4:$A$14,0),MATCH(1,($U$2=GRID!$B$1:$BI$1)*(КАЛЕНДАРЬ!$AJ19=GRID!$B$3:$BI$3), 0)),
ROUNDUP(INDEX(GRID!$B$4:$BI$14,MATCH(I$7,GRID!$A$4:$A$14,0),MATCH(1,($U$2=GRID!$B$1:$BI$1)*(КАЛЕНДАРЬ!$AJ19=GRID!$B$3:$BI$3),0))*(1-GRID!$B$35),0))</f>
        <v>17400</v>
      </c>
      <c r="J301" s="60" cm="1">
        <f t="array" ref="J301">IF($I$2="Открытый тариф",
INDEX(GRID!$B$17:$BI$27,MATCH(I$7,GRID!$A$17:$A$27,0),MATCH(1,($U$2=GRID!$B$1:$BI$1)*(КАЛЕНДАРЬ!$AJ19=GRID!$B$3:$BI$3), 0)),
ROUNDUP(INDEX(GRID!$B$17:$BI$27,MATCH(I$7,GRID!$A$17:$A$27,0),MATCH(1,($U$2=GRID!$B$1:$BI$1)*(КАЛЕНДАРЬ!$AJ19=GRID!$B$3:$BI$3), 0))*(1-GRID!$B$35),0))</f>
        <v>17400</v>
      </c>
      <c r="K301" s="59" cm="1">
        <f t="array" ref="K301">IF($I$2="Открытый тариф",
INDEX(GRID!$B$4:$BI$14,MATCH(K$7,GRID!$A$4:$A$14,0),MATCH(1,($U$2=GRID!$B$1:$BI$1)*(КАЛЕНДАРЬ!$AJ19=GRID!$B$3:$BI$3), 0)),
ROUNDUP(INDEX(GRID!$B$4:$BI$14,MATCH(K$7,GRID!$A$4:$A$14,0),MATCH(1,($U$2=GRID!$B$1:$BI$1)*(КАЛЕНДАРЬ!$AJ19=GRID!$B$3:$BI$3),0))*(1-GRID!$B$35),0))</f>
        <v>18900</v>
      </c>
      <c r="L301" s="60" cm="1">
        <f t="array" ref="L301">IF($I$2="Открытый тариф",
INDEX(GRID!$B$17:$BI$27,MATCH(K$7,GRID!$A$17:$A$27,0),MATCH(1,($U$2=GRID!$B$1:$BI$1)*(КАЛЕНДАРЬ!$AJ19=GRID!$B$3:$BI$3), 0)),
ROUNDUP(INDEX(GRID!$B$17:$BI$27,MATCH(K$7,GRID!$A$17:$A$27,0),MATCH(1,($U$2=GRID!$B$1:$BI$1)*(КАЛЕНДАРЬ!$AJ19=GRID!$B$3:$BI$3), 0))*(1-GRID!$B$35),0))</f>
        <v>18900</v>
      </c>
      <c r="M301" s="59" cm="1">
        <f t="array" ref="M301">IF($I$2="Открытый тариф",
INDEX(GRID!$B$4:$BI$14,MATCH(M$7,GRID!$A$4:$A$14,0),MATCH(1,($U$2=GRID!$B$1:$BI$1)*(КАЛЕНДАРЬ!$AJ19=GRID!$B$3:$BI$3), 0)),
ROUNDUP(INDEX(GRID!$B$4:$BI$14,MATCH(M$7,GRID!$A$4:$A$14,0),MATCH(1,($U$2=GRID!$B$1:$BI$1)*(КАЛЕНДАРЬ!$AJ19=GRID!$B$3:$BI$3),0))*(1-GRID!$B$35),0))</f>
        <v>20500</v>
      </c>
      <c r="N301" s="60" cm="1">
        <f t="array" ref="N301">IF($I$2="Открытый тариф",
INDEX(GRID!$B$17:$BI$27,MATCH(M$7,GRID!$A$17:$A$27,0),MATCH(1,($U$2=GRID!$B$1:$BI$1)*(КАЛЕНДАРЬ!$AJ19=GRID!$B$3:$BI$3), 0)),
ROUNDUP(INDEX(GRID!$B$17:$BI$27,MATCH(M$7,GRID!$A$17:$A$27,0),MATCH(1,($U$2=GRID!$B$1:$BI$1)*(КАЛЕНДАРЬ!$AJ19=GRID!$B$3:$BI$3), 0))*(1-GRID!$B$35),0))</f>
        <v>20500</v>
      </c>
      <c r="O301" s="61" t="s">
        <v>102</v>
      </c>
      <c r="P301" s="61" t="s">
        <v>102</v>
      </c>
      <c r="Q301" s="61" t="s">
        <v>102</v>
      </c>
      <c r="R301" s="61" t="s">
        <v>102</v>
      </c>
      <c r="S301" s="61" t="s">
        <v>102</v>
      </c>
      <c r="T301" s="61" t="s">
        <v>102</v>
      </c>
      <c r="U301" s="61" t="s">
        <v>102</v>
      </c>
      <c r="V301" s="61" t="s">
        <v>102</v>
      </c>
      <c r="W301" s="61" t="s">
        <v>102</v>
      </c>
      <c r="X301" s="61" t="s">
        <v>102</v>
      </c>
      <c r="Y301" s="48"/>
      <c r="Z301" s="33"/>
      <c r="AE301" s="6"/>
      <c r="AI301" s="6"/>
      <c r="AN301" s="6"/>
    </row>
    <row r="302" spans="1:40" x14ac:dyDescent="0.2">
      <c r="A302" s="62" t="s">
        <v>44</v>
      </c>
      <c r="B302" s="62">
        <v>17</v>
      </c>
      <c r="C302" s="59" cm="1">
        <f t="array" ref="C302">IF($I$2="Открытый тариф",
INDEX(GRID!$B$4:$BI$14,MATCH(C$7,GRID!$A$4:$A$14,0),MATCH(1,($U$2=GRID!$B$1:$BI$1)*(КАЛЕНДАРЬ!$AJ20=GRID!$B$3:$BI$3), 0)),
ROUNDUP(INDEX(GRID!$B$4:$BI$14,MATCH(C$7,GRID!$A$4:$A$14,0),MATCH(1,($U$2=GRID!$B$1:$BI$1)*(КАЛЕНДАРЬ!$AJ20=GRID!$B$3:$BI$3),0))*(1-GRID!$B$35),0))</f>
        <v>13500</v>
      </c>
      <c r="D302" s="60" cm="1">
        <f t="array" ref="D302">IF($I$2="Открытый тариф",
INDEX(GRID!$B$17:$BI$27,MATCH(C$7,GRID!$A$17:$A$27,0),MATCH(1,($U$2=GRID!$B$1:$BI$1)*(КАЛЕНДАРЬ!$AJ20=GRID!$B$3:$BI$3), 0)),
ROUNDUP(INDEX(GRID!$B$17:$BI$27,MATCH(C$7,GRID!$A$17:$A$27,0),MATCH(1,($U$2=GRID!$B$1:$BI$1)*(КАЛЕНДАРЬ!$AJ20=GRID!$B$3:$BI$3), 0))*(1-GRID!$B$35),0))</f>
        <v>13500</v>
      </c>
      <c r="E302" s="59" cm="1">
        <f t="array" ref="E302">IF($I$2="Открытый тариф",
INDEX(GRID!$B$4:$BI$14,MATCH(E$7,GRID!$A$4:$A$14,0),MATCH(1,($U$2=GRID!$B$1:$BI$1)*(КАЛЕНДАРЬ!$AJ20=GRID!$B$3:$BI$3), 0)),
ROUNDUP(INDEX(GRID!$B$4:$BI$14,MATCH(E$7,GRID!$A$4:$A$14,0),MATCH(1,($U$2=GRID!$B$1:$BI$1)*(КАЛЕНДАРЬ!$AJ20=GRID!$B$3:$BI$3),0))*(1-GRID!$B$35),0))</f>
        <v>14700</v>
      </c>
      <c r="F302" s="60" cm="1">
        <f t="array" ref="F302">IF($I$2="Открытый тариф",
INDEX(GRID!$B$17:$BI$27,MATCH(E$7,GRID!$A$17:$A$27,0),MATCH(1,($U$2=GRID!$B$1:$BI$1)*(КАЛЕНДАРЬ!$AJ20=GRID!$B$3:$BI$3), 0)),
ROUNDUP(INDEX(GRID!$B$17:$BI$27,MATCH(E$7,GRID!$A$17:$A$27,0),MATCH(1,($U$2=GRID!$B$1:$BI$1)*(КАЛЕНДАРЬ!$AJ20=GRID!$B$3:$BI$3), 0))*(1-GRID!$B$35),0))</f>
        <v>14700</v>
      </c>
      <c r="G302" s="59" cm="1">
        <f t="array" ref="G302">IF($I$2="Открытый тариф",
INDEX(GRID!$B$4:$BI$14,MATCH(G$7,GRID!$A$4:$A$14,0),MATCH(1,($U$2=GRID!$B$1:$BI$1)*(КАЛЕНДАРЬ!$AJ20=GRID!$B$3:$BI$3), 0)),
ROUNDUP(INDEX(GRID!$B$4:$BI$14,MATCH(G$7,GRID!$A$4:$A$14,0),MATCH(1,($U$2=GRID!$B$1:$BI$1)*(КАЛЕНДАРЬ!$AJ20=GRID!$B$3:$BI$3),0))*(1-GRID!$B$35),0))</f>
        <v>16000</v>
      </c>
      <c r="H302" s="60" cm="1">
        <f t="array" ref="H302">IF($I$2="Открытый тариф",
INDEX(GRID!$B$17:$BI$27,MATCH(G$7,GRID!$A$17:$A$27,0),MATCH(1,($U$2=GRID!$B$1:$BI$1)*(КАЛЕНДАРЬ!$AJ20=GRID!$B$3:$BI$3), 0)),
ROUNDUP(INDEX(GRID!$B$17:$BI$27,MATCH(G$7,GRID!$A$17:$A$27,0),MATCH(1,($U$2=GRID!$B$1:$BI$1)*(КАЛЕНДАРЬ!$AJ20=GRID!$B$3:$BI$3), 0))*(1-GRID!$B$35),0))</f>
        <v>16000</v>
      </c>
      <c r="I302" s="59" cm="1">
        <f t="array" ref="I302">IF($I$2="Открытый тариф",
INDEX(GRID!$B$4:$BI$14,MATCH(I$7,GRID!$A$4:$A$14,0),MATCH(1,($U$2=GRID!$B$1:$BI$1)*(КАЛЕНДАРЬ!$AJ20=GRID!$B$3:$BI$3), 0)),
ROUNDUP(INDEX(GRID!$B$4:$BI$14,MATCH(I$7,GRID!$A$4:$A$14,0),MATCH(1,($U$2=GRID!$B$1:$BI$1)*(КАЛЕНДАРЬ!$AJ20=GRID!$B$3:$BI$3),0))*(1-GRID!$B$35),0))</f>
        <v>17400</v>
      </c>
      <c r="J302" s="60" cm="1">
        <f t="array" ref="J302">IF($I$2="Открытый тариф",
INDEX(GRID!$B$17:$BI$27,MATCH(I$7,GRID!$A$17:$A$27,0),MATCH(1,($U$2=GRID!$B$1:$BI$1)*(КАЛЕНДАРЬ!$AJ20=GRID!$B$3:$BI$3), 0)),
ROUNDUP(INDEX(GRID!$B$17:$BI$27,MATCH(I$7,GRID!$A$17:$A$27,0),MATCH(1,($U$2=GRID!$B$1:$BI$1)*(КАЛЕНДАРЬ!$AJ20=GRID!$B$3:$BI$3), 0))*(1-GRID!$B$35),0))</f>
        <v>17400</v>
      </c>
      <c r="K302" s="59" cm="1">
        <f t="array" ref="K302">IF($I$2="Открытый тариф",
INDEX(GRID!$B$4:$BI$14,MATCH(K$7,GRID!$A$4:$A$14,0),MATCH(1,($U$2=GRID!$B$1:$BI$1)*(КАЛЕНДАРЬ!$AJ20=GRID!$B$3:$BI$3), 0)),
ROUNDUP(INDEX(GRID!$B$4:$BI$14,MATCH(K$7,GRID!$A$4:$A$14,0),MATCH(1,($U$2=GRID!$B$1:$BI$1)*(КАЛЕНДАРЬ!$AJ20=GRID!$B$3:$BI$3),0))*(1-GRID!$B$35),0))</f>
        <v>18900</v>
      </c>
      <c r="L302" s="60" cm="1">
        <f t="array" ref="L302">IF($I$2="Открытый тариф",
INDEX(GRID!$B$17:$BI$27,MATCH(K$7,GRID!$A$17:$A$27,0),MATCH(1,($U$2=GRID!$B$1:$BI$1)*(КАЛЕНДАРЬ!$AJ20=GRID!$B$3:$BI$3), 0)),
ROUNDUP(INDEX(GRID!$B$17:$BI$27,MATCH(K$7,GRID!$A$17:$A$27,0),MATCH(1,($U$2=GRID!$B$1:$BI$1)*(КАЛЕНДАРЬ!$AJ20=GRID!$B$3:$BI$3), 0))*(1-GRID!$B$35),0))</f>
        <v>18900</v>
      </c>
      <c r="M302" s="59" cm="1">
        <f t="array" ref="M302">IF($I$2="Открытый тариф",
INDEX(GRID!$B$4:$BI$14,MATCH(M$7,GRID!$A$4:$A$14,0),MATCH(1,($U$2=GRID!$B$1:$BI$1)*(КАЛЕНДАРЬ!$AJ20=GRID!$B$3:$BI$3), 0)),
ROUNDUP(INDEX(GRID!$B$4:$BI$14,MATCH(M$7,GRID!$A$4:$A$14,0),MATCH(1,($U$2=GRID!$B$1:$BI$1)*(КАЛЕНДАРЬ!$AJ20=GRID!$B$3:$BI$3),0))*(1-GRID!$B$35),0))</f>
        <v>20500</v>
      </c>
      <c r="N302" s="60" cm="1">
        <f t="array" ref="N302">IF($I$2="Открытый тариф",
INDEX(GRID!$B$17:$BI$27,MATCH(M$7,GRID!$A$17:$A$27,0),MATCH(1,($U$2=GRID!$B$1:$BI$1)*(КАЛЕНДАРЬ!$AJ20=GRID!$B$3:$BI$3), 0)),
ROUNDUP(INDEX(GRID!$B$17:$BI$27,MATCH(M$7,GRID!$A$17:$A$27,0),MATCH(1,($U$2=GRID!$B$1:$BI$1)*(КАЛЕНДАРЬ!$AJ20=GRID!$B$3:$BI$3), 0))*(1-GRID!$B$35),0))</f>
        <v>20500</v>
      </c>
      <c r="O302" s="61" t="s">
        <v>102</v>
      </c>
      <c r="P302" s="61" t="s">
        <v>102</v>
      </c>
      <c r="Q302" s="61" t="s">
        <v>102</v>
      </c>
      <c r="R302" s="61" t="s">
        <v>102</v>
      </c>
      <c r="S302" s="61" t="s">
        <v>102</v>
      </c>
      <c r="T302" s="61" t="s">
        <v>102</v>
      </c>
      <c r="U302" s="61" t="s">
        <v>102</v>
      </c>
      <c r="V302" s="61" t="s">
        <v>102</v>
      </c>
      <c r="W302" s="61" t="s">
        <v>102</v>
      </c>
      <c r="X302" s="61" t="s">
        <v>102</v>
      </c>
      <c r="Y302" s="48"/>
      <c r="Z302" s="33"/>
      <c r="AE302" s="6"/>
      <c r="AI302" s="6"/>
      <c r="AN302" s="6"/>
    </row>
    <row r="303" spans="1:40" x14ac:dyDescent="0.2">
      <c r="A303" s="62" t="s">
        <v>45</v>
      </c>
      <c r="B303" s="62">
        <v>18</v>
      </c>
      <c r="C303" s="59" cm="1">
        <f t="array" ref="C303">IF($I$2="Открытый тариф",
INDEX(GRID!$B$4:$BI$14,MATCH(C$7,GRID!$A$4:$A$14,0),MATCH(1,($U$2=GRID!$B$1:$BI$1)*(КАЛЕНДАРЬ!$AJ21=GRID!$B$3:$BI$3), 0)),
ROUNDUP(INDEX(GRID!$B$4:$BI$14,MATCH(C$7,GRID!$A$4:$A$14,0),MATCH(1,($U$2=GRID!$B$1:$BI$1)*(КАЛЕНДАРЬ!$AJ21=GRID!$B$3:$BI$3),0))*(1-GRID!$B$35),0))</f>
        <v>13500</v>
      </c>
      <c r="D303" s="60" cm="1">
        <f t="array" ref="D303">IF($I$2="Открытый тариф",
INDEX(GRID!$B$17:$BI$27,MATCH(C$7,GRID!$A$17:$A$27,0),MATCH(1,($U$2=GRID!$B$1:$BI$1)*(КАЛЕНДАРЬ!$AJ21=GRID!$B$3:$BI$3), 0)),
ROUNDUP(INDEX(GRID!$B$17:$BI$27,MATCH(C$7,GRID!$A$17:$A$27,0),MATCH(1,($U$2=GRID!$B$1:$BI$1)*(КАЛЕНДАРЬ!$AJ21=GRID!$B$3:$BI$3), 0))*(1-GRID!$B$35),0))</f>
        <v>13500</v>
      </c>
      <c r="E303" s="59" cm="1">
        <f t="array" ref="E303">IF($I$2="Открытый тариф",
INDEX(GRID!$B$4:$BI$14,MATCH(E$7,GRID!$A$4:$A$14,0),MATCH(1,($U$2=GRID!$B$1:$BI$1)*(КАЛЕНДАРЬ!$AJ21=GRID!$B$3:$BI$3), 0)),
ROUNDUP(INDEX(GRID!$B$4:$BI$14,MATCH(E$7,GRID!$A$4:$A$14,0),MATCH(1,($U$2=GRID!$B$1:$BI$1)*(КАЛЕНДАРЬ!$AJ21=GRID!$B$3:$BI$3),0))*(1-GRID!$B$35),0))</f>
        <v>14700</v>
      </c>
      <c r="F303" s="60" cm="1">
        <f t="array" ref="F303">IF($I$2="Открытый тариф",
INDEX(GRID!$B$17:$BI$27,MATCH(E$7,GRID!$A$17:$A$27,0),MATCH(1,($U$2=GRID!$B$1:$BI$1)*(КАЛЕНДАРЬ!$AJ21=GRID!$B$3:$BI$3), 0)),
ROUNDUP(INDEX(GRID!$B$17:$BI$27,MATCH(E$7,GRID!$A$17:$A$27,0),MATCH(1,($U$2=GRID!$B$1:$BI$1)*(КАЛЕНДАРЬ!$AJ21=GRID!$B$3:$BI$3), 0))*(1-GRID!$B$35),0))</f>
        <v>14700</v>
      </c>
      <c r="G303" s="59" cm="1">
        <f t="array" ref="G303">IF($I$2="Открытый тариф",
INDEX(GRID!$B$4:$BI$14,MATCH(G$7,GRID!$A$4:$A$14,0),MATCH(1,($U$2=GRID!$B$1:$BI$1)*(КАЛЕНДАРЬ!$AJ21=GRID!$B$3:$BI$3), 0)),
ROUNDUP(INDEX(GRID!$B$4:$BI$14,MATCH(G$7,GRID!$A$4:$A$14,0),MATCH(1,($U$2=GRID!$B$1:$BI$1)*(КАЛЕНДАРЬ!$AJ21=GRID!$B$3:$BI$3),0))*(1-GRID!$B$35),0))</f>
        <v>16000</v>
      </c>
      <c r="H303" s="60" cm="1">
        <f t="array" ref="H303">IF($I$2="Открытый тариф",
INDEX(GRID!$B$17:$BI$27,MATCH(G$7,GRID!$A$17:$A$27,0),MATCH(1,($U$2=GRID!$B$1:$BI$1)*(КАЛЕНДАРЬ!$AJ21=GRID!$B$3:$BI$3), 0)),
ROUNDUP(INDEX(GRID!$B$17:$BI$27,MATCH(G$7,GRID!$A$17:$A$27,0),MATCH(1,($U$2=GRID!$B$1:$BI$1)*(КАЛЕНДАРЬ!$AJ21=GRID!$B$3:$BI$3), 0))*(1-GRID!$B$35),0))</f>
        <v>16000</v>
      </c>
      <c r="I303" s="59" cm="1">
        <f t="array" ref="I303">IF($I$2="Открытый тариф",
INDEX(GRID!$B$4:$BI$14,MATCH(I$7,GRID!$A$4:$A$14,0),MATCH(1,($U$2=GRID!$B$1:$BI$1)*(КАЛЕНДАРЬ!$AJ21=GRID!$B$3:$BI$3), 0)),
ROUNDUP(INDEX(GRID!$B$4:$BI$14,MATCH(I$7,GRID!$A$4:$A$14,0),MATCH(1,($U$2=GRID!$B$1:$BI$1)*(КАЛЕНДАРЬ!$AJ21=GRID!$B$3:$BI$3),0))*(1-GRID!$B$35),0))</f>
        <v>17400</v>
      </c>
      <c r="J303" s="60" cm="1">
        <f t="array" ref="J303">IF($I$2="Открытый тариф",
INDEX(GRID!$B$17:$BI$27,MATCH(I$7,GRID!$A$17:$A$27,0),MATCH(1,($U$2=GRID!$B$1:$BI$1)*(КАЛЕНДАРЬ!$AJ21=GRID!$B$3:$BI$3), 0)),
ROUNDUP(INDEX(GRID!$B$17:$BI$27,MATCH(I$7,GRID!$A$17:$A$27,0),MATCH(1,($U$2=GRID!$B$1:$BI$1)*(КАЛЕНДАРЬ!$AJ21=GRID!$B$3:$BI$3), 0))*(1-GRID!$B$35),0))</f>
        <v>17400</v>
      </c>
      <c r="K303" s="59" cm="1">
        <f t="array" ref="K303">IF($I$2="Открытый тариф",
INDEX(GRID!$B$4:$BI$14,MATCH(K$7,GRID!$A$4:$A$14,0),MATCH(1,($U$2=GRID!$B$1:$BI$1)*(КАЛЕНДАРЬ!$AJ21=GRID!$B$3:$BI$3), 0)),
ROUNDUP(INDEX(GRID!$B$4:$BI$14,MATCH(K$7,GRID!$A$4:$A$14,0),MATCH(1,($U$2=GRID!$B$1:$BI$1)*(КАЛЕНДАРЬ!$AJ21=GRID!$B$3:$BI$3),0))*(1-GRID!$B$35),0))</f>
        <v>18900</v>
      </c>
      <c r="L303" s="60" cm="1">
        <f t="array" ref="L303">IF($I$2="Открытый тариф",
INDEX(GRID!$B$17:$BI$27,MATCH(K$7,GRID!$A$17:$A$27,0),MATCH(1,($U$2=GRID!$B$1:$BI$1)*(КАЛЕНДАРЬ!$AJ21=GRID!$B$3:$BI$3), 0)),
ROUNDUP(INDEX(GRID!$B$17:$BI$27,MATCH(K$7,GRID!$A$17:$A$27,0),MATCH(1,($U$2=GRID!$B$1:$BI$1)*(КАЛЕНДАРЬ!$AJ21=GRID!$B$3:$BI$3), 0))*(1-GRID!$B$35),0))</f>
        <v>18900</v>
      </c>
      <c r="M303" s="59" cm="1">
        <f t="array" ref="M303">IF($I$2="Открытый тариф",
INDEX(GRID!$B$4:$BI$14,MATCH(M$7,GRID!$A$4:$A$14,0),MATCH(1,($U$2=GRID!$B$1:$BI$1)*(КАЛЕНДАРЬ!$AJ21=GRID!$B$3:$BI$3), 0)),
ROUNDUP(INDEX(GRID!$B$4:$BI$14,MATCH(M$7,GRID!$A$4:$A$14,0),MATCH(1,($U$2=GRID!$B$1:$BI$1)*(КАЛЕНДАРЬ!$AJ21=GRID!$B$3:$BI$3),0))*(1-GRID!$B$35),0))</f>
        <v>20500</v>
      </c>
      <c r="N303" s="60" cm="1">
        <f t="array" ref="N303">IF($I$2="Открытый тариф",
INDEX(GRID!$B$17:$BI$27,MATCH(M$7,GRID!$A$17:$A$27,0),MATCH(1,($U$2=GRID!$B$1:$BI$1)*(КАЛЕНДАРЬ!$AJ21=GRID!$B$3:$BI$3), 0)),
ROUNDUP(INDEX(GRID!$B$17:$BI$27,MATCH(M$7,GRID!$A$17:$A$27,0),MATCH(1,($U$2=GRID!$B$1:$BI$1)*(КАЛЕНДАРЬ!$AJ21=GRID!$B$3:$BI$3), 0))*(1-GRID!$B$35),0))</f>
        <v>20500</v>
      </c>
      <c r="O303" s="61" t="s">
        <v>102</v>
      </c>
      <c r="P303" s="61" t="s">
        <v>102</v>
      </c>
      <c r="Q303" s="61" t="s">
        <v>102</v>
      </c>
      <c r="R303" s="61" t="s">
        <v>102</v>
      </c>
      <c r="S303" s="61" t="s">
        <v>102</v>
      </c>
      <c r="T303" s="61" t="s">
        <v>102</v>
      </c>
      <c r="U303" s="61" t="s">
        <v>102</v>
      </c>
      <c r="V303" s="61" t="s">
        <v>102</v>
      </c>
      <c r="W303" s="61" t="s">
        <v>102</v>
      </c>
      <c r="X303" s="61" t="s">
        <v>102</v>
      </c>
      <c r="Y303" s="48"/>
      <c r="Z303" s="33"/>
      <c r="AE303" s="6"/>
      <c r="AI303" s="6"/>
      <c r="AN303" s="6"/>
    </row>
    <row r="304" spans="1:40" x14ac:dyDescent="0.2">
      <c r="A304" s="62" t="s">
        <v>46</v>
      </c>
      <c r="B304" s="62">
        <v>19</v>
      </c>
      <c r="C304" s="59" cm="1">
        <f t="array" ref="C304">IF($I$2="Открытый тариф",
INDEX(GRID!$B$4:$BI$14,MATCH(C$7,GRID!$A$4:$A$14,0),MATCH(1,($U$2=GRID!$B$1:$BI$1)*(КАЛЕНДАРЬ!$AJ22=GRID!$B$3:$BI$3), 0)),
ROUNDUP(INDEX(GRID!$B$4:$BI$14,MATCH(C$7,GRID!$A$4:$A$14,0),MATCH(1,($U$2=GRID!$B$1:$BI$1)*(КАЛЕНДАРЬ!$AJ22=GRID!$B$3:$BI$3),0))*(1-GRID!$B$35),0))</f>
        <v>13500</v>
      </c>
      <c r="D304" s="60" cm="1">
        <f t="array" ref="D304">IF($I$2="Открытый тариф",
INDEX(GRID!$B$17:$BI$27,MATCH(C$7,GRID!$A$17:$A$27,0),MATCH(1,($U$2=GRID!$B$1:$BI$1)*(КАЛЕНДАРЬ!$AJ22=GRID!$B$3:$BI$3), 0)),
ROUNDUP(INDEX(GRID!$B$17:$BI$27,MATCH(C$7,GRID!$A$17:$A$27,0),MATCH(1,($U$2=GRID!$B$1:$BI$1)*(КАЛЕНДАРЬ!$AJ22=GRID!$B$3:$BI$3), 0))*(1-GRID!$B$35),0))</f>
        <v>13500</v>
      </c>
      <c r="E304" s="59" cm="1">
        <f t="array" ref="E304">IF($I$2="Открытый тариф",
INDEX(GRID!$B$4:$BI$14,MATCH(E$7,GRID!$A$4:$A$14,0),MATCH(1,($U$2=GRID!$B$1:$BI$1)*(КАЛЕНДАРЬ!$AJ22=GRID!$B$3:$BI$3), 0)),
ROUNDUP(INDEX(GRID!$B$4:$BI$14,MATCH(E$7,GRID!$A$4:$A$14,0),MATCH(1,($U$2=GRID!$B$1:$BI$1)*(КАЛЕНДАРЬ!$AJ22=GRID!$B$3:$BI$3),0))*(1-GRID!$B$35),0))</f>
        <v>14700</v>
      </c>
      <c r="F304" s="60" cm="1">
        <f t="array" ref="F304">IF($I$2="Открытый тариф",
INDEX(GRID!$B$17:$BI$27,MATCH(E$7,GRID!$A$17:$A$27,0),MATCH(1,($U$2=GRID!$B$1:$BI$1)*(КАЛЕНДАРЬ!$AJ22=GRID!$B$3:$BI$3), 0)),
ROUNDUP(INDEX(GRID!$B$17:$BI$27,MATCH(E$7,GRID!$A$17:$A$27,0),MATCH(1,($U$2=GRID!$B$1:$BI$1)*(КАЛЕНДАРЬ!$AJ22=GRID!$B$3:$BI$3), 0))*(1-GRID!$B$35),0))</f>
        <v>14700</v>
      </c>
      <c r="G304" s="59" cm="1">
        <f t="array" ref="G304">IF($I$2="Открытый тариф",
INDEX(GRID!$B$4:$BI$14,MATCH(G$7,GRID!$A$4:$A$14,0),MATCH(1,($U$2=GRID!$B$1:$BI$1)*(КАЛЕНДАРЬ!$AJ22=GRID!$B$3:$BI$3), 0)),
ROUNDUP(INDEX(GRID!$B$4:$BI$14,MATCH(G$7,GRID!$A$4:$A$14,0),MATCH(1,($U$2=GRID!$B$1:$BI$1)*(КАЛЕНДАРЬ!$AJ22=GRID!$B$3:$BI$3),0))*(1-GRID!$B$35),0))</f>
        <v>16000</v>
      </c>
      <c r="H304" s="60" cm="1">
        <f t="array" ref="H304">IF($I$2="Открытый тариф",
INDEX(GRID!$B$17:$BI$27,MATCH(G$7,GRID!$A$17:$A$27,0),MATCH(1,($U$2=GRID!$B$1:$BI$1)*(КАЛЕНДАРЬ!$AJ22=GRID!$B$3:$BI$3), 0)),
ROUNDUP(INDEX(GRID!$B$17:$BI$27,MATCH(G$7,GRID!$A$17:$A$27,0),MATCH(1,($U$2=GRID!$B$1:$BI$1)*(КАЛЕНДАРЬ!$AJ22=GRID!$B$3:$BI$3), 0))*(1-GRID!$B$35),0))</f>
        <v>16000</v>
      </c>
      <c r="I304" s="59" cm="1">
        <f t="array" ref="I304">IF($I$2="Открытый тариф",
INDEX(GRID!$B$4:$BI$14,MATCH(I$7,GRID!$A$4:$A$14,0),MATCH(1,($U$2=GRID!$B$1:$BI$1)*(КАЛЕНДАРЬ!$AJ22=GRID!$B$3:$BI$3), 0)),
ROUNDUP(INDEX(GRID!$B$4:$BI$14,MATCH(I$7,GRID!$A$4:$A$14,0),MATCH(1,($U$2=GRID!$B$1:$BI$1)*(КАЛЕНДАРЬ!$AJ22=GRID!$B$3:$BI$3),0))*(1-GRID!$B$35),0))</f>
        <v>17400</v>
      </c>
      <c r="J304" s="60" cm="1">
        <f t="array" ref="J304">IF($I$2="Открытый тариф",
INDEX(GRID!$B$17:$BI$27,MATCH(I$7,GRID!$A$17:$A$27,0),MATCH(1,($U$2=GRID!$B$1:$BI$1)*(КАЛЕНДАРЬ!$AJ22=GRID!$B$3:$BI$3), 0)),
ROUNDUP(INDEX(GRID!$B$17:$BI$27,MATCH(I$7,GRID!$A$17:$A$27,0),MATCH(1,($U$2=GRID!$B$1:$BI$1)*(КАЛЕНДАРЬ!$AJ22=GRID!$B$3:$BI$3), 0))*(1-GRID!$B$35),0))</f>
        <v>17400</v>
      </c>
      <c r="K304" s="59" cm="1">
        <f t="array" ref="K304">IF($I$2="Открытый тариф",
INDEX(GRID!$B$4:$BI$14,MATCH(K$7,GRID!$A$4:$A$14,0),MATCH(1,($U$2=GRID!$B$1:$BI$1)*(КАЛЕНДАРЬ!$AJ22=GRID!$B$3:$BI$3), 0)),
ROUNDUP(INDEX(GRID!$B$4:$BI$14,MATCH(K$7,GRID!$A$4:$A$14,0),MATCH(1,($U$2=GRID!$B$1:$BI$1)*(КАЛЕНДАРЬ!$AJ22=GRID!$B$3:$BI$3),0))*(1-GRID!$B$35),0))</f>
        <v>18900</v>
      </c>
      <c r="L304" s="60" cm="1">
        <f t="array" ref="L304">IF($I$2="Открытый тариф",
INDEX(GRID!$B$17:$BI$27,MATCH(K$7,GRID!$A$17:$A$27,0),MATCH(1,($U$2=GRID!$B$1:$BI$1)*(КАЛЕНДАРЬ!$AJ22=GRID!$B$3:$BI$3), 0)),
ROUNDUP(INDEX(GRID!$B$17:$BI$27,MATCH(K$7,GRID!$A$17:$A$27,0),MATCH(1,($U$2=GRID!$B$1:$BI$1)*(КАЛЕНДАРЬ!$AJ22=GRID!$B$3:$BI$3), 0))*(1-GRID!$B$35),0))</f>
        <v>18900</v>
      </c>
      <c r="M304" s="59" cm="1">
        <f t="array" ref="M304">IF($I$2="Открытый тариф",
INDEX(GRID!$B$4:$BI$14,MATCH(M$7,GRID!$A$4:$A$14,0),MATCH(1,($U$2=GRID!$B$1:$BI$1)*(КАЛЕНДАРЬ!$AJ22=GRID!$B$3:$BI$3), 0)),
ROUNDUP(INDEX(GRID!$B$4:$BI$14,MATCH(M$7,GRID!$A$4:$A$14,0),MATCH(1,($U$2=GRID!$B$1:$BI$1)*(КАЛЕНДАРЬ!$AJ22=GRID!$B$3:$BI$3),0))*(1-GRID!$B$35),0))</f>
        <v>20500</v>
      </c>
      <c r="N304" s="60" cm="1">
        <f t="array" ref="N304">IF($I$2="Открытый тариф",
INDEX(GRID!$B$17:$BI$27,MATCH(M$7,GRID!$A$17:$A$27,0),MATCH(1,($U$2=GRID!$B$1:$BI$1)*(КАЛЕНДАРЬ!$AJ22=GRID!$B$3:$BI$3), 0)),
ROUNDUP(INDEX(GRID!$B$17:$BI$27,MATCH(M$7,GRID!$A$17:$A$27,0),MATCH(1,($U$2=GRID!$B$1:$BI$1)*(КАЛЕНДАРЬ!$AJ22=GRID!$B$3:$BI$3), 0))*(1-GRID!$B$35),0))</f>
        <v>20500</v>
      </c>
      <c r="O304" s="61" t="s">
        <v>102</v>
      </c>
      <c r="P304" s="61" t="s">
        <v>102</v>
      </c>
      <c r="Q304" s="61" t="s">
        <v>102</v>
      </c>
      <c r="R304" s="61" t="s">
        <v>102</v>
      </c>
      <c r="S304" s="61" t="s">
        <v>102</v>
      </c>
      <c r="T304" s="61" t="s">
        <v>102</v>
      </c>
      <c r="U304" s="61" t="s">
        <v>102</v>
      </c>
      <c r="V304" s="61" t="s">
        <v>102</v>
      </c>
      <c r="W304" s="61" t="s">
        <v>102</v>
      </c>
      <c r="X304" s="61" t="s">
        <v>102</v>
      </c>
      <c r="Y304" s="48"/>
      <c r="Z304" s="33"/>
      <c r="AE304" s="6"/>
      <c r="AI304" s="6"/>
      <c r="AN304" s="6"/>
    </row>
    <row r="305" spans="1:40" x14ac:dyDescent="0.2">
      <c r="A305" s="62" t="s">
        <v>47</v>
      </c>
      <c r="B305" s="62">
        <v>20</v>
      </c>
      <c r="C305" s="59" cm="1">
        <f t="array" ref="C305">IF($I$2="Открытый тариф",
INDEX(GRID!$B$4:$BI$14,MATCH(C$7,GRID!$A$4:$A$14,0),MATCH(1,($U$2=GRID!$B$1:$BI$1)*(КАЛЕНДАРЬ!$AJ23=GRID!$B$3:$BI$3), 0)),
ROUNDUP(INDEX(GRID!$B$4:$BI$14,MATCH(C$7,GRID!$A$4:$A$14,0),MATCH(1,($U$2=GRID!$B$1:$BI$1)*(КАЛЕНДАРЬ!$AJ23=GRID!$B$3:$BI$3),0))*(1-GRID!$B$35),0))</f>
        <v>13500</v>
      </c>
      <c r="D305" s="60" cm="1">
        <f t="array" ref="D305">IF($I$2="Открытый тариф",
INDEX(GRID!$B$17:$BI$27,MATCH(C$7,GRID!$A$17:$A$27,0),MATCH(1,($U$2=GRID!$B$1:$BI$1)*(КАЛЕНДАРЬ!$AJ23=GRID!$B$3:$BI$3), 0)),
ROUNDUP(INDEX(GRID!$B$17:$BI$27,MATCH(C$7,GRID!$A$17:$A$27,0),MATCH(1,($U$2=GRID!$B$1:$BI$1)*(КАЛЕНДАРЬ!$AJ23=GRID!$B$3:$BI$3), 0))*(1-GRID!$B$35),0))</f>
        <v>13500</v>
      </c>
      <c r="E305" s="59" cm="1">
        <f t="array" ref="E305">IF($I$2="Открытый тариф",
INDEX(GRID!$B$4:$BI$14,MATCH(E$7,GRID!$A$4:$A$14,0),MATCH(1,($U$2=GRID!$B$1:$BI$1)*(КАЛЕНДАРЬ!$AJ23=GRID!$B$3:$BI$3), 0)),
ROUNDUP(INDEX(GRID!$B$4:$BI$14,MATCH(E$7,GRID!$A$4:$A$14,0),MATCH(1,($U$2=GRID!$B$1:$BI$1)*(КАЛЕНДАРЬ!$AJ23=GRID!$B$3:$BI$3),0))*(1-GRID!$B$35),0))</f>
        <v>14700</v>
      </c>
      <c r="F305" s="60" cm="1">
        <f t="array" ref="F305">IF($I$2="Открытый тариф",
INDEX(GRID!$B$17:$BI$27,MATCH(E$7,GRID!$A$17:$A$27,0),MATCH(1,($U$2=GRID!$B$1:$BI$1)*(КАЛЕНДАРЬ!$AJ23=GRID!$B$3:$BI$3), 0)),
ROUNDUP(INDEX(GRID!$B$17:$BI$27,MATCH(E$7,GRID!$A$17:$A$27,0),MATCH(1,($U$2=GRID!$B$1:$BI$1)*(КАЛЕНДАРЬ!$AJ23=GRID!$B$3:$BI$3), 0))*(1-GRID!$B$35),0))</f>
        <v>14700</v>
      </c>
      <c r="G305" s="59" cm="1">
        <f t="array" ref="G305">IF($I$2="Открытый тариф",
INDEX(GRID!$B$4:$BI$14,MATCH(G$7,GRID!$A$4:$A$14,0),MATCH(1,($U$2=GRID!$B$1:$BI$1)*(КАЛЕНДАРЬ!$AJ23=GRID!$B$3:$BI$3), 0)),
ROUNDUP(INDEX(GRID!$B$4:$BI$14,MATCH(G$7,GRID!$A$4:$A$14,0),MATCH(1,($U$2=GRID!$B$1:$BI$1)*(КАЛЕНДАРЬ!$AJ23=GRID!$B$3:$BI$3),0))*(1-GRID!$B$35),0))</f>
        <v>16000</v>
      </c>
      <c r="H305" s="60" cm="1">
        <f t="array" ref="H305">IF($I$2="Открытый тариф",
INDEX(GRID!$B$17:$BI$27,MATCH(G$7,GRID!$A$17:$A$27,0),MATCH(1,($U$2=GRID!$B$1:$BI$1)*(КАЛЕНДАРЬ!$AJ23=GRID!$B$3:$BI$3), 0)),
ROUNDUP(INDEX(GRID!$B$17:$BI$27,MATCH(G$7,GRID!$A$17:$A$27,0),MATCH(1,($U$2=GRID!$B$1:$BI$1)*(КАЛЕНДАРЬ!$AJ23=GRID!$B$3:$BI$3), 0))*(1-GRID!$B$35),0))</f>
        <v>16000</v>
      </c>
      <c r="I305" s="59" cm="1">
        <f t="array" ref="I305">IF($I$2="Открытый тариф",
INDEX(GRID!$B$4:$BI$14,MATCH(I$7,GRID!$A$4:$A$14,0),MATCH(1,($U$2=GRID!$B$1:$BI$1)*(КАЛЕНДАРЬ!$AJ23=GRID!$B$3:$BI$3), 0)),
ROUNDUP(INDEX(GRID!$B$4:$BI$14,MATCH(I$7,GRID!$A$4:$A$14,0),MATCH(1,($U$2=GRID!$B$1:$BI$1)*(КАЛЕНДАРЬ!$AJ23=GRID!$B$3:$BI$3),0))*(1-GRID!$B$35),0))</f>
        <v>17400</v>
      </c>
      <c r="J305" s="60" cm="1">
        <f t="array" ref="J305">IF($I$2="Открытый тариф",
INDEX(GRID!$B$17:$BI$27,MATCH(I$7,GRID!$A$17:$A$27,0),MATCH(1,($U$2=GRID!$B$1:$BI$1)*(КАЛЕНДАРЬ!$AJ23=GRID!$B$3:$BI$3), 0)),
ROUNDUP(INDEX(GRID!$B$17:$BI$27,MATCH(I$7,GRID!$A$17:$A$27,0),MATCH(1,($U$2=GRID!$B$1:$BI$1)*(КАЛЕНДАРЬ!$AJ23=GRID!$B$3:$BI$3), 0))*(1-GRID!$B$35),0))</f>
        <v>17400</v>
      </c>
      <c r="K305" s="59" cm="1">
        <f t="array" ref="K305">IF($I$2="Открытый тариф",
INDEX(GRID!$B$4:$BI$14,MATCH(K$7,GRID!$A$4:$A$14,0),MATCH(1,($U$2=GRID!$B$1:$BI$1)*(КАЛЕНДАРЬ!$AJ23=GRID!$B$3:$BI$3), 0)),
ROUNDUP(INDEX(GRID!$B$4:$BI$14,MATCH(K$7,GRID!$A$4:$A$14,0),MATCH(1,($U$2=GRID!$B$1:$BI$1)*(КАЛЕНДАРЬ!$AJ23=GRID!$B$3:$BI$3),0))*(1-GRID!$B$35),0))</f>
        <v>18900</v>
      </c>
      <c r="L305" s="60" cm="1">
        <f t="array" ref="L305">IF($I$2="Открытый тариф",
INDEX(GRID!$B$17:$BI$27,MATCH(K$7,GRID!$A$17:$A$27,0),MATCH(1,($U$2=GRID!$B$1:$BI$1)*(КАЛЕНДАРЬ!$AJ23=GRID!$B$3:$BI$3), 0)),
ROUNDUP(INDEX(GRID!$B$17:$BI$27,MATCH(K$7,GRID!$A$17:$A$27,0),MATCH(1,($U$2=GRID!$B$1:$BI$1)*(КАЛЕНДАРЬ!$AJ23=GRID!$B$3:$BI$3), 0))*(1-GRID!$B$35),0))</f>
        <v>18900</v>
      </c>
      <c r="M305" s="59" cm="1">
        <f t="array" ref="M305">IF($I$2="Открытый тариф",
INDEX(GRID!$B$4:$BI$14,MATCH(M$7,GRID!$A$4:$A$14,0),MATCH(1,($U$2=GRID!$B$1:$BI$1)*(КАЛЕНДАРЬ!$AJ23=GRID!$B$3:$BI$3), 0)),
ROUNDUP(INDEX(GRID!$B$4:$BI$14,MATCH(M$7,GRID!$A$4:$A$14,0),MATCH(1,($U$2=GRID!$B$1:$BI$1)*(КАЛЕНДАРЬ!$AJ23=GRID!$B$3:$BI$3),0))*(1-GRID!$B$35),0))</f>
        <v>20500</v>
      </c>
      <c r="N305" s="60" cm="1">
        <f t="array" ref="N305">IF($I$2="Открытый тариф",
INDEX(GRID!$B$17:$BI$27,MATCH(M$7,GRID!$A$17:$A$27,0),MATCH(1,($U$2=GRID!$B$1:$BI$1)*(КАЛЕНДАРЬ!$AJ23=GRID!$B$3:$BI$3), 0)),
ROUNDUP(INDEX(GRID!$B$17:$BI$27,MATCH(M$7,GRID!$A$17:$A$27,0),MATCH(1,($U$2=GRID!$B$1:$BI$1)*(КАЛЕНДАРЬ!$AJ23=GRID!$B$3:$BI$3), 0))*(1-GRID!$B$35),0))</f>
        <v>20500</v>
      </c>
      <c r="O305" s="61" t="s">
        <v>102</v>
      </c>
      <c r="P305" s="61" t="s">
        <v>102</v>
      </c>
      <c r="Q305" s="61" t="s">
        <v>102</v>
      </c>
      <c r="R305" s="61" t="s">
        <v>102</v>
      </c>
      <c r="S305" s="61" t="s">
        <v>102</v>
      </c>
      <c r="T305" s="61" t="s">
        <v>102</v>
      </c>
      <c r="U305" s="61" t="s">
        <v>102</v>
      </c>
      <c r="V305" s="61" t="s">
        <v>102</v>
      </c>
      <c r="W305" s="61" t="s">
        <v>102</v>
      </c>
      <c r="X305" s="61" t="s">
        <v>102</v>
      </c>
      <c r="Y305" s="48"/>
      <c r="Z305" s="33"/>
      <c r="AE305" s="6"/>
      <c r="AI305" s="6"/>
      <c r="AN305" s="6"/>
    </row>
    <row r="306" spans="1:40" x14ac:dyDescent="0.2">
      <c r="A306" s="62" t="s">
        <v>48</v>
      </c>
      <c r="B306" s="62">
        <v>21</v>
      </c>
      <c r="C306" s="59" cm="1">
        <f t="array" ref="C306">IF($I$2="Открытый тариф",
INDEX(GRID!$B$4:$BI$14,MATCH(C$7,GRID!$A$4:$A$14,0),MATCH(1,($U$2=GRID!$B$1:$BI$1)*(КАЛЕНДАРЬ!$AJ24=GRID!$B$3:$BI$3), 0)),
ROUNDUP(INDEX(GRID!$B$4:$BI$14,MATCH(C$7,GRID!$A$4:$A$14,0),MATCH(1,($U$2=GRID!$B$1:$BI$1)*(КАЛЕНДАРЬ!$AJ24=GRID!$B$3:$BI$3),0))*(1-GRID!$B$35),0))</f>
        <v>13500</v>
      </c>
      <c r="D306" s="60" cm="1">
        <f t="array" ref="D306">IF($I$2="Открытый тариф",
INDEX(GRID!$B$17:$BI$27,MATCH(C$7,GRID!$A$17:$A$27,0),MATCH(1,($U$2=GRID!$B$1:$BI$1)*(КАЛЕНДАРЬ!$AJ24=GRID!$B$3:$BI$3), 0)),
ROUNDUP(INDEX(GRID!$B$17:$BI$27,MATCH(C$7,GRID!$A$17:$A$27,0),MATCH(1,($U$2=GRID!$B$1:$BI$1)*(КАЛЕНДАРЬ!$AJ24=GRID!$B$3:$BI$3), 0))*(1-GRID!$B$35),0))</f>
        <v>13500</v>
      </c>
      <c r="E306" s="59" cm="1">
        <f t="array" ref="E306">IF($I$2="Открытый тариф",
INDEX(GRID!$B$4:$BI$14,MATCH(E$7,GRID!$A$4:$A$14,0),MATCH(1,($U$2=GRID!$B$1:$BI$1)*(КАЛЕНДАРЬ!$AJ24=GRID!$B$3:$BI$3), 0)),
ROUNDUP(INDEX(GRID!$B$4:$BI$14,MATCH(E$7,GRID!$A$4:$A$14,0),MATCH(1,($U$2=GRID!$B$1:$BI$1)*(КАЛЕНДАРЬ!$AJ24=GRID!$B$3:$BI$3),0))*(1-GRID!$B$35),0))</f>
        <v>14700</v>
      </c>
      <c r="F306" s="60" cm="1">
        <f t="array" ref="F306">IF($I$2="Открытый тариф",
INDEX(GRID!$B$17:$BI$27,MATCH(E$7,GRID!$A$17:$A$27,0),MATCH(1,($U$2=GRID!$B$1:$BI$1)*(КАЛЕНДАРЬ!$AJ24=GRID!$B$3:$BI$3), 0)),
ROUNDUP(INDEX(GRID!$B$17:$BI$27,MATCH(E$7,GRID!$A$17:$A$27,0),MATCH(1,($U$2=GRID!$B$1:$BI$1)*(КАЛЕНДАРЬ!$AJ24=GRID!$B$3:$BI$3), 0))*(1-GRID!$B$35),0))</f>
        <v>14700</v>
      </c>
      <c r="G306" s="59" cm="1">
        <f t="array" ref="G306">IF($I$2="Открытый тариф",
INDEX(GRID!$B$4:$BI$14,MATCH(G$7,GRID!$A$4:$A$14,0),MATCH(1,($U$2=GRID!$B$1:$BI$1)*(КАЛЕНДАРЬ!$AJ24=GRID!$B$3:$BI$3), 0)),
ROUNDUP(INDEX(GRID!$B$4:$BI$14,MATCH(G$7,GRID!$A$4:$A$14,0),MATCH(1,($U$2=GRID!$B$1:$BI$1)*(КАЛЕНДАРЬ!$AJ24=GRID!$B$3:$BI$3),0))*(1-GRID!$B$35),0))</f>
        <v>16000</v>
      </c>
      <c r="H306" s="60" cm="1">
        <f t="array" ref="H306">IF($I$2="Открытый тариф",
INDEX(GRID!$B$17:$BI$27,MATCH(G$7,GRID!$A$17:$A$27,0),MATCH(1,($U$2=GRID!$B$1:$BI$1)*(КАЛЕНДАРЬ!$AJ24=GRID!$B$3:$BI$3), 0)),
ROUNDUP(INDEX(GRID!$B$17:$BI$27,MATCH(G$7,GRID!$A$17:$A$27,0),MATCH(1,($U$2=GRID!$B$1:$BI$1)*(КАЛЕНДАРЬ!$AJ24=GRID!$B$3:$BI$3), 0))*(1-GRID!$B$35),0))</f>
        <v>16000</v>
      </c>
      <c r="I306" s="59" cm="1">
        <f t="array" ref="I306">IF($I$2="Открытый тариф",
INDEX(GRID!$B$4:$BI$14,MATCH(I$7,GRID!$A$4:$A$14,0),MATCH(1,($U$2=GRID!$B$1:$BI$1)*(КАЛЕНДАРЬ!$AJ24=GRID!$B$3:$BI$3), 0)),
ROUNDUP(INDEX(GRID!$B$4:$BI$14,MATCH(I$7,GRID!$A$4:$A$14,0),MATCH(1,($U$2=GRID!$B$1:$BI$1)*(КАЛЕНДАРЬ!$AJ24=GRID!$B$3:$BI$3),0))*(1-GRID!$B$35),0))</f>
        <v>17400</v>
      </c>
      <c r="J306" s="60" cm="1">
        <f t="array" ref="J306">IF($I$2="Открытый тариф",
INDEX(GRID!$B$17:$BI$27,MATCH(I$7,GRID!$A$17:$A$27,0),MATCH(1,($U$2=GRID!$B$1:$BI$1)*(КАЛЕНДАРЬ!$AJ24=GRID!$B$3:$BI$3), 0)),
ROUNDUP(INDEX(GRID!$B$17:$BI$27,MATCH(I$7,GRID!$A$17:$A$27,0),MATCH(1,($U$2=GRID!$B$1:$BI$1)*(КАЛЕНДАРЬ!$AJ24=GRID!$B$3:$BI$3), 0))*(1-GRID!$B$35),0))</f>
        <v>17400</v>
      </c>
      <c r="K306" s="59" cm="1">
        <f t="array" ref="K306">IF($I$2="Открытый тариф",
INDEX(GRID!$B$4:$BI$14,MATCH(K$7,GRID!$A$4:$A$14,0),MATCH(1,($U$2=GRID!$B$1:$BI$1)*(КАЛЕНДАРЬ!$AJ24=GRID!$B$3:$BI$3), 0)),
ROUNDUP(INDEX(GRID!$B$4:$BI$14,MATCH(K$7,GRID!$A$4:$A$14,0),MATCH(1,($U$2=GRID!$B$1:$BI$1)*(КАЛЕНДАРЬ!$AJ24=GRID!$B$3:$BI$3),0))*(1-GRID!$B$35),0))</f>
        <v>18900</v>
      </c>
      <c r="L306" s="60" cm="1">
        <f t="array" ref="L306">IF($I$2="Открытый тариф",
INDEX(GRID!$B$17:$BI$27,MATCH(K$7,GRID!$A$17:$A$27,0),MATCH(1,($U$2=GRID!$B$1:$BI$1)*(КАЛЕНДАРЬ!$AJ24=GRID!$B$3:$BI$3), 0)),
ROUNDUP(INDEX(GRID!$B$17:$BI$27,MATCH(K$7,GRID!$A$17:$A$27,0),MATCH(1,($U$2=GRID!$B$1:$BI$1)*(КАЛЕНДАРЬ!$AJ24=GRID!$B$3:$BI$3), 0))*(1-GRID!$B$35),0))</f>
        <v>18900</v>
      </c>
      <c r="M306" s="59" cm="1">
        <f t="array" ref="M306">IF($I$2="Открытый тариф",
INDEX(GRID!$B$4:$BI$14,MATCH(M$7,GRID!$A$4:$A$14,0),MATCH(1,($U$2=GRID!$B$1:$BI$1)*(КАЛЕНДАРЬ!$AJ24=GRID!$B$3:$BI$3), 0)),
ROUNDUP(INDEX(GRID!$B$4:$BI$14,MATCH(M$7,GRID!$A$4:$A$14,0),MATCH(1,($U$2=GRID!$B$1:$BI$1)*(КАЛЕНДАРЬ!$AJ24=GRID!$B$3:$BI$3),0))*(1-GRID!$B$35),0))</f>
        <v>20500</v>
      </c>
      <c r="N306" s="60" cm="1">
        <f t="array" ref="N306">IF($I$2="Открытый тариф",
INDEX(GRID!$B$17:$BI$27,MATCH(M$7,GRID!$A$17:$A$27,0),MATCH(1,($U$2=GRID!$B$1:$BI$1)*(КАЛЕНДАРЬ!$AJ24=GRID!$B$3:$BI$3), 0)),
ROUNDUP(INDEX(GRID!$B$17:$BI$27,MATCH(M$7,GRID!$A$17:$A$27,0),MATCH(1,($U$2=GRID!$B$1:$BI$1)*(КАЛЕНДАРЬ!$AJ24=GRID!$B$3:$BI$3), 0))*(1-GRID!$B$35),0))</f>
        <v>20500</v>
      </c>
      <c r="O306" s="61" t="s">
        <v>102</v>
      </c>
      <c r="P306" s="61" t="s">
        <v>102</v>
      </c>
      <c r="Q306" s="61" t="s">
        <v>102</v>
      </c>
      <c r="R306" s="61" t="s">
        <v>102</v>
      </c>
      <c r="S306" s="61" t="s">
        <v>102</v>
      </c>
      <c r="T306" s="61" t="s">
        <v>102</v>
      </c>
      <c r="U306" s="61" t="s">
        <v>102</v>
      </c>
      <c r="V306" s="61" t="s">
        <v>102</v>
      </c>
      <c r="W306" s="61" t="s">
        <v>102</v>
      </c>
      <c r="X306" s="61" t="s">
        <v>102</v>
      </c>
      <c r="Y306" s="48"/>
      <c r="Z306" s="33"/>
      <c r="AE306" s="6"/>
      <c r="AI306" s="6"/>
      <c r="AN306" s="6"/>
    </row>
    <row r="307" spans="1:40" x14ac:dyDescent="0.2">
      <c r="A307" s="62" t="s">
        <v>42</v>
      </c>
      <c r="B307" s="62">
        <v>22</v>
      </c>
      <c r="C307" s="59" cm="1">
        <f t="array" ref="C307">IF($I$2="Открытый тариф",
INDEX(GRID!$B$4:$BI$14,MATCH(C$7,GRID!$A$4:$A$14,0),MATCH(1,($U$2=GRID!$B$1:$BI$1)*(КАЛЕНДАРЬ!$AJ25=GRID!$B$3:$BI$3), 0)),
ROUNDUP(INDEX(GRID!$B$4:$BI$14,MATCH(C$7,GRID!$A$4:$A$14,0),MATCH(1,($U$2=GRID!$B$1:$BI$1)*(КАЛЕНДАРЬ!$AJ25=GRID!$B$3:$BI$3),0))*(1-GRID!$B$35),0))</f>
        <v>13500</v>
      </c>
      <c r="D307" s="60" cm="1">
        <f t="array" ref="D307">IF($I$2="Открытый тариф",
INDEX(GRID!$B$17:$BI$27,MATCH(C$7,GRID!$A$17:$A$27,0),MATCH(1,($U$2=GRID!$B$1:$BI$1)*(КАЛЕНДАРЬ!$AJ25=GRID!$B$3:$BI$3), 0)),
ROUNDUP(INDEX(GRID!$B$17:$BI$27,MATCH(C$7,GRID!$A$17:$A$27,0),MATCH(1,($U$2=GRID!$B$1:$BI$1)*(КАЛЕНДАРЬ!$AJ25=GRID!$B$3:$BI$3), 0))*(1-GRID!$B$35),0))</f>
        <v>13500</v>
      </c>
      <c r="E307" s="59" cm="1">
        <f t="array" ref="E307">IF($I$2="Открытый тариф",
INDEX(GRID!$B$4:$BI$14,MATCH(E$7,GRID!$A$4:$A$14,0),MATCH(1,($U$2=GRID!$B$1:$BI$1)*(КАЛЕНДАРЬ!$AJ25=GRID!$B$3:$BI$3), 0)),
ROUNDUP(INDEX(GRID!$B$4:$BI$14,MATCH(E$7,GRID!$A$4:$A$14,0),MATCH(1,($U$2=GRID!$B$1:$BI$1)*(КАЛЕНДАРЬ!$AJ25=GRID!$B$3:$BI$3),0))*(1-GRID!$B$35),0))</f>
        <v>14700</v>
      </c>
      <c r="F307" s="60" cm="1">
        <f t="array" ref="F307">IF($I$2="Открытый тариф",
INDEX(GRID!$B$17:$BI$27,MATCH(E$7,GRID!$A$17:$A$27,0),MATCH(1,($U$2=GRID!$B$1:$BI$1)*(КАЛЕНДАРЬ!$AJ25=GRID!$B$3:$BI$3), 0)),
ROUNDUP(INDEX(GRID!$B$17:$BI$27,MATCH(E$7,GRID!$A$17:$A$27,0),MATCH(1,($U$2=GRID!$B$1:$BI$1)*(КАЛЕНДАРЬ!$AJ25=GRID!$B$3:$BI$3), 0))*(1-GRID!$B$35),0))</f>
        <v>14700</v>
      </c>
      <c r="G307" s="59" cm="1">
        <f t="array" ref="G307">IF($I$2="Открытый тариф",
INDEX(GRID!$B$4:$BI$14,MATCH(G$7,GRID!$A$4:$A$14,0),MATCH(1,($U$2=GRID!$B$1:$BI$1)*(КАЛЕНДАРЬ!$AJ25=GRID!$B$3:$BI$3), 0)),
ROUNDUP(INDEX(GRID!$B$4:$BI$14,MATCH(G$7,GRID!$A$4:$A$14,0),MATCH(1,($U$2=GRID!$B$1:$BI$1)*(КАЛЕНДАРЬ!$AJ25=GRID!$B$3:$BI$3),0))*(1-GRID!$B$35),0))</f>
        <v>16000</v>
      </c>
      <c r="H307" s="60" cm="1">
        <f t="array" ref="H307">IF($I$2="Открытый тариф",
INDEX(GRID!$B$17:$BI$27,MATCH(G$7,GRID!$A$17:$A$27,0),MATCH(1,($U$2=GRID!$B$1:$BI$1)*(КАЛЕНДАРЬ!$AJ25=GRID!$B$3:$BI$3), 0)),
ROUNDUP(INDEX(GRID!$B$17:$BI$27,MATCH(G$7,GRID!$A$17:$A$27,0),MATCH(1,($U$2=GRID!$B$1:$BI$1)*(КАЛЕНДАРЬ!$AJ25=GRID!$B$3:$BI$3), 0))*(1-GRID!$B$35),0))</f>
        <v>16000</v>
      </c>
      <c r="I307" s="59" cm="1">
        <f t="array" ref="I307">IF($I$2="Открытый тариф",
INDEX(GRID!$B$4:$BI$14,MATCH(I$7,GRID!$A$4:$A$14,0),MATCH(1,($U$2=GRID!$B$1:$BI$1)*(КАЛЕНДАРЬ!$AJ25=GRID!$B$3:$BI$3), 0)),
ROUNDUP(INDEX(GRID!$B$4:$BI$14,MATCH(I$7,GRID!$A$4:$A$14,0),MATCH(1,($U$2=GRID!$B$1:$BI$1)*(КАЛЕНДАРЬ!$AJ25=GRID!$B$3:$BI$3),0))*(1-GRID!$B$35),0))</f>
        <v>17400</v>
      </c>
      <c r="J307" s="60" cm="1">
        <f t="array" ref="J307">IF($I$2="Открытый тариф",
INDEX(GRID!$B$17:$BI$27,MATCH(I$7,GRID!$A$17:$A$27,0),MATCH(1,($U$2=GRID!$B$1:$BI$1)*(КАЛЕНДАРЬ!$AJ25=GRID!$B$3:$BI$3), 0)),
ROUNDUP(INDEX(GRID!$B$17:$BI$27,MATCH(I$7,GRID!$A$17:$A$27,0),MATCH(1,($U$2=GRID!$B$1:$BI$1)*(КАЛЕНДАРЬ!$AJ25=GRID!$B$3:$BI$3), 0))*(1-GRID!$B$35),0))</f>
        <v>17400</v>
      </c>
      <c r="K307" s="59" cm="1">
        <f t="array" ref="K307">IF($I$2="Открытый тариф",
INDEX(GRID!$B$4:$BI$14,MATCH(K$7,GRID!$A$4:$A$14,0),MATCH(1,($U$2=GRID!$B$1:$BI$1)*(КАЛЕНДАРЬ!$AJ25=GRID!$B$3:$BI$3), 0)),
ROUNDUP(INDEX(GRID!$B$4:$BI$14,MATCH(K$7,GRID!$A$4:$A$14,0),MATCH(1,($U$2=GRID!$B$1:$BI$1)*(КАЛЕНДАРЬ!$AJ25=GRID!$B$3:$BI$3),0))*(1-GRID!$B$35),0))</f>
        <v>18900</v>
      </c>
      <c r="L307" s="60" cm="1">
        <f t="array" ref="L307">IF($I$2="Открытый тариф",
INDEX(GRID!$B$17:$BI$27,MATCH(K$7,GRID!$A$17:$A$27,0),MATCH(1,($U$2=GRID!$B$1:$BI$1)*(КАЛЕНДАРЬ!$AJ25=GRID!$B$3:$BI$3), 0)),
ROUNDUP(INDEX(GRID!$B$17:$BI$27,MATCH(K$7,GRID!$A$17:$A$27,0),MATCH(1,($U$2=GRID!$B$1:$BI$1)*(КАЛЕНДАРЬ!$AJ25=GRID!$B$3:$BI$3), 0))*(1-GRID!$B$35),0))</f>
        <v>18900</v>
      </c>
      <c r="M307" s="59" cm="1">
        <f t="array" ref="M307">IF($I$2="Открытый тариф",
INDEX(GRID!$B$4:$BI$14,MATCH(M$7,GRID!$A$4:$A$14,0),MATCH(1,($U$2=GRID!$B$1:$BI$1)*(КАЛЕНДАРЬ!$AJ25=GRID!$B$3:$BI$3), 0)),
ROUNDUP(INDEX(GRID!$B$4:$BI$14,MATCH(M$7,GRID!$A$4:$A$14,0),MATCH(1,($U$2=GRID!$B$1:$BI$1)*(КАЛЕНДАРЬ!$AJ25=GRID!$B$3:$BI$3),0))*(1-GRID!$B$35),0))</f>
        <v>20500</v>
      </c>
      <c r="N307" s="60" cm="1">
        <f t="array" ref="N307">IF($I$2="Открытый тариф",
INDEX(GRID!$B$17:$BI$27,MATCH(M$7,GRID!$A$17:$A$27,0),MATCH(1,($U$2=GRID!$B$1:$BI$1)*(КАЛЕНДАРЬ!$AJ25=GRID!$B$3:$BI$3), 0)),
ROUNDUP(INDEX(GRID!$B$17:$BI$27,MATCH(M$7,GRID!$A$17:$A$27,0),MATCH(1,($U$2=GRID!$B$1:$BI$1)*(КАЛЕНДАРЬ!$AJ25=GRID!$B$3:$BI$3), 0))*(1-GRID!$B$35),0))</f>
        <v>20500</v>
      </c>
      <c r="O307" s="61" t="s">
        <v>102</v>
      </c>
      <c r="P307" s="61" t="s">
        <v>102</v>
      </c>
      <c r="Q307" s="61" t="s">
        <v>102</v>
      </c>
      <c r="R307" s="61" t="s">
        <v>102</v>
      </c>
      <c r="S307" s="61" t="s">
        <v>102</v>
      </c>
      <c r="T307" s="61" t="s">
        <v>102</v>
      </c>
      <c r="U307" s="61" t="s">
        <v>102</v>
      </c>
      <c r="V307" s="61" t="s">
        <v>102</v>
      </c>
      <c r="W307" s="61" t="s">
        <v>102</v>
      </c>
      <c r="X307" s="61" t="s">
        <v>102</v>
      </c>
      <c r="Y307" s="48"/>
      <c r="Z307" s="33"/>
      <c r="AE307" s="6"/>
      <c r="AI307" s="6"/>
      <c r="AN307" s="6"/>
    </row>
    <row r="308" spans="1:40" x14ac:dyDescent="0.2">
      <c r="A308" s="62" t="s">
        <v>43</v>
      </c>
      <c r="B308" s="62">
        <v>23</v>
      </c>
      <c r="C308" s="59" cm="1">
        <f t="array" ref="C308">IF($I$2="Открытый тариф",
INDEX(GRID!$B$4:$BI$14,MATCH(C$7,GRID!$A$4:$A$14,0),MATCH(1,($U$2=GRID!$B$1:$BI$1)*(КАЛЕНДАРЬ!$AJ26=GRID!$B$3:$BI$3), 0)),
ROUNDUP(INDEX(GRID!$B$4:$BI$14,MATCH(C$7,GRID!$A$4:$A$14,0),MATCH(1,($U$2=GRID!$B$1:$BI$1)*(КАЛЕНДАРЬ!$AJ26=GRID!$B$3:$BI$3),0))*(1-GRID!$B$35),0))</f>
        <v>13500</v>
      </c>
      <c r="D308" s="60" cm="1">
        <f t="array" ref="D308">IF($I$2="Открытый тариф",
INDEX(GRID!$B$17:$BI$27,MATCH(C$7,GRID!$A$17:$A$27,0),MATCH(1,($U$2=GRID!$B$1:$BI$1)*(КАЛЕНДАРЬ!$AJ26=GRID!$B$3:$BI$3), 0)),
ROUNDUP(INDEX(GRID!$B$17:$BI$27,MATCH(C$7,GRID!$A$17:$A$27,0),MATCH(1,($U$2=GRID!$B$1:$BI$1)*(КАЛЕНДАРЬ!$AJ26=GRID!$B$3:$BI$3), 0))*(1-GRID!$B$35),0))</f>
        <v>13500</v>
      </c>
      <c r="E308" s="59" cm="1">
        <f t="array" ref="E308">IF($I$2="Открытый тариф",
INDEX(GRID!$B$4:$BI$14,MATCH(E$7,GRID!$A$4:$A$14,0),MATCH(1,($U$2=GRID!$B$1:$BI$1)*(КАЛЕНДАРЬ!$AJ26=GRID!$B$3:$BI$3), 0)),
ROUNDUP(INDEX(GRID!$B$4:$BI$14,MATCH(E$7,GRID!$A$4:$A$14,0),MATCH(1,($U$2=GRID!$B$1:$BI$1)*(КАЛЕНДАРЬ!$AJ26=GRID!$B$3:$BI$3),0))*(1-GRID!$B$35),0))</f>
        <v>14700</v>
      </c>
      <c r="F308" s="60" cm="1">
        <f t="array" ref="F308">IF($I$2="Открытый тариф",
INDEX(GRID!$B$17:$BI$27,MATCH(E$7,GRID!$A$17:$A$27,0),MATCH(1,($U$2=GRID!$B$1:$BI$1)*(КАЛЕНДАРЬ!$AJ26=GRID!$B$3:$BI$3), 0)),
ROUNDUP(INDEX(GRID!$B$17:$BI$27,MATCH(E$7,GRID!$A$17:$A$27,0),MATCH(1,($U$2=GRID!$B$1:$BI$1)*(КАЛЕНДАРЬ!$AJ26=GRID!$B$3:$BI$3), 0))*(1-GRID!$B$35),0))</f>
        <v>14700</v>
      </c>
      <c r="G308" s="59" cm="1">
        <f t="array" ref="G308">IF($I$2="Открытый тариф",
INDEX(GRID!$B$4:$BI$14,MATCH(G$7,GRID!$A$4:$A$14,0),MATCH(1,($U$2=GRID!$B$1:$BI$1)*(КАЛЕНДАРЬ!$AJ26=GRID!$B$3:$BI$3), 0)),
ROUNDUP(INDEX(GRID!$B$4:$BI$14,MATCH(G$7,GRID!$A$4:$A$14,0),MATCH(1,($U$2=GRID!$B$1:$BI$1)*(КАЛЕНДАРЬ!$AJ26=GRID!$B$3:$BI$3),0))*(1-GRID!$B$35),0))</f>
        <v>16000</v>
      </c>
      <c r="H308" s="60" cm="1">
        <f t="array" ref="H308">IF($I$2="Открытый тариф",
INDEX(GRID!$B$17:$BI$27,MATCH(G$7,GRID!$A$17:$A$27,0),MATCH(1,($U$2=GRID!$B$1:$BI$1)*(КАЛЕНДАРЬ!$AJ26=GRID!$B$3:$BI$3), 0)),
ROUNDUP(INDEX(GRID!$B$17:$BI$27,MATCH(G$7,GRID!$A$17:$A$27,0),MATCH(1,($U$2=GRID!$B$1:$BI$1)*(КАЛЕНДАРЬ!$AJ26=GRID!$B$3:$BI$3), 0))*(1-GRID!$B$35),0))</f>
        <v>16000</v>
      </c>
      <c r="I308" s="59" cm="1">
        <f t="array" ref="I308">IF($I$2="Открытый тариф",
INDEX(GRID!$B$4:$BI$14,MATCH(I$7,GRID!$A$4:$A$14,0),MATCH(1,($U$2=GRID!$B$1:$BI$1)*(КАЛЕНДАРЬ!$AJ26=GRID!$B$3:$BI$3), 0)),
ROUNDUP(INDEX(GRID!$B$4:$BI$14,MATCH(I$7,GRID!$A$4:$A$14,0),MATCH(1,($U$2=GRID!$B$1:$BI$1)*(КАЛЕНДАРЬ!$AJ26=GRID!$B$3:$BI$3),0))*(1-GRID!$B$35),0))</f>
        <v>17400</v>
      </c>
      <c r="J308" s="60" cm="1">
        <f t="array" ref="J308">IF($I$2="Открытый тариф",
INDEX(GRID!$B$17:$BI$27,MATCH(I$7,GRID!$A$17:$A$27,0),MATCH(1,($U$2=GRID!$B$1:$BI$1)*(КАЛЕНДАРЬ!$AJ26=GRID!$B$3:$BI$3), 0)),
ROUNDUP(INDEX(GRID!$B$17:$BI$27,MATCH(I$7,GRID!$A$17:$A$27,0),MATCH(1,($U$2=GRID!$B$1:$BI$1)*(КАЛЕНДАРЬ!$AJ26=GRID!$B$3:$BI$3), 0))*(1-GRID!$B$35),0))</f>
        <v>17400</v>
      </c>
      <c r="K308" s="59" cm="1">
        <f t="array" ref="K308">IF($I$2="Открытый тариф",
INDEX(GRID!$B$4:$BI$14,MATCH(K$7,GRID!$A$4:$A$14,0),MATCH(1,($U$2=GRID!$B$1:$BI$1)*(КАЛЕНДАРЬ!$AJ26=GRID!$B$3:$BI$3), 0)),
ROUNDUP(INDEX(GRID!$B$4:$BI$14,MATCH(K$7,GRID!$A$4:$A$14,0),MATCH(1,($U$2=GRID!$B$1:$BI$1)*(КАЛЕНДАРЬ!$AJ26=GRID!$B$3:$BI$3),0))*(1-GRID!$B$35),0))</f>
        <v>18900</v>
      </c>
      <c r="L308" s="60" cm="1">
        <f t="array" ref="L308">IF($I$2="Открытый тариф",
INDEX(GRID!$B$17:$BI$27,MATCH(K$7,GRID!$A$17:$A$27,0),MATCH(1,($U$2=GRID!$B$1:$BI$1)*(КАЛЕНДАРЬ!$AJ26=GRID!$B$3:$BI$3), 0)),
ROUNDUP(INDEX(GRID!$B$17:$BI$27,MATCH(K$7,GRID!$A$17:$A$27,0),MATCH(1,($U$2=GRID!$B$1:$BI$1)*(КАЛЕНДАРЬ!$AJ26=GRID!$B$3:$BI$3), 0))*(1-GRID!$B$35),0))</f>
        <v>18900</v>
      </c>
      <c r="M308" s="59" cm="1">
        <f t="array" ref="M308">IF($I$2="Открытый тариф",
INDEX(GRID!$B$4:$BI$14,MATCH(M$7,GRID!$A$4:$A$14,0),MATCH(1,($U$2=GRID!$B$1:$BI$1)*(КАЛЕНДАРЬ!$AJ26=GRID!$B$3:$BI$3), 0)),
ROUNDUP(INDEX(GRID!$B$4:$BI$14,MATCH(M$7,GRID!$A$4:$A$14,0),MATCH(1,($U$2=GRID!$B$1:$BI$1)*(КАЛЕНДАРЬ!$AJ26=GRID!$B$3:$BI$3),0))*(1-GRID!$B$35),0))</f>
        <v>20500</v>
      </c>
      <c r="N308" s="60" cm="1">
        <f t="array" ref="N308">IF($I$2="Открытый тариф",
INDEX(GRID!$B$17:$BI$27,MATCH(M$7,GRID!$A$17:$A$27,0),MATCH(1,($U$2=GRID!$B$1:$BI$1)*(КАЛЕНДАРЬ!$AJ26=GRID!$B$3:$BI$3), 0)),
ROUNDUP(INDEX(GRID!$B$17:$BI$27,MATCH(M$7,GRID!$A$17:$A$27,0),MATCH(1,($U$2=GRID!$B$1:$BI$1)*(КАЛЕНДАРЬ!$AJ26=GRID!$B$3:$BI$3), 0))*(1-GRID!$B$35),0))</f>
        <v>20500</v>
      </c>
      <c r="O308" s="61" t="s">
        <v>102</v>
      </c>
      <c r="P308" s="61" t="s">
        <v>102</v>
      </c>
      <c r="Q308" s="61" t="s">
        <v>102</v>
      </c>
      <c r="R308" s="61" t="s">
        <v>102</v>
      </c>
      <c r="S308" s="61" t="s">
        <v>102</v>
      </c>
      <c r="T308" s="61" t="s">
        <v>102</v>
      </c>
      <c r="U308" s="61" t="s">
        <v>102</v>
      </c>
      <c r="V308" s="61" t="s">
        <v>102</v>
      </c>
      <c r="W308" s="61" t="s">
        <v>102</v>
      </c>
      <c r="X308" s="61" t="s">
        <v>102</v>
      </c>
      <c r="Y308" s="48"/>
      <c r="Z308" s="33"/>
      <c r="AE308" s="6"/>
      <c r="AI308" s="6"/>
      <c r="AN308" s="6"/>
    </row>
    <row r="309" spans="1:40" x14ac:dyDescent="0.2">
      <c r="A309" s="62" t="s">
        <v>44</v>
      </c>
      <c r="B309" s="62">
        <v>24</v>
      </c>
      <c r="C309" s="59" cm="1">
        <f t="array" ref="C309">IF($I$2="Открытый тариф",
INDEX(GRID!$B$4:$BI$14,MATCH(C$7,GRID!$A$4:$A$14,0),MATCH(1,($U$2=GRID!$B$1:$BI$1)*(КАЛЕНДАРЬ!$AJ27=GRID!$B$3:$BI$3), 0)),
ROUNDUP(INDEX(GRID!$B$4:$BI$14,MATCH(C$7,GRID!$A$4:$A$14,0),MATCH(1,($U$2=GRID!$B$1:$BI$1)*(КАЛЕНДАРЬ!$AJ27=GRID!$B$3:$BI$3),0))*(1-GRID!$B$35),0))</f>
        <v>13500</v>
      </c>
      <c r="D309" s="60" cm="1">
        <f t="array" ref="D309">IF($I$2="Открытый тариф",
INDEX(GRID!$B$17:$BI$27,MATCH(C$7,GRID!$A$17:$A$27,0),MATCH(1,($U$2=GRID!$B$1:$BI$1)*(КАЛЕНДАРЬ!$AJ27=GRID!$B$3:$BI$3), 0)),
ROUNDUP(INDEX(GRID!$B$17:$BI$27,MATCH(C$7,GRID!$A$17:$A$27,0),MATCH(1,($U$2=GRID!$B$1:$BI$1)*(КАЛЕНДАРЬ!$AJ27=GRID!$B$3:$BI$3), 0))*(1-GRID!$B$35),0))</f>
        <v>13500</v>
      </c>
      <c r="E309" s="59" cm="1">
        <f t="array" ref="E309">IF($I$2="Открытый тариф",
INDEX(GRID!$B$4:$BI$14,MATCH(E$7,GRID!$A$4:$A$14,0),MATCH(1,($U$2=GRID!$B$1:$BI$1)*(КАЛЕНДАРЬ!$AJ27=GRID!$B$3:$BI$3), 0)),
ROUNDUP(INDEX(GRID!$B$4:$BI$14,MATCH(E$7,GRID!$A$4:$A$14,0),MATCH(1,($U$2=GRID!$B$1:$BI$1)*(КАЛЕНДАРЬ!$AJ27=GRID!$B$3:$BI$3),0))*(1-GRID!$B$35),0))</f>
        <v>14700</v>
      </c>
      <c r="F309" s="60" cm="1">
        <f t="array" ref="F309">IF($I$2="Открытый тариф",
INDEX(GRID!$B$17:$BI$27,MATCH(E$7,GRID!$A$17:$A$27,0),MATCH(1,($U$2=GRID!$B$1:$BI$1)*(КАЛЕНДАРЬ!$AJ27=GRID!$B$3:$BI$3), 0)),
ROUNDUP(INDEX(GRID!$B$17:$BI$27,MATCH(E$7,GRID!$A$17:$A$27,0),MATCH(1,($U$2=GRID!$B$1:$BI$1)*(КАЛЕНДАРЬ!$AJ27=GRID!$B$3:$BI$3), 0))*(1-GRID!$B$35),0))</f>
        <v>14700</v>
      </c>
      <c r="G309" s="59" cm="1">
        <f t="array" ref="G309">IF($I$2="Открытый тариф",
INDEX(GRID!$B$4:$BI$14,MATCH(G$7,GRID!$A$4:$A$14,0),MATCH(1,($U$2=GRID!$B$1:$BI$1)*(КАЛЕНДАРЬ!$AJ27=GRID!$B$3:$BI$3), 0)),
ROUNDUP(INDEX(GRID!$B$4:$BI$14,MATCH(G$7,GRID!$A$4:$A$14,0),MATCH(1,($U$2=GRID!$B$1:$BI$1)*(КАЛЕНДАРЬ!$AJ27=GRID!$B$3:$BI$3),0))*(1-GRID!$B$35),0))</f>
        <v>16000</v>
      </c>
      <c r="H309" s="60" cm="1">
        <f t="array" ref="H309">IF($I$2="Открытый тариф",
INDEX(GRID!$B$17:$BI$27,MATCH(G$7,GRID!$A$17:$A$27,0),MATCH(1,($U$2=GRID!$B$1:$BI$1)*(КАЛЕНДАРЬ!$AJ27=GRID!$B$3:$BI$3), 0)),
ROUNDUP(INDEX(GRID!$B$17:$BI$27,MATCH(G$7,GRID!$A$17:$A$27,0),MATCH(1,($U$2=GRID!$B$1:$BI$1)*(КАЛЕНДАРЬ!$AJ27=GRID!$B$3:$BI$3), 0))*(1-GRID!$B$35),0))</f>
        <v>16000</v>
      </c>
      <c r="I309" s="59" cm="1">
        <f t="array" ref="I309">IF($I$2="Открытый тариф",
INDEX(GRID!$B$4:$BI$14,MATCH(I$7,GRID!$A$4:$A$14,0),MATCH(1,($U$2=GRID!$B$1:$BI$1)*(КАЛЕНДАРЬ!$AJ27=GRID!$B$3:$BI$3), 0)),
ROUNDUP(INDEX(GRID!$B$4:$BI$14,MATCH(I$7,GRID!$A$4:$A$14,0),MATCH(1,($U$2=GRID!$B$1:$BI$1)*(КАЛЕНДАРЬ!$AJ27=GRID!$B$3:$BI$3),0))*(1-GRID!$B$35),0))</f>
        <v>17400</v>
      </c>
      <c r="J309" s="60" cm="1">
        <f t="array" ref="J309">IF($I$2="Открытый тариф",
INDEX(GRID!$B$17:$BI$27,MATCH(I$7,GRID!$A$17:$A$27,0),MATCH(1,($U$2=GRID!$B$1:$BI$1)*(КАЛЕНДАРЬ!$AJ27=GRID!$B$3:$BI$3), 0)),
ROUNDUP(INDEX(GRID!$B$17:$BI$27,MATCH(I$7,GRID!$A$17:$A$27,0),MATCH(1,($U$2=GRID!$B$1:$BI$1)*(КАЛЕНДАРЬ!$AJ27=GRID!$B$3:$BI$3), 0))*(1-GRID!$B$35),0))</f>
        <v>17400</v>
      </c>
      <c r="K309" s="59" cm="1">
        <f t="array" ref="K309">IF($I$2="Открытый тариф",
INDEX(GRID!$B$4:$BI$14,MATCH(K$7,GRID!$A$4:$A$14,0),MATCH(1,($U$2=GRID!$B$1:$BI$1)*(КАЛЕНДАРЬ!$AJ27=GRID!$B$3:$BI$3), 0)),
ROUNDUP(INDEX(GRID!$B$4:$BI$14,MATCH(K$7,GRID!$A$4:$A$14,0),MATCH(1,($U$2=GRID!$B$1:$BI$1)*(КАЛЕНДАРЬ!$AJ27=GRID!$B$3:$BI$3),0))*(1-GRID!$B$35),0))</f>
        <v>18900</v>
      </c>
      <c r="L309" s="60" cm="1">
        <f t="array" ref="L309">IF($I$2="Открытый тариф",
INDEX(GRID!$B$17:$BI$27,MATCH(K$7,GRID!$A$17:$A$27,0),MATCH(1,($U$2=GRID!$B$1:$BI$1)*(КАЛЕНДАРЬ!$AJ27=GRID!$B$3:$BI$3), 0)),
ROUNDUP(INDEX(GRID!$B$17:$BI$27,MATCH(K$7,GRID!$A$17:$A$27,0),MATCH(1,($U$2=GRID!$B$1:$BI$1)*(КАЛЕНДАРЬ!$AJ27=GRID!$B$3:$BI$3), 0))*(1-GRID!$B$35),0))</f>
        <v>18900</v>
      </c>
      <c r="M309" s="59" cm="1">
        <f t="array" ref="M309">IF($I$2="Открытый тариф",
INDEX(GRID!$B$4:$BI$14,MATCH(M$7,GRID!$A$4:$A$14,0),MATCH(1,($U$2=GRID!$B$1:$BI$1)*(КАЛЕНДАРЬ!$AJ27=GRID!$B$3:$BI$3), 0)),
ROUNDUP(INDEX(GRID!$B$4:$BI$14,MATCH(M$7,GRID!$A$4:$A$14,0),MATCH(1,($U$2=GRID!$B$1:$BI$1)*(КАЛЕНДАРЬ!$AJ27=GRID!$B$3:$BI$3),0))*(1-GRID!$B$35),0))</f>
        <v>20500</v>
      </c>
      <c r="N309" s="60" cm="1">
        <f t="array" ref="N309">IF($I$2="Открытый тариф",
INDEX(GRID!$B$17:$BI$27,MATCH(M$7,GRID!$A$17:$A$27,0),MATCH(1,($U$2=GRID!$B$1:$BI$1)*(КАЛЕНДАРЬ!$AJ27=GRID!$B$3:$BI$3), 0)),
ROUNDUP(INDEX(GRID!$B$17:$BI$27,MATCH(M$7,GRID!$A$17:$A$27,0),MATCH(1,($U$2=GRID!$B$1:$BI$1)*(КАЛЕНДАРЬ!$AJ27=GRID!$B$3:$BI$3), 0))*(1-GRID!$B$35),0))</f>
        <v>20500</v>
      </c>
      <c r="O309" s="61" t="s">
        <v>102</v>
      </c>
      <c r="P309" s="61" t="s">
        <v>102</v>
      </c>
      <c r="Q309" s="61" t="s">
        <v>102</v>
      </c>
      <c r="R309" s="61" t="s">
        <v>102</v>
      </c>
      <c r="S309" s="61" t="s">
        <v>102</v>
      </c>
      <c r="T309" s="61" t="s">
        <v>102</v>
      </c>
      <c r="U309" s="61" t="s">
        <v>102</v>
      </c>
      <c r="V309" s="61" t="s">
        <v>102</v>
      </c>
      <c r="W309" s="61" t="s">
        <v>102</v>
      </c>
      <c r="X309" s="61" t="s">
        <v>102</v>
      </c>
      <c r="Y309" s="48"/>
      <c r="Z309" s="33"/>
      <c r="AE309" s="6"/>
      <c r="AI309" s="6"/>
      <c r="AN309" s="6"/>
    </row>
    <row r="310" spans="1:40" x14ac:dyDescent="0.2">
      <c r="A310" s="62" t="s">
        <v>45</v>
      </c>
      <c r="B310" s="62">
        <v>25</v>
      </c>
      <c r="C310" s="59" cm="1">
        <f t="array" ref="C310">IF($I$2="Открытый тариф",
INDEX(GRID!$B$4:$BI$14,MATCH(C$7,GRID!$A$4:$A$14,0),MATCH(1,($U$2=GRID!$B$1:$BI$1)*(КАЛЕНДАРЬ!$AJ28=GRID!$B$3:$BI$3), 0)),
ROUNDUP(INDEX(GRID!$B$4:$BI$14,MATCH(C$7,GRID!$A$4:$A$14,0),MATCH(1,($U$2=GRID!$B$1:$BI$1)*(КАЛЕНДАРЬ!$AJ28=GRID!$B$3:$BI$3),0))*(1-GRID!$B$35),0))</f>
        <v>13500</v>
      </c>
      <c r="D310" s="60" cm="1">
        <f t="array" ref="D310">IF($I$2="Открытый тариф",
INDEX(GRID!$B$17:$BI$27,MATCH(C$7,GRID!$A$17:$A$27,0),MATCH(1,($U$2=GRID!$B$1:$BI$1)*(КАЛЕНДАРЬ!$AJ28=GRID!$B$3:$BI$3), 0)),
ROUNDUP(INDEX(GRID!$B$17:$BI$27,MATCH(C$7,GRID!$A$17:$A$27,0),MATCH(1,($U$2=GRID!$B$1:$BI$1)*(КАЛЕНДАРЬ!$AJ28=GRID!$B$3:$BI$3), 0))*(1-GRID!$B$35),0))</f>
        <v>13500</v>
      </c>
      <c r="E310" s="59" cm="1">
        <f t="array" ref="E310">IF($I$2="Открытый тариф",
INDEX(GRID!$B$4:$BI$14,MATCH(E$7,GRID!$A$4:$A$14,0),MATCH(1,($U$2=GRID!$B$1:$BI$1)*(КАЛЕНДАРЬ!$AJ28=GRID!$B$3:$BI$3), 0)),
ROUNDUP(INDEX(GRID!$B$4:$BI$14,MATCH(E$7,GRID!$A$4:$A$14,0),MATCH(1,($U$2=GRID!$B$1:$BI$1)*(КАЛЕНДАРЬ!$AJ28=GRID!$B$3:$BI$3),0))*(1-GRID!$B$35),0))</f>
        <v>14700</v>
      </c>
      <c r="F310" s="60" cm="1">
        <f t="array" ref="F310">IF($I$2="Открытый тариф",
INDEX(GRID!$B$17:$BI$27,MATCH(E$7,GRID!$A$17:$A$27,0),MATCH(1,($U$2=GRID!$B$1:$BI$1)*(КАЛЕНДАРЬ!$AJ28=GRID!$B$3:$BI$3), 0)),
ROUNDUP(INDEX(GRID!$B$17:$BI$27,MATCH(E$7,GRID!$A$17:$A$27,0),MATCH(1,($U$2=GRID!$B$1:$BI$1)*(КАЛЕНДАРЬ!$AJ28=GRID!$B$3:$BI$3), 0))*(1-GRID!$B$35),0))</f>
        <v>14700</v>
      </c>
      <c r="G310" s="59" cm="1">
        <f t="array" ref="G310">IF($I$2="Открытый тариф",
INDEX(GRID!$B$4:$BI$14,MATCH(G$7,GRID!$A$4:$A$14,0),MATCH(1,($U$2=GRID!$B$1:$BI$1)*(КАЛЕНДАРЬ!$AJ28=GRID!$B$3:$BI$3), 0)),
ROUNDUP(INDEX(GRID!$B$4:$BI$14,MATCH(G$7,GRID!$A$4:$A$14,0),MATCH(1,($U$2=GRID!$B$1:$BI$1)*(КАЛЕНДАРЬ!$AJ28=GRID!$B$3:$BI$3),0))*(1-GRID!$B$35),0))</f>
        <v>16000</v>
      </c>
      <c r="H310" s="60" cm="1">
        <f t="array" ref="H310">IF($I$2="Открытый тариф",
INDEX(GRID!$B$17:$BI$27,MATCH(G$7,GRID!$A$17:$A$27,0),MATCH(1,($U$2=GRID!$B$1:$BI$1)*(КАЛЕНДАРЬ!$AJ28=GRID!$B$3:$BI$3), 0)),
ROUNDUP(INDEX(GRID!$B$17:$BI$27,MATCH(G$7,GRID!$A$17:$A$27,0),MATCH(1,($U$2=GRID!$B$1:$BI$1)*(КАЛЕНДАРЬ!$AJ28=GRID!$B$3:$BI$3), 0))*(1-GRID!$B$35),0))</f>
        <v>16000</v>
      </c>
      <c r="I310" s="59" cm="1">
        <f t="array" ref="I310">IF($I$2="Открытый тариф",
INDEX(GRID!$B$4:$BI$14,MATCH(I$7,GRID!$A$4:$A$14,0),MATCH(1,($U$2=GRID!$B$1:$BI$1)*(КАЛЕНДАРЬ!$AJ28=GRID!$B$3:$BI$3), 0)),
ROUNDUP(INDEX(GRID!$B$4:$BI$14,MATCH(I$7,GRID!$A$4:$A$14,0),MATCH(1,($U$2=GRID!$B$1:$BI$1)*(КАЛЕНДАРЬ!$AJ28=GRID!$B$3:$BI$3),0))*(1-GRID!$B$35),0))</f>
        <v>17400</v>
      </c>
      <c r="J310" s="60" cm="1">
        <f t="array" ref="J310">IF($I$2="Открытый тариф",
INDEX(GRID!$B$17:$BI$27,MATCH(I$7,GRID!$A$17:$A$27,0),MATCH(1,($U$2=GRID!$B$1:$BI$1)*(КАЛЕНДАРЬ!$AJ28=GRID!$B$3:$BI$3), 0)),
ROUNDUP(INDEX(GRID!$B$17:$BI$27,MATCH(I$7,GRID!$A$17:$A$27,0),MATCH(1,($U$2=GRID!$B$1:$BI$1)*(КАЛЕНДАРЬ!$AJ28=GRID!$B$3:$BI$3), 0))*(1-GRID!$B$35),0))</f>
        <v>17400</v>
      </c>
      <c r="K310" s="59" cm="1">
        <f t="array" ref="K310">IF($I$2="Открытый тариф",
INDEX(GRID!$B$4:$BI$14,MATCH(K$7,GRID!$A$4:$A$14,0),MATCH(1,($U$2=GRID!$B$1:$BI$1)*(КАЛЕНДАРЬ!$AJ28=GRID!$B$3:$BI$3), 0)),
ROUNDUP(INDEX(GRID!$B$4:$BI$14,MATCH(K$7,GRID!$A$4:$A$14,0),MATCH(1,($U$2=GRID!$B$1:$BI$1)*(КАЛЕНДАРЬ!$AJ28=GRID!$B$3:$BI$3),0))*(1-GRID!$B$35),0))</f>
        <v>18900</v>
      </c>
      <c r="L310" s="60" cm="1">
        <f t="array" ref="L310">IF($I$2="Открытый тариф",
INDEX(GRID!$B$17:$BI$27,MATCH(K$7,GRID!$A$17:$A$27,0),MATCH(1,($U$2=GRID!$B$1:$BI$1)*(КАЛЕНДАРЬ!$AJ28=GRID!$B$3:$BI$3), 0)),
ROUNDUP(INDEX(GRID!$B$17:$BI$27,MATCH(K$7,GRID!$A$17:$A$27,0),MATCH(1,($U$2=GRID!$B$1:$BI$1)*(КАЛЕНДАРЬ!$AJ28=GRID!$B$3:$BI$3), 0))*(1-GRID!$B$35),0))</f>
        <v>18900</v>
      </c>
      <c r="M310" s="59" cm="1">
        <f t="array" ref="M310">IF($I$2="Открытый тариф",
INDEX(GRID!$B$4:$BI$14,MATCH(M$7,GRID!$A$4:$A$14,0),MATCH(1,($U$2=GRID!$B$1:$BI$1)*(КАЛЕНДАРЬ!$AJ28=GRID!$B$3:$BI$3), 0)),
ROUNDUP(INDEX(GRID!$B$4:$BI$14,MATCH(M$7,GRID!$A$4:$A$14,0),MATCH(1,($U$2=GRID!$B$1:$BI$1)*(КАЛЕНДАРЬ!$AJ28=GRID!$B$3:$BI$3),0))*(1-GRID!$B$35),0))</f>
        <v>20500</v>
      </c>
      <c r="N310" s="60" cm="1">
        <f t="array" ref="N310">IF($I$2="Открытый тариф",
INDEX(GRID!$B$17:$BI$27,MATCH(M$7,GRID!$A$17:$A$27,0),MATCH(1,($U$2=GRID!$B$1:$BI$1)*(КАЛЕНДАРЬ!$AJ28=GRID!$B$3:$BI$3), 0)),
ROUNDUP(INDEX(GRID!$B$17:$BI$27,MATCH(M$7,GRID!$A$17:$A$27,0),MATCH(1,($U$2=GRID!$B$1:$BI$1)*(КАЛЕНДАРЬ!$AJ28=GRID!$B$3:$BI$3), 0))*(1-GRID!$B$35),0))</f>
        <v>20500</v>
      </c>
      <c r="O310" s="61" t="s">
        <v>102</v>
      </c>
      <c r="P310" s="61" t="s">
        <v>102</v>
      </c>
      <c r="Q310" s="61" t="s">
        <v>102</v>
      </c>
      <c r="R310" s="61" t="s">
        <v>102</v>
      </c>
      <c r="S310" s="61" t="s">
        <v>102</v>
      </c>
      <c r="T310" s="61" t="s">
        <v>102</v>
      </c>
      <c r="U310" s="61" t="s">
        <v>102</v>
      </c>
      <c r="V310" s="61" t="s">
        <v>102</v>
      </c>
      <c r="W310" s="61" t="s">
        <v>102</v>
      </c>
      <c r="X310" s="61" t="s">
        <v>102</v>
      </c>
      <c r="Y310" s="48"/>
      <c r="Z310" s="33"/>
      <c r="AE310" s="6"/>
      <c r="AI310" s="6"/>
      <c r="AN310" s="6"/>
    </row>
    <row r="311" spans="1:40" x14ac:dyDescent="0.2">
      <c r="A311" s="62" t="s">
        <v>46</v>
      </c>
      <c r="B311" s="62">
        <v>26</v>
      </c>
      <c r="C311" s="59" cm="1">
        <f t="array" ref="C311">IF($I$2="Открытый тариф",
INDEX(GRID!$B$4:$BI$14,MATCH(C$7,GRID!$A$4:$A$14,0),MATCH(1,($U$2=GRID!$B$1:$BI$1)*(КАЛЕНДАРЬ!$AJ29=GRID!$B$3:$BI$3), 0)),
ROUNDUP(INDEX(GRID!$B$4:$BI$14,MATCH(C$7,GRID!$A$4:$A$14,0),MATCH(1,($U$2=GRID!$B$1:$BI$1)*(КАЛЕНДАРЬ!$AJ29=GRID!$B$3:$BI$3),0))*(1-GRID!$B$35),0))</f>
        <v>13500</v>
      </c>
      <c r="D311" s="60" cm="1">
        <f t="array" ref="D311">IF($I$2="Открытый тариф",
INDEX(GRID!$B$17:$BI$27,MATCH(C$7,GRID!$A$17:$A$27,0),MATCH(1,($U$2=GRID!$B$1:$BI$1)*(КАЛЕНДАРЬ!$AJ29=GRID!$B$3:$BI$3), 0)),
ROUNDUP(INDEX(GRID!$B$17:$BI$27,MATCH(C$7,GRID!$A$17:$A$27,0),MATCH(1,($U$2=GRID!$B$1:$BI$1)*(КАЛЕНДАРЬ!$AJ29=GRID!$B$3:$BI$3), 0))*(1-GRID!$B$35),0))</f>
        <v>13500</v>
      </c>
      <c r="E311" s="59" cm="1">
        <f t="array" ref="E311">IF($I$2="Открытый тариф",
INDEX(GRID!$B$4:$BI$14,MATCH(E$7,GRID!$A$4:$A$14,0),MATCH(1,($U$2=GRID!$B$1:$BI$1)*(КАЛЕНДАРЬ!$AJ29=GRID!$B$3:$BI$3), 0)),
ROUNDUP(INDEX(GRID!$B$4:$BI$14,MATCH(E$7,GRID!$A$4:$A$14,0),MATCH(1,($U$2=GRID!$B$1:$BI$1)*(КАЛЕНДАРЬ!$AJ29=GRID!$B$3:$BI$3),0))*(1-GRID!$B$35),0))</f>
        <v>14700</v>
      </c>
      <c r="F311" s="60" cm="1">
        <f t="array" ref="F311">IF($I$2="Открытый тариф",
INDEX(GRID!$B$17:$BI$27,MATCH(E$7,GRID!$A$17:$A$27,0),MATCH(1,($U$2=GRID!$B$1:$BI$1)*(КАЛЕНДАРЬ!$AJ29=GRID!$B$3:$BI$3), 0)),
ROUNDUP(INDEX(GRID!$B$17:$BI$27,MATCH(E$7,GRID!$A$17:$A$27,0),MATCH(1,($U$2=GRID!$B$1:$BI$1)*(КАЛЕНДАРЬ!$AJ29=GRID!$B$3:$BI$3), 0))*(1-GRID!$B$35),0))</f>
        <v>14700</v>
      </c>
      <c r="G311" s="59" cm="1">
        <f t="array" ref="G311">IF($I$2="Открытый тариф",
INDEX(GRID!$B$4:$BI$14,MATCH(G$7,GRID!$A$4:$A$14,0),MATCH(1,($U$2=GRID!$B$1:$BI$1)*(КАЛЕНДАРЬ!$AJ29=GRID!$B$3:$BI$3), 0)),
ROUNDUP(INDEX(GRID!$B$4:$BI$14,MATCH(G$7,GRID!$A$4:$A$14,0),MATCH(1,($U$2=GRID!$B$1:$BI$1)*(КАЛЕНДАРЬ!$AJ29=GRID!$B$3:$BI$3),0))*(1-GRID!$B$35),0))</f>
        <v>16000</v>
      </c>
      <c r="H311" s="60" cm="1">
        <f t="array" ref="H311">IF($I$2="Открытый тариф",
INDEX(GRID!$B$17:$BI$27,MATCH(G$7,GRID!$A$17:$A$27,0),MATCH(1,($U$2=GRID!$B$1:$BI$1)*(КАЛЕНДАРЬ!$AJ29=GRID!$B$3:$BI$3), 0)),
ROUNDUP(INDEX(GRID!$B$17:$BI$27,MATCH(G$7,GRID!$A$17:$A$27,0),MATCH(1,($U$2=GRID!$B$1:$BI$1)*(КАЛЕНДАРЬ!$AJ29=GRID!$B$3:$BI$3), 0))*(1-GRID!$B$35),0))</f>
        <v>16000</v>
      </c>
      <c r="I311" s="59" cm="1">
        <f t="array" ref="I311">IF($I$2="Открытый тариф",
INDEX(GRID!$B$4:$BI$14,MATCH(I$7,GRID!$A$4:$A$14,0),MATCH(1,($U$2=GRID!$B$1:$BI$1)*(КАЛЕНДАРЬ!$AJ29=GRID!$B$3:$BI$3), 0)),
ROUNDUP(INDEX(GRID!$B$4:$BI$14,MATCH(I$7,GRID!$A$4:$A$14,0),MATCH(1,($U$2=GRID!$B$1:$BI$1)*(КАЛЕНДАРЬ!$AJ29=GRID!$B$3:$BI$3),0))*(1-GRID!$B$35),0))</f>
        <v>17400</v>
      </c>
      <c r="J311" s="60" cm="1">
        <f t="array" ref="J311">IF($I$2="Открытый тариф",
INDEX(GRID!$B$17:$BI$27,MATCH(I$7,GRID!$A$17:$A$27,0),MATCH(1,($U$2=GRID!$B$1:$BI$1)*(КАЛЕНДАРЬ!$AJ29=GRID!$B$3:$BI$3), 0)),
ROUNDUP(INDEX(GRID!$B$17:$BI$27,MATCH(I$7,GRID!$A$17:$A$27,0),MATCH(1,($U$2=GRID!$B$1:$BI$1)*(КАЛЕНДАРЬ!$AJ29=GRID!$B$3:$BI$3), 0))*(1-GRID!$B$35),0))</f>
        <v>17400</v>
      </c>
      <c r="K311" s="59" cm="1">
        <f t="array" ref="K311">IF($I$2="Открытый тариф",
INDEX(GRID!$B$4:$BI$14,MATCH(K$7,GRID!$A$4:$A$14,0),MATCH(1,($U$2=GRID!$B$1:$BI$1)*(КАЛЕНДАРЬ!$AJ29=GRID!$B$3:$BI$3), 0)),
ROUNDUP(INDEX(GRID!$B$4:$BI$14,MATCH(K$7,GRID!$A$4:$A$14,0),MATCH(1,($U$2=GRID!$B$1:$BI$1)*(КАЛЕНДАРЬ!$AJ29=GRID!$B$3:$BI$3),0))*(1-GRID!$B$35),0))</f>
        <v>18900</v>
      </c>
      <c r="L311" s="60" cm="1">
        <f t="array" ref="L311">IF($I$2="Открытый тариф",
INDEX(GRID!$B$17:$BI$27,MATCH(K$7,GRID!$A$17:$A$27,0),MATCH(1,($U$2=GRID!$B$1:$BI$1)*(КАЛЕНДАРЬ!$AJ29=GRID!$B$3:$BI$3), 0)),
ROUNDUP(INDEX(GRID!$B$17:$BI$27,MATCH(K$7,GRID!$A$17:$A$27,0),MATCH(1,($U$2=GRID!$B$1:$BI$1)*(КАЛЕНДАРЬ!$AJ29=GRID!$B$3:$BI$3), 0))*(1-GRID!$B$35),0))</f>
        <v>18900</v>
      </c>
      <c r="M311" s="59" cm="1">
        <f t="array" ref="M311">IF($I$2="Открытый тариф",
INDEX(GRID!$B$4:$BI$14,MATCH(M$7,GRID!$A$4:$A$14,0),MATCH(1,($U$2=GRID!$B$1:$BI$1)*(КАЛЕНДАРЬ!$AJ29=GRID!$B$3:$BI$3), 0)),
ROUNDUP(INDEX(GRID!$B$4:$BI$14,MATCH(M$7,GRID!$A$4:$A$14,0),MATCH(1,($U$2=GRID!$B$1:$BI$1)*(КАЛЕНДАРЬ!$AJ29=GRID!$B$3:$BI$3),0))*(1-GRID!$B$35),0))</f>
        <v>20500</v>
      </c>
      <c r="N311" s="60" cm="1">
        <f t="array" ref="N311">IF($I$2="Открытый тариф",
INDEX(GRID!$B$17:$BI$27,MATCH(M$7,GRID!$A$17:$A$27,0),MATCH(1,($U$2=GRID!$B$1:$BI$1)*(КАЛЕНДАРЬ!$AJ29=GRID!$B$3:$BI$3), 0)),
ROUNDUP(INDEX(GRID!$B$17:$BI$27,MATCH(M$7,GRID!$A$17:$A$27,0),MATCH(1,($U$2=GRID!$B$1:$BI$1)*(КАЛЕНДАРЬ!$AJ29=GRID!$B$3:$BI$3), 0))*(1-GRID!$B$35),0))</f>
        <v>20500</v>
      </c>
      <c r="O311" s="61" t="s">
        <v>102</v>
      </c>
      <c r="P311" s="61" t="s">
        <v>102</v>
      </c>
      <c r="Q311" s="61" t="s">
        <v>102</v>
      </c>
      <c r="R311" s="61" t="s">
        <v>102</v>
      </c>
      <c r="S311" s="61" t="s">
        <v>102</v>
      </c>
      <c r="T311" s="61" t="s">
        <v>102</v>
      </c>
      <c r="U311" s="61" t="s">
        <v>102</v>
      </c>
      <c r="V311" s="61" t="s">
        <v>102</v>
      </c>
      <c r="W311" s="61" t="s">
        <v>102</v>
      </c>
      <c r="X311" s="61" t="s">
        <v>102</v>
      </c>
      <c r="Y311" s="48"/>
      <c r="Z311" s="33"/>
      <c r="AE311" s="6"/>
      <c r="AI311" s="6"/>
      <c r="AN311" s="6"/>
    </row>
    <row r="312" spans="1:40" x14ac:dyDescent="0.2">
      <c r="A312" s="62" t="s">
        <v>47</v>
      </c>
      <c r="B312" s="62">
        <v>27</v>
      </c>
      <c r="C312" s="59" cm="1">
        <f t="array" ref="C312">IF($I$2="Открытый тариф",
INDEX(GRID!$B$4:$BI$14,MATCH(C$7,GRID!$A$4:$A$14,0),MATCH(1,($U$2=GRID!$B$1:$BI$1)*(КАЛЕНДАРЬ!$AJ30=GRID!$B$3:$BI$3), 0)),
ROUNDUP(INDEX(GRID!$B$4:$BI$14,MATCH(C$7,GRID!$A$4:$A$14,0),MATCH(1,($U$2=GRID!$B$1:$BI$1)*(КАЛЕНДАРЬ!$AJ30=GRID!$B$3:$BI$3),0))*(1-GRID!$B$35),0))</f>
        <v>13500</v>
      </c>
      <c r="D312" s="60" cm="1">
        <f t="array" ref="D312">IF($I$2="Открытый тариф",
INDEX(GRID!$B$17:$BI$27,MATCH(C$7,GRID!$A$17:$A$27,0),MATCH(1,($U$2=GRID!$B$1:$BI$1)*(КАЛЕНДАРЬ!$AJ30=GRID!$B$3:$BI$3), 0)),
ROUNDUP(INDEX(GRID!$B$17:$BI$27,MATCH(C$7,GRID!$A$17:$A$27,0),MATCH(1,($U$2=GRID!$B$1:$BI$1)*(КАЛЕНДАРЬ!$AJ30=GRID!$B$3:$BI$3), 0))*(1-GRID!$B$35),0))</f>
        <v>13500</v>
      </c>
      <c r="E312" s="59" cm="1">
        <f t="array" ref="E312">IF($I$2="Открытый тариф",
INDEX(GRID!$B$4:$BI$14,MATCH(E$7,GRID!$A$4:$A$14,0),MATCH(1,($U$2=GRID!$B$1:$BI$1)*(КАЛЕНДАРЬ!$AJ30=GRID!$B$3:$BI$3), 0)),
ROUNDUP(INDEX(GRID!$B$4:$BI$14,MATCH(E$7,GRID!$A$4:$A$14,0),MATCH(1,($U$2=GRID!$B$1:$BI$1)*(КАЛЕНДАРЬ!$AJ30=GRID!$B$3:$BI$3),0))*(1-GRID!$B$35),0))</f>
        <v>14700</v>
      </c>
      <c r="F312" s="60" cm="1">
        <f t="array" ref="F312">IF($I$2="Открытый тариф",
INDEX(GRID!$B$17:$BI$27,MATCH(E$7,GRID!$A$17:$A$27,0),MATCH(1,($U$2=GRID!$B$1:$BI$1)*(КАЛЕНДАРЬ!$AJ30=GRID!$B$3:$BI$3), 0)),
ROUNDUP(INDEX(GRID!$B$17:$BI$27,MATCH(E$7,GRID!$A$17:$A$27,0),MATCH(1,($U$2=GRID!$B$1:$BI$1)*(КАЛЕНДАРЬ!$AJ30=GRID!$B$3:$BI$3), 0))*(1-GRID!$B$35),0))</f>
        <v>14700</v>
      </c>
      <c r="G312" s="59" cm="1">
        <f t="array" ref="G312">IF($I$2="Открытый тариф",
INDEX(GRID!$B$4:$BI$14,MATCH(G$7,GRID!$A$4:$A$14,0),MATCH(1,($U$2=GRID!$B$1:$BI$1)*(КАЛЕНДАРЬ!$AJ30=GRID!$B$3:$BI$3), 0)),
ROUNDUP(INDEX(GRID!$B$4:$BI$14,MATCH(G$7,GRID!$A$4:$A$14,0),MATCH(1,($U$2=GRID!$B$1:$BI$1)*(КАЛЕНДАРЬ!$AJ30=GRID!$B$3:$BI$3),0))*(1-GRID!$B$35),0))</f>
        <v>16000</v>
      </c>
      <c r="H312" s="60" cm="1">
        <f t="array" ref="H312">IF($I$2="Открытый тариф",
INDEX(GRID!$B$17:$BI$27,MATCH(G$7,GRID!$A$17:$A$27,0),MATCH(1,($U$2=GRID!$B$1:$BI$1)*(КАЛЕНДАРЬ!$AJ30=GRID!$B$3:$BI$3), 0)),
ROUNDUP(INDEX(GRID!$B$17:$BI$27,MATCH(G$7,GRID!$A$17:$A$27,0),MATCH(1,($U$2=GRID!$B$1:$BI$1)*(КАЛЕНДАРЬ!$AJ30=GRID!$B$3:$BI$3), 0))*(1-GRID!$B$35),0))</f>
        <v>16000</v>
      </c>
      <c r="I312" s="59" cm="1">
        <f t="array" ref="I312">IF($I$2="Открытый тариф",
INDEX(GRID!$B$4:$BI$14,MATCH(I$7,GRID!$A$4:$A$14,0),MATCH(1,($U$2=GRID!$B$1:$BI$1)*(КАЛЕНДАРЬ!$AJ30=GRID!$B$3:$BI$3), 0)),
ROUNDUP(INDEX(GRID!$B$4:$BI$14,MATCH(I$7,GRID!$A$4:$A$14,0),MATCH(1,($U$2=GRID!$B$1:$BI$1)*(КАЛЕНДАРЬ!$AJ30=GRID!$B$3:$BI$3),0))*(1-GRID!$B$35),0))</f>
        <v>17400</v>
      </c>
      <c r="J312" s="60" cm="1">
        <f t="array" ref="J312">IF($I$2="Открытый тариф",
INDEX(GRID!$B$17:$BI$27,MATCH(I$7,GRID!$A$17:$A$27,0),MATCH(1,($U$2=GRID!$B$1:$BI$1)*(КАЛЕНДАРЬ!$AJ30=GRID!$B$3:$BI$3), 0)),
ROUNDUP(INDEX(GRID!$B$17:$BI$27,MATCH(I$7,GRID!$A$17:$A$27,0),MATCH(1,($U$2=GRID!$B$1:$BI$1)*(КАЛЕНДАРЬ!$AJ30=GRID!$B$3:$BI$3), 0))*(1-GRID!$B$35),0))</f>
        <v>17400</v>
      </c>
      <c r="K312" s="59" cm="1">
        <f t="array" ref="K312">IF($I$2="Открытый тариф",
INDEX(GRID!$B$4:$BI$14,MATCH(K$7,GRID!$A$4:$A$14,0),MATCH(1,($U$2=GRID!$B$1:$BI$1)*(КАЛЕНДАРЬ!$AJ30=GRID!$B$3:$BI$3), 0)),
ROUNDUP(INDEX(GRID!$B$4:$BI$14,MATCH(K$7,GRID!$A$4:$A$14,0),MATCH(1,($U$2=GRID!$B$1:$BI$1)*(КАЛЕНДАРЬ!$AJ30=GRID!$B$3:$BI$3),0))*(1-GRID!$B$35),0))</f>
        <v>18900</v>
      </c>
      <c r="L312" s="60" cm="1">
        <f t="array" ref="L312">IF($I$2="Открытый тариф",
INDEX(GRID!$B$17:$BI$27,MATCH(K$7,GRID!$A$17:$A$27,0),MATCH(1,($U$2=GRID!$B$1:$BI$1)*(КАЛЕНДАРЬ!$AJ30=GRID!$B$3:$BI$3), 0)),
ROUNDUP(INDEX(GRID!$B$17:$BI$27,MATCH(K$7,GRID!$A$17:$A$27,0),MATCH(1,($U$2=GRID!$B$1:$BI$1)*(КАЛЕНДАРЬ!$AJ30=GRID!$B$3:$BI$3), 0))*(1-GRID!$B$35),0))</f>
        <v>18900</v>
      </c>
      <c r="M312" s="59" cm="1">
        <f t="array" ref="M312">IF($I$2="Открытый тариф",
INDEX(GRID!$B$4:$BI$14,MATCH(M$7,GRID!$A$4:$A$14,0),MATCH(1,($U$2=GRID!$B$1:$BI$1)*(КАЛЕНДАРЬ!$AJ30=GRID!$B$3:$BI$3), 0)),
ROUNDUP(INDEX(GRID!$B$4:$BI$14,MATCH(M$7,GRID!$A$4:$A$14,0),MATCH(1,($U$2=GRID!$B$1:$BI$1)*(КАЛЕНДАРЬ!$AJ30=GRID!$B$3:$BI$3),0))*(1-GRID!$B$35),0))</f>
        <v>20500</v>
      </c>
      <c r="N312" s="60" cm="1">
        <f t="array" ref="N312">IF($I$2="Открытый тариф",
INDEX(GRID!$B$17:$BI$27,MATCH(M$7,GRID!$A$17:$A$27,0),MATCH(1,($U$2=GRID!$B$1:$BI$1)*(КАЛЕНДАРЬ!$AJ30=GRID!$B$3:$BI$3), 0)),
ROUNDUP(INDEX(GRID!$B$17:$BI$27,MATCH(M$7,GRID!$A$17:$A$27,0),MATCH(1,($U$2=GRID!$B$1:$BI$1)*(КАЛЕНДАРЬ!$AJ30=GRID!$B$3:$BI$3), 0))*(1-GRID!$B$35),0))</f>
        <v>20500</v>
      </c>
      <c r="O312" s="61" t="s">
        <v>102</v>
      </c>
      <c r="P312" s="61" t="s">
        <v>102</v>
      </c>
      <c r="Q312" s="61" t="s">
        <v>102</v>
      </c>
      <c r="R312" s="61" t="s">
        <v>102</v>
      </c>
      <c r="S312" s="61" t="s">
        <v>102</v>
      </c>
      <c r="T312" s="61" t="s">
        <v>102</v>
      </c>
      <c r="U312" s="61" t="s">
        <v>102</v>
      </c>
      <c r="V312" s="61" t="s">
        <v>102</v>
      </c>
      <c r="W312" s="61" t="s">
        <v>102</v>
      </c>
      <c r="X312" s="61" t="s">
        <v>102</v>
      </c>
      <c r="Y312" s="48"/>
      <c r="Z312" s="33"/>
      <c r="AE312" s="6"/>
      <c r="AI312" s="6"/>
      <c r="AN312" s="6"/>
    </row>
    <row r="313" spans="1:40" x14ac:dyDescent="0.2">
      <c r="A313" s="62" t="s">
        <v>48</v>
      </c>
      <c r="B313" s="62">
        <v>28</v>
      </c>
      <c r="C313" s="59" cm="1">
        <f t="array" ref="C313">IF($I$2="Открытый тариф",
INDEX(GRID!$B$4:$BI$14,MATCH(C$7,GRID!$A$4:$A$14,0),MATCH(1,($U$2=GRID!$B$1:$BI$1)*(КАЛЕНДАРЬ!$AJ31=GRID!$B$3:$BI$3), 0)),
ROUNDUP(INDEX(GRID!$B$4:$BI$14,MATCH(C$7,GRID!$A$4:$A$14,0),MATCH(1,($U$2=GRID!$B$1:$BI$1)*(КАЛЕНДАРЬ!$AJ31=GRID!$B$3:$BI$3),0))*(1-GRID!$B$35),0))</f>
        <v>13500</v>
      </c>
      <c r="D313" s="60" cm="1">
        <f t="array" ref="D313">IF($I$2="Открытый тариф",
INDEX(GRID!$B$17:$BI$27,MATCH(C$7,GRID!$A$17:$A$27,0),MATCH(1,($U$2=GRID!$B$1:$BI$1)*(КАЛЕНДАРЬ!$AJ31=GRID!$B$3:$BI$3), 0)),
ROUNDUP(INDEX(GRID!$B$17:$BI$27,MATCH(C$7,GRID!$A$17:$A$27,0),MATCH(1,($U$2=GRID!$B$1:$BI$1)*(КАЛЕНДАРЬ!$AJ31=GRID!$B$3:$BI$3), 0))*(1-GRID!$B$35),0))</f>
        <v>13500</v>
      </c>
      <c r="E313" s="59" cm="1">
        <f t="array" ref="E313">IF($I$2="Открытый тариф",
INDEX(GRID!$B$4:$BI$14,MATCH(E$7,GRID!$A$4:$A$14,0),MATCH(1,($U$2=GRID!$B$1:$BI$1)*(КАЛЕНДАРЬ!$AJ31=GRID!$B$3:$BI$3), 0)),
ROUNDUP(INDEX(GRID!$B$4:$BI$14,MATCH(E$7,GRID!$A$4:$A$14,0),MATCH(1,($U$2=GRID!$B$1:$BI$1)*(КАЛЕНДАРЬ!$AJ31=GRID!$B$3:$BI$3),0))*(1-GRID!$B$35),0))</f>
        <v>14700</v>
      </c>
      <c r="F313" s="60" cm="1">
        <f t="array" ref="F313">IF($I$2="Открытый тариф",
INDEX(GRID!$B$17:$BI$27,MATCH(E$7,GRID!$A$17:$A$27,0),MATCH(1,($U$2=GRID!$B$1:$BI$1)*(КАЛЕНДАРЬ!$AJ31=GRID!$B$3:$BI$3), 0)),
ROUNDUP(INDEX(GRID!$B$17:$BI$27,MATCH(E$7,GRID!$A$17:$A$27,0),MATCH(1,($U$2=GRID!$B$1:$BI$1)*(КАЛЕНДАРЬ!$AJ31=GRID!$B$3:$BI$3), 0))*(1-GRID!$B$35),0))</f>
        <v>14700</v>
      </c>
      <c r="G313" s="59" cm="1">
        <f t="array" ref="G313">IF($I$2="Открытый тариф",
INDEX(GRID!$B$4:$BI$14,MATCH(G$7,GRID!$A$4:$A$14,0),MATCH(1,($U$2=GRID!$B$1:$BI$1)*(КАЛЕНДАРЬ!$AJ31=GRID!$B$3:$BI$3), 0)),
ROUNDUP(INDEX(GRID!$B$4:$BI$14,MATCH(G$7,GRID!$A$4:$A$14,0),MATCH(1,($U$2=GRID!$B$1:$BI$1)*(КАЛЕНДАРЬ!$AJ31=GRID!$B$3:$BI$3),0))*(1-GRID!$B$35),0))</f>
        <v>16000</v>
      </c>
      <c r="H313" s="60" cm="1">
        <f t="array" ref="H313">IF($I$2="Открытый тариф",
INDEX(GRID!$B$17:$BI$27,MATCH(G$7,GRID!$A$17:$A$27,0),MATCH(1,($U$2=GRID!$B$1:$BI$1)*(КАЛЕНДАРЬ!$AJ31=GRID!$B$3:$BI$3), 0)),
ROUNDUP(INDEX(GRID!$B$17:$BI$27,MATCH(G$7,GRID!$A$17:$A$27,0),MATCH(1,($U$2=GRID!$B$1:$BI$1)*(КАЛЕНДАРЬ!$AJ31=GRID!$B$3:$BI$3), 0))*(1-GRID!$B$35),0))</f>
        <v>16000</v>
      </c>
      <c r="I313" s="59" cm="1">
        <f t="array" ref="I313">IF($I$2="Открытый тариф",
INDEX(GRID!$B$4:$BI$14,MATCH(I$7,GRID!$A$4:$A$14,0),MATCH(1,($U$2=GRID!$B$1:$BI$1)*(КАЛЕНДАРЬ!$AJ31=GRID!$B$3:$BI$3), 0)),
ROUNDUP(INDEX(GRID!$B$4:$BI$14,MATCH(I$7,GRID!$A$4:$A$14,0),MATCH(1,($U$2=GRID!$B$1:$BI$1)*(КАЛЕНДАРЬ!$AJ31=GRID!$B$3:$BI$3),0))*(1-GRID!$B$35),0))</f>
        <v>17400</v>
      </c>
      <c r="J313" s="60" cm="1">
        <f t="array" ref="J313">IF($I$2="Открытый тариф",
INDEX(GRID!$B$17:$BI$27,MATCH(I$7,GRID!$A$17:$A$27,0),MATCH(1,($U$2=GRID!$B$1:$BI$1)*(КАЛЕНДАРЬ!$AJ31=GRID!$B$3:$BI$3), 0)),
ROUNDUP(INDEX(GRID!$B$17:$BI$27,MATCH(I$7,GRID!$A$17:$A$27,0),MATCH(1,($U$2=GRID!$B$1:$BI$1)*(КАЛЕНДАРЬ!$AJ31=GRID!$B$3:$BI$3), 0))*(1-GRID!$B$35),0))</f>
        <v>17400</v>
      </c>
      <c r="K313" s="59" cm="1">
        <f t="array" ref="K313">IF($I$2="Открытый тариф",
INDEX(GRID!$B$4:$BI$14,MATCH(K$7,GRID!$A$4:$A$14,0),MATCH(1,($U$2=GRID!$B$1:$BI$1)*(КАЛЕНДАРЬ!$AJ31=GRID!$B$3:$BI$3), 0)),
ROUNDUP(INDEX(GRID!$B$4:$BI$14,MATCH(K$7,GRID!$A$4:$A$14,0),MATCH(1,($U$2=GRID!$B$1:$BI$1)*(КАЛЕНДАРЬ!$AJ31=GRID!$B$3:$BI$3),0))*(1-GRID!$B$35),0))</f>
        <v>18900</v>
      </c>
      <c r="L313" s="60" cm="1">
        <f t="array" ref="L313">IF($I$2="Открытый тариф",
INDEX(GRID!$B$17:$BI$27,MATCH(K$7,GRID!$A$17:$A$27,0),MATCH(1,($U$2=GRID!$B$1:$BI$1)*(КАЛЕНДАРЬ!$AJ31=GRID!$B$3:$BI$3), 0)),
ROUNDUP(INDEX(GRID!$B$17:$BI$27,MATCH(K$7,GRID!$A$17:$A$27,0),MATCH(1,($U$2=GRID!$B$1:$BI$1)*(КАЛЕНДАРЬ!$AJ31=GRID!$B$3:$BI$3), 0))*(1-GRID!$B$35),0))</f>
        <v>18900</v>
      </c>
      <c r="M313" s="59" cm="1">
        <f t="array" ref="M313">IF($I$2="Открытый тариф",
INDEX(GRID!$B$4:$BI$14,MATCH(M$7,GRID!$A$4:$A$14,0),MATCH(1,($U$2=GRID!$B$1:$BI$1)*(КАЛЕНДАРЬ!$AJ31=GRID!$B$3:$BI$3), 0)),
ROUNDUP(INDEX(GRID!$B$4:$BI$14,MATCH(M$7,GRID!$A$4:$A$14,0),MATCH(1,($U$2=GRID!$B$1:$BI$1)*(КАЛЕНДАРЬ!$AJ31=GRID!$B$3:$BI$3),0))*(1-GRID!$B$35),0))</f>
        <v>20500</v>
      </c>
      <c r="N313" s="60" cm="1">
        <f t="array" ref="N313">IF($I$2="Открытый тариф",
INDEX(GRID!$B$17:$BI$27,MATCH(M$7,GRID!$A$17:$A$27,0),MATCH(1,($U$2=GRID!$B$1:$BI$1)*(КАЛЕНДАРЬ!$AJ31=GRID!$B$3:$BI$3), 0)),
ROUNDUP(INDEX(GRID!$B$17:$BI$27,MATCH(M$7,GRID!$A$17:$A$27,0),MATCH(1,($U$2=GRID!$B$1:$BI$1)*(КАЛЕНДАРЬ!$AJ31=GRID!$B$3:$BI$3), 0))*(1-GRID!$B$35),0))</f>
        <v>20500</v>
      </c>
      <c r="O313" s="61" t="s">
        <v>102</v>
      </c>
      <c r="P313" s="61" t="s">
        <v>102</v>
      </c>
      <c r="Q313" s="61" t="s">
        <v>102</v>
      </c>
      <c r="R313" s="61" t="s">
        <v>102</v>
      </c>
      <c r="S313" s="61" t="s">
        <v>102</v>
      </c>
      <c r="T313" s="61" t="s">
        <v>102</v>
      </c>
      <c r="U313" s="61" t="s">
        <v>102</v>
      </c>
      <c r="V313" s="61" t="s">
        <v>102</v>
      </c>
      <c r="W313" s="61" t="s">
        <v>102</v>
      </c>
      <c r="X313" s="61" t="s">
        <v>102</v>
      </c>
      <c r="Y313" s="48"/>
      <c r="Z313" s="33"/>
      <c r="AE313" s="6"/>
      <c r="AI313" s="6"/>
      <c r="AN313" s="6"/>
    </row>
    <row r="314" spans="1:40" x14ac:dyDescent="0.2">
      <c r="A314" s="62" t="s">
        <v>42</v>
      </c>
      <c r="B314" s="62">
        <v>29</v>
      </c>
      <c r="C314" s="65" t="s">
        <v>102</v>
      </c>
      <c r="D314" s="65" t="s">
        <v>102</v>
      </c>
      <c r="E314" s="65" t="s">
        <v>102</v>
      </c>
      <c r="F314" s="65" t="s">
        <v>102</v>
      </c>
      <c r="G314" s="65" t="s">
        <v>102</v>
      </c>
      <c r="H314" s="65" t="s">
        <v>102</v>
      </c>
      <c r="I314" s="65" t="s">
        <v>102</v>
      </c>
      <c r="J314" s="65" t="s">
        <v>102</v>
      </c>
      <c r="K314" s="65" t="s">
        <v>102</v>
      </c>
      <c r="L314" s="65" t="s">
        <v>102</v>
      </c>
      <c r="M314" s="65" t="s">
        <v>102</v>
      </c>
      <c r="N314" s="65" t="s">
        <v>102</v>
      </c>
      <c r="O314" s="65" t="s">
        <v>102</v>
      </c>
      <c r="P314" s="65" t="s">
        <v>102</v>
      </c>
      <c r="Q314" s="65" t="s">
        <v>102</v>
      </c>
      <c r="R314" s="65" t="s">
        <v>102</v>
      </c>
      <c r="S314" s="65" t="s">
        <v>102</v>
      </c>
      <c r="T314" s="65" t="s">
        <v>102</v>
      </c>
      <c r="U314" s="65" t="s">
        <v>102</v>
      </c>
      <c r="V314" s="65" t="s">
        <v>102</v>
      </c>
      <c r="W314" s="65" t="s">
        <v>102</v>
      </c>
      <c r="X314" s="65" t="s">
        <v>102</v>
      </c>
      <c r="Y314" s="48"/>
      <c r="Z314" s="33"/>
      <c r="AE314" s="6"/>
      <c r="AI314" s="6"/>
      <c r="AN314" s="6"/>
    </row>
    <row r="315" spans="1:40" x14ac:dyDescent="0.2">
      <c r="A315" s="62" t="s">
        <v>43</v>
      </c>
      <c r="B315" s="62">
        <v>30</v>
      </c>
      <c r="C315" s="65" t="s">
        <v>102</v>
      </c>
      <c r="D315" s="65" t="s">
        <v>102</v>
      </c>
      <c r="E315" s="65" t="s">
        <v>102</v>
      </c>
      <c r="F315" s="65" t="s">
        <v>102</v>
      </c>
      <c r="G315" s="65" t="s">
        <v>102</v>
      </c>
      <c r="H315" s="65" t="s">
        <v>102</v>
      </c>
      <c r="I315" s="65" t="s">
        <v>102</v>
      </c>
      <c r="J315" s="65" t="s">
        <v>102</v>
      </c>
      <c r="K315" s="65" t="s">
        <v>102</v>
      </c>
      <c r="L315" s="65" t="s">
        <v>102</v>
      </c>
      <c r="M315" s="65" t="s">
        <v>102</v>
      </c>
      <c r="N315" s="65" t="s">
        <v>102</v>
      </c>
      <c r="O315" s="65" t="s">
        <v>102</v>
      </c>
      <c r="P315" s="65" t="s">
        <v>102</v>
      </c>
      <c r="Q315" s="65" t="s">
        <v>102</v>
      </c>
      <c r="R315" s="65" t="s">
        <v>102</v>
      </c>
      <c r="S315" s="65" t="s">
        <v>102</v>
      </c>
      <c r="T315" s="65" t="s">
        <v>102</v>
      </c>
      <c r="U315" s="65" t="s">
        <v>102</v>
      </c>
      <c r="V315" s="65" t="s">
        <v>102</v>
      </c>
      <c r="W315" s="65" t="s">
        <v>102</v>
      </c>
      <c r="X315" s="65" t="s">
        <v>102</v>
      </c>
      <c r="Y315" s="50"/>
    </row>
    <row r="316" spans="1:40" x14ac:dyDescent="0.2">
      <c r="A316" s="62" t="s">
        <v>44</v>
      </c>
      <c r="B316" s="62">
        <v>31</v>
      </c>
      <c r="C316" s="65" t="s">
        <v>102</v>
      </c>
      <c r="D316" s="65" t="s">
        <v>102</v>
      </c>
      <c r="E316" s="65" t="s">
        <v>102</v>
      </c>
      <c r="F316" s="65" t="s">
        <v>102</v>
      </c>
      <c r="G316" s="65" t="s">
        <v>102</v>
      </c>
      <c r="H316" s="65" t="s">
        <v>102</v>
      </c>
      <c r="I316" s="65" t="s">
        <v>102</v>
      </c>
      <c r="J316" s="65" t="s">
        <v>102</v>
      </c>
      <c r="K316" s="65" t="s">
        <v>102</v>
      </c>
      <c r="L316" s="65" t="s">
        <v>102</v>
      </c>
      <c r="M316" s="65" t="s">
        <v>102</v>
      </c>
      <c r="N316" s="65" t="s">
        <v>102</v>
      </c>
      <c r="O316" s="65" t="s">
        <v>102</v>
      </c>
      <c r="P316" s="65" t="s">
        <v>102</v>
      </c>
      <c r="Q316" s="65" t="s">
        <v>102</v>
      </c>
      <c r="R316" s="65" t="s">
        <v>102</v>
      </c>
      <c r="S316" s="65" t="s">
        <v>102</v>
      </c>
      <c r="T316" s="65" t="s">
        <v>102</v>
      </c>
      <c r="U316" s="65" t="s">
        <v>102</v>
      </c>
      <c r="V316" s="65" t="s">
        <v>102</v>
      </c>
      <c r="W316" s="65" t="s">
        <v>102</v>
      </c>
      <c r="X316" s="65" t="s">
        <v>102</v>
      </c>
      <c r="Y316" s="50"/>
    </row>
    <row r="317" spans="1:40" x14ac:dyDescent="0.2">
      <c r="A317" s="48"/>
      <c r="B317" s="49"/>
      <c r="C317" s="50"/>
      <c r="D317" s="50"/>
      <c r="E317" s="50"/>
      <c r="F317" s="50"/>
      <c r="G317" s="51"/>
      <c r="H317" s="50"/>
      <c r="I317" s="50"/>
      <c r="J317" s="50"/>
      <c r="K317" s="51"/>
      <c r="L317" s="50"/>
      <c r="M317" s="50"/>
      <c r="N317" s="50"/>
      <c r="O317" s="50"/>
      <c r="P317" s="51"/>
      <c r="Q317" s="50"/>
      <c r="R317" s="50"/>
      <c r="S317" s="50"/>
      <c r="T317" s="50"/>
      <c r="U317" s="50"/>
      <c r="V317" s="50"/>
      <c r="W317" s="50"/>
      <c r="X317" s="50"/>
      <c r="Y317" s="50"/>
    </row>
    <row r="318" spans="1:40" ht="30" customHeight="1" x14ac:dyDescent="0.2">
      <c r="A318" s="134" t="s">
        <v>113</v>
      </c>
      <c r="B318" s="134"/>
      <c r="C318" s="134"/>
      <c r="D318" s="134"/>
      <c r="E318" s="134"/>
      <c r="F318" s="47"/>
      <c r="G318" s="47"/>
      <c r="H318" s="132" t="s">
        <v>121</v>
      </c>
      <c r="I318" s="132"/>
      <c r="J318" s="132"/>
      <c r="K318" s="132"/>
      <c r="L318" s="50"/>
      <c r="M318" s="133" t="s">
        <v>117</v>
      </c>
      <c r="N318" s="133"/>
      <c r="O318" s="133"/>
      <c r="P318" s="133"/>
      <c r="Q318" s="50"/>
      <c r="R318" s="50"/>
      <c r="S318" s="50"/>
      <c r="T318" s="50"/>
      <c r="U318" s="50"/>
      <c r="V318" s="50"/>
      <c r="W318" s="50"/>
      <c r="X318" s="50"/>
      <c r="Y318" s="50"/>
    </row>
    <row r="319" spans="1:40" ht="12.75" customHeight="1" x14ac:dyDescent="0.2">
      <c r="A319" s="18" t="s">
        <v>63</v>
      </c>
      <c r="B319" s="135" t="s">
        <v>54</v>
      </c>
      <c r="C319" s="135"/>
      <c r="D319" s="136"/>
      <c r="E319" s="136"/>
      <c r="F319" s="136"/>
      <c r="G319" s="136"/>
      <c r="H319" s="132"/>
      <c r="I319" s="132"/>
      <c r="J319" s="132"/>
      <c r="K319" s="132"/>
      <c r="L319" s="50"/>
      <c r="M319" s="133"/>
      <c r="N319" s="133"/>
      <c r="O319" s="133"/>
      <c r="P319" s="133"/>
      <c r="Q319" s="50"/>
      <c r="R319" s="50"/>
      <c r="S319" s="50"/>
      <c r="T319" s="50"/>
      <c r="U319" s="50"/>
      <c r="V319" s="50"/>
      <c r="W319" s="50"/>
      <c r="X319" s="50"/>
      <c r="Y319" s="50"/>
    </row>
    <row r="320" spans="1:40" ht="30" customHeight="1" x14ac:dyDescent="0.2">
      <c r="A320" s="11" t="s">
        <v>66</v>
      </c>
      <c r="B320" s="11" t="s">
        <v>67</v>
      </c>
      <c r="C320" s="11" t="s">
        <v>68</v>
      </c>
      <c r="D320" s="46"/>
      <c r="E320" s="46"/>
      <c r="F320" s="46"/>
      <c r="G320" s="46"/>
      <c r="H320" s="132"/>
      <c r="I320" s="132"/>
      <c r="J320" s="132"/>
      <c r="K320" s="132"/>
      <c r="L320" s="50"/>
      <c r="M320" s="133"/>
      <c r="N320" s="133"/>
      <c r="O320" s="133"/>
      <c r="P320" s="133"/>
      <c r="Q320" s="50"/>
      <c r="R320" s="50"/>
      <c r="S320" s="50"/>
      <c r="T320" s="50"/>
      <c r="U320" s="50"/>
      <c r="V320" s="50"/>
      <c r="W320" s="50"/>
      <c r="X320" s="50"/>
      <c r="Y320" s="50"/>
    </row>
    <row r="321" spans="1:25" ht="22.5" x14ac:dyDescent="0.2">
      <c r="A321" s="12" t="s">
        <v>69</v>
      </c>
      <c r="B321" s="12">
        <f>ROUNDUP(IF($I$2="Открытый тариф",GRID!D43,GRID!D43-GRID!D43*GRID!$B$35),0)</f>
        <v>2000</v>
      </c>
      <c r="C321" s="12">
        <f>ROUNDUP(IF($I$2="Открытый тариф",GRID!E43,GRID!E43-GRID!E43*GRID!$B$35),0)</f>
        <v>4000</v>
      </c>
      <c r="D321" s="16"/>
      <c r="E321" s="16"/>
      <c r="F321" s="16"/>
      <c r="G321" s="16"/>
      <c r="H321" s="132"/>
      <c r="I321" s="132"/>
      <c r="J321" s="132"/>
      <c r="K321" s="132"/>
      <c r="L321" s="50"/>
      <c r="M321" s="133"/>
      <c r="N321" s="133"/>
      <c r="O321" s="133"/>
      <c r="P321" s="133"/>
      <c r="Q321" s="50"/>
      <c r="R321" s="50"/>
      <c r="S321" s="50"/>
      <c r="T321" s="50"/>
      <c r="U321" s="50"/>
      <c r="V321" s="50"/>
      <c r="W321" s="50"/>
      <c r="X321" s="50"/>
      <c r="Y321" s="50"/>
    </row>
    <row r="322" spans="1:25" ht="12.75" customHeight="1" x14ac:dyDescent="0.2">
      <c r="A322" s="48"/>
      <c r="B322" s="49"/>
      <c r="C322" s="50"/>
      <c r="D322" s="50"/>
      <c r="E322" s="50"/>
      <c r="F322" s="50"/>
      <c r="G322" s="51"/>
      <c r="H322" s="132"/>
      <c r="I322" s="132"/>
      <c r="J322" s="132"/>
      <c r="K322" s="132"/>
      <c r="L322" s="50"/>
      <c r="M322" s="133"/>
      <c r="N322" s="133"/>
      <c r="O322" s="133"/>
      <c r="P322" s="133"/>
      <c r="Q322" s="50"/>
      <c r="R322" s="50"/>
      <c r="S322" s="50"/>
      <c r="T322" s="50"/>
      <c r="U322" s="50"/>
      <c r="V322" s="50"/>
      <c r="W322" s="50"/>
      <c r="X322" s="50"/>
      <c r="Y322" s="50"/>
    </row>
    <row r="323" spans="1:25" ht="12.75" customHeight="1" x14ac:dyDescent="0.2">
      <c r="A323" s="48"/>
      <c r="B323" s="49"/>
      <c r="C323" s="50"/>
      <c r="D323" s="50"/>
      <c r="E323" s="50"/>
      <c r="F323" s="50"/>
      <c r="G323" s="51"/>
      <c r="H323" s="132"/>
      <c r="I323" s="132"/>
      <c r="J323" s="132"/>
      <c r="K323" s="132"/>
      <c r="L323" s="50"/>
      <c r="M323" s="133"/>
      <c r="N323" s="133"/>
      <c r="O323" s="133"/>
      <c r="P323" s="133"/>
      <c r="Q323" s="50"/>
      <c r="R323" s="50"/>
      <c r="S323" s="50"/>
      <c r="T323" s="50"/>
      <c r="U323" s="50"/>
      <c r="V323" s="50"/>
      <c r="W323" s="50"/>
      <c r="X323" s="50"/>
      <c r="Y323" s="50"/>
    </row>
    <row r="324" spans="1:25" ht="12.75" customHeight="1" x14ac:dyDescent="0.2">
      <c r="A324" s="48"/>
      <c r="B324" s="49"/>
      <c r="C324" s="50"/>
      <c r="D324" s="50"/>
      <c r="E324" s="50"/>
      <c r="F324" s="50"/>
      <c r="G324" s="51"/>
      <c r="H324" s="132"/>
      <c r="I324" s="132"/>
      <c r="J324" s="132"/>
      <c r="K324" s="132"/>
      <c r="L324" s="50"/>
      <c r="M324" s="133"/>
      <c r="N324" s="133"/>
      <c r="O324" s="133"/>
      <c r="P324" s="133"/>
      <c r="Q324" s="50"/>
      <c r="R324" s="50"/>
      <c r="S324" s="50"/>
      <c r="T324" s="50"/>
      <c r="U324" s="50"/>
      <c r="V324" s="50"/>
      <c r="W324" s="50"/>
      <c r="X324" s="50"/>
      <c r="Y324" s="50"/>
    </row>
    <row r="325" spans="1:25" ht="12.75" customHeight="1" x14ac:dyDescent="0.2">
      <c r="A325" s="48"/>
      <c r="B325" s="49"/>
      <c r="C325" s="50"/>
      <c r="D325" s="50"/>
      <c r="E325" s="50"/>
      <c r="F325" s="50"/>
      <c r="G325" s="51"/>
      <c r="H325" s="79"/>
      <c r="I325" s="79"/>
      <c r="J325" s="79"/>
      <c r="K325" s="79"/>
      <c r="L325" s="50"/>
      <c r="M325" s="133"/>
      <c r="N325" s="133"/>
      <c r="O325" s="133"/>
      <c r="P325" s="133"/>
      <c r="Q325" s="50"/>
      <c r="R325" s="50"/>
      <c r="S325" s="50"/>
      <c r="T325" s="50"/>
      <c r="U325" s="50"/>
      <c r="V325" s="50"/>
      <c r="W325" s="50"/>
      <c r="X325" s="50"/>
      <c r="Y325" s="50"/>
    </row>
    <row r="326" spans="1:25" x14ac:dyDescent="0.2">
      <c r="A326" s="48"/>
      <c r="B326" s="49"/>
      <c r="C326" s="50"/>
      <c r="D326" s="50"/>
      <c r="E326" s="50"/>
      <c r="F326" s="50"/>
      <c r="G326" s="51"/>
      <c r="H326" s="50"/>
      <c r="I326" s="50"/>
      <c r="J326" s="50"/>
      <c r="K326" s="51"/>
      <c r="L326" s="50"/>
      <c r="M326" s="133"/>
      <c r="N326" s="133"/>
      <c r="O326" s="133"/>
      <c r="P326" s="133"/>
      <c r="Q326" s="50"/>
      <c r="R326" s="50"/>
      <c r="S326" s="50"/>
      <c r="T326" s="50"/>
      <c r="U326" s="50"/>
      <c r="V326" s="50"/>
      <c r="W326" s="50"/>
      <c r="X326" s="50"/>
      <c r="Y326" s="50"/>
    </row>
  </sheetData>
  <mergeCells count="150">
    <mergeCell ref="H318:K324"/>
    <mergeCell ref="M318:P326"/>
    <mergeCell ref="A318:E318"/>
    <mergeCell ref="B319:C319"/>
    <mergeCell ref="D319:E319"/>
    <mergeCell ref="F319:G319"/>
    <mergeCell ref="M178:N178"/>
    <mergeCell ref="O178:P178"/>
    <mergeCell ref="A211:X211"/>
    <mergeCell ref="A212:X212"/>
    <mergeCell ref="A213:B214"/>
    <mergeCell ref="C213:D213"/>
    <mergeCell ref="E213:F213"/>
    <mergeCell ref="G213:H213"/>
    <mergeCell ref="I213:J213"/>
    <mergeCell ref="K213:L213"/>
    <mergeCell ref="M213:N213"/>
    <mergeCell ref="O213:P213"/>
    <mergeCell ref="Q213:R213"/>
    <mergeCell ref="S213:T213"/>
    <mergeCell ref="U213:V213"/>
    <mergeCell ref="W213:X213"/>
    <mergeCell ref="Q178:R178"/>
    <mergeCell ref="S178:T178"/>
    <mergeCell ref="U178:V178"/>
    <mergeCell ref="W178:X178"/>
    <mergeCell ref="A178:B179"/>
    <mergeCell ref="C178:D178"/>
    <mergeCell ref="E178:F178"/>
    <mergeCell ref="G178:H178"/>
    <mergeCell ref="I178:J178"/>
    <mergeCell ref="K178:L178"/>
    <mergeCell ref="Q142:R142"/>
    <mergeCell ref="S142:T142"/>
    <mergeCell ref="U142:V142"/>
    <mergeCell ref="W142:X142"/>
    <mergeCell ref="A176:X176"/>
    <mergeCell ref="A177:X177"/>
    <mergeCell ref="A140:X140"/>
    <mergeCell ref="A141:X141"/>
    <mergeCell ref="A142:B143"/>
    <mergeCell ref="C142:D142"/>
    <mergeCell ref="E142:F142"/>
    <mergeCell ref="G142:H142"/>
    <mergeCell ref="I142:J142"/>
    <mergeCell ref="K142:L142"/>
    <mergeCell ref="M142:N142"/>
    <mergeCell ref="O142:P142"/>
    <mergeCell ref="M106:N106"/>
    <mergeCell ref="O106:P106"/>
    <mergeCell ref="Q106:R106"/>
    <mergeCell ref="S106:T106"/>
    <mergeCell ref="U106:V106"/>
    <mergeCell ref="W106:X106"/>
    <mergeCell ref="A106:B107"/>
    <mergeCell ref="C106:D106"/>
    <mergeCell ref="E106:F106"/>
    <mergeCell ref="G106:H106"/>
    <mergeCell ref="I106:J106"/>
    <mergeCell ref="K106:L106"/>
    <mergeCell ref="Q71:R71"/>
    <mergeCell ref="S71:T71"/>
    <mergeCell ref="U71:V71"/>
    <mergeCell ref="W71:X71"/>
    <mergeCell ref="A104:X104"/>
    <mergeCell ref="A105:X105"/>
    <mergeCell ref="A69:X69"/>
    <mergeCell ref="A70:X70"/>
    <mergeCell ref="A71:B72"/>
    <mergeCell ref="C71:D71"/>
    <mergeCell ref="E71:F71"/>
    <mergeCell ref="G71:H71"/>
    <mergeCell ref="I71:J71"/>
    <mergeCell ref="K71:L71"/>
    <mergeCell ref="M71:N71"/>
    <mergeCell ref="O71:P71"/>
    <mergeCell ref="M35:N35"/>
    <mergeCell ref="O35:P35"/>
    <mergeCell ref="Q35:R35"/>
    <mergeCell ref="S35:T35"/>
    <mergeCell ref="U35:V35"/>
    <mergeCell ref="W35:X35"/>
    <mergeCell ref="A35:B36"/>
    <mergeCell ref="C35:D35"/>
    <mergeCell ref="E35:F35"/>
    <mergeCell ref="G35:H35"/>
    <mergeCell ref="I35:J35"/>
    <mergeCell ref="K35:L35"/>
    <mergeCell ref="Q24:R24"/>
    <mergeCell ref="S24:T24"/>
    <mergeCell ref="U24:V24"/>
    <mergeCell ref="W24:X24"/>
    <mergeCell ref="A33:X33"/>
    <mergeCell ref="A34:X34"/>
    <mergeCell ref="A22:X22"/>
    <mergeCell ref="A23:X23"/>
    <mergeCell ref="A24:B25"/>
    <mergeCell ref="C24:D24"/>
    <mergeCell ref="E24:F24"/>
    <mergeCell ref="G24:H24"/>
    <mergeCell ref="I24:J24"/>
    <mergeCell ref="K24:L24"/>
    <mergeCell ref="M24:N24"/>
    <mergeCell ref="O24:P24"/>
    <mergeCell ref="B2:F3"/>
    <mergeCell ref="I2:N3"/>
    <mergeCell ref="Q2:T3"/>
    <mergeCell ref="U2:Y3"/>
    <mergeCell ref="A5:X5"/>
    <mergeCell ref="A6:X6"/>
    <mergeCell ref="M7:N7"/>
    <mergeCell ref="O7:P7"/>
    <mergeCell ref="Q7:R7"/>
    <mergeCell ref="S7:T7"/>
    <mergeCell ref="U7:V7"/>
    <mergeCell ref="W7:X7"/>
    <mergeCell ref="A7:B8"/>
    <mergeCell ref="C7:D7"/>
    <mergeCell ref="E7:F7"/>
    <mergeCell ref="G7:H7"/>
    <mergeCell ref="I7:J7"/>
    <mergeCell ref="K7:L7"/>
    <mergeCell ref="A247:X247"/>
    <mergeCell ref="A248:X248"/>
    <mergeCell ref="A249:B250"/>
    <mergeCell ref="C249:D249"/>
    <mergeCell ref="E249:F249"/>
    <mergeCell ref="G249:H249"/>
    <mergeCell ref="I249:J249"/>
    <mergeCell ref="K249:L249"/>
    <mergeCell ref="M249:N249"/>
    <mergeCell ref="O249:P249"/>
    <mergeCell ref="Q249:R249"/>
    <mergeCell ref="S249:T249"/>
    <mergeCell ref="U249:V249"/>
    <mergeCell ref="W249:X249"/>
    <mergeCell ref="A282:X282"/>
    <mergeCell ref="A283:X283"/>
    <mergeCell ref="A284:B285"/>
    <mergeCell ref="C284:D284"/>
    <mergeCell ref="E284:F284"/>
    <mergeCell ref="G284:H284"/>
    <mergeCell ref="I284:J284"/>
    <mergeCell ref="K284:L284"/>
    <mergeCell ref="M284:N284"/>
    <mergeCell ref="O284:P284"/>
    <mergeCell ref="Q284:R284"/>
    <mergeCell ref="S284:T284"/>
    <mergeCell ref="U284:V284"/>
    <mergeCell ref="W284:X284"/>
  </mergeCells>
  <phoneticPr fontId="19" type="noConversion"/>
  <conditionalFormatting sqref="C9:N20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7:N67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3:N102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8:N138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4:N174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0:N209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N3">
    <cfRule type="cellIs" dxfId="707" priority="58" operator="equal">
      <formula>10%</formula>
    </cfRule>
    <cfRule type="cellIs" dxfId="706" priority="59" operator="equal">
      <formula>0.12</formula>
    </cfRule>
    <cfRule type="cellIs" dxfId="705" priority="60" operator="equal">
      <formula>0.14</formula>
    </cfRule>
    <cfRule type="cellIs" dxfId="704" priority="61" operator="equal">
      <formula>0.15</formula>
    </cfRule>
    <cfRule type="cellIs" dxfId="703" priority="62" operator="equal">
      <formula>0.16</formula>
    </cfRule>
    <cfRule type="cellIs" dxfId="702" priority="63" operator="equal">
      <formula>"Открытый тариф"</formula>
    </cfRule>
  </conditionalFormatting>
  <conditionalFormatting sqref="O9:X20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7:X67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3:X102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8:X138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4:X174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80:X209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">
    <cfRule type="cellIs" dxfId="701" priority="46" operator="equal">
      <formula>10%</formula>
    </cfRule>
    <cfRule type="cellIs" dxfId="700" priority="47" operator="equal">
      <formula>0.12</formula>
    </cfRule>
    <cfRule type="cellIs" dxfId="699" priority="48" operator="equal">
      <formula>0.14</formula>
    </cfRule>
    <cfRule type="cellIs" dxfId="698" priority="49" operator="equal">
      <formula>0.15</formula>
    </cfRule>
    <cfRule type="cellIs" dxfId="697" priority="50" operator="equal">
      <formula>0.16</formula>
    </cfRule>
    <cfRule type="cellIs" dxfId="696" priority="51" operator="equal">
      <formula>"Открытый тариф"</formula>
    </cfRule>
  </conditionalFormatting>
  <conditionalFormatting sqref="AJ7">
    <cfRule type="cellIs" dxfId="695" priority="52" operator="equal">
      <formula>10%</formula>
    </cfRule>
    <cfRule type="cellIs" dxfId="694" priority="53" operator="equal">
      <formula>0.12</formula>
    </cfRule>
    <cfRule type="cellIs" dxfId="693" priority="54" operator="equal">
      <formula>0.14</formula>
    </cfRule>
    <cfRule type="cellIs" dxfId="692" priority="55" operator="equal">
      <formula>0.15</formula>
    </cfRule>
    <cfRule type="cellIs" dxfId="691" priority="56" operator="equal">
      <formula>0.16</formula>
    </cfRule>
    <cfRule type="cellIs" dxfId="690" priority="57" operator="equal">
      <formula>"Открытый тариф"</formula>
    </cfRule>
  </conditionalFormatting>
  <conditionalFormatting sqref="C215:C24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15:N24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15:X24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1:C280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51:N280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51:X28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86:X31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86:C31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86:N31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14:X31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15:X3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6:N31">
    <cfRule type="colorScale" priority="18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6:X31">
    <cfRule type="colorScale" priority="18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58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КАЛЕНДАРЬ!$D$38</xm:f>
          </x14:formula1>
          <xm:sqref>U2:Y3</xm:sqref>
        </x14:dataValidation>
        <x14:dataValidation type="list" allowBlank="1" showInputMessage="1" showErrorMessage="1">
          <x14:formula1>
            <xm:f>КАЛЕНДАРЬ!$D$38:$D$39</xm:f>
          </x14:formula1>
          <xm:sqref>AJ7:AN8</xm:sqref>
        </x14:dataValidation>
        <x14:dataValidation type="list" allowBlank="1" showInputMessage="1" showErrorMessage="1">
          <x14:formula1>
            <xm:f>КАЛЕНДАРЬ!$D$51:$D$52</xm:f>
          </x14:formula1>
          <xm:sqref>I2:N3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332"/>
  <sheetViews>
    <sheetView showGridLines="0" zoomScale="80" zoomScaleNormal="80" workbookViewId="0">
      <selection activeCell="A95" sqref="A95:XFD98"/>
    </sheetView>
  </sheetViews>
  <sheetFormatPr defaultRowHeight="12.75" x14ac:dyDescent="0.2"/>
  <cols>
    <col min="1" max="1" width="8.7109375" style="66" customWidth="1"/>
    <col min="2" max="2" width="8.7109375" style="67" customWidth="1"/>
    <col min="3" max="6" width="8.7109375" style="50" customWidth="1"/>
    <col min="7" max="7" width="8.7109375" style="51" customWidth="1"/>
    <col min="8" max="10" width="8.7109375" style="50" customWidth="1"/>
    <col min="11" max="11" width="8.7109375" style="51" customWidth="1"/>
    <col min="12" max="14" width="8.7109375" style="50" customWidth="1"/>
    <col min="15" max="15" width="9.85546875" style="50" customWidth="1"/>
    <col min="16" max="16" width="9.28515625" style="51" customWidth="1"/>
    <col min="17" max="18" width="8.7109375" style="50" customWidth="1"/>
    <col min="19" max="19" width="9.85546875" style="50" customWidth="1"/>
    <col min="20" max="20" width="9.28515625" style="50" customWidth="1"/>
    <col min="21" max="24" width="8.7109375" style="50" customWidth="1"/>
    <col min="25" max="25" width="3.85546875" style="50" customWidth="1"/>
    <col min="26" max="26" width="6.140625" style="50" customWidth="1"/>
    <col min="27" max="27" width="7.7109375" style="50" customWidth="1"/>
    <col min="28" max="28" width="3.85546875" style="50" customWidth="1"/>
    <col min="29" max="29" width="6.140625" style="50" customWidth="1"/>
    <col min="30" max="30" width="7.7109375" style="50" customWidth="1"/>
    <col min="31" max="31" width="3.85546875" style="50" customWidth="1"/>
    <col min="32" max="32" width="6.140625" style="50" customWidth="1"/>
    <col min="33" max="33" width="7.7109375" style="50" customWidth="1"/>
    <col min="34" max="34" width="3.85546875" style="50" customWidth="1"/>
    <col min="35" max="35" width="6.140625" style="50" customWidth="1"/>
    <col min="36" max="36" width="7.7109375" style="50" customWidth="1"/>
    <col min="37" max="37" width="3.85546875" style="50" customWidth="1"/>
    <col min="38" max="38" width="6.140625" style="50" customWidth="1"/>
    <col min="39" max="39" width="7.7109375" style="50" customWidth="1"/>
    <col min="40" max="40" width="3.85546875" style="50" customWidth="1"/>
    <col min="41" max="41" width="6.140625" style="50" customWidth="1"/>
    <col min="42" max="42" width="7.7109375" style="50" customWidth="1"/>
    <col min="43" max="43" width="3.85546875" style="50" customWidth="1"/>
    <col min="44" max="44" width="6.140625" style="50" customWidth="1"/>
    <col min="45" max="45" width="7.7109375" style="50" customWidth="1"/>
    <col min="46" max="46" width="3.85546875" style="50" customWidth="1"/>
    <col min="47" max="47" width="6.140625" style="50" customWidth="1"/>
    <col min="48" max="48" width="7.7109375" style="50" customWidth="1"/>
    <col min="49" max="49" width="3.85546875" style="50" customWidth="1"/>
    <col min="50" max="50" width="6.140625" style="50" customWidth="1"/>
    <col min="51" max="51" width="7.7109375" style="50" customWidth="1"/>
    <col min="52" max="52" width="3.85546875" style="50" customWidth="1"/>
    <col min="53" max="53" width="6.140625" style="50" customWidth="1"/>
    <col min="54" max="54" width="7.7109375" style="50" customWidth="1"/>
    <col min="55" max="55" width="3.85546875" style="50" customWidth="1"/>
    <col min="56" max="56" width="6.140625" style="50" customWidth="1"/>
    <col min="57" max="57" width="7.7109375" style="50" customWidth="1"/>
    <col min="58" max="58" width="3.85546875" style="50" customWidth="1"/>
    <col min="59" max="59" width="6.140625" style="50" customWidth="1"/>
    <col min="60" max="60" width="7.7109375" style="50" customWidth="1"/>
    <col min="61" max="195" width="9.140625" style="50"/>
    <col min="196" max="196" width="2.85546875" style="50" customWidth="1"/>
    <col min="197" max="197" width="3.7109375" style="50" customWidth="1"/>
    <col min="198" max="198" width="9.140625" style="50"/>
    <col min="199" max="199" width="2.85546875" style="50" customWidth="1"/>
    <col min="200" max="200" width="3.7109375" style="50" customWidth="1"/>
    <col min="201" max="201" width="9.140625" style="50"/>
    <col min="202" max="202" width="2.85546875" style="50" customWidth="1"/>
    <col min="203" max="203" width="3.7109375" style="50" customWidth="1"/>
    <col min="204" max="204" width="9.140625" style="50"/>
    <col min="205" max="205" width="2.85546875" style="50" customWidth="1"/>
    <col min="206" max="206" width="3.85546875" style="50" customWidth="1"/>
    <col min="207" max="207" width="9.140625" style="50"/>
    <col min="208" max="208" width="2.85546875" style="50" customWidth="1"/>
    <col min="209" max="209" width="3.85546875" style="50" customWidth="1"/>
    <col min="210" max="210" width="9.140625" style="50"/>
    <col min="211" max="211" width="2.85546875" style="50" customWidth="1"/>
    <col min="212" max="212" width="3.42578125" style="50" customWidth="1"/>
    <col min="213" max="213" width="9.140625" style="50"/>
    <col min="214" max="214" width="2.85546875" style="50" customWidth="1"/>
    <col min="215" max="215" width="3.28515625" style="50" customWidth="1"/>
    <col min="216" max="216" width="9.140625" style="50"/>
    <col min="217" max="217" width="2.85546875" style="50" customWidth="1"/>
    <col min="218" max="218" width="3.140625" style="50" customWidth="1"/>
    <col min="219" max="219" width="9.140625" style="50"/>
    <col min="220" max="220" width="2.85546875" style="50" customWidth="1"/>
    <col min="221" max="221" width="3.140625" style="50" customWidth="1"/>
    <col min="222" max="222" width="9.140625" style="50"/>
    <col min="223" max="223" width="2.85546875" style="50" customWidth="1"/>
    <col min="224" max="224" width="3.140625" style="50" customWidth="1"/>
    <col min="225" max="225" width="9.140625" style="50"/>
    <col min="226" max="226" width="2.85546875" style="50" customWidth="1"/>
    <col min="227" max="227" width="3.28515625" style="50" customWidth="1"/>
    <col min="228" max="228" width="9.140625" style="50"/>
    <col min="229" max="229" width="3.5703125" style="50" customWidth="1"/>
    <col min="230" max="230" width="3.7109375" style="50" customWidth="1"/>
    <col min="231" max="232" width="9.140625" style="50"/>
    <col min="233" max="233" width="35.140625" style="50" customWidth="1"/>
    <col min="234" max="451" width="9.140625" style="50"/>
    <col min="452" max="452" width="2.85546875" style="50" customWidth="1"/>
    <col min="453" max="453" width="3.7109375" style="50" customWidth="1"/>
    <col min="454" max="454" width="9.140625" style="50"/>
    <col min="455" max="455" width="2.85546875" style="50" customWidth="1"/>
    <col min="456" max="456" width="3.7109375" style="50" customWidth="1"/>
    <col min="457" max="457" width="9.140625" style="50"/>
    <col min="458" max="458" width="2.85546875" style="50" customWidth="1"/>
    <col min="459" max="459" width="3.7109375" style="50" customWidth="1"/>
    <col min="460" max="460" width="9.140625" style="50"/>
    <col min="461" max="461" width="2.85546875" style="50" customWidth="1"/>
    <col min="462" max="462" width="3.85546875" style="50" customWidth="1"/>
    <col min="463" max="463" width="9.140625" style="50"/>
    <col min="464" max="464" width="2.85546875" style="50" customWidth="1"/>
    <col min="465" max="465" width="3.85546875" style="50" customWidth="1"/>
    <col min="466" max="466" width="9.140625" style="50"/>
    <col min="467" max="467" width="2.85546875" style="50" customWidth="1"/>
    <col min="468" max="468" width="3.42578125" style="50" customWidth="1"/>
    <col min="469" max="469" width="9.140625" style="50"/>
    <col min="470" max="470" width="2.85546875" style="50" customWidth="1"/>
    <col min="471" max="471" width="3.28515625" style="50" customWidth="1"/>
    <col min="472" max="472" width="9.140625" style="50"/>
    <col min="473" max="473" width="2.85546875" style="50" customWidth="1"/>
    <col min="474" max="474" width="3.140625" style="50" customWidth="1"/>
    <col min="475" max="475" width="9.140625" style="50"/>
    <col min="476" max="476" width="2.85546875" style="50" customWidth="1"/>
    <col min="477" max="477" width="3.140625" style="50" customWidth="1"/>
    <col min="478" max="478" width="9.140625" style="50"/>
    <col min="479" max="479" width="2.85546875" style="50" customWidth="1"/>
    <col min="480" max="480" width="3.140625" style="50" customWidth="1"/>
    <col min="481" max="481" width="9.140625" style="50"/>
    <col min="482" max="482" width="2.85546875" style="50" customWidth="1"/>
    <col min="483" max="483" width="3.28515625" style="50" customWidth="1"/>
    <col min="484" max="484" width="9.140625" style="50"/>
    <col min="485" max="485" width="3.5703125" style="50" customWidth="1"/>
    <col min="486" max="486" width="3.7109375" style="50" customWidth="1"/>
    <col min="487" max="488" width="9.140625" style="50"/>
    <col min="489" max="489" width="35.140625" style="50" customWidth="1"/>
    <col min="490" max="707" width="9.140625" style="50"/>
    <col min="708" max="708" width="2.85546875" style="50" customWidth="1"/>
    <col min="709" max="709" width="3.7109375" style="50" customWidth="1"/>
    <col min="710" max="710" width="9.140625" style="50"/>
    <col min="711" max="711" width="2.85546875" style="50" customWidth="1"/>
    <col min="712" max="712" width="3.7109375" style="50" customWidth="1"/>
    <col min="713" max="713" width="9.140625" style="50"/>
    <col min="714" max="714" width="2.85546875" style="50" customWidth="1"/>
    <col min="715" max="715" width="3.7109375" style="50" customWidth="1"/>
    <col min="716" max="716" width="9.140625" style="50"/>
    <col min="717" max="717" width="2.85546875" style="50" customWidth="1"/>
    <col min="718" max="718" width="3.85546875" style="50" customWidth="1"/>
    <col min="719" max="719" width="9.140625" style="50"/>
    <col min="720" max="720" width="2.85546875" style="50" customWidth="1"/>
    <col min="721" max="721" width="3.85546875" style="50" customWidth="1"/>
    <col min="722" max="722" width="9.140625" style="50"/>
    <col min="723" max="723" width="2.85546875" style="50" customWidth="1"/>
    <col min="724" max="724" width="3.42578125" style="50" customWidth="1"/>
    <col min="725" max="725" width="9.140625" style="50"/>
    <col min="726" max="726" width="2.85546875" style="50" customWidth="1"/>
    <col min="727" max="727" width="3.28515625" style="50" customWidth="1"/>
    <col min="728" max="728" width="9.140625" style="50"/>
    <col min="729" max="729" width="2.85546875" style="50" customWidth="1"/>
    <col min="730" max="730" width="3.140625" style="50" customWidth="1"/>
    <col min="731" max="731" width="9.140625" style="50"/>
    <col min="732" max="732" width="2.85546875" style="50" customWidth="1"/>
    <col min="733" max="733" width="3.140625" style="50" customWidth="1"/>
    <col min="734" max="734" width="9.140625" style="50"/>
    <col min="735" max="735" width="2.85546875" style="50" customWidth="1"/>
    <col min="736" max="736" width="3.140625" style="50" customWidth="1"/>
    <col min="737" max="737" width="9.140625" style="50"/>
    <col min="738" max="738" width="2.85546875" style="50" customWidth="1"/>
    <col min="739" max="739" width="3.28515625" style="50" customWidth="1"/>
    <col min="740" max="740" width="9.140625" style="50"/>
    <col min="741" max="741" width="3.5703125" style="50" customWidth="1"/>
    <col min="742" max="742" width="3.7109375" style="50" customWidth="1"/>
    <col min="743" max="744" width="9.140625" style="50"/>
    <col min="745" max="745" width="35.140625" style="50" customWidth="1"/>
    <col min="746" max="963" width="9.140625" style="50"/>
    <col min="964" max="964" width="2.85546875" style="50" customWidth="1"/>
    <col min="965" max="965" width="3.7109375" style="50" customWidth="1"/>
    <col min="966" max="966" width="9.140625" style="50"/>
    <col min="967" max="967" width="2.85546875" style="50" customWidth="1"/>
    <col min="968" max="968" width="3.7109375" style="50" customWidth="1"/>
    <col min="969" max="969" width="9.140625" style="50"/>
    <col min="970" max="970" width="2.85546875" style="50" customWidth="1"/>
    <col min="971" max="971" width="3.7109375" style="50" customWidth="1"/>
    <col min="972" max="972" width="9.140625" style="50"/>
    <col min="973" max="973" width="2.85546875" style="50" customWidth="1"/>
    <col min="974" max="974" width="3.85546875" style="50" customWidth="1"/>
    <col min="975" max="975" width="9.140625" style="50"/>
    <col min="976" max="976" width="2.85546875" style="50" customWidth="1"/>
    <col min="977" max="977" width="3.85546875" style="50" customWidth="1"/>
    <col min="978" max="978" width="9.140625" style="50"/>
    <col min="979" max="979" width="2.85546875" style="50" customWidth="1"/>
    <col min="980" max="980" width="3.42578125" style="50" customWidth="1"/>
    <col min="981" max="981" width="9.140625" style="50"/>
    <col min="982" max="982" width="2.85546875" style="50" customWidth="1"/>
    <col min="983" max="983" width="3.28515625" style="50" customWidth="1"/>
    <col min="984" max="984" width="9.140625" style="50"/>
    <col min="985" max="985" width="2.85546875" style="50" customWidth="1"/>
    <col min="986" max="986" width="3.140625" style="50" customWidth="1"/>
    <col min="987" max="987" width="9.140625" style="50"/>
    <col min="988" max="988" width="2.85546875" style="50" customWidth="1"/>
    <col min="989" max="989" width="3.140625" style="50" customWidth="1"/>
    <col min="990" max="990" width="9.140625" style="50"/>
    <col min="991" max="991" width="2.85546875" style="50" customWidth="1"/>
    <col min="992" max="992" width="3.140625" style="50" customWidth="1"/>
    <col min="993" max="993" width="9.140625" style="50"/>
    <col min="994" max="994" width="2.85546875" style="50" customWidth="1"/>
    <col min="995" max="995" width="3.28515625" style="50" customWidth="1"/>
    <col min="996" max="996" width="9.140625" style="50"/>
    <col min="997" max="997" width="3.5703125" style="50" customWidth="1"/>
    <col min="998" max="998" width="3.7109375" style="50" customWidth="1"/>
    <col min="999" max="1000" width="9.140625" style="50"/>
    <col min="1001" max="1001" width="35.140625" style="50" customWidth="1"/>
    <col min="1002" max="1219" width="9.140625" style="50"/>
    <col min="1220" max="1220" width="2.85546875" style="50" customWidth="1"/>
    <col min="1221" max="1221" width="3.7109375" style="50" customWidth="1"/>
    <col min="1222" max="1222" width="9.140625" style="50"/>
    <col min="1223" max="1223" width="2.85546875" style="50" customWidth="1"/>
    <col min="1224" max="1224" width="3.7109375" style="50" customWidth="1"/>
    <col min="1225" max="1225" width="9.140625" style="50"/>
    <col min="1226" max="1226" width="2.85546875" style="50" customWidth="1"/>
    <col min="1227" max="1227" width="3.7109375" style="50" customWidth="1"/>
    <col min="1228" max="1228" width="9.140625" style="50"/>
    <col min="1229" max="1229" width="2.85546875" style="50" customWidth="1"/>
    <col min="1230" max="1230" width="3.85546875" style="50" customWidth="1"/>
    <col min="1231" max="1231" width="9.140625" style="50"/>
    <col min="1232" max="1232" width="2.85546875" style="50" customWidth="1"/>
    <col min="1233" max="1233" width="3.85546875" style="50" customWidth="1"/>
    <col min="1234" max="1234" width="9.140625" style="50"/>
    <col min="1235" max="1235" width="2.85546875" style="50" customWidth="1"/>
    <col min="1236" max="1236" width="3.42578125" style="50" customWidth="1"/>
    <col min="1237" max="1237" width="9.140625" style="50"/>
    <col min="1238" max="1238" width="2.85546875" style="50" customWidth="1"/>
    <col min="1239" max="1239" width="3.28515625" style="50" customWidth="1"/>
    <col min="1240" max="1240" width="9.140625" style="50"/>
    <col min="1241" max="1241" width="2.85546875" style="50" customWidth="1"/>
    <col min="1242" max="1242" width="3.140625" style="50" customWidth="1"/>
    <col min="1243" max="1243" width="9.140625" style="50"/>
    <col min="1244" max="1244" width="2.85546875" style="50" customWidth="1"/>
    <col min="1245" max="1245" width="3.140625" style="50" customWidth="1"/>
    <col min="1246" max="1246" width="9.140625" style="50"/>
    <col min="1247" max="1247" width="2.85546875" style="50" customWidth="1"/>
    <col min="1248" max="1248" width="3.140625" style="50" customWidth="1"/>
    <col min="1249" max="1249" width="9.140625" style="50"/>
    <col min="1250" max="1250" width="2.85546875" style="50" customWidth="1"/>
    <col min="1251" max="1251" width="3.28515625" style="50" customWidth="1"/>
    <col min="1252" max="1252" width="9.140625" style="50"/>
    <col min="1253" max="1253" width="3.5703125" style="50" customWidth="1"/>
    <col min="1254" max="1254" width="3.7109375" style="50" customWidth="1"/>
    <col min="1255" max="1256" width="9.140625" style="50"/>
    <col min="1257" max="1257" width="35.140625" style="50" customWidth="1"/>
    <col min="1258" max="1475" width="9.140625" style="50"/>
    <col min="1476" max="1476" width="2.85546875" style="50" customWidth="1"/>
    <col min="1477" max="1477" width="3.7109375" style="50" customWidth="1"/>
    <col min="1478" max="1478" width="9.140625" style="50"/>
    <col min="1479" max="1479" width="2.85546875" style="50" customWidth="1"/>
    <col min="1480" max="1480" width="3.7109375" style="50" customWidth="1"/>
    <col min="1481" max="1481" width="9.140625" style="50"/>
    <col min="1482" max="1482" width="2.85546875" style="50" customWidth="1"/>
    <col min="1483" max="1483" width="3.7109375" style="50" customWidth="1"/>
    <col min="1484" max="1484" width="9.140625" style="50"/>
    <col min="1485" max="1485" width="2.85546875" style="50" customWidth="1"/>
    <col min="1486" max="1486" width="3.85546875" style="50" customWidth="1"/>
    <col min="1487" max="1487" width="9.140625" style="50"/>
    <col min="1488" max="1488" width="2.85546875" style="50" customWidth="1"/>
    <col min="1489" max="1489" width="3.85546875" style="50" customWidth="1"/>
    <col min="1490" max="1490" width="9.140625" style="50"/>
    <col min="1491" max="1491" width="2.85546875" style="50" customWidth="1"/>
    <col min="1492" max="1492" width="3.42578125" style="50" customWidth="1"/>
    <col min="1493" max="1493" width="9.140625" style="50"/>
    <col min="1494" max="1494" width="2.85546875" style="50" customWidth="1"/>
    <col min="1495" max="1495" width="3.28515625" style="50" customWidth="1"/>
    <col min="1496" max="1496" width="9.140625" style="50"/>
    <col min="1497" max="1497" width="2.85546875" style="50" customWidth="1"/>
    <col min="1498" max="1498" width="3.140625" style="50" customWidth="1"/>
    <col min="1499" max="1499" width="9.140625" style="50"/>
    <col min="1500" max="1500" width="2.85546875" style="50" customWidth="1"/>
    <col min="1501" max="1501" width="3.140625" style="50" customWidth="1"/>
    <col min="1502" max="1502" width="9.140625" style="50"/>
    <col min="1503" max="1503" width="2.85546875" style="50" customWidth="1"/>
    <col min="1504" max="1504" width="3.140625" style="50" customWidth="1"/>
    <col min="1505" max="1505" width="9.140625" style="50"/>
    <col min="1506" max="1506" width="2.85546875" style="50" customWidth="1"/>
    <col min="1507" max="1507" width="3.28515625" style="50" customWidth="1"/>
    <col min="1508" max="1508" width="9.140625" style="50"/>
    <col min="1509" max="1509" width="3.5703125" style="50" customWidth="1"/>
    <col min="1510" max="1510" width="3.7109375" style="50" customWidth="1"/>
    <col min="1511" max="1512" width="9.140625" style="50"/>
    <col min="1513" max="1513" width="35.140625" style="50" customWidth="1"/>
    <col min="1514" max="1731" width="9.140625" style="50"/>
    <col min="1732" max="1732" width="2.85546875" style="50" customWidth="1"/>
    <col min="1733" max="1733" width="3.7109375" style="50" customWidth="1"/>
    <col min="1734" max="1734" width="9.140625" style="50"/>
    <col min="1735" max="1735" width="2.85546875" style="50" customWidth="1"/>
    <col min="1736" max="1736" width="3.7109375" style="50" customWidth="1"/>
    <col min="1737" max="1737" width="9.140625" style="50"/>
    <col min="1738" max="1738" width="2.85546875" style="50" customWidth="1"/>
    <col min="1739" max="1739" width="3.7109375" style="50" customWidth="1"/>
    <col min="1740" max="1740" width="9.140625" style="50"/>
    <col min="1741" max="1741" width="2.85546875" style="50" customWidth="1"/>
    <col min="1742" max="1742" width="3.85546875" style="50" customWidth="1"/>
    <col min="1743" max="1743" width="9.140625" style="50"/>
    <col min="1744" max="1744" width="2.85546875" style="50" customWidth="1"/>
    <col min="1745" max="1745" width="3.85546875" style="50" customWidth="1"/>
    <col min="1746" max="1746" width="9.140625" style="50"/>
    <col min="1747" max="1747" width="2.85546875" style="50" customWidth="1"/>
    <col min="1748" max="1748" width="3.42578125" style="50" customWidth="1"/>
    <col min="1749" max="1749" width="9.140625" style="50"/>
    <col min="1750" max="1750" width="2.85546875" style="50" customWidth="1"/>
    <col min="1751" max="1751" width="3.28515625" style="50" customWidth="1"/>
    <col min="1752" max="1752" width="9.140625" style="50"/>
    <col min="1753" max="1753" width="2.85546875" style="50" customWidth="1"/>
    <col min="1754" max="1754" width="3.140625" style="50" customWidth="1"/>
    <col min="1755" max="1755" width="9.140625" style="50"/>
    <col min="1756" max="1756" width="2.85546875" style="50" customWidth="1"/>
    <col min="1757" max="1757" width="3.140625" style="50" customWidth="1"/>
    <col min="1758" max="1758" width="9.140625" style="50"/>
    <col min="1759" max="1759" width="2.85546875" style="50" customWidth="1"/>
    <col min="1760" max="1760" width="3.140625" style="50" customWidth="1"/>
    <col min="1761" max="1761" width="9.140625" style="50"/>
    <col min="1762" max="1762" width="2.85546875" style="50" customWidth="1"/>
    <col min="1763" max="1763" width="3.28515625" style="50" customWidth="1"/>
    <col min="1764" max="1764" width="9.140625" style="50"/>
    <col min="1765" max="1765" width="3.5703125" style="50" customWidth="1"/>
    <col min="1766" max="1766" width="3.7109375" style="50" customWidth="1"/>
    <col min="1767" max="1768" width="9.140625" style="50"/>
    <col min="1769" max="1769" width="35.140625" style="50" customWidth="1"/>
    <col min="1770" max="1987" width="9.140625" style="50"/>
    <col min="1988" max="1988" width="2.85546875" style="50" customWidth="1"/>
    <col min="1989" max="1989" width="3.7109375" style="50" customWidth="1"/>
    <col min="1990" max="1990" width="9.140625" style="50"/>
    <col min="1991" max="1991" width="2.85546875" style="50" customWidth="1"/>
    <col min="1992" max="1992" width="3.7109375" style="50" customWidth="1"/>
    <col min="1993" max="1993" width="9.140625" style="50"/>
    <col min="1994" max="1994" width="2.85546875" style="50" customWidth="1"/>
    <col min="1995" max="1995" width="3.7109375" style="50" customWidth="1"/>
    <col min="1996" max="1996" width="9.140625" style="50"/>
    <col min="1997" max="1997" width="2.85546875" style="50" customWidth="1"/>
    <col min="1998" max="1998" width="3.85546875" style="50" customWidth="1"/>
    <col min="1999" max="1999" width="9.140625" style="50"/>
    <col min="2000" max="2000" width="2.85546875" style="50" customWidth="1"/>
    <col min="2001" max="2001" width="3.85546875" style="50" customWidth="1"/>
    <col min="2002" max="2002" width="9.140625" style="50"/>
    <col min="2003" max="2003" width="2.85546875" style="50" customWidth="1"/>
    <col min="2004" max="2004" width="3.42578125" style="50" customWidth="1"/>
    <col min="2005" max="2005" width="9.140625" style="50"/>
    <col min="2006" max="2006" width="2.85546875" style="50" customWidth="1"/>
    <col min="2007" max="2007" width="3.28515625" style="50" customWidth="1"/>
    <col min="2008" max="2008" width="9.140625" style="50"/>
    <col min="2009" max="2009" width="2.85546875" style="50" customWidth="1"/>
    <col min="2010" max="2010" width="3.140625" style="50" customWidth="1"/>
    <col min="2011" max="2011" width="9.140625" style="50"/>
    <col min="2012" max="2012" width="2.85546875" style="50" customWidth="1"/>
    <col min="2013" max="2013" width="3.140625" style="50" customWidth="1"/>
    <col min="2014" max="2014" width="9.140625" style="50"/>
    <col min="2015" max="2015" width="2.85546875" style="50" customWidth="1"/>
    <col min="2016" max="2016" width="3.140625" style="50" customWidth="1"/>
    <col min="2017" max="2017" width="9.140625" style="50"/>
    <col min="2018" max="2018" width="2.85546875" style="50" customWidth="1"/>
    <col min="2019" max="2019" width="3.28515625" style="50" customWidth="1"/>
    <col min="2020" max="2020" width="9.140625" style="50"/>
    <col min="2021" max="2021" width="3.5703125" style="50" customWidth="1"/>
    <col min="2022" max="2022" width="3.7109375" style="50" customWidth="1"/>
    <col min="2023" max="2024" width="9.140625" style="50"/>
    <col min="2025" max="2025" width="35.140625" style="50" customWidth="1"/>
    <col min="2026" max="2243" width="9.140625" style="50"/>
    <col min="2244" max="2244" width="2.85546875" style="50" customWidth="1"/>
    <col min="2245" max="2245" width="3.7109375" style="50" customWidth="1"/>
    <col min="2246" max="2246" width="9.140625" style="50"/>
    <col min="2247" max="2247" width="2.85546875" style="50" customWidth="1"/>
    <col min="2248" max="2248" width="3.7109375" style="50" customWidth="1"/>
    <col min="2249" max="2249" width="9.140625" style="50"/>
    <col min="2250" max="2250" width="2.85546875" style="50" customWidth="1"/>
    <col min="2251" max="2251" width="3.7109375" style="50" customWidth="1"/>
    <col min="2252" max="2252" width="9.140625" style="50"/>
    <col min="2253" max="2253" width="2.85546875" style="50" customWidth="1"/>
    <col min="2254" max="2254" width="3.85546875" style="50" customWidth="1"/>
    <col min="2255" max="2255" width="9.140625" style="50"/>
    <col min="2256" max="2256" width="2.85546875" style="50" customWidth="1"/>
    <col min="2257" max="2257" width="3.85546875" style="50" customWidth="1"/>
    <col min="2258" max="2258" width="9.140625" style="50"/>
    <col min="2259" max="2259" width="2.85546875" style="50" customWidth="1"/>
    <col min="2260" max="2260" width="3.42578125" style="50" customWidth="1"/>
    <col min="2261" max="2261" width="9.140625" style="50"/>
    <col min="2262" max="2262" width="2.85546875" style="50" customWidth="1"/>
    <col min="2263" max="2263" width="3.28515625" style="50" customWidth="1"/>
    <col min="2264" max="2264" width="9.140625" style="50"/>
    <col min="2265" max="2265" width="2.85546875" style="50" customWidth="1"/>
    <col min="2266" max="2266" width="3.140625" style="50" customWidth="1"/>
    <col min="2267" max="2267" width="9.140625" style="50"/>
    <col min="2268" max="2268" width="2.85546875" style="50" customWidth="1"/>
    <col min="2269" max="2269" width="3.140625" style="50" customWidth="1"/>
    <col min="2270" max="2270" width="9.140625" style="50"/>
    <col min="2271" max="2271" width="2.85546875" style="50" customWidth="1"/>
    <col min="2272" max="2272" width="3.140625" style="50" customWidth="1"/>
    <col min="2273" max="2273" width="9.140625" style="50"/>
    <col min="2274" max="2274" width="2.85546875" style="50" customWidth="1"/>
    <col min="2275" max="2275" width="3.28515625" style="50" customWidth="1"/>
    <col min="2276" max="2276" width="9.140625" style="50"/>
    <col min="2277" max="2277" width="3.5703125" style="50" customWidth="1"/>
    <col min="2278" max="2278" width="3.7109375" style="50" customWidth="1"/>
    <col min="2279" max="2280" width="9.140625" style="50"/>
    <col min="2281" max="2281" width="35.140625" style="50" customWidth="1"/>
    <col min="2282" max="2499" width="9.140625" style="50"/>
    <col min="2500" max="2500" width="2.85546875" style="50" customWidth="1"/>
    <col min="2501" max="2501" width="3.7109375" style="50" customWidth="1"/>
    <col min="2502" max="2502" width="9.140625" style="50"/>
    <col min="2503" max="2503" width="2.85546875" style="50" customWidth="1"/>
    <col min="2504" max="2504" width="3.7109375" style="50" customWidth="1"/>
    <col min="2505" max="2505" width="9.140625" style="50"/>
    <col min="2506" max="2506" width="2.85546875" style="50" customWidth="1"/>
    <col min="2507" max="2507" width="3.7109375" style="50" customWidth="1"/>
    <col min="2508" max="2508" width="9.140625" style="50"/>
    <col min="2509" max="2509" width="2.85546875" style="50" customWidth="1"/>
    <col min="2510" max="2510" width="3.85546875" style="50" customWidth="1"/>
    <col min="2511" max="2511" width="9.140625" style="50"/>
    <col min="2512" max="2512" width="2.85546875" style="50" customWidth="1"/>
    <col min="2513" max="2513" width="3.85546875" style="50" customWidth="1"/>
    <col min="2514" max="2514" width="9.140625" style="50"/>
    <col min="2515" max="2515" width="2.85546875" style="50" customWidth="1"/>
    <col min="2516" max="2516" width="3.42578125" style="50" customWidth="1"/>
    <col min="2517" max="2517" width="9.140625" style="50"/>
    <col min="2518" max="2518" width="2.85546875" style="50" customWidth="1"/>
    <col min="2519" max="2519" width="3.28515625" style="50" customWidth="1"/>
    <col min="2520" max="2520" width="9.140625" style="50"/>
    <col min="2521" max="2521" width="2.85546875" style="50" customWidth="1"/>
    <col min="2522" max="2522" width="3.140625" style="50" customWidth="1"/>
    <col min="2523" max="2523" width="9.140625" style="50"/>
    <col min="2524" max="2524" width="2.85546875" style="50" customWidth="1"/>
    <col min="2525" max="2525" width="3.140625" style="50" customWidth="1"/>
    <col min="2526" max="2526" width="9.140625" style="50"/>
    <col min="2527" max="2527" width="2.85546875" style="50" customWidth="1"/>
    <col min="2528" max="2528" width="3.140625" style="50" customWidth="1"/>
    <col min="2529" max="2529" width="9.140625" style="50"/>
    <col min="2530" max="2530" width="2.85546875" style="50" customWidth="1"/>
    <col min="2531" max="2531" width="3.28515625" style="50" customWidth="1"/>
    <col min="2532" max="2532" width="9.140625" style="50"/>
    <col min="2533" max="2533" width="3.5703125" style="50" customWidth="1"/>
    <col min="2534" max="2534" width="3.7109375" style="50" customWidth="1"/>
    <col min="2535" max="2536" width="9.140625" style="50"/>
    <col min="2537" max="2537" width="35.140625" style="50" customWidth="1"/>
    <col min="2538" max="2755" width="9.140625" style="50"/>
    <col min="2756" max="2756" width="2.85546875" style="50" customWidth="1"/>
    <col min="2757" max="2757" width="3.7109375" style="50" customWidth="1"/>
    <col min="2758" max="2758" width="9.140625" style="50"/>
    <col min="2759" max="2759" width="2.85546875" style="50" customWidth="1"/>
    <col min="2760" max="2760" width="3.7109375" style="50" customWidth="1"/>
    <col min="2761" max="2761" width="9.140625" style="50"/>
    <col min="2762" max="2762" width="2.85546875" style="50" customWidth="1"/>
    <col min="2763" max="2763" width="3.7109375" style="50" customWidth="1"/>
    <col min="2764" max="2764" width="9.140625" style="50"/>
    <col min="2765" max="2765" width="2.85546875" style="50" customWidth="1"/>
    <col min="2766" max="2766" width="3.85546875" style="50" customWidth="1"/>
    <col min="2767" max="2767" width="9.140625" style="50"/>
    <col min="2768" max="2768" width="2.85546875" style="50" customWidth="1"/>
    <col min="2769" max="2769" width="3.85546875" style="50" customWidth="1"/>
    <col min="2770" max="2770" width="9.140625" style="50"/>
    <col min="2771" max="2771" width="2.85546875" style="50" customWidth="1"/>
    <col min="2772" max="2772" width="3.42578125" style="50" customWidth="1"/>
    <col min="2773" max="2773" width="9.140625" style="50"/>
    <col min="2774" max="2774" width="2.85546875" style="50" customWidth="1"/>
    <col min="2775" max="2775" width="3.28515625" style="50" customWidth="1"/>
    <col min="2776" max="2776" width="9.140625" style="50"/>
    <col min="2777" max="2777" width="2.85546875" style="50" customWidth="1"/>
    <col min="2778" max="2778" width="3.140625" style="50" customWidth="1"/>
    <col min="2779" max="2779" width="9.140625" style="50"/>
    <col min="2780" max="2780" width="2.85546875" style="50" customWidth="1"/>
    <col min="2781" max="2781" width="3.140625" style="50" customWidth="1"/>
    <col min="2782" max="2782" width="9.140625" style="50"/>
    <col min="2783" max="2783" width="2.85546875" style="50" customWidth="1"/>
    <col min="2784" max="2784" width="3.140625" style="50" customWidth="1"/>
    <col min="2785" max="2785" width="9.140625" style="50"/>
    <col min="2786" max="2786" width="2.85546875" style="50" customWidth="1"/>
    <col min="2787" max="2787" width="3.28515625" style="50" customWidth="1"/>
    <col min="2788" max="2788" width="9.140625" style="50"/>
    <col min="2789" max="2789" width="3.5703125" style="50" customWidth="1"/>
    <col min="2790" max="2790" width="3.7109375" style="50" customWidth="1"/>
    <col min="2791" max="2792" width="9.140625" style="50"/>
    <col min="2793" max="2793" width="35.140625" style="50" customWidth="1"/>
    <col min="2794" max="3011" width="9.140625" style="50"/>
    <col min="3012" max="3012" width="2.85546875" style="50" customWidth="1"/>
    <col min="3013" max="3013" width="3.7109375" style="50" customWidth="1"/>
    <col min="3014" max="3014" width="9.140625" style="50"/>
    <col min="3015" max="3015" width="2.85546875" style="50" customWidth="1"/>
    <col min="3016" max="3016" width="3.7109375" style="50" customWidth="1"/>
    <col min="3017" max="3017" width="9.140625" style="50"/>
    <col min="3018" max="3018" width="2.85546875" style="50" customWidth="1"/>
    <col min="3019" max="3019" width="3.7109375" style="50" customWidth="1"/>
    <col min="3020" max="3020" width="9.140625" style="50"/>
    <col min="3021" max="3021" width="2.85546875" style="50" customWidth="1"/>
    <col min="3022" max="3022" width="3.85546875" style="50" customWidth="1"/>
    <col min="3023" max="3023" width="9.140625" style="50"/>
    <col min="3024" max="3024" width="2.85546875" style="50" customWidth="1"/>
    <col min="3025" max="3025" width="3.85546875" style="50" customWidth="1"/>
    <col min="3026" max="3026" width="9.140625" style="50"/>
    <col min="3027" max="3027" width="2.85546875" style="50" customWidth="1"/>
    <col min="3028" max="3028" width="3.42578125" style="50" customWidth="1"/>
    <col min="3029" max="3029" width="9.140625" style="50"/>
    <col min="3030" max="3030" width="2.85546875" style="50" customWidth="1"/>
    <col min="3031" max="3031" width="3.28515625" style="50" customWidth="1"/>
    <col min="3032" max="3032" width="9.140625" style="50"/>
    <col min="3033" max="3033" width="2.85546875" style="50" customWidth="1"/>
    <col min="3034" max="3034" width="3.140625" style="50" customWidth="1"/>
    <col min="3035" max="3035" width="9.140625" style="50"/>
    <col min="3036" max="3036" width="2.85546875" style="50" customWidth="1"/>
    <col min="3037" max="3037" width="3.140625" style="50" customWidth="1"/>
    <col min="3038" max="3038" width="9.140625" style="50"/>
    <col min="3039" max="3039" width="2.85546875" style="50" customWidth="1"/>
    <col min="3040" max="3040" width="3.140625" style="50" customWidth="1"/>
    <col min="3041" max="3041" width="9.140625" style="50"/>
    <col min="3042" max="3042" width="2.85546875" style="50" customWidth="1"/>
    <col min="3043" max="3043" width="3.28515625" style="50" customWidth="1"/>
    <col min="3044" max="3044" width="9.140625" style="50"/>
    <col min="3045" max="3045" width="3.5703125" style="50" customWidth="1"/>
    <col min="3046" max="3046" width="3.7109375" style="50" customWidth="1"/>
    <col min="3047" max="3048" width="9.140625" style="50"/>
    <col min="3049" max="3049" width="35.140625" style="50" customWidth="1"/>
    <col min="3050" max="3267" width="9.140625" style="50"/>
    <col min="3268" max="3268" width="2.85546875" style="50" customWidth="1"/>
    <col min="3269" max="3269" width="3.7109375" style="50" customWidth="1"/>
    <col min="3270" max="3270" width="9.140625" style="50"/>
    <col min="3271" max="3271" width="2.85546875" style="50" customWidth="1"/>
    <col min="3272" max="3272" width="3.7109375" style="50" customWidth="1"/>
    <col min="3273" max="3273" width="9.140625" style="50"/>
    <col min="3274" max="3274" width="2.85546875" style="50" customWidth="1"/>
    <col min="3275" max="3275" width="3.7109375" style="50" customWidth="1"/>
    <col min="3276" max="3276" width="9.140625" style="50"/>
    <col min="3277" max="3277" width="2.85546875" style="50" customWidth="1"/>
    <col min="3278" max="3278" width="3.85546875" style="50" customWidth="1"/>
    <col min="3279" max="3279" width="9.140625" style="50"/>
    <col min="3280" max="3280" width="2.85546875" style="50" customWidth="1"/>
    <col min="3281" max="3281" width="3.85546875" style="50" customWidth="1"/>
    <col min="3282" max="3282" width="9.140625" style="50"/>
    <col min="3283" max="3283" width="2.85546875" style="50" customWidth="1"/>
    <col min="3284" max="3284" width="3.42578125" style="50" customWidth="1"/>
    <col min="3285" max="3285" width="9.140625" style="50"/>
    <col min="3286" max="3286" width="2.85546875" style="50" customWidth="1"/>
    <col min="3287" max="3287" width="3.28515625" style="50" customWidth="1"/>
    <col min="3288" max="3288" width="9.140625" style="50"/>
    <col min="3289" max="3289" width="2.85546875" style="50" customWidth="1"/>
    <col min="3290" max="3290" width="3.140625" style="50" customWidth="1"/>
    <col min="3291" max="3291" width="9.140625" style="50"/>
    <col min="3292" max="3292" width="2.85546875" style="50" customWidth="1"/>
    <col min="3293" max="3293" width="3.140625" style="50" customWidth="1"/>
    <col min="3294" max="3294" width="9.140625" style="50"/>
    <col min="3295" max="3295" width="2.85546875" style="50" customWidth="1"/>
    <col min="3296" max="3296" width="3.140625" style="50" customWidth="1"/>
    <col min="3297" max="3297" width="9.140625" style="50"/>
    <col min="3298" max="3298" width="2.85546875" style="50" customWidth="1"/>
    <col min="3299" max="3299" width="3.28515625" style="50" customWidth="1"/>
    <col min="3300" max="3300" width="9.140625" style="50"/>
    <col min="3301" max="3301" width="3.5703125" style="50" customWidth="1"/>
    <col min="3302" max="3302" width="3.7109375" style="50" customWidth="1"/>
    <col min="3303" max="3304" width="9.140625" style="50"/>
    <col min="3305" max="3305" width="35.140625" style="50" customWidth="1"/>
    <col min="3306" max="3523" width="9.140625" style="50"/>
    <col min="3524" max="3524" width="2.85546875" style="50" customWidth="1"/>
    <col min="3525" max="3525" width="3.7109375" style="50" customWidth="1"/>
    <col min="3526" max="3526" width="9.140625" style="50"/>
    <col min="3527" max="3527" width="2.85546875" style="50" customWidth="1"/>
    <col min="3528" max="3528" width="3.7109375" style="50" customWidth="1"/>
    <col min="3529" max="3529" width="9.140625" style="50"/>
    <col min="3530" max="3530" width="2.85546875" style="50" customWidth="1"/>
    <col min="3531" max="3531" width="3.7109375" style="50" customWidth="1"/>
    <col min="3532" max="3532" width="9.140625" style="50"/>
    <col min="3533" max="3533" width="2.85546875" style="50" customWidth="1"/>
    <col min="3534" max="3534" width="3.85546875" style="50" customWidth="1"/>
    <col min="3535" max="3535" width="9.140625" style="50"/>
    <col min="3536" max="3536" width="2.85546875" style="50" customWidth="1"/>
    <col min="3537" max="3537" width="3.85546875" style="50" customWidth="1"/>
    <col min="3538" max="3538" width="9.140625" style="50"/>
    <col min="3539" max="3539" width="2.85546875" style="50" customWidth="1"/>
    <col min="3540" max="3540" width="3.42578125" style="50" customWidth="1"/>
    <col min="3541" max="3541" width="9.140625" style="50"/>
    <col min="3542" max="3542" width="2.85546875" style="50" customWidth="1"/>
    <col min="3543" max="3543" width="3.28515625" style="50" customWidth="1"/>
    <col min="3544" max="3544" width="9.140625" style="50"/>
    <col min="3545" max="3545" width="2.85546875" style="50" customWidth="1"/>
    <col min="3546" max="3546" width="3.140625" style="50" customWidth="1"/>
    <col min="3547" max="3547" width="9.140625" style="50"/>
    <col min="3548" max="3548" width="2.85546875" style="50" customWidth="1"/>
    <col min="3549" max="3549" width="3.140625" style="50" customWidth="1"/>
    <col min="3550" max="3550" width="9.140625" style="50"/>
    <col min="3551" max="3551" width="2.85546875" style="50" customWidth="1"/>
    <col min="3552" max="3552" width="3.140625" style="50" customWidth="1"/>
    <col min="3553" max="3553" width="9.140625" style="50"/>
    <col min="3554" max="3554" width="2.85546875" style="50" customWidth="1"/>
    <col min="3555" max="3555" width="3.28515625" style="50" customWidth="1"/>
    <col min="3556" max="3556" width="9.140625" style="50"/>
    <col min="3557" max="3557" width="3.5703125" style="50" customWidth="1"/>
    <col min="3558" max="3558" width="3.7109375" style="50" customWidth="1"/>
    <col min="3559" max="3560" width="9.140625" style="50"/>
    <col min="3561" max="3561" width="35.140625" style="50" customWidth="1"/>
    <col min="3562" max="3779" width="9.140625" style="50"/>
    <col min="3780" max="3780" width="2.85546875" style="50" customWidth="1"/>
    <col min="3781" max="3781" width="3.7109375" style="50" customWidth="1"/>
    <col min="3782" max="3782" width="9.140625" style="50"/>
    <col min="3783" max="3783" width="2.85546875" style="50" customWidth="1"/>
    <col min="3784" max="3784" width="3.7109375" style="50" customWidth="1"/>
    <col min="3785" max="3785" width="9.140625" style="50"/>
    <col min="3786" max="3786" width="2.85546875" style="50" customWidth="1"/>
    <col min="3787" max="3787" width="3.7109375" style="50" customWidth="1"/>
    <col min="3788" max="3788" width="9.140625" style="50"/>
    <col min="3789" max="3789" width="2.85546875" style="50" customWidth="1"/>
    <col min="3790" max="3790" width="3.85546875" style="50" customWidth="1"/>
    <col min="3791" max="3791" width="9.140625" style="50"/>
    <col min="3792" max="3792" width="2.85546875" style="50" customWidth="1"/>
    <col min="3793" max="3793" width="3.85546875" style="50" customWidth="1"/>
    <col min="3794" max="3794" width="9.140625" style="50"/>
    <col min="3795" max="3795" width="2.85546875" style="50" customWidth="1"/>
    <col min="3796" max="3796" width="3.42578125" style="50" customWidth="1"/>
    <col min="3797" max="3797" width="9.140625" style="50"/>
    <col min="3798" max="3798" width="2.85546875" style="50" customWidth="1"/>
    <col min="3799" max="3799" width="3.28515625" style="50" customWidth="1"/>
    <col min="3800" max="3800" width="9.140625" style="50"/>
    <col min="3801" max="3801" width="2.85546875" style="50" customWidth="1"/>
    <col min="3802" max="3802" width="3.140625" style="50" customWidth="1"/>
    <col min="3803" max="3803" width="9.140625" style="50"/>
    <col min="3804" max="3804" width="2.85546875" style="50" customWidth="1"/>
    <col min="3805" max="3805" width="3.140625" style="50" customWidth="1"/>
    <col min="3806" max="3806" width="9.140625" style="50"/>
    <col min="3807" max="3807" width="2.85546875" style="50" customWidth="1"/>
    <col min="3808" max="3808" width="3.140625" style="50" customWidth="1"/>
    <col min="3809" max="3809" width="9.140625" style="50"/>
    <col min="3810" max="3810" width="2.85546875" style="50" customWidth="1"/>
    <col min="3811" max="3811" width="3.28515625" style="50" customWidth="1"/>
    <col min="3812" max="3812" width="9.140625" style="50"/>
    <col min="3813" max="3813" width="3.5703125" style="50" customWidth="1"/>
    <col min="3814" max="3814" width="3.7109375" style="50" customWidth="1"/>
    <col min="3815" max="3816" width="9.140625" style="50"/>
    <col min="3817" max="3817" width="35.140625" style="50" customWidth="1"/>
    <col min="3818" max="4035" width="9.140625" style="50"/>
    <col min="4036" max="4036" width="2.85546875" style="50" customWidth="1"/>
    <col min="4037" max="4037" width="3.7109375" style="50" customWidth="1"/>
    <col min="4038" max="4038" width="9.140625" style="50"/>
    <col min="4039" max="4039" width="2.85546875" style="50" customWidth="1"/>
    <col min="4040" max="4040" width="3.7109375" style="50" customWidth="1"/>
    <col min="4041" max="4041" width="9.140625" style="50"/>
    <col min="4042" max="4042" width="2.85546875" style="50" customWidth="1"/>
    <col min="4043" max="4043" width="3.7109375" style="50" customWidth="1"/>
    <col min="4044" max="4044" width="9.140625" style="50"/>
    <col min="4045" max="4045" width="2.85546875" style="50" customWidth="1"/>
    <col min="4046" max="4046" width="3.85546875" style="50" customWidth="1"/>
    <col min="4047" max="4047" width="9.140625" style="50"/>
    <col min="4048" max="4048" width="2.85546875" style="50" customWidth="1"/>
    <col min="4049" max="4049" width="3.85546875" style="50" customWidth="1"/>
    <col min="4050" max="4050" width="9.140625" style="50"/>
    <col min="4051" max="4051" width="2.85546875" style="50" customWidth="1"/>
    <col min="4052" max="4052" width="3.42578125" style="50" customWidth="1"/>
    <col min="4053" max="4053" width="9.140625" style="50"/>
    <col min="4054" max="4054" width="2.85546875" style="50" customWidth="1"/>
    <col min="4055" max="4055" width="3.28515625" style="50" customWidth="1"/>
    <col min="4056" max="4056" width="9.140625" style="50"/>
    <col min="4057" max="4057" width="2.85546875" style="50" customWidth="1"/>
    <col min="4058" max="4058" width="3.140625" style="50" customWidth="1"/>
    <col min="4059" max="4059" width="9.140625" style="50"/>
    <col min="4060" max="4060" width="2.85546875" style="50" customWidth="1"/>
    <col min="4061" max="4061" width="3.140625" style="50" customWidth="1"/>
    <col min="4062" max="4062" width="9.140625" style="50"/>
    <col min="4063" max="4063" width="2.85546875" style="50" customWidth="1"/>
    <col min="4064" max="4064" width="3.140625" style="50" customWidth="1"/>
    <col min="4065" max="4065" width="9.140625" style="50"/>
    <col min="4066" max="4066" width="2.85546875" style="50" customWidth="1"/>
    <col min="4067" max="4067" width="3.28515625" style="50" customWidth="1"/>
    <col min="4068" max="4068" width="9.140625" style="50"/>
    <col min="4069" max="4069" width="3.5703125" style="50" customWidth="1"/>
    <col min="4070" max="4070" width="3.7109375" style="50" customWidth="1"/>
    <col min="4071" max="4072" width="9.140625" style="50"/>
    <col min="4073" max="4073" width="35.140625" style="50" customWidth="1"/>
    <col min="4074" max="4291" width="9.140625" style="50"/>
    <col min="4292" max="4292" width="2.85546875" style="50" customWidth="1"/>
    <col min="4293" max="4293" width="3.7109375" style="50" customWidth="1"/>
    <col min="4294" max="4294" width="9.140625" style="50"/>
    <col min="4295" max="4295" width="2.85546875" style="50" customWidth="1"/>
    <col min="4296" max="4296" width="3.7109375" style="50" customWidth="1"/>
    <col min="4297" max="4297" width="9.140625" style="50"/>
    <col min="4298" max="4298" width="2.85546875" style="50" customWidth="1"/>
    <col min="4299" max="4299" width="3.7109375" style="50" customWidth="1"/>
    <col min="4300" max="4300" width="9.140625" style="50"/>
    <col min="4301" max="4301" width="2.85546875" style="50" customWidth="1"/>
    <col min="4302" max="4302" width="3.85546875" style="50" customWidth="1"/>
    <col min="4303" max="4303" width="9.140625" style="50"/>
    <col min="4304" max="4304" width="2.85546875" style="50" customWidth="1"/>
    <col min="4305" max="4305" width="3.85546875" style="50" customWidth="1"/>
    <col min="4306" max="4306" width="9.140625" style="50"/>
    <col min="4307" max="4307" width="2.85546875" style="50" customWidth="1"/>
    <col min="4308" max="4308" width="3.42578125" style="50" customWidth="1"/>
    <col min="4309" max="4309" width="9.140625" style="50"/>
    <col min="4310" max="4310" width="2.85546875" style="50" customWidth="1"/>
    <col min="4311" max="4311" width="3.28515625" style="50" customWidth="1"/>
    <col min="4312" max="4312" width="9.140625" style="50"/>
    <col min="4313" max="4313" width="2.85546875" style="50" customWidth="1"/>
    <col min="4314" max="4314" width="3.140625" style="50" customWidth="1"/>
    <col min="4315" max="4315" width="9.140625" style="50"/>
    <col min="4316" max="4316" width="2.85546875" style="50" customWidth="1"/>
    <col min="4317" max="4317" width="3.140625" style="50" customWidth="1"/>
    <col min="4318" max="4318" width="9.140625" style="50"/>
    <col min="4319" max="4319" width="2.85546875" style="50" customWidth="1"/>
    <col min="4320" max="4320" width="3.140625" style="50" customWidth="1"/>
    <col min="4321" max="4321" width="9.140625" style="50"/>
    <col min="4322" max="4322" width="2.85546875" style="50" customWidth="1"/>
    <col min="4323" max="4323" width="3.28515625" style="50" customWidth="1"/>
    <col min="4324" max="4324" width="9.140625" style="50"/>
    <col min="4325" max="4325" width="3.5703125" style="50" customWidth="1"/>
    <col min="4326" max="4326" width="3.7109375" style="50" customWidth="1"/>
    <col min="4327" max="4328" width="9.140625" style="50"/>
    <col min="4329" max="4329" width="35.140625" style="50" customWidth="1"/>
    <col min="4330" max="4547" width="9.140625" style="50"/>
    <col min="4548" max="4548" width="2.85546875" style="50" customWidth="1"/>
    <col min="4549" max="4549" width="3.7109375" style="50" customWidth="1"/>
    <col min="4550" max="4550" width="9.140625" style="50"/>
    <col min="4551" max="4551" width="2.85546875" style="50" customWidth="1"/>
    <col min="4552" max="4552" width="3.7109375" style="50" customWidth="1"/>
    <col min="4553" max="4553" width="9.140625" style="50"/>
    <col min="4554" max="4554" width="2.85546875" style="50" customWidth="1"/>
    <col min="4555" max="4555" width="3.7109375" style="50" customWidth="1"/>
    <col min="4556" max="4556" width="9.140625" style="50"/>
    <col min="4557" max="4557" width="2.85546875" style="50" customWidth="1"/>
    <col min="4558" max="4558" width="3.85546875" style="50" customWidth="1"/>
    <col min="4559" max="4559" width="9.140625" style="50"/>
    <col min="4560" max="4560" width="2.85546875" style="50" customWidth="1"/>
    <col min="4561" max="4561" width="3.85546875" style="50" customWidth="1"/>
    <col min="4562" max="4562" width="9.140625" style="50"/>
    <col min="4563" max="4563" width="2.85546875" style="50" customWidth="1"/>
    <col min="4564" max="4564" width="3.42578125" style="50" customWidth="1"/>
    <col min="4565" max="4565" width="9.140625" style="50"/>
    <col min="4566" max="4566" width="2.85546875" style="50" customWidth="1"/>
    <col min="4567" max="4567" width="3.28515625" style="50" customWidth="1"/>
    <col min="4568" max="4568" width="9.140625" style="50"/>
    <col min="4569" max="4569" width="2.85546875" style="50" customWidth="1"/>
    <col min="4570" max="4570" width="3.140625" style="50" customWidth="1"/>
    <col min="4571" max="4571" width="9.140625" style="50"/>
    <col min="4572" max="4572" width="2.85546875" style="50" customWidth="1"/>
    <col min="4573" max="4573" width="3.140625" style="50" customWidth="1"/>
    <col min="4574" max="4574" width="9.140625" style="50"/>
    <col min="4575" max="4575" width="2.85546875" style="50" customWidth="1"/>
    <col min="4576" max="4576" width="3.140625" style="50" customWidth="1"/>
    <col min="4577" max="4577" width="9.140625" style="50"/>
    <col min="4578" max="4578" width="2.85546875" style="50" customWidth="1"/>
    <col min="4579" max="4579" width="3.28515625" style="50" customWidth="1"/>
    <col min="4580" max="4580" width="9.140625" style="50"/>
    <col min="4581" max="4581" width="3.5703125" style="50" customWidth="1"/>
    <col min="4582" max="4582" width="3.7109375" style="50" customWidth="1"/>
    <col min="4583" max="4584" width="9.140625" style="50"/>
    <col min="4585" max="4585" width="35.140625" style="50" customWidth="1"/>
    <col min="4586" max="4803" width="9.140625" style="50"/>
    <col min="4804" max="4804" width="2.85546875" style="50" customWidth="1"/>
    <col min="4805" max="4805" width="3.7109375" style="50" customWidth="1"/>
    <col min="4806" max="4806" width="9.140625" style="50"/>
    <col min="4807" max="4807" width="2.85546875" style="50" customWidth="1"/>
    <col min="4808" max="4808" width="3.7109375" style="50" customWidth="1"/>
    <col min="4809" max="4809" width="9.140625" style="50"/>
    <col min="4810" max="4810" width="2.85546875" style="50" customWidth="1"/>
    <col min="4811" max="4811" width="3.7109375" style="50" customWidth="1"/>
    <col min="4812" max="4812" width="9.140625" style="50"/>
    <col min="4813" max="4813" width="2.85546875" style="50" customWidth="1"/>
    <col min="4814" max="4814" width="3.85546875" style="50" customWidth="1"/>
    <col min="4815" max="4815" width="9.140625" style="50"/>
    <col min="4816" max="4816" width="2.85546875" style="50" customWidth="1"/>
    <col min="4817" max="4817" width="3.85546875" style="50" customWidth="1"/>
    <col min="4818" max="4818" width="9.140625" style="50"/>
    <col min="4819" max="4819" width="2.85546875" style="50" customWidth="1"/>
    <col min="4820" max="4820" width="3.42578125" style="50" customWidth="1"/>
    <col min="4821" max="4821" width="9.140625" style="50"/>
    <col min="4822" max="4822" width="2.85546875" style="50" customWidth="1"/>
    <col min="4823" max="4823" width="3.28515625" style="50" customWidth="1"/>
    <col min="4824" max="4824" width="9.140625" style="50"/>
    <col min="4825" max="4825" width="2.85546875" style="50" customWidth="1"/>
    <col min="4826" max="4826" width="3.140625" style="50" customWidth="1"/>
    <col min="4827" max="4827" width="9.140625" style="50"/>
    <col min="4828" max="4828" width="2.85546875" style="50" customWidth="1"/>
    <col min="4829" max="4829" width="3.140625" style="50" customWidth="1"/>
    <col min="4830" max="4830" width="9.140625" style="50"/>
    <col min="4831" max="4831" width="2.85546875" style="50" customWidth="1"/>
    <col min="4832" max="4832" width="3.140625" style="50" customWidth="1"/>
    <col min="4833" max="4833" width="9.140625" style="50"/>
    <col min="4834" max="4834" width="2.85546875" style="50" customWidth="1"/>
    <col min="4835" max="4835" width="3.28515625" style="50" customWidth="1"/>
    <col min="4836" max="4836" width="9.140625" style="50"/>
    <col min="4837" max="4837" width="3.5703125" style="50" customWidth="1"/>
    <col min="4838" max="4838" width="3.7109375" style="50" customWidth="1"/>
    <col min="4839" max="4840" width="9.140625" style="50"/>
    <col min="4841" max="4841" width="35.140625" style="50" customWidth="1"/>
    <col min="4842" max="5059" width="9.140625" style="50"/>
    <col min="5060" max="5060" width="2.85546875" style="50" customWidth="1"/>
    <col min="5061" max="5061" width="3.7109375" style="50" customWidth="1"/>
    <col min="5062" max="5062" width="9.140625" style="50"/>
    <col min="5063" max="5063" width="2.85546875" style="50" customWidth="1"/>
    <col min="5064" max="5064" width="3.7109375" style="50" customWidth="1"/>
    <col min="5065" max="5065" width="9.140625" style="50"/>
    <col min="5066" max="5066" width="2.85546875" style="50" customWidth="1"/>
    <col min="5067" max="5067" width="3.7109375" style="50" customWidth="1"/>
    <col min="5068" max="5068" width="9.140625" style="50"/>
    <col min="5069" max="5069" width="2.85546875" style="50" customWidth="1"/>
    <col min="5070" max="5070" width="3.85546875" style="50" customWidth="1"/>
    <col min="5071" max="5071" width="9.140625" style="50"/>
    <col min="5072" max="5072" width="2.85546875" style="50" customWidth="1"/>
    <col min="5073" max="5073" width="3.85546875" style="50" customWidth="1"/>
    <col min="5074" max="5074" width="9.140625" style="50"/>
    <col min="5075" max="5075" width="2.85546875" style="50" customWidth="1"/>
    <col min="5076" max="5076" width="3.42578125" style="50" customWidth="1"/>
    <col min="5077" max="5077" width="9.140625" style="50"/>
    <col min="5078" max="5078" width="2.85546875" style="50" customWidth="1"/>
    <col min="5079" max="5079" width="3.28515625" style="50" customWidth="1"/>
    <col min="5080" max="5080" width="9.140625" style="50"/>
    <col min="5081" max="5081" width="2.85546875" style="50" customWidth="1"/>
    <col min="5082" max="5082" width="3.140625" style="50" customWidth="1"/>
    <col min="5083" max="5083" width="9.140625" style="50"/>
    <col min="5084" max="5084" width="2.85546875" style="50" customWidth="1"/>
    <col min="5085" max="5085" width="3.140625" style="50" customWidth="1"/>
    <col min="5086" max="5086" width="9.140625" style="50"/>
    <col min="5087" max="5087" width="2.85546875" style="50" customWidth="1"/>
    <col min="5088" max="5088" width="3.140625" style="50" customWidth="1"/>
    <col min="5089" max="5089" width="9.140625" style="50"/>
    <col min="5090" max="5090" width="2.85546875" style="50" customWidth="1"/>
    <col min="5091" max="5091" width="3.28515625" style="50" customWidth="1"/>
    <col min="5092" max="5092" width="9.140625" style="50"/>
    <col min="5093" max="5093" width="3.5703125" style="50" customWidth="1"/>
    <col min="5094" max="5094" width="3.7109375" style="50" customWidth="1"/>
    <col min="5095" max="5096" width="9.140625" style="50"/>
    <col min="5097" max="5097" width="35.140625" style="50" customWidth="1"/>
    <col min="5098" max="5315" width="9.140625" style="50"/>
    <col min="5316" max="5316" width="2.85546875" style="50" customWidth="1"/>
    <col min="5317" max="5317" width="3.7109375" style="50" customWidth="1"/>
    <col min="5318" max="5318" width="9.140625" style="50"/>
    <col min="5319" max="5319" width="2.85546875" style="50" customWidth="1"/>
    <col min="5320" max="5320" width="3.7109375" style="50" customWidth="1"/>
    <col min="5321" max="5321" width="9.140625" style="50"/>
    <col min="5322" max="5322" width="2.85546875" style="50" customWidth="1"/>
    <col min="5323" max="5323" width="3.7109375" style="50" customWidth="1"/>
    <col min="5324" max="5324" width="9.140625" style="50"/>
    <col min="5325" max="5325" width="2.85546875" style="50" customWidth="1"/>
    <col min="5326" max="5326" width="3.85546875" style="50" customWidth="1"/>
    <col min="5327" max="5327" width="9.140625" style="50"/>
    <col min="5328" max="5328" width="2.85546875" style="50" customWidth="1"/>
    <col min="5329" max="5329" width="3.85546875" style="50" customWidth="1"/>
    <col min="5330" max="5330" width="9.140625" style="50"/>
    <col min="5331" max="5331" width="2.85546875" style="50" customWidth="1"/>
    <col min="5332" max="5332" width="3.42578125" style="50" customWidth="1"/>
    <col min="5333" max="5333" width="9.140625" style="50"/>
    <col min="5334" max="5334" width="2.85546875" style="50" customWidth="1"/>
    <col min="5335" max="5335" width="3.28515625" style="50" customWidth="1"/>
    <col min="5336" max="5336" width="9.140625" style="50"/>
    <col min="5337" max="5337" width="2.85546875" style="50" customWidth="1"/>
    <col min="5338" max="5338" width="3.140625" style="50" customWidth="1"/>
    <col min="5339" max="5339" width="9.140625" style="50"/>
    <col min="5340" max="5340" width="2.85546875" style="50" customWidth="1"/>
    <col min="5341" max="5341" width="3.140625" style="50" customWidth="1"/>
    <col min="5342" max="5342" width="9.140625" style="50"/>
    <col min="5343" max="5343" width="2.85546875" style="50" customWidth="1"/>
    <col min="5344" max="5344" width="3.140625" style="50" customWidth="1"/>
    <col min="5345" max="5345" width="9.140625" style="50"/>
    <col min="5346" max="5346" width="2.85546875" style="50" customWidth="1"/>
    <col min="5347" max="5347" width="3.28515625" style="50" customWidth="1"/>
    <col min="5348" max="5348" width="9.140625" style="50"/>
    <col min="5349" max="5349" width="3.5703125" style="50" customWidth="1"/>
    <col min="5350" max="5350" width="3.7109375" style="50" customWidth="1"/>
    <col min="5351" max="5352" width="9.140625" style="50"/>
    <col min="5353" max="5353" width="35.140625" style="50" customWidth="1"/>
    <col min="5354" max="5571" width="9.140625" style="50"/>
    <col min="5572" max="5572" width="2.85546875" style="50" customWidth="1"/>
    <col min="5573" max="5573" width="3.7109375" style="50" customWidth="1"/>
    <col min="5574" max="5574" width="9.140625" style="50"/>
    <col min="5575" max="5575" width="2.85546875" style="50" customWidth="1"/>
    <col min="5576" max="5576" width="3.7109375" style="50" customWidth="1"/>
    <col min="5577" max="5577" width="9.140625" style="50"/>
    <col min="5578" max="5578" width="2.85546875" style="50" customWidth="1"/>
    <col min="5579" max="5579" width="3.7109375" style="50" customWidth="1"/>
    <col min="5580" max="5580" width="9.140625" style="50"/>
    <col min="5581" max="5581" width="2.85546875" style="50" customWidth="1"/>
    <col min="5582" max="5582" width="3.85546875" style="50" customWidth="1"/>
    <col min="5583" max="5583" width="9.140625" style="50"/>
    <col min="5584" max="5584" width="2.85546875" style="50" customWidth="1"/>
    <col min="5585" max="5585" width="3.85546875" style="50" customWidth="1"/>
    <col min="5586" max="5586" width="9.140625" style="50"/>
    <col min="5587" max="5587" width="2.85546875" style="50" customWidth="1"/>
    <col min="5588" max="5588" width="3.42578125" style="50" customWidth="1"/>
    <col min="5589" max="5589" width="9.140625" style="50"/>
    <col min="5590" max="5590" width="2.85546875" style="50" customWidth="1"/>
    <col min="5591" max="5591" width="3.28515625" style="50" customWidth="1"/>
    <col min="5592" max="5592" width="9.140625" style="50"/>
    <col min="5593" max="5593" width="2.85546875" style="50" customWidth="1"/>
    <col min="5594" max="5594" width="3.140625" style="50" customWidth="1"/>
    <col min="5595" max="5595" width="9.140625" style="50"/>
    <col min="5596" max="5596" width="2.85546875" style="50" customWidth="1"/>
    <col min="5597" max="5597" width="3.140625" style="50" customWidth="1"/>
    <col min="5598" max="5598" width="9.140625" style="50"/>
    <col min="5599" max="5599" width="2.85546875" style="50" customWidth="1"/>
    <col min="5600" max="5600" width="3.140625" style="50" customWidth="1"/>
    <col min="5601" max="5601" width="9.140625" style="50"/>
    <col min="5602" max="5602" width="2.85546875" style="50" customWidth="1"/>
    <col min="5603" max="5603" width="3.28515625" style="50" customWidth="1"/>
    <col min="5604" max="5604" width="9.140625" style="50"/>
    <col min="5605" max="5605" width="3.5703125" style="50" customWidth="1"/>
    <col min="5606" max="5606" width="3.7109375" style="50" customWidth="1"/>
    <col min="5607" max="5608" width="9.140625" style="50"/>
    <col min="5609" max="5609" width="35.140625" style="50" customWidth="1"/>
    <col min="5610" max="5827" width="9.140625" style="50"/>
    <col min="5828" max="5828" width="2.85546875" style="50" customWidth="1"/>
    <col min="5829" max="5829" width="3.7109375" style="50" customWidth="1"/>
    <col min="5830" max="5830" width="9.140625" style="50"/>
    <col min="5831" max="5831" width="2.85546875" style="50" customWidth="1"/>
    <col min="5832" max="5832" width="3.7109375" style="50" customWidth="1"/>
    <col min="5833" max="5833" width="9.140625" style="50"/>
    <col min="5834" max="5834" width="2.85546875" style="50" customWidth="1"/>
    <col min="5835" max="5835" width="3.7109375" style="50" customWidth="1"/>
    <col min="5836" max="5836" width="9.140625" style="50"/>
    <col min="5837" max="5837" width="2.85546875" style="50" customWidth="1"/>
    <col min="5838" max="5838" width="3.85546875" style="50" customWidth="1"/>
    <col min="5839" max="5839" width="9.140625" style="50"/>
    <col min="5840" max="5840" width="2.85546875" style="50" customWidth="1"/>
    <col min="5841" max="5841" width="3.85546875" style="50" customWidth="1"/>
    <col min="5842" max="5842" width="9.140625" style="50"/>
    <col min="5843" max="5843" width="2.85546875" style="50" customWidth="1"/>
    <col min="5844" max="5844" width="3.42578125" style="50" customWidth="1"/>
    <col min="5845" max="5845" width="9.140625" style="50"/>
    <col min="5846" max="5846" width="2.85546875" style="50" customWidth="1"/>
    <col min="5847" max="5847" width="3.28515625" style="50" customWidth="1"/>
    <col min="5848" max="5848" width="9.140625" style="50"/>
    <col min="5849" max="5849" width="2.85546875" style="50" customWidth="1"/>
    <col min="5850" max="5850" width="3.140625" style="50" customWidth="1"/>
    <col min="5851" max="5851" width="9.140625" style="50"/>
    <col min="5852" max="5852" width="2.85546875" style="50" customWidth="1"/>
    <col min="5853" max="5853" width="3.140625" style="50" customWidth="1"/>
    <col min="5854" max="5854" width="9.140625" style="50"/>
    <col min="5855" max="5855" width="2.85546875" style="50" customWidth="1"/>
    <col min="5856" max="5856" width="3.140625" style="50" customWidth="1"/>
    <col min="5857" max="5857" width="9.140625" style="50"/>
    <col min="5858" max="5858" width="2.85546875" style="50" customWidth="1"/>
    <col min="5859" max="5859" width="3.28515625" style="50" customWidth="1"/>
    <col min="5860" max="5860" width="9.140625" style="50"/>
    <col min="5861" max="5861" width="3.5703125" style="50" customWidth="1"/>
    <col min="5862" max="5862" width="3.7109375" style="50" customWidth="1"/>
    <col min="5863" max="5864" width="9.140625" style="50"/>
    <col min="5865" max="5865" width="35.140625" style="50" customWidth="1"/>
    <col min="5866" max="6083" width="9.140625" style="50"/>
    <col min="6084" max="6084" width="2.85546875" style="50" customWidth="1"/>
    <col min="6085" max="6085" width="3.7109375" style="50" customWidth="1"/>
    <col min="6086" max="6086" width="9.140625" style="50"/>
    <col min="6087" max="6087" width="2.85546875" style="50" customWidth="1"/>
    <col min="6088" max="6088" width="3.7109375" style="50" customWidth="1"/>
    <col min="6089" max="6089" width="9.140625" style="50"/>
    <col min="6090" max="6090" width="2.85546875" style="50" customWidth="1"/>
    <col min="6091" max="6091" width="3.7109375" style="50" customWidth="1"/>
    <col min="6092" max="6092" width="9.140625" style="50"/>
    <col min="6093" max="6093" width="2.85546875" style="50" customWidth="1"/>
    <col min="6094" max="6094" width="3.85546875" style="50" customWidth="1"/>
    <col min="6095" max="6095" width="9.140625" style="50"/>
    <col min="6096" max="6096" width="2.85546875" style="50" customWidth="1"/>
    <col min="6097" max="6097" width="3.85546875" style="50" customWidth="1"/>
    <col min="6098" max="6098" width="9.140625" style="50"/>
    <col min="6099" max="6099" width="2.85546875" style="50" customWidth="1"/>
    <col min="6100" max="6100" width="3.42578125" style="50" customWidth="1"/>
    <col min="6101" max="6101" width="9.140625" style="50"/>
    <col min="6102" max="6102" width="2.85546875" style="50" customWidth="1"/>
    <col min="6103" max="6103" width="3.28515625" style="50" customWidth="1"/>
    <col min="6104" max="6104" width="9.140625" style="50"/>
    <col min="6105" max="6105" width="2.85546875" style="50" customWidth="1"/>
    <col min="6106" max="6106" width="3.140625" style="50" customWidth="1"/>
    <col min="6107" max="6107" width="9.140625" style="50"/>
    <col min="6108" max="6108" width="2.85546875" style="50" customWidth="1"/>
    <col min="6109" max="6109" width="3.140625" style="50" customWidth="1"/>
    <col min="6110" max="6110" width="9.140625" style="50"/>
    <col min="6111" max="6111" width="2.85546875" style="50" customWidth="1"/>
    <col min="6112" max="6112" width="3.140625" style="50" customWidth="1"/>
    <col min="6113" max="6113" width="9.140625" style="50"/>
    <col min="6114" max="6114" width="2.85546875" style="50" customWidth="1"/>
    <col min="6115" max="6115" width="3.28515625" style="50" customWidth="1"/>
    <col min="6116" max="6116" width="9.140625" style="50"/>
    <col min="6117" max="6117" width="3.5703125" style="50" customWidth="1"/>
    <col min="6118" max="6118" width="3.7109375" style="50" customWidth="1"/>
    <col min="6119" max="6120" width="9.140625" style="50"/>
    <col min="6121" max="6121" width="35.140625" style="50" customWidth="1"/>
    <col min="6122" max="6339" width="9.140625" style="50"/>
    <col min="6340" max="6340" width="2.85546875" style="50" customWidth="1"/>
    <col min="6341" max="6341" width="3.7109375" style="50" customWidth="1"/>
    <col min="6342" max="6342" width="9.140625" style="50"/>
    <col min="6343" max="6343" width="2.85546875" style="50" customWidth="1"/>
    <col min="6344" max="6344" width="3.7109375" style="50" customWidth="1"/>
    <col min="6345" max="6345" width="9.140625" style="50"/>
    <col min="6346" max="6346" width="2.85546875" style="50" customWidth="1"/>
    <col min="6347" max="6347" width="3.7109375" style="50" customWidth="1"/>
    <col min="6348" max="6348" width="9.140625" style="50"/>
    <col min="6349" max="6349" width="2.85546875" style="50" customWidth="1"/>
    <col min="6350" max="6350" width="3.85546875" style="50" customWidth="1"/>
    <col min="6351" max="6351" width="9.140625" style="50"/>
    <col min="6352" max="6352" width="2.85546875" style="50" customWidth="1"/>
    <col min="6353" max="6353" width="3.85546875" style="50" customWidth="1"/>
    <col min="6354" max="6354" width="9.140625" style="50"/>
    <col min="6355" max="6355" width="2.85546875" style="50" customWidth="1"/>
    <col min="6356" max="6356" width="3.42578125" style="50" customWidth="1"/>
    <col min="6357" max="6357" width="9.140625" style="50"/>
    <col min="6358" max="6358" width="2.85546875" style="50" customWidth="1"/>
    <col min="6359" max="6359" width="3.28515625" style="50" customWidth="1"/>
    <col min="6360" max="6360" width="9.140625" style="50"/>
    <col min="6361" max="6361" width="2.85546875" style="50" customWidth="1"/>
    <col min="6362" max="6362" width="3.140625" style="50" customWidth="1"/>
    <col min="6363" max="6363" width="9.140625" style="50"/>
    <col min="6364" max="6364" width="2.85546875" style="50" customWidth="1"/>
    <col min="6365" max="6365" width="3.140625" style="50" customWidth="1"/>
    <col min="6366" max="6366" width="9.140625" style="50"/>
    <col min="6367" max="6367" width="2.85546875" style="50" customWidth="1"/>
    <col min="6368" max="6368" width="3.140625" style="50" customWidth="1"/>
    <col min="6369" max="6369" width="9.140625" style="50"/>
    <col min="6370" max="6370" width="2.85546875" style="50" customWidth="1"/>
    <col min="6371" max="6371" width="3.28515625" style="50" customWidth="1"/>
    <col min="6372" max="6372" width="9.140625" style="50"/>
    <col min="6373" max="6373" width="3.5703125" style="50" customWidth="1"/>
    <col min="6374" max="6374" width="3.7109375" style="50" customWidth="1"/>
    <col min="6375" max="6376" width="9.140625" style="50"/>
    <col min="6377" max="6377" width="35.140625" style="50" customWidth="1"/>
    <col min="6378" max="6595" width="9.140625" style="50"/>
    <col min="6596" max="6596" width="2.85546875" style="50" customWidth="1"/>
    <col min="6597" max="6597" width="3.7109375" style="50" customWidth="1"/>
    <col min="6598" max="6598" width="9.140625" style="50"/>
    <col min="6599" max="6599" width="2.85546875" style="50" customWidth="1"/>
    <col min="6600" max="6600" width="3.7109375" style="50" customWidth="1"/>
    <col min="6601" max="6601" width="9.140625" style="50"/>
    <col min="6602" max="6602" width="2.85546875" style="50" customWidth="1"/>
    <col min="6603" max="6603" width="3.7109375" style="50" customWidth="1"/>
    <col min="6604" max="6604" width="9.140625" style="50"/>
    <col min="6605" max="6605" width="2.85546875" style="50" customWidth="1"/>
    <col min="6606" max="6606" width="3.85546875" style="50" customWidth="1"/>
    <col min="6607" max="6607" width="9.140625" style="50"/>
    <col min="6608" max="6608" width="2.85546875" style="50" customWidth="1"/>
    <col min="6609" max="6609" width="3.85546875" style="50" customWidth="1"/>
    <col min="6610" max="6610" width="9.140625" style="50"/>
    <col min="6611" max="6611" width="2.85546875" style="50" customWidth="1"/>
    <col min="6612" max="6612" width="3.42578125" style="50" customWidth="1"/>
    <col min="6613" max="6613" width="9.140625" style="50"/>
    <col min="6614" max="6614" width="2.85546875" style="50" customWidth="1"/>
    <col min="6615" max="6615" width="3.28515625" style="50" customWidth="1"/>
    <col min="6616" max="6616" width="9.140625" style="50"/>
    <col min="6617" max="6617" width="2.85546875" style="50" customWidth="1"/>
    <col min="6618" max="6618" width="3.140625" style="50" customWidth="1"/>
    <col min="6619" max="6619" width="9.140625" style="50"/>
    <col min="6620" max="6620" width="2.85546875" style="50" customWidth="1"/>
    <col min="6621" max="6621" width="3.140625" style="50" customWidth="1"/>
    <col min="6622" max="6622" width="9.140625" style="50"/>
    <col min="6623" max="6623" width="2.85546875" style="50" customWidth="1"/>
    <col min="6624" max="6624" width="3.140625" style="50" customWidth="1"/>
    <col min="6625" max="6625" width="9.140625" style="50"/>
    <col min="6626" max="6626" width="2.85546875" style="50" customWidth="1"/>
    <col min="6627" max="6627" width="3.28515625" style="50" customWidth="1"/>
    <col min="6628" max="6628" width="9.140625" style="50"/>
    <col min="6629" max="6629" width="3.5703125" style="50" customWidth="1"/>
    <col min="6630" max="6630" width="3.7109375" style="50" customWidth="1"/>
    <col min="6631" max="6632" width="9.140625" style="50"/>
    <col min="6633" max="6633" width="35.140625" style="50" customWidth="1"/>
    <col min="6634" max="6851" width="9.140625" style="50"/>
    <col min="6852" max="6852" width="2.85546875" style="50" customWidth="1"/>
    <col min="6853" max="6853" width="3.7109375" style="50" customWidth="1"/>
    <col min="6854" max="6854" width="9.140625" style="50"/>
    <col min="6855" max="6855" width="2.85546875" style="50" customWidth="1"/>
    <col min="6856" max="6856" width="3.7109375" style="50" customWidth="1"/>
    <col min="6857" max="6857" width="9.140625" style="50"/>
    <col min="6858" max="6858" width="2.85546875" style="50" customWidth="1"/>
    <col min="6859" max="6859" width="3.7109375" style="50" customWidth="1"/>
    <col min="6860" max="6860" width="9.140625" style="50"/>
    <col min="6861" max="6861" width="2.85546875" style="50" customWidth="1"/>
    <col min="6862" max="6862" width="3.85546875" style="50" customWidth="1"/>
    <col min="6863" max="6863" width="9.140625" style="50"/>
    <col min="6864" max="6864" width="2.85546875" style="50" customWidth="1"/>
    <col min="6865" max="6865" width="3.85546875" style="50" customWidth="1"/>
    <col min="6866" max="6866" width="9.140625" style="50"/>
    <col min="6867" max="6867" width="2.85546875" style="50" customWidth="1"/>
    <col min="6868" max="6868" width="3.42578125" style="50" customWidth="1"/>
    <col min="6869" max="6869" width="9.140625" style="50"/>
    <col min="6870" max="6870" width="2.85546875" style="50" customWidth="1"/>
    <col min="6871" max="6871" width="3.28515625" style="50" customWidth="1"/>
    <col min="6872" max="6872" width="9.140625" style="50"/>
    <col min="6873" max="6873" width="2.85546875" style="50" customWidth="1"/>
    <col min="6874" max="6874" width="3.140625" style="50" customWidth="1"/>
    <col min="6875" max="6875" width="9.140625" style="50"/>
    <col min="6876" max="6876" width="2.85546875" style="50" customWidth="1"/>
    <col min="6877" max="6877" width="3.140625" style="50" customWidth="1"/>
    <col min="6878" max="6878" width="9.140625" style="50"/>
    <col min="6879" max="6879" width="2.85546875" style="50" customWidth="1"/>
    <col min="6880" max="6880" width="3.140625" style="50" customWidth="1"/>
    <col min="6881" max="6881" width="9.140625" style="50"/>
    <col min="6882" max="6882" width="2.85546875" style="50" customWidth="1"/>
    <col min="6883" max="6883" width="3.28515625" style="50" customWidth="1"/>
    <col min="6884" max="6884" width="9.140625" style="50"/>
    <col min="6885" max="6885" width="3.5703125" style="50" customWidth="1"/>
    <col min="6886" max="6886" width="3.7109375" style="50" customWidth="1"/>
    <col min="6887" max="6888" width="9.140625" style="50"/>
    <col min="6889" max="6889" width="35.140625" style="50" customWidth="1"/>
    <col min="6890" max="7107" width="9.140625" style="50"/>
    <col min="7108" max="7108" width="2.85546875" style="50" customWidth="1"/>
    <col min="7109" max="7109" width="3.7109375" style="50" customWidth="1"/>
    <col min="7110" max="7110" width="9.140625" style="50"/>
    <col min="7111" max="7111" width="2.85546875" style="50" customWidth="1"/>
    <col min="7112" max="7112" width="3.7109375" style="50" customWidth="1"/>
    <col min="7113" max="7113" width="9.140625" style="50"/>
    <col min="7114" max="7114" width="2.85546875" style="50" customWidth="1"/>
    <col min="7115" max="7115" width="3.7109375" style="50" customWidth="1"/>
    <col min="7116" max="7116" width="9.140625" style="50"/>
    <col min="7117" max="7117" width="2.85546875" style="50" customWidth="1"/>
    <col min="7118" max="7118" width="3.85546875" style="50" customWidth="1"/>
    <col min="7119" max="7119" width="9.140625" style="50"/>
    <col min="7120" max="7120" width="2.85546875" style="50" customWidth="1"/>
    <col min="7121" max="7121" width="3.85546875" style="50" customWidth="1"/>
    <col min="7122" max="7122" width="9.140625" style="50"/>
    <col min="7123" max="7123" width="2.85546875" style="50" customWidth="1"/>
    <col min="7124" max="7124" width="3.42578125" style="50" customWidth="1"/>
    <col min="7125" max="7125" width="9.140625" style="50"/>
    <col min="7126" max="7126" width="2.85546875" style="50" customWidth="1"/>
    <col min="7127" max="7127" width="3.28515625" style="50" customWidth="1"/>
    <col min="7128" max="7128" width="9.140625" style="50"/>
    <col min="7129" max="7129" width="2.85546875" style="50" customWidth="1"/>
    <col min="7130" max="7130" width="3.140625" style="50" customWidth="1"/>
    <col min="7131" max="7131" width="9.140625" style="50"/>
    <col min="7132" max="7132" width="2.85546875" style="50" customWidth="1"/>
    <col min="7133" max="7133" width="3.140625" style="50" customWidth="1"/>
    <col min="7134" max="7134" width="9.140625" style="50"/>
    <col min="7135" max="7135" width="2.85546875" style="50" customWidth="1"/>
    <col min="7136" max="7136" width="3.140625" style="50" customWidth="1"/>
    <col min="7137" max="7137" width="9.140625" style="50"/>
    <col min="7138" max="7138" width="2.85546875" style="50" customWidth="1"/>
    <col min="7139" max="7139" width="3.28515625" style="50" customWidth="1"/>
    <col min="7140" max="7140" width="9.140625" style="50"/>
    <col min="7141" max="7141" width="3.5703125" style="50" customWidth="1"/>
    <col min="7142" max="7142" width="3.7109375" style="50" customWidth="1"/>
    <col min="7143" max="7144" width="9.140625" style="50"/>
    <col min="7145" max="7145" width="35.140625" style="50" customWidth="1"/>
    <col min="7146" max="7363" width="9.140625" style="50"/>
    <col min="7364" max="7364" width="2.85546875" style="50" customWidth="1"/>
    <col min="7365" max="7365" width="3.7109375" style="50" customWidth="1"/>
    <col min="7366" max="7366" width="9.140625" style="50"/>
    <col min="7367" max="7367" width="2.85546875" style="50" customWidth="1"/>
    <col min="7368" max="7368" width="3.7109375" style="50" customWidth="1"/>
    <col min="7369" max="7369" width="9.140625" style="50"/>
    <col min="7370" max="7370" width="2.85546875" style="50" customWidth="1"/>
    <col min="7371" max="7371" width="3.7109375" style="50" customWidth="1"/>
    <col min="7372" max="7372" width="9.140625" style="50"/>
    <col min="7373" max="7373" width="2.85546875" style="50" customWidth="1"/>
    <col min="7374" max="7374" width="3.85546875" style="50" customWidth="1"/>
    <col min="7375" max="7375" width="9.140625" style="50"/>
    <col min="7376" max="7376" width="2.85546875" style="50" customWidth="1"/>
    <col min="7377" max="7377" width="3.85546875" style="50" customWidth="1"/>
    <col min="7378" max="7378" width="9.140625" style="50"/>
    <col min="7379" max="7379" width="2.85546875" style="50" customWidth="1"/>
    <col min="7380" max="7380" width="3.42578125" style="50" customWidth="1"/>
    <col min="7381" max="7381" width="9.140625" style="50"/>
    <col min="7382" max="7382" width="2.85546875" style="50" customWidth="1"/>
    <col min="7383" max="7383" width="3.28515625" style="50" customWidth="1"/>
    <col min="7384" max="7384" width="9.140625" style="50"/>
    <col min="7385" max="7385" width="2.85546875" style="50" customWidth="1"/>
    <col min="7386" max="7386" width="3.140625" style="50" customWidth="1"/>
    <col min="7387" max="7387" width="9.140625" style="50"/>
    <col min="7388" max="7388" width="2.85546875" style="50" customWidth="1"/>
    <col min="7389" max="7389" width="3.140625" style="50" customWidth="1"/>
    <col min="7390" max="7390" width="9.140625" style="50"/>
    <col min="7391" max="7391" width="2.85546875" style="50" customWidth="1"/>
    <col min="7392" max="7392" width="3.140625" style="50" customWidth="1"/>
    <col min="7393" max="7393" width="9.140625" style="50"/>
    <col min="7394" max="7394" width="2.85546875" style="50" customWidth="1"/>
    <col min="7395" max="7395" width="3.28515625" style="50" customWidth="1"/>
    <col min="7396" max="7396" width="9.140625" style="50"/>
    <col min="7397" max="7397" width="3.5703125" style="50" customWidth="1"/>
    <col min="7398" max="7398" width="3.7109375" style="50" customWidth="1"/>
    <col min="7399" max="7400" width="9.140625" style="50"/>
    <col min="7401" max="7401" width="35.140625" style="50" customWidth="1"/>
    <col min="7402" max="7619" width="9.140625" style="50"/>
    <col min="7620" max="7620" width="2.85546875" style="50" customWidth="1"/>
    <col min="7621" max="7621" width="3.7109375" style="50" customWidth="1"/>
    <col min="7622" max="7622" width="9.140625" style="50"/>
    <col min="7623" max="7623" width="2.85546875" style="50" customWidth="1"/>
    <col min="7624" max="7624" width="3.7109375" style="50" customWidth="1"/>
    <col min="7625" max="7625" width="9.140625" style="50"/>
    <col min="7626" max="7626" width="2.85546875" style="50" customWidth="1"/>
    <col min="7627" max="7627" width="3.7109375" style="50" customWidth="1"/>
    <col min="7628" max="7628" width="9.140625" style="50"/>
    <col min="7629" max="7629" width="2.85546875" style="50" customWidth="1"/>
    <col min="7630" max="7630" width="3.85546875" style="50" customWidth="1"/>
    <col min="7631" max="7631" width="9.140625" style="50"/>
    <col min="7632" max="7632" width="2.85546875" style="50" customWidth="1"/>
    <col min="7633" max="7633" width="3.85546875" style="50" customWidth="1"/>
    <col min="7634" max="7634" width="9.140625" style="50"/>
    <col min="7635" max="7635" width="2.85546875" style="50" customWidth="1"/>
    <col min="7636" max="7636" width="3.42578125" style="50" customWidth="1"/>
    <col min="7637" max="7637" width="9.140625" style="50"/>
    <col min="7638" max="7638" width="2.85546875" style="50" customWidth="1"/>
    <col min="7639" max="7639" width="3.28515625" style="50" customWidth="1"/>
    <col min="7640" max="7640" width="9.140625" style="50"/>
    <col min="7641" max="7641" width="2.85546875" style="50" customWidth="1"/>
    <col min="7642" max="7642" width="3.140625" style="50" customWidth="1"/>
    <col min="7643" max="7643" width="9.140625" style="50"/>
    <col min="7644" max="7644" width="2.85546875" style="50" customWidth="1"/>
    <col min="7645" max="7645" width="3.140625" style="50" customWidth="1"/>
    <col min="7646" max="7646" width="9.140625" style="50"/>
    <col min="7647" max="7647" width="2.85546875" style="50" customWidth="1"/>
    <col min="7648" max="7648" width="3.140625" style="50" customWidth="1"/>
    <col min="7649" max="7649" width="9.140625" style="50"/>
    <col min="7650" max="7650" width="2.85546875" style="50" customWidth="1"/>
    <col min="7651" max="7651" width="3.28515625" style="50" customWidth="1"/>
    <col min="7652" max="7652" width="9.140625" style="50"/>
    <col min="7653" max="7653" width="3.5703125" style="50" customWidth="1"/>
    <col min="7654" max="7654" width="3.7109375" style="50" customWidth="1"/>
    <col min="7655" max="7656" width="9.140625" style="50"/>
    <col min="7657" max="7657" width="35.140625" style="50" customWidth="1"/>
    <col min="7658" max="7875" width="9.140625" style="50"/>
    <col min="7876" max="7876" width="2.85546875" style="50" customWidth="1"/>
    <col min="7877" max="7877" width="3.7109375" style="50" customWidth="1"/>
    <col min="7878" max="7878" width="9.140625" style="50"/>
    <col min="7879" max="7879" width="2.85546875" style="50" customWidth="1"/>
    <col min="7880" max="7880" width="3.7109375" style="50" customWidth="1"/>
    <col min="7881" max="7881" width="9.140625" style="50"/>
    <col min="7882" max="7882" width="2.85546875" style="50" customWidth="1"/>
    <col min="7883" max="7883" width="3.7109375" style="50" customWidth="1"/>
    <col min="7884" max="7884" width="9.140625" style="50"/>
    <col min="7885" max="7885" width="2.85546875" style="50" customWidth="1"/>
    <col min="7886" max="7886" width="3.85546875" style="50" customWidth="1"/>
    <col min="7887" max="7887" width="9.140625" style="50"/>
    <col min="7888" max="7888" width="2.85546875" style="50" customWidth="1"/>
    <col min="7889" max="7889" width="3.85546875" style="50" customWidth="1"/>
    <col min="7890" max="7890" width="9.140625" style="50"/>
    <col min="7891" max="7891" width="2.85546875" style="50" customWidth="1"/>
    <col min="7892" max="7892" width="3.42578125" style="50" customWidth="1"/>
    <col min="7893" max="7893" width="9.140625" style="50"/>
    <col min="7894" max="7894" width="2.85546875" style="50" customWidth="1"/>
    <col min="7895" max="7895" width="3.28515625" style="50" customWidth="1"/>
    <col min="7896" max="7896" width="9.140625" style="50"/>
    <col min="7897" max="7897" width="2.85546875" style="50" customWidth="1"/>
    <col min="7898" max="7898" width="3.140625" style="50" customWidth="1"/>
    <col min="7899" max="7899" width="9.140625" style="50"/>
    <col min="7900" max="7900" width="2.85546875" style="50" customWidth="1"/>
    <col min="7901" max="7901" width="3.140625" style="50" customWidth="1"/>
    <col min="7902" max="7902" width="9.140625" style="50"/>
    <col min="7903" max="7903" width="2.85546875" style="50" customWidth="1"/>
    <col min="7904" max="7904" width="3.140625" style="50" customWidth="1"/>
    <col min="7905" max="7905" width="9.140625" style="50"/>
    <col min="7906" max="7906" width="2.85546875" style="50" customWidth="1"/>
    <col min="7907" max="7907" width="3.28515625" style="50" customWidth="1"/>
    <col min="7908" max="7908" width="9.140625" style="50"/>
    <col min="7909" max="7909" width="3.5703125" style="50" customWidth="1"/>
    <col min="7910" max="7910" width="3.7109375" style="50" customWidth="1"/>
    <col min="7911" max="7912" width="9.140625" style="50"/>
    <col min="7913" max="7913" width="35.140625" style="50" customWidth="1"/>
    <col min="7914" max="8131" width="9.140625" style="50"/>
    <col min="8132" max="8132" width="2.85546875" style="50" customWidth="1"/>
    <col min="8133" max="8133" width="3.7109375" style="50" customWidth="1"/>
    <col min="8134" max="8134" width="9.140625" style="50"/>
    <col min="8135" max="8135" width="2.85546875" style="50" customWidth="1"/>
    <col min="8136" max="8136" width="3.7109375" style="50" customWidth="1"/>
    <col min="8137" max="8137" width="9.140625" style="50"/>
    <col min="8138" max="8138" width="2.85546875" style="50" customWidth="1"/>
    <col min="8139" max="8139" width="3.7109375" style="50" customWidth="1"/>
    <col min="8140" max="8140" width="9.140625" style="50"/>
    <col min="8141" max="8141" width="2.85546875" style="50" customWidth="1"/>
    <col min="8142" max="8142" width="3.85546875" style="50" customWidth="1"/>
    <col min="8143" max="8143" width="9.140625" style="50"/>
    <col min="8144" max="8144" width="2.85546875" style="50" customWidth="1"/>
    <col min="8145" max="8145" width="3.85546875" style="50" customWidth="1"/>
    <col min="8146" max="8146" width="9.140625" style="50"/>
    <col min="8147" max="8147" width="2.85546875" style="50" customWidth="1"/>
    <col min="8148" max="8148" width="3.42578125" style="50" customWidth="1"/>
    <col min="8149" max="8149" width="9.140625" style="50"/>
    <col min="8150" max="8150" width="2.85546875" style="50" customWidth="1"/>
    <col min="8151" max="8151" width="3.28515625" style="50" customWidth="1"/>
    <col min="8152" max="8152" width="9.140625" style="50"/>
    <col min="8153" max="8153" width="2.85546875" style="50" customWidth="1"/>
    <col min="8154" max="8154" width="3.140625" style="50" customWidth="1"/>
    <col min="8155" max="8155" width="9.140625" style="50"/>
    <col min="8156" max="8156" width="2.85546875" style="50" customWidth="1"/>
    <col min="8157" max="8157" width="3.140625" style="50" customWidth="1"/>
    <col min="8158" max="8158" width="9.140625" style="50"/>
    <col min="8159" max="8159" width="2.85546875" style="50" customWidth="1"/>
    <col min="8160" max="8160" width="3.140625" style="50" customWidth="1"/>
    <col min="8161" max="8161" width="9.140625" style="50"/>
    <col min="8162" max="8162" width="2.85546875" style="50" customWidth="1"/>
    <col min="8163" max="8163" width="3.28515625" style="50" customWidth="1"/>
    <col min="8164" max="8164" width="9.140625" style="50"/>
    <col min="8165" max="8165" width="3.5703125" style="50" customWidth="1"/>
    <col min="8166" max="8166" width="3.7109375" style="50" customWidth="1"/>
    <col min="8167" max="8168" width="9.140625" style="50"/>
    <col min="8169" max="8169" width="35.140625" style="50" customWidth="1"/>
    <col min="8170" max="8387" width="9.140625" style="50"/>
    <col min="8388" max="8388" width="2.85546875" style="50" customWidth="1"/>
    <col min="8389" max="8389" width="3.7109375" style="50" customWidth="1"/>
    <col min="8390" max="8390" width="9.140625" style="50"/>
    <col min="8391" max="8391" width="2.85546875" style="50" customWidth="1"/>
    <col min="8392" max="8392" width="3.7109375" style="50" customWidth="1"/>
    <col min="8393" max="8393" width="9.140625" style="50"/>
    <col min="8394" max="8394" width="2.85546875" style="50" customWidth="1"/>
    <col min="8395" max="8395" width="3.7109375" style="50" customWidth="1"/>
    <col min="8396" max="8396" width="9.140625" style="50"/>
    <col min="8397" max="8397" width="2.85546875" style="50" customWidth="1"/>
    <col min="8398" max="8398" width="3.85546875" style="50" customWidth="1"/>
    <col min="8399" max="8399" width="9.140625" style="50"/>
    <col min="8400" max="8400" width="2.85546875" style="50" customWidth="1"/>
    <col min="8401" max="8401" width="3.85546875" style="50" customWidth="1"/>
    <col min="8402" max="8402" width="9.140625" style="50"/>
    <col min="8403" max="8403" width="2.85546875" style="50" customWidth="1"/>
    <col min="8404" max="8404" width="3.42578125" style="50" customWidth="1"/>
    <col min="8405" max="8405" width="9.140625" style="50"/>
    <col min="8406" max="8406" width="2.85546875" style="50" customWidth="1"/>
    <col min="8407" max="8407" width="3.28515625" style="50" customWidth="1"/>
    <col min="8408" max="8408" width="9.140625" style="50"/>
    <col min="8409" max="8409" width="2.85546875" style="50" customWidth="1"/>
    <col min="8410" max="8410" width="3.140625" style="50" customWidth="1"/>
    <col min="8411" max="8411" width="9.140625" style="50"/>
    <col min="8412" max="8412" width="2.85546875" style="50" customWidth="1"/>
    <col min="8413" max="8413" width="3.140625" style="50" customWidth="1"/>
    <col min="8414" max="8414" width="9.140625" style="50"/>
    <col min="8415" max="8415" width="2.85546875" style="50" customWidth="1"/>
    <col min="8416" max="8416" width="3.140625" style="50" customWidth="1"/>
    <col min="8417" max="8417" width="9.140625" style="50"/>
    <col min="8418" max="8418" width="2.85546875" style="50" customWidth="1"/>
    <col min="8419" max="8419" width="3.28515625" style="50" customWidth="1"/>
    <col min="8420" max="8420" width="9.140625" style="50"/>
    <col min="8421" max="8421" width="3.5703125" style="50" customWidth="1"/>
    <col min="8422" max="8422" width="3.7109375" style="50" customWidth="1"/>
    <col min="8423" max="8424" width="9.140625" style="50"/>
    <col min="8425" max="8425" width="35.140625" style="50" customWidth="1"/>
    <col min="8426" max="8643" width="9.140625" style="50"/>
    <col min="8644" max="8644" width="2.85546875" style="50" customWidth="1"/>
    <col min="8645" max="8645" width="3.7109375" style="50" customWidth="1"/>
    <col min="8646" max="8646" width="9.140625" style="50"/>
    <col min="8647" max="8647" width="2.85546875" style="50" customWidth="1"/>
    <col min="8648" max="8648" width="3.7109375" style="50" customWidth="1"/>
    <col min="8649" max="8649" width="9.140625" style="50"/>
    <col min="8650" max="8650" width="2.85546875" style="50" customWidth="1"/>
    <col min="8651" max="8651" width="3.7109375" style="50" customWidth="1"/>
    <col min="8652" max="8652" width="9.140625" style="50"/>
    <col min="8653" max="8653" width="2.85546875" style="50" customWidth="1"/>
    <col min="8654" max="8654" width="3.85546875" style="50" customWidth="1"/>
    <col min="8655" max="8655" width="9.140625" style="50"/>
    <col min="8656" max="8656" width="2.85546875" style="50" customWidth="1"/>
    <col min="8657" max="8657" width="3.85546875" style="50" customWidth="1"/>
    <col min="8658" max="8658" width="9.140625" style="50"/>
    <col min="8659" max="8659" width="2.85546875" style="50" customWidth="1"/>
    <col min="8660" max="8660" width="3.42578125" style="50" customWidth="1"/>
    <col min="8661" max="8661" width="9.140625" style="50"/>
    <col min="8662" max="8662" width="2.85546875" style="50" customWidth="1"/>
    <col min="8663" max="8663" width="3.28515625" style="50" customWidth="1"/>
    <col min="8664" max="8664" width="9.140625" style="50"/>
    <col min="8665" max="8665" width="2.85546875" style="50" customWidth="1"/>
    <col min="8666" max="8666" width="3.140625" style="50" customWidth="1"/>
    <col min="8667" max="8667" width="9.140625" style="50"/>
    <col min="8668" max="8668" width="2.85546875" style="50" customWidth="1"/>
    <col min="8669" max="8669" width="3.140625" style="50" customWidth="1"/>
    <col min="8670" max="8670" width="9.140625" style="50"/>
    <col min="8671" max="8671" width="2.85546875" style="50" customWidth="1"/>
    <col min="8672" max="8672" width="3.140625" style="50" customWidth="1"/>
    <col min="8673" max="8673" width="9.140625" style="50"/>
    <col min="8674" max="8674" width="2.85546875" style="50" customWidth="1"/>
    <col min="8675" max="8675" width="3.28515625" style="50" customWidth="1"/>
    <col min="8676" max="8676" width="9.140625" style="50"/>
    <col min="8677" max="8677" width="3.5703125" style="50" customWidth="1"/>
    <col min="8678" max="8678" width="3.7109375" style="50" customWidth="1"/>
    <col min="8679" max="8680" width="9.140625" style="50"/>
    <col min="8681" max="8681" width="35.140625" style="50" customWidth="1"/>
    <col min="8682" max="8899" width="9.140625" style="50"/>
    <col min="8900" max="8900" width="2.85546875" style="50" customWidth="1"/>
    <col min="8901" max="8901" width="3.7109375" style="50" customWidth="1"/>
    <col min="8902" max="8902" width="9.140625" style="50"/>
    <col min="8903" max="8903" width="2.85546875" style="50" customWidth="1"/>
    <col min="8904" max="8904" width="3.7109375" style="50" customWidth="1"/>
    <col min="8905" max="8905" width="9.140625" style="50"/>
    <col min="8906" max="8906" width="2.85546875" style="50" customWidth="1"/>
    <col min="8907" max="8907" width="3.7109375" style="50" customWidth="1"/>
    <col min="8908" max="8908" width="9.140625" style="50"/>
    <col min="8909" max="8909" width="2.85546875" style="50" customWidth="1"/>
    <col min="8910" max="8910" width="3.85546875" style="50" customWidth="1"/>
    <col min="8911" max="8911" width="9.140625" style="50"/>
    <col min="8912" max="8912" width="2.85546875" style="50" customWidth="1"/>
    <col min="8913" max="8913" width="3.85546875" style="50" customWidth="1"/>
    <col min="8914" max="8914" width="9.140625" style="50"/>
    <col min="8915" max="8915" width="2.85546875" style="50" customWidth="1"/>
    <col min="8916" max="8916" width="3.42578125" style="50" customWidth="1"/>
    <col min="8917" max="8917" width="9.140625" style="50"/>
    <col min="8918" max="8918" width="2.85546875" style="50" customWidth="1"/>
    <col min="8919" max="8919" width="3.28515625" style="50" customWidth="1"/>
    <col min="8920" max="8920" width="9.140625" style="50"/>
    <col min="8921" max="8921" width="2.85546875" style="50" customWidth="1"/>
    <col min="8922" max="8922" width="3.140625" style="50" customWidth="1"/>
    <col min="8923" max="8923" width="9.140625" style="50"/>
    <col min="8924" max="8924" width="2.85546875" style="50" customWidth="1"/>
    <col min="8925" max="8925" width="3.140625" style="50" customWidth="1"/>
    <col min="8926" max="8926" width="9.140625" style="50"/>
    <col min="8927" max="8927" width="2.85546875" style="50" customWidth="1"/>
    <col min="8928" max="8928" width="3.140625" style="50" customWidth="1"/>
    <col min="8929" max="8929" width="9.140625" style="50"/>
    <col min="8930" max="8930" width="2.85546875" style="50" customWidth="1"/>
    <col min="8931" max="8931" width="3.28515625" style="50" customWidth="1"/>
    <col min="8932" max="8932" width="9.140625" style="50"/>
    <col min="8933" max="8933" width="3.5703125" style="50" customWidth="1"/>
    <col min="8934" max="8934" width="3.7109375" style="50" customWidth="1"/>
    <col min="8935" max="8936" width="9.140625" style="50"/>
    <col min="8937" max="8937" width="35.140625" style="50" customWidth="1"/>
    <col min="8938" max="9155" width="9.140625" style="50"/>
    <col min="9156" max="9156" width="2.85546875" style="50" customWidth="1"/>
    <col min="9157" max="9157" width="3.7109375" style="50" customWidth="1"/>
    <col min="9158" max="9158" width="9.140625" style="50"/>
    <col min="9159" max="9159" width="2.85546875" style="50" customWidth="1"/>
    <col min="9160" max="9160" width="3.7109375" style="50" customWidth="1"/>
    <col min="9161" max="9161" width="9.140625" style="50"/>
    <col min="9162" max="9162" width="2.85546875" style="50" customWidth="1"/>
    <col min="9163" max="9163" width="3.7109375" style="50" customWidth="1"/>
    <col min="9164" max="9164" width="9.140625" style="50"/>
    <col min="9165" max="9165" width="2.85546875" style="50" customWidth="1"/>
    <col min="9166" max="9166" width="3.85546875" style="50" customWidth="1"/>
    <col min="9167" max="9167" width="9.140625" style="50"/>
    <col min="9168" max="9168" width="2.85546875" style="50" customWidth="1"/>
    <col min="9169" max="9169" width="3.85546875" style="50" customWidth="1"/>
    <col min="9170" max="9170" width="9.140625" style="50"/>
    <col min="9171" max="9171" width="2.85546875" style="50" customWidth="1"/>
    <col min="9172" max="9172" width="3.42578125" style="50" customWidth="1"/>
    <col min="9173" max="9173" width="9.140625" style="50"/>
    <col min="9174" max="9174" width="2.85546875" style="50" customWidth="1"/>
    <col min="9175" max="9175" width="3.28515625" style="50" customWidth="1"/>
    <col min="9176" max="9176" width="9.140625" style="50"/>
    <col min="9177" max="9177" width="2.85546875" style="50" customWidth="1"/>
    <col min="9178" max="9178" width="3.140625" style="50" customWidth="1"/>
    <col min="9179" max="9179" width="9.140625" style="50"/>
    <col min="9180" max="9180" width="2.85546875" style="50" customWidth="1"/>
    <col min="9181" max="9181" width="3.140625" style="50" customWidth="1"/>
    <col min="9182" max="9182" width="9.140625" style="50"/>
    <col min="9183" max="9183" width="2.85546875" style="50" customWidth="1"/>
    <col min="9184" max="9184" width="3.140625" style="50" customWidth="1"/>
    <col min="9185" max="9185" width="9.140625" style="50"/>
    <col min="9186" max="9186" width="2.85546875" style="50" customWidth="1"/>
    <col min="9187" max="9187" width="3.28515625" style="50" customWidth="1"/>
    <col min="9188" max="9188" width="9.140625" style="50"/>
    <col min="9189" max="9189" width="3.5703125" style="50" customWidth="1"/>
    <col min="9190" max="9190" width="3.7109375" style="50" customWidth="1"/>
    <col min="9191" max="9192" width="9.140625" style="50"/>
    <col min="9193" max="9193" width="35.140625" style="50" customWidth="1"/>
    <col min="9194" max="9411" width="9.140625" style="50"/>
    <col min="9412" max="9412" width="2.85546875" style="50" customWidth="1"/>
    <col min="9413" max="9413" width="3.7109375" style="50" customWidth="1"/>
    <col min="9414" max="9414" width="9.140625" style="50"/>
    <col min="9415" max="9415" width="2.85546875" style="50" customWidth="1"/>
    <col min="9416" max="9416" width="3.7109375" style="50" customWidth="1"/>
    <col min="9417" max="9417" width="9.140625" style="50"/>
    <col min="9418" max="9418" width="2.85546875" style="50" customWidth="1"/>
    <col min="9419" max="9419" width="3.7109375" style="50" customWidth="1"/>
    <col min="9420" max="9420" width="9.140625" style="50"/>
    <col min="9421" max="9421" width="2.85546875" style="50" customWidth="1"/>
    <col min="9422" max="9422" width="3.85546875" style="50" customWidth="1"/>
    <col min="9423" max="9423" width="9.140625" style="50"/>
    <col min="9424" max="9424" width="2.85546875" style="50" customWidth="1"/>
    <col min="9425" max="9425" width="3.85546875" style="50" customWidth="1"/>
    <col min="9426" max="9426" width="9.140625" style="50"/>
    <col min="9427" max="9427" width="2.85546875" style="50" customWidth="1"/>
    <col min="9428" max="9428" width="3.42578125" style="50" customWidth="1"/>
    <col min="9429" max="9429" width="9.140625" style="50"/>
    <col min="9430" max="9430" width="2.85546875" style="50" customWidth="1"/>
    <col min="9431" max="9431" width="3.28515625" style="50" customWidth="1"/>
    <col min="9432" max="9432" width="9.140625" style="50"/>
    <col min="9433" max="9433" width="2.85546875" style="50" customWidth="1"/>
    <col min="9434" max="9434" width="3.140625" style="50" customWidth="1"/>
    <col min="9435" max="9435" width="9.140625" style="50"/>
    <col min="9436" max="9436" width="2.85546875" style="50" customWidth="1"/>
    <col min="9437" max="9437" width="3.140625" style="50" customWidth="1"/>
    <col min="9438" max="9438" width="9.140625" style="50"/>
    <col min="9439" max="9439" width="2.85546875" style="50" customWidth="1"/>
    <col min="9440" max="9440" width="3.140625" style="50" customWidth="1"/>
    <col min="9441" max="9441" width="9.140625" style="50"/>
    <col min="9442" max="9442" width="2.85546875" style="50" customWidth="1"/>
    <col min="9443" max="9443" width="3.28515625" style="50" customWidth="1"/>
    <col min="9444" max="9444" width="9.140625" style="50"/>
    <col min="9445" max="9445" width="3.5703125" style="50" customWidth="1"/>
    <col min="9446" max="9446" width="3.7109375" style="50" customWidth="1"/>
    <col min="9447" max="9448" width="9.140625" style="50"/>
    <col min="9449" max="9449" width="35.140625" style="50" customWidth="1"/>
    <col min="9450" max="9667" width="9.140625" style="50"/>
    <col min="9668" max="9668" width="2.85546875" style="50" customWidth="1"/>
    <col min="9669" max="9669" width="3.7109375" style="50" customWidth="1"/>
    <col min="9670" max="9670" width="9.140625" style="50"/>
    <col min="9671" max="9671" width="2.85546875" style="50" customWidth="1"/>
    <col min="9672" max="9672" width="3.7109375" style="50" customWidth="1"/>
    <col min="9673" max="9673" width="9.140625" style="50"/>
    <col min="9674" max="9674" width="2.85546875" style="50" customWidth="1"/>
    <col min="9675" max="9675" width="3.7109375" style="50" customWidth="1"/>
    <col min="9676" max="9676" width="9.140625" style="50"/>
    <col min="9677" max="9677" width="2.85546875" style="50" customWidth="1"/>
    <col min="9678" max="9678" width="3.85546875" style="50" customWidth="1"/>
    <col min="9679" max="9679" width="9.140625" style="50"/>
    <col min="9680" max="9680" width="2.85546875" style="50" customWidth="1"/>
    <col min="9681" max="9681" width="3.85546875" style="50" customWidth="1"/>
    <col min="9682" max="9682" width="9.140625" style="50"/>
    <col min="9683" max="9683" width="2.85546875" style="50" customWidth="1"/>
    <col min="9684" max="9684" width="3.42578125" style="50" customWidth="1"/>
    <col min="9685" max="9685" width="9.140625" style="50"/>
    <col min="9686" max="9686" width="2.85546875" style="50" customWidth="1"/>
    <col min="9687" max="9687" width="3.28515625" style="50" customWidth="1"/>
    <col min="9688" max="9688" width="9.140625" style="50"/>
    <col min="9689" max="9689" width="2.85546875" style="50" customWidth="1"/>
    <col min="9690" max="9690" width="3.140625" style="50" customWidth="1"/>
    <col min="9691" max="9691" width="9.140625" style="50"/>
    <col min="9692" max="9692" width="2.85546875" style="50" customWidth="1"/>
    <col min="9693" max="9693" width="3.140625" style="50" customWidth="1"/>
    <col min="9694" max="9694" width="9.140625" style="50"/>
    <col min="9695" max="9695" width="2.85546875" style="50" customWidth="1"/>
    <col min="9696" max="9696" width="3.140625" style="50" customWidth="1"/>
    <col min="9697" max="9697" width="9.140625" style="50"/>
    <col min="9698" max="9698" width="2.85546875" style="50" customWidth="1"/>
    <col min="9699" max="9699" width="3.28515625" style="50" customWidth="1"/>
    <col min="9700" max="9700" width="9.140625" style="50"/>
    <col min="9701" max="9701" width="3.5703125" style="50" customWidth="1"/>
    <col min="9702" max="9702" width="3.7109375" style="50" customWidth="1"/>
    <col min="9703" max="9704" width="9.140625" style="50"/>
    <col min="9705" max="9705" width="35.140625" style="50" customWidth="1"/>
    <col min="9706" max="9923" width="9.140625" style="50"/>
    <col min="9924" max="9924" width="2.85546875" style="50" customWidth="1"/>
    <col min="9925" max="9925" width="3.7109375" style="50" customWidth="1"/>
    <col min="9926" max="9926" width="9.140625" style="50"/>
    <col min="9927" max="9927" width="2.85546875" style="50" customWidth="1"/>
    <col min="9928" max="9928" width="3.7109375" style="50" customWidth="1"/>
    <col min="9929" max="9929" width="9.140625" style="50"/>
    <col min="9930" max="9930" width="2.85546875" style="50" customWidth="1"/>
    <col min="9931" max="9931" width="3.7109375" style="50" customWidth="1"/>
    <col min="9932" max="9932" width="9.140625" style="50"/>
    <col min="9933" max="9933" width="2.85546875" style="50" customWidth="1"/>
    <col min="9934" max="9934" width="3.85546875" style="50" customWidth="1"/>
    <col min="9935" max="9935" width="9.140625" style="50"/>
    <col min="9936" max="9936" width="2.85546875" style="50" customWidth="1"/>
    <col min="9937" max="9937" width="3.85546875" style="50" customWidth="1"/>
    <col min="9938" max="9938" width="9.140625" style="50"/>
    <col min="9939" max="9939" width="2.85546875" style="50" customWidth="1"/>
    <col min="9940" max="9940" width="3.42578125" style="50" customWidth="1"/>
    <col min="9941" max="9941" width="9.140625" style="50"/>
    <col min="9942" max="9942" width="2.85546875" style="50" customWidth="1"/>
    <col min="9943" max="9943" width="3.28515625" style="50" customWidth="1"/>
    <col min="9944" max="9944" width="9.140625" style="50"/>
    <col min="9945" max="9945" width="2.85546875" style="50" customWidth="1"/>
    <col min="9946" max="9946" width="3.140625" style="50" customWidth="1"/>
    <col min="9947" max="9947" width="9.140625" style="50"/>
    <col min="9948" max="9948" width="2.85546875" style="50" customWidth="1"/>
    <col min="9949" max="9949" width="3.140625" style="50" customWidth="1"/>
    <col min="9950" max="9950" width="9.140625" style="50"/>
    <col min="9951" max="9951" width="2.85546875" style="50" customWidth="1"/>
    <col min="9952" max="9952" width="3.140625" style="50" customWidth="1"/>
    <col min="9953" max="9953" width="9.140625" style="50"/>
    <col min="9954" max="9954" width="2.85546875" style="50" customWidth="1"/>
    <col min="9955" max="9955" width="3.28515625" style="50" customWidth="1"/>
    <col min="9956" max="9956" width="9.140625" style="50"/>
    <col min="9957" max="9957" width="3.5703125" style="50" customWidth="1"/>
    <col min="9958" max="9958" width="3.7109375" style="50" customWidth="1"/>
    <col min="9959" max="9960" width="9.140625" style="50"/>
    <col min="9961" max="9961" width="35.140625" style="50" customWidth="1"/>
    <col min="9962" max="10179" width="9.140625" style="50"/>
    <col min="10180" max="10180" width="2.85546875" style="50" customWidth="1"/>
    <col min="10181" max="10181" width="3.7109375" style="50" customWidth="1"/>
    <col min="10182" max="10182" width="9.140625" style="50"/>
    <col min="10183" max="10183" width="2.85546875" style="50" customWidth="1"/>
    <col min="10184" max="10184" width="3.7109375" style="50" customWidth="1"/>
    <col min="10185" max="10185" width="9.140625" style="50"/>
    <col min="10186" max="10186" width="2.85546875" style="50" customWidth="1"/>
    <col min="10187" max="10187" width="3.7109375" style="50" customWidth="1"/>
    <col min="10188" max="10188" width="9.140625" style="50"/>
    <col min="10189" max="10189" width="2.85546875" style="50" customWidth="1"/>
    <col min="10190" max="10190" width="3.85546875" style="50" customWidth="1"/>
    <col min="10191" max="10191" width="9.140625" style="50"/>
    <col min="10192" max="10192" width="2.85546875" style="50" customWidth="1"/>
    <col min="10193" max="10193" width="3.85546875" style="50" customWidth="1"/>
    <col min="10194" max="10194" width="9.140625" style="50"/>
    <col min="10195" max="10195" width="2.85546875" style="50" customWidth="1"/>
    <col min="10196" max="10196" width="3.42578125" style="50" customWidth="1"/>
    <col min="10197" max="10197" width="9.140625" style="50"/>
    <col min="10198" max="10198" width="2.85546875" style="50" customWidth="1"/>
    <col min="10199" max="10199" width="3.28515625" style="50" customWidth="1"/>
    <col min="10200" max="10200" width="9.140625" style="50"/>
    <col min="10201" max="10201" width="2.85546875" style="50" customWidth="1"/>
    <col min="10202" max="10202" width="3.140625" style="50" customWidth="1"/>
    <col min="10203" max="10203" width="9.140625" style="50"/>
    <col min="10204" max="10204" width="2.85546875" style="50" customWidth="1"/>
    <col min="10205" max="10205" width="3.140625" style="50" customWidth="1"/>
    <col min="10206" max="10206" width="9.140625" style="50"/>
    <col min="10207" max="10207" width="2.85546875" style="50" customWidth="1"/>
    <col min="10208" max="10208" width="3.140625" style="50" customWidth="1"/>
    <col min="10209" max="10209" width="9.140625" style="50"/>
    <col min="10210" max="10210" width="2.85546875" style="50" customWidth="1"/>
    <col min="10211" max="10211" width="3.28515625" style="50" customWidth="1"/>
    <col min="10212" max="10212" width="9.140625" style="50"/>
    <col min="10213" max="10213" width="3.5703125" style="50" customWidth="1"/>
    <col min="10214" max="10214" width="3.7109375" style="50" customWidth="1"/>
    <col min="10215" max="10216" width="9.140625" style="50"/>
    <col min="10217" max="10217" width="35.140625" style="50" customWidth="1"/>
    <col min="10218" max="10435" width="9.140625" style="50"/>
    <col min="10436" max="10436" width="2.85546875" style="50" customWidth="1"/>
    <col min="10437" max="10437" width="3.7109375" style="50" customWidth="1"/>
    <col min="10438" max="10438" width="9.140625" style="50"/>
    <col min="10439" max="10439" width="2.85546875" style="50" customWidth="1"/>
    <col min="10440" max="10440" width="3.7109375" style="50" customWidth="1"/>
    <col min="10441" max="10441" width="9.140625" style="50"/>
    <col min="10442" max="10442" width="2.85546875" style="50" customWidth="1"/>
    <col min="10443" max="10443" width="3.7109375" style="50" customWidth="1"/>
    <col min="10444" max="10444" width="9.140625" style="50"/>
    <col min="10445" max="10445" width="2.85546875" style="50" customWidth="1"/>
    <col min="10446" max="10446" width="3.85546875" style="50" customWidth="1"/>
    <col min="10447" max="10447" width="9.140625" style="50"/>
    <col min="10448" max="10448" width="2.85546875" style="50" customWidth="1"/>
    <col min="10449" max="10449" width="3.85546875" style="50" customWidth="1"/>
    <col min="10450" max="10450" width="9.140625" style="50"/>
    <col min="10451" max="10451" width="2.85546875" style="50" customWidth="1"/>
    <col min="10452" max="10452" width="3.42578125" style="50" customWidth="1"/>
    <col min="10453" max="10453" width="9.140625" style="50"/>
    <col min="10454" max="10454" width="2.85546875" style="50" customWidth="1"/>
    <col min="10455" max="10455" width="3.28515625" style="50" customWidth="1"/>
    <col min="10456" max="10456" width="9.140625" style="50"/>
    <col min="10457" max="10457" width="2.85546875" style="50" customWidth="1"/>
    <col min="10458" max="10458" width="3.140625" style="50" customWidth="1"/>
    <col min="10459" max="10459" width="9.140625" style="50"/>
    <col min="10460" max="10460" width="2.85546875" style="50" customWidth="1"/>
    <col min="10461" max="10461" width="3.140625" style="50" customWidth="1"/>
    <col min="10462" max="10462" width="9.140625" style="50"/>
    <col min="10463" max="10463" width="2.85546875" style="50" customWidth="1"/>
    <col min="10464" max="10464" width="3.140625" style="50" customWidth="1"/>
    <col min="10465" max="10465" width="9.140625" style="50"/>
    <col min="10466" max="10466" width="2.85546875" style="50" customWidth="1"/>
    <col min="10467" max="10467" width="3.28515625" style="50" customWidth="1"/>
    <col min="10468" max="10468" width="9.140625" style="50"/>
    <col min="10469" max="10469" width="3.5703125" style="50" customWidth="1"/>
    <col min="10470" max="10470" width="3.7109375" style="50" customWidth="1"/>
    <col min="10471" max="10472" width="9.140625" style="50"/>
    <col min="10473" max="10473" width="35.140625" style="50" customWidth="1"/>
    <col min="10474" max="10691" width="9.140625" style="50"/>
    <col min="10692" max="10692" width="2.85546875" style="50" customWidth="1"/>
    <col min="10693" max="10693" width="3.7109375" style="50" customWidth="1"/>
    <col min="10694" max="10694" width="9.140625" style="50"/>
    <col min="10695" max="10695" width="2.85546875" style="50" customWidth="1"/>
    <col min="10696" max="10696" width="3.7109375" style="50" customWidth="1"/>
    <col min="10697" max="10697" width="9.140625" style="50"/>
    <col min="10698" max="10698" width="2.85546875" style="50" customWidth="1"/>
    <col min="10699" max="10699" width="3.7109375" style="50" customWidth="1"/>
    <col min="10700" max="10700" width="9.140625" style="50"/>
    <col min="10701" max="10701" width="2.85546875" style="50" customWidth="1"/>
    <col min="10702" max="10702" width="3.85546875" style="50" customWidth="1"/>
    <col min="10703" max="10703" width="9.140625" style="50"/>
    <col min="10704" max="10704" width="2.85546875" style="50" customWidth="1"/>
    <col min="10705" max="10705" width="3.85546875" style="50" customWidth="1"/>
    <col min="10706" max="10706" width="9.140625" style="50"/>
    <col min="10707" max="10707" width="2.85546875" style="50" customWidth="1"/>
    <col min="10708" max="10708" width="3.42578125" style="50" customWidth="1"/>
    <col min="10709" max="10709" width="9.140625" style="50"/>
    <col min="10710" max="10710" width="2.85546875" style="50" customWidth="1"/>
    <col min="10711" max="10711" width="3.28515625" style="50" customWidth="1"/>
    <col min="10712" max="10712" width="9.140625" style="50"/>
    <col min="10713" max="10713" width="2.85546875" style="50" customWidth="1"/>
    <col min="10714" max="10714" width="3.140625" style="50" customWidth="1"/>
    <col min="10715" max="10715" width="9.140625" style="50"/>
    <col min="10716" max="10716" width="2.85546875" style="50" customWidth="1"/>
    <col min="10717" max="10717" width="3.140625" style="50" customWidth="1"/>
    <col min="10718" max="10718" width="9.140625" style="50"/>
    <col min="10719" max="10719" width="2.85546875" style="50" customWidth="1"/>
    <col min="10720" max="10720" width="3.140625" style="50" customWidth="1"/>
    <col min="10721" max="10721" width="9.140625" style="50"/>
    <col min="10722" max="10722" width="2.85546875" style="50" customWidth="1"/>
    <col min="10723" max="10723" width="3.28515625" style="50" customWidth="1"/>
    <col min="10724" max="10724" width="9.140625" style="50"/>
    <col min="10725" max="10725" width="3.5703125" style="50" customWidth="1"/>
    <col min="10726" max="10726" width="3.7109375" style="50" customWidth="1"/>
    <col min="10727" max="10728" width="9.140625" style="50"/>
    <col min="10729" max="10729" width="35.140625" style="50" customWidth="1"/>
    <col min="10730" max="10947" width="9.140625" style="50"/>
    <col min="10948" max="10948" width="2.85546875" style="50" customWidth="1"/>
    <col min="10949" max="10949" width="3.7109375" style="50" customWidth="1"/>
    <col min="10950" max="10950" width="9.140625" style="50"/>
    <col min="10951" max="10951" width="2.85546875" style="50" customWidth="1"/>
    <col min="10952" max="10952" width="3.7109375" style="50" customWidth="1"/>
    <col min="10953" max="10953" width="9.140625" style="50"/>
    <col min="10954" max="10954" width="2.85546875" style="50" customWidth="1"/>
    <col min="10955" max="10955" width="3.7109375" style="50" customWidth="1"/>
    <col min="10956" max="10956" width="9.140625" style="50"/>
    <col min="10957" max="10957" width="2.85546875" style="50" customWidth="1"/>
    <col min="10958" max="10958" width="3.85546875" style="50" customWidth="1"/>
    <col min="10959" max="10959" width="9.140625" style="50"/>
    <col min="10960" max="10960" width="2.85546875" style="50" customWidth="1"/>
    <col min="10961" max="10961" width="3.85546875" style="50" customWidth="1"/>
    <col min="10962" max="10962" width="9.140625" style="50"/>
    <col min="10963" max="10963" width="2.85546875" style="50" customWidth="1"/>
    <col min="10964" max="10964" width="3.42578125" style="50" customWidth="1"/>
    <col min="10965" max="10965" width="9.140625" style="50"/>
    <col min="10966" max="10966" width="2.85546875" style="50" customWidth="1"/>
    <col min="10967" max="10967" width="3.28515625" style="50" customWidth="1"/>
    <col min="10968" max="10968" width="9.140625" style="50"/>
    <col min="10969" max="10969" width="2.85546875" style="50" customWidth="1"/>
    <col min="10970" max="10970" width="3.140625" style="50" customWidth="1"/>
    <col min="10971" max="10971" width="9.140625" style="50"/>
    <col min="10972" max="10972" width="2.85546875" style="50" customWidth="1"/>
    <col min="10973" max="10973" width="3.140625" style="50" customWidth="1"/>
    <col min="10974" max="10974" width="9.140625" style="50"/>
    <col min="10975" max="10975" width="2.85546875" style="50" customWidth="1"/>
    <col min="10976" max="10976" width="3.140625" style="50" customWidth="1"/>
    <col min="10977" max="10977" width="9.140625" style="50"/>
    <col min="10978" max="10978" width="2.85546875" style="50" customWidth="1"/>
    <col min="10979" max="10979" width="3.28515625" style="50" customWidth="1"/>
    <col min="10980" max="10980" width="9.140625" style="50"/>
    <col min="10981" max="10981" width="3.5703125" style="50" customWidth="1"/>
    <col min="10982" max="10982" width="3.7109375" style="50" customWidth="1"/>
    <col min="10983" max="10984" width="9.140625" style="50"/>
    <col min="10985" max="10985" width="35.140625" style="50" customWidth="1"/>
    <col min="10986" max="11203" width="9.140625" style="50"/>
    <col min="11204" max="11204" width="2.85546875" style="50" customWidth="1"/>
    <col min="11205" max="11205" width="3.7109375" style="50" customWidth="1"/>
    <col min="11206" max="11206" width="9.140625" style="50"/>
    <col min="11207" max="11207" width="2.85546875" style="50" customWidth="1"/>
    <col min="11208" max="11208" width="3.7109375" style="50" customWidth="1"/>
    <col min="11209" max="11209" width="9.140625" style="50"/>
    <col min="11210" max="11210" width="2.85546875" style="50" customWidth="1"/>
    <col min="11211" max="11211" width="3.7109375" style="50" customWidth="1"/>
    <col min="11212" max="11212" width="9.140625" style="50"/>
    <col min="11213" max="11213" width="2.85546875" style="50" customWidth="1"/>
    <col min="11214" max="11214" width="3.85546875" style="50" customWidth="1"/>
    <col min="11215" max="11215" width="9.140625" style="50"/>
    <col min="11216" max="11216" width="2.85546875" style="50" customWidth="1"/>
    <col min="11217" max="11217" width="3.85546875" style="50" customWidth="1"/>
    <col min="11218" max="11218" width="9.140625" style="50"/>
    <col min="11219" max="11219" width="2.85546875" style="50" customWidth="1"/>
    <col min="11220" max="11220" width="3.42578125" style="50" customWidth="1"/>
    <col min="11221" max="11221" width="9.140625" style="50"/>
    <col min="11222" max="11222" width="2.85546875" style="50" customWidth="1"/>
    <col min="11223" max="11223" width="3.28515625" style="50" customWidth="1"/>
    <col min="11224" max="11224" width="9.140625" style="50"/>
    <col min="11225" max="11225" width="2.85546875" style="50" customWidth="1"/>
    <col min="11226" max="11226" width="3.140625" style="50" customWidth="1"/>
    <col min="11227" max="11227" width="9.140625" style="50"/>
    <col min="11228" max="11228" width="2.85546875" style="50" customWidth="1"/>
    <col min="11229" max="11229" width="3.140625" style="50" customWidth="1"/>
    <col min="11230" max="11230" width="9.140625" style="50"/>
    <col min="11231" max="11231" width="2.85546875" style="50" customWidth="1"/>
    <col min="11232" max="11232" width="3.140625" style="50" customWidth="1"/>
    <col min="11233" max="11233" width="9.140625" style="50"/>
    <col min="11234" max="11234" width="2.85546875" style="50" customWidth="1"/>
    <col min="11235" max="11235" width="3.28515625" style="50" customWidth="1"/>
    <col min="11236" max="11236" width="9.140625" style="50"/>
    <col min="11237" max="11237" width="3.5703125" style="50" customWidth="1"/>
    <col min="11238" max="11238" width="3.7109375" style="50" customWidth="1"/>
    <col min="11239" max="11240" width="9.140625" style="50"/>
    <col min="11241" max="11241" width="35.140625" style="50" customWidth="1"/>
    <col min="11242" max="11459" width="9.140625" style="50"/>
    <col min="11460" max="11460" width="2.85546875" style="50" customWidth="1"/>
    <col min="11461" max="11461" width="3.7109375" style="50" customWidth="1"/>
    <col min="11462" max="11462" width="9.140625" style="50"/>
    <col min="11463" max="11463" width="2.85546875" style="50" customWidth="1"/>
    <col min="11464" max="11464" width="3.7109375" style="50" customWidth="1"/>
    <col min="11465" max="11465" width="9.140625" style="50"/>
    <col min="11466" max="11466" width="2.85546875" style="50" customWidth="1"/>
    <col min="11467" max="11467" width="3.7109375" style="50" customWidth="1"/>
    <col min="11468" max="11468" width="9.140625" style="50"/>
    <col min="11469" max="11469" width="2.85546875" style="50" customWidth="1"/>
    <col min="11470" max="11470" width="3.85546875" style="50" customWidth="1"/>
    <col min="11471" max="11471" width="9.140625" style="50"/>
    <col min="11472" max="11472" width="2.85546875" style="50" customWidth="1"/>
    <col min="11473" max="11473" width="3.85546875" style="50" customWidth="1"/>
    <col min="11474" max="11474" width="9.140625" style="50"/>
    <col min="11475" max="11475" width="2.85546875" style="50" customWidth="1"/>
    <col min="11476" max="11476" width="3.42578125" style="50" customWidth="1"/>
    <col min="11477" max="11477" width="9.140625" style="50"/>
    <col min="11478" max="11478" width="2.85546875" style="50" customWidth="1"/>
    <col min="11479" max="11479" width="3.28515625" style="50" customWidth="1"/>
    <col min="11480" max="11480" width="9.140625" style="50"/>
    <col min="11481" max="11481" width="2.85546875" style="50" customWidth="1"/>
    <col min="11482" max="11482" width="3.140625" style="50" customWidth="1"/>
    <col min="11483" max="11483" width="9.140625" style="50"/>
    <col min="11484" max="11484" width="2.85546875" style="50" customWidth="1"/>
    <col min="11485" max="11485" width="3.140625" style="50" customWidth="1"/>
    <col min="11486" max="11486" width="9.140625" style="50"/>
    <col min="11487" max="11487" width="2.85546875" style="50" customWidth="1"/>
    <col min="11488" max="11488" width="3.140625" style="50" customWidth="1"/>
    <col min="11489" max="11489" width="9.140625" style="50"/>
    <col min="11490" max="11490" width="2.85546875" style="50" customWidth="1"/>
    <col min="11491" max="11491" width="3.28515625" style="50" customWidth="1"/>
    <col min="11492" max="11492" width="9.140625" style="50"/>
    <col min="11493" max="11493" width="3.5703125" style="50" customWidth="1"/>
    <col min="11494" max="11494" width="3.7109375" style="50" customWidth="1"/>
    <col min="11495" max="11496" width="9.140625" style="50"/>
    <col min="11497" max="11497" width="35.140625" style="50" customWidth="1"/>
    <col min="11498" max="11715" width="9.140625" style="50"/>
    <col min="11716" max="11716" width="2.85546875" style="50" customWidth="1"/>
    <col min="11717" max="11717" width="3.7109375" style="50" customWidth="1"/>
    <col min="11718" max="11718" width="9.140625" style="50"/>
    <col min="11719" max="11719" width="2.85546875" style="50" customWidth="1"/>
    <col min="11720" max="11720" width="3.7109375" style="50" customWidth="1"/>
    <col min="11721" max="11721" width="9.140625" style="50"/>
    <col min="11722" max="11722" width="2.85546875" style="50" customWidth="1"/>
    <col min="11723" max="11723" width="3.7109375" style="50" customWidth="1"/>
    <col min="11724" max="11724" width="9.140625" style="50"/>
    <col min="11725" max="11725" width="2.85546875" style="50" customWidth="1"/>
    <col min="11726" max="11726" width="3.85546875" style="50" customWidth="1"/>
    <col min="11727" max="11727" width="9.140625" style="50"/>
    <col min="11728" max="11728" width="2.85546875" style="50" customWidth="1"/>
    <col min="11729" max="11729" width="3.85546875" style="50" customWidth="1"/>
    <col min="11730" max="11730" width="9.140625" style="50"/>
    <col min="11731" max="11731" width="2.85546875" style="50" customWidth="1"/>
    <col min="11732" max="11732" width="3.42578125" style="50" customWidth="1"/>
    <col min="11733" max="11733" width="9.140625" style="50"/>
    <col min="11734" max="11734" width="2.85546875" style="50" customWidth="1"/>
    <col min="11735" max="11735" width="3.28515625" style="50" customWidth="1"/>
    <col min="11736" max="11736" width="9.140625" style="50"/>
    <col min="11737" max="11737" width="2.85546875" style="50" customWidth="1"/>
    <col min="11738" max="11738" width="3.140625" style="50" customWidth="1"/>
    <col min="11739" max="11739" width="9.140625" style="50"/>
    <col min="11740" max="11740" width="2.85546875" style="50" customWidth="1"/>
    <col min="11741" max="11741" width="3.140625" style="50" customWidth="1"/>
    <col min="11742" max="11742" width="9.140625" style="50"/>
    <col min="11743" max="11743" width="2.85546875" style="50" customWidth="1"/>
    <col min="11744" max="11744" width="3.140625" style="50" customWidth="1"/>
    <col min="11745" max="11745" width="9.140625" style="50"/>
    <col min="11746" max="11746" width="2.85546875" style="50" customWidth="1"/>
    <col min="11747" max="11747" width="3.28515625" style="50" customWidth="1"/>
    <col min="11748" max="11748" width="9.140625" style="50"/>
    <col min="11749" max="11749" width="3.5703125" style="50" customWidth="1"/>
    <col min="11750" max="11750" width="3.7109375" style="50" customWidth="1"/>
    <col min="11751" max="11752" width="9.140625" style="50"/>
    <col min="11753" max="11753" width="35.140625" style="50" customWidth="1"/>
    <col min="11754" max="11971" width="9.140625" style="50"/>
    <col min="11972" max="11972" width="2.85546875" style="50" customWidth="1"/>
    <col min="11973" max="11973" width="3.7109375" style="50" customWidth="1"/>
    <col min="11974" max="11974" width="9.140625" style="50"/>
    <col min="11975" max="11975" width="2.85546875" style="50" customWidth="1"/>
    <col min="11976" max="11976" width="3.7109375" style="50" customWidth="1"/>
    <col min="11977" max="11977" width="9.140625" style="50"/>
    <col min="11978" max="11978" width="2.85546875" style="50" customWidth="1"/>
    <col min="11979" max="11979" width="3.7109375" style="50" customWidth="1"/>
    <col min="11980" max="11980" width="9.140625" style="50"/>
    <col min="11981" max="11981" width="2.85546875" style="50" customWidth="1"/>
    <col min="11982" max="11982" width="3.85546875" style="50" customWidth="1"/>
    <col min="11983" max="11983" width="9.140625" style="50"/>
    <col min="11984" max="11984" width="2.85546875" style="50" customWidth="1"/>
    <col min="11985" max="11985" width="3.85546875" style="50" customWidth="1"/>
    <col min="11986" max="11986" width="9.140625" style="50"/>
    <col min="11987" max="11987" width="2.85546875" style="50" customWidth="1"/>
    <col min="11988" max="11988" width="3.42578125" style="50" customWidth="1"/>
    <col min="11989" max="11989" width="9.140625" style="50"/>
    <col min="11990" max="11990" width="2.85546875" style="50" customWidth="1"/>
    <col min="11991" max="11991" width="3.28515625" style="50" customWidth="1"/>
    <col min="11992" max="11992" width="9.140625" style="50"/>
    <col min="11993" max="11993" width="2.85546875" style="50" customWidth="1"/>
    <col min="11994" max="11994" width="3.140625" style="50" customWidth="1"/>
    <col min="11995" max="11995" width="9.140625" style="50"/>
    <col min="11996" max="11996" width="2.85546875" style="50" customWidth="1"/>
    <col min="11997" max="11997" width="3.140625" style="50" customWidth="1"/>
    <col min="11998" max="11998" width="9.140625" style="50"/>
    <col min="11999" max="11999" width="2.85546875" style="50" customWidth="1"/>
    <col min="12000" max="12000" width="3.140625" style="50" customWidth="1"/>
    <col min="12001" max="12001" width="9.140625" style="50"/>
    <col min="12002" max="12002" width="2.85546875" style="50" customWidth="1"/>
    <col min="12003" max="12003" width="3.28515625" style="50" customWidth="1"/>
    <col min="12004" max="12004" width="9.140625" style="50"/>
    <col min="12005" max="12005" width="3.5703125" style="50" customWidth="1"/>
    <col min="12006" max="12006" width="3.7109375" style="50" customWidth="1"/>
    <col min="12007" max="12008" width="9.140625" style="50"/>
    <col min="12009" max="12009" width="35.140625" style="50" customWidth="1"/>
    <col min="12010" max="12227" width="9.140625" style="50"/>
    <col min="12228" max="12228" width="2.85546875" style="50" customWidth="1"/>
    <col min="12229" max="12229" width="3.7109375" style="50" customWidth="1"/>
    <col min="12230" max="12230" width="9.140625" style="50"/>
    <col min="12231" max="12231" width="2.85546875" style="50" customWidth="1"/>
    <col min="12232" max="12232" width="3.7109375" style="50" customWidth="1"/>
    <col min="12233" max="12233" width="9.140625" style="50"/>
    <col min="12234" max="12234" width="2.85546875" style="50" customWidth="1"/>
    <col min="12235" max="12235" width="3.7109375" style="50" customWidth="1"/>
    <col min="12236" max="12236" width="9.140625" style="50"/>
    <col min="12237" max="12237" width="2.85546875" style="50" customWidth="1"/>
    <col min="12238" max="12238" width="3.85546875" style="50" customWidth="1"/>
    <col min="12239" max="12239" width="9.140625" style="50"/>
    <col min="12240" max="12240" width="2.85546875" style="50" customWidth="1"/>
    <col min="12241" max="12241" width="3.85546875" style="50" customWidth="1"/>
    <col min="12242" max="12242" width="9.140625" style="50"/>
    <col min="12243" max="12243" width="2.85546875" style="50" customWidth="1"/>
    <col min="12244" max="12244" width="3.42578125" style="50" customWidth="1"/>
    <col min="12245" max="12245" width="9.140625" style="50"/>
    <col min="12246" max="12246" width="2.85546875" style="50" customWidth="1"/>
    <col min="12247" max="12247" width="3.28515625" style="50" customWidth="1"/>
    <col min="12248" max="12248" width="9.140625" style="50"/>
    <col min="12249" max="12249" width="2.85546875" style="50" customWidth="1"/>
    <col min="12250" max="12250" width="3.140625" style="50" customWidth="1"/>
    <col min="12251" max="12251" width="9.140625" style="50"/>
    <col min="12252" max="12252" width="2.85546875" style="50" customWidth="1"/>
    <col min="12253" max="12253" width="3.140625" style="50" customWidth="1"/>
    <col min="12254" max="12254" width="9.140625" style="50"/>
    <col min="12255" max="12255" width="2.85546875" style="50" customWidth="1"/>
    <col min="12256" max="12256" width="3.140625" style="50" customWidth="1"/>
    <col min="12257" max="12257" width="9.140625" style="50"/>
    <col min="12258" max="12258" width="2.85546875" style="50" customWidth="1"/>
    <col min="12259" max="12259" width="3.28515625" style="50" customWidth="1"/>
    <col min="12260" max="12260" width="9.140625" style="50"/>
    <col min="12261" max="12261" width="3.5703125" style="50" customWidth="1"/>
    <col min="12262" max="12262" width="3.7109375" style="50" customWidth="1"/>
    <col min="12263" max="12264" width="9.140625" style="50"/>
    <col min="12265" max="12265" width="35.140625" style="50" customWidth="1"/>
    <col min="12266" max="12483" width="9.140625" style="50"/>
    <col min="12484" max="12484" width="2.85546875" style="50" customWidth="1"/>
    <col min="12485" max="12485" width="3.7109375" style="50" customWidth="1"/>
    <col min="12486" max="12486" width="9.140625" style="50"/>
    <col min="12487" max="12487" width="2.85546875" style="50" customWidth="1"/>
    <col min="12488" max="12488" width="3.7109375" style="50" customWidth="1"/>
    <col min="12489" max="12489" width="9.140625" style="50"/>
    <col min="12490" max="12490" width="2.85546875" style="50" customWidth="1"/>
    <col min="12491" max="12491" width="3.7109375" style="50" customWidth="1"/>
    <col min="12492" max="12492" width="9.140625" style="50"/>
    <col min="12493" max="12493" width="2.85546875" style="50" customWidth="1"/>
    <col min="12494" max="12494" width="3.85546875" style="50" customWidth="1"/>
    <col min="12495" max="12495" width="9.140625" style="50"/>
    <col min="12496" max="12496" width="2.85546875" style="50" customWidth="1"/>
    <col min="12497" max="12497" width="3.85546875" style="50" customWidth="1"/>
    <col min="12498" max="12498" width="9.140625" style="50"/>
    <col min="12499" max="12499" width="2.85546875" style="50" customWidth="1"/>
    <col min="12500" max="12500" width="3.42578125" style="50" customWidth="1"/>
    <col min="12501" max="12501" width="9.140625" style="50"/>
    <col min="12502" max="12502" width="2.85546875" style="50" customWidth="1"/>
    <col min="12503" max="12503" width="3.28515625" style="50" customWidth="1"/>
    <col min="12504" max="12504" width="9.140625" style="50"/>
    <col min="12505" max="12505" width="2.85546875" style="50" customWidth="1"/>
    <col min="12506" max="12506" width="3.140625" style="50" customWidth="1"/>
    <col min="12507" max="12507" width="9.140625" style="50"/>
    <col min="12508" max="12508" width="2.85546875" style="50" customWidth="1"/>
    <col min="12509" max="12509" width="3.140625" style="50" customWidth="1"/>
    <col min="12510" max="12510" width="9.140625" style="50"/>
    <col min="12511" max="12511" width="2.85546875" style="50" customWidth="1"/>
    <col min="12512" max="12512" width="3.140625" style="50" customWidth="1"/>
    <col min="12513" max="12513" width="9.140625" style="50"/>
    <col min="12514" max="12514" width="2.85546875" style="50" customWidth="1"/>
    <col min="12515" max="12515" width="3.28515625" style="50" customWidth="1"/>
    <col min="12516" max="12516" width="9.140625" style="50"/>
    <col min="12517" max="12517" width="3.5703125" style="50" customWidth="1"/>
    <col min="12518" max="12518" width="3.7109375" style="50" customWidth="1"/>
    <col min="12519" max="12520" width="9.140625" style="50"/>
    <col min="12521" max="12521" width="35.140625" style="50" customWidth="1"/>
    <col min="12522" max="12739" width="9.140625" style="50"/>
    <col min="12740" max="12740" width="2.85546875" style="50" customWidth="1"/>
    <col min="12741" max="12741" width="3.7109375" style="50" customWidth="1"/>
    <col min="12742" max="12742" width="9.140625" style="50"/>
    <col min="12743" max="12743" width="2.85546875" style="50" customWidth="1"/>
    <col min="12744" max="12744" width="3.7109375" style="50" customWidth="1"/>
    <col min="12745" max="12745" width="9.140625" style="50"/>
    <col min="12746" max="12746" width="2.85546875" style="50" customWidth="1"/>
    <col min="12747" max="12747" width="3.7109375" style="50" customWidth="1"/>
    <col min="12748" max="12748" width="9.140625" style="50"/>
    <col min="12749" max="12749" width="2.85546875" style="50" customWidth="1"/>
    <col min="12750" max="12750" width="3.85546875" style="50" customWidth="1"/>
    <col min="12751" max="12751" width="9.140625" style="50"/>
    <col min="12752" max="12752" width="2.85546875" style="50" customWidth="1"/>
    <col min="12753" max="12753" width="3.85546875" style="50" customWidth="1"/>
    <col min="12754" max="12754" width="9.140625" style="50"/>
    <col min="12755" max="12755" width="2.85546875" style="50" customWidth="1"/>
    <col min="12756" max="12756" width="3.42578125" style="50" customWidth="1"/>
    <col min="12757" max="12757" width="9.140625" style="50"/>
    <col min="12758" max="12758" width="2.85546875" style="50" customWidth="1"/>
    <col min="12759" max="12759" width="3.28515625" style="50" customWidth="1"/>
    <col min="12760" max="12760" width="9.140625" style="50"/>
    <col min="12761" max="12761" width="2.85546875" style="50" customWidth="1"/>
    <col min="12762" max="12762" width="3.140625" style="50" customWidth="1"/>
    <col min="12763" max="12763" width="9.140625" style="50"/>
    <col min="12764" max="12764" width="2.85546875" style="50" customWidth="1"/>
    <col min="12765" max="12765" width="3.140625" style="50" customWidth="1"/>
    <col min="12766" max="12766" width="9.140625" style="50"/>
    <col min="12767" max="12767" width="2.85546875" style="50" customWidth="1"/>
    <col min="12768" max="12768" width="3.140625" style="50" customWidth="1"/>
    <col min="12769" max="12769" width="9.140625" style="50"/>
    <col min="12770" max="12770" width="2.85546875" style="50" customWidth="1"/>
    <col min="12771" max="12771" width="3.28515625" style="50" customWidth="1"/>
    <col min="12772" max="12772" width="9.140625" style="50"/>
    <col min="12773" max="12773" width="3.5703125" style="50" customWidth="1"/>
    <col min="12774" max="12774" width="3.7109375" style="50" customWidth="1"/>
    <col min="12775" max="12776" width="9.140625" style="50"/>
    <col min="12777" max="12777" width="35.140625" style="50" customWidth="1"/>
    <col min="12778" max="12995" width="9.140625" style="50"/>
    <col min="12996" max="12996" width="2.85546875" style="50" customWidth="1"/>
    <col min="12997" max="12997" width="3.7109375" style="50" customWidth="1"/>
    <col min="12998" max="12998" width="9.140625" style="50"/>
    <col min="12999" max="12999" width="2.85546875" style="50" customWidth="1"/>
    <col min="13000" max="13000" width="3.7109375" style="50" customWidth="1"/>
    <col min="13001" max="13001" width="9.140625" style="50"/>
    <col min="13002" max="13002" width="2.85546875" style="50" customWidth="1"/>
    <col min="13003" max="13003" width="3.7109375" style="50" customWidth="1"/>
    <col min="13004" max="13004" width="9.140625" style="50"/>
    <col min="13005" max="13005" width="2.85546875" style="50" customWidth="1"/>
    <col min="13006" max="13006" width="3.85546875" style="50" customWidth="1"/>
    <col min="13007" max="13007" width="9.140625" style="50"/>
    <col min="13008" max="13008" width="2.85546875" style="50" customWidth="1"/>
    <col min="13009" max="13009" width="3.85546875" style="50" customWidth="1"/>
    <col min="13010" max="13010" width="9.140625" style="50"/>
    <col min="13011" max="13011" width="2.85546875" style="50" customWidth="1"/>
    <col min="13012" max="13012" width="3.42578125" style="50" customWidth="1"/>
    <col min="13013" max="13013" width="9.140625" style="50"/>
    <col min="13014" max="13014" width="2.85546875" style="50" customWidth="1"/>
    <col min="13015" max="13015" width="3.28515625" style="50" customWidth="1"/>
    <col min="13016" max="13016" width="9.140625" style="50"/>
    <col min="13017" max="13017" width="2.85546875" style="50" customWidth="1"/>
    <col min="13018" max="13018" width="3.140625" style="50" customWidth="1"/>
    <col min="13019" max="13019" width="9.140625" style="50"/>
    <col min="13020" max="13020" width="2.85546875" style="50" customWidth="1"/>
    <col min="13021" max="13021" width="3.140625" style="50" customWidth="1"/>
    <col min="13022" max="13022" width="9.140625" style="50"/>
    <col min="13023" max="13023" width="2.85546875" style="50" customWidth="1"/>
    <col min="13024" max="13024" width="3.140625" style="50" customWidth="1"/>
    <col min="13025" max="13025" width="9.140625" style="50"/>
    <col min="13026" max="13026" width="2.85546875" style="50" customWidth="1"/>
    <col min="13027" max="13027" width="3.28515625" style="50" customWidth="1"/>
    <col min="13028" max="13028" width="9.140625" style="50"/>
    <col min="13029" max="13029" width="3.5703125" style="50" customWidth="1"/>
    <col min="13030" max="13030" width="3.7109375" style="50" customWidth="1"/>
    <col min="13031" max="13032" width="9.140625" style="50"/>
    <col min="13033" max="13033" width="35.140625" style="50" customWidth="1"/>
    <col min="13034" max="13251" width="9.140625" style="50"/>
    <col min="13252" max="13252" width="2.85546875" style="50" customWidth="1"/>
    <col min="13253" max="13253" width="3.7109375" style="50" customWidth="1"/>
    <col min="13254" max="13254" width="9.140625" style="50"/>
    <col min="13255" max="13255" width="2.85546875" style="50" customWidth="1"/>
    <col min="13256" max="13256" width="3.7109375" style="50" customWidth="1"/>
    <col min="13257" max="13257" width="9.140625" style="50"/>
    <col min="13258" max="13258" width="2.85546875" style="50" customWidth="1"/>
    <col min="13259" max="13259" width="3.7109375" style="50" customWidth="1"/>
    <col min="13260" max="13260" width="9.140625" style="50"/>
    <col min="13261" max="13261" width="2.85546875" style="50" customWidth="1"/>
    <col min="13262" max="13262" width="3.85546875" style="50" customWidth="1"/>
    <col min="13263" max="13263" width="9.140625" style="50"/>
    <col min="13264" max="13264" width="2.85546875" style="50" customWidth="1"/>
    <col min="13265" max="13265" width="3.85546875" style="50" customWidth="1"/>
    <col min="13266" max="13266" width="9.140625" style="50"/>
    <col min="13267" max="13267" width="2.85546875" style="50" customWidth="1"/>
    <col min="13268" max="13268" width="3.42578125" style="50" customWidth="1"/>
    <col min="13269" max="13269" width="9.140625" style="50"/>
    <col min="13270" max="13270" width="2.85546875" style="50" customWidth="1"/>
    <col min="13271" max="13271" width="3.28515625" style="50" customWidth="1"/>
    <col min="13272" max="13272" width="9.140625" style="50"/>
    <col min="13273" max="13273" width="2.85546875" style="50" customWidth="1"/>
    <col min="13274" max="13274" width="3.140625" style="50" customWidth="1"/>
    <col min="13275" max="13275" width="9.140625" style="50"/>
    <col min="13276" max="13276" width="2.85546875" style="50" customWidth="1"/>
    <col min="13277" max="13277" width="3.140625" style="50" customWidth="1"/>
    <col min="13278" max="13278" width="9.140625" style="50"/>
    <col min="13279" max="13279" width="2.85546875" style="50" customWidth="1"/>
    <col min="13280" max="13280" width="3.140625" style="50" customWidth="1"/>
    <col min="13281" max="13281" width="9.140625" style="50"/>
    <col min="13282" max="13282" width="2.85546875" style="50" customWidth="1"/>
    <col min="13283" max="13283" width="3.28515625" style="50" customWidth="1"/>
    <col min="13284" max="13284" width="9.140625" style="50"/>
    <col min="13285" max="13285" width="3.5703125" style="50" customWidth="1"/>
    <col min="13286" max="13286" width="3.7109375" style="50" customWidth="1"/>
    <col min="13287" max="13288" width="9.140625" style="50"/>
    <col min="13289" max="13289" width="35.140625" style="50" customWidth="1"/>
    <col min="13290" max="13507" width="9.140625" style="50"/>
    <col min="13508" max="13508" width="2.85546875" style="50" customWidth="1"/>
    <col min="13509" max="13509" width="3.7109375" style="50" customWidth="1"/>
    <col min="13510" max="13510" width="9.140625" style="50"/>
    <col min="13511" max="13511" width="2.85546875" style="50" customWidth="1"/>
    <col min="13512" max="13512" width="3.7109375" style="50" customWidth="1"/>
    <col min="13513" max="13513" width="9.140625" style="50"/>
    <col min="13514" max="13514" width="2.85546875" style="50" customWidth="1"/>
    <col min="13515" max="13515" width="3.7109375" style="50" customWidth="1"/>
    <col min="13516" max="13516" width="9.140625" style="50"/>
    <col min="13517" max="13517" width="2.85546875" style="50" customWidth="1"/>
    <col min="13518" max="13518" width="3.85546875" style="50" customWidth="1"/>
    <col min="13519" max="13519" width="9.140625" style="50"/>
    <col min="13520" max="13520" width="2.85546875" style="50" customWidth="1"/>
    <col min="13521" max="13521" width="3.85546875" style="50" customWidth="1"/>
    <col min="13522" max="13522" width="9.140625" style="50"/>
    <col min="13523" max="13523" width="2.85546875" style="50" customWidth="1"/>
    <col min="13524" max="13524" width="3.42578125" style="50" customWidth="1"/>
    <col min="13525" max="13525" width="9.140625" style="50"/>
    <col min="13526" max="13526" width="2.85546875" style="50" customWidth="1"/>
    <col min="13527" max="13527" width="3.28515625" style="50" customWidth="1"/>
    <col min="13528" max="13528" width="9.140625" style="50"/>
    <col min="13529" max="13529" width="2.85546875" style="50" customWidth="1"/>
    <col min="13530" max="13530" width="3.140625" style="50" customWidth="1"/>
    <col min="13531" max="13531" width="9.140625" style="50"/>
    <col min="13532" max="13532" width="2.85546875" style="50" customWidth="1"/>
    <col min="13533" max="13533" width="3.140625" style="50" customWidth="1"/>
    <col min="13534" max="13534" width="9.140625" style="50"/>
    <col min="13535" max="13535" width="2.85546875" style="50" customWidth="1"/>
    <col min="13536" max="13536" width="3.140625" style="50" customWidth="1"/>
    <col min="13537" max="13537" width="9.140625" style="50"/>
    <col min="13538" max="13538" width="2.85546875" style="50" customWidth="1"/>
    <col min="13539" max="13539" width="3.28515625" style="50" customWidth="1"/>
    <col min="13540" max="13540" width="9.140625" style="50"/>
    <col min="13541" max="13541" width="3.5703125" style="50" customWidth="1"/>
    <col min="13542" max="13542" width="3.7109375" style="50" customWidth="1"/>
    <col min="13543" max="13544" width="9.140625" style="50"/>
    <col min="13545" max="13545" width="35.140625" style="50" customWidth="1"/>
    <col min="13546" max="13763" width="9.140625" style="50"/>
    <col min="13764" max="13764" width="2.85546875" style="50" customWidth="1"/>
    <col min="13765" max="13765" width="3.7109375" style="50" customWidth="1"/>
    <col min="13766" max="13766" width="9.140625" style="50"/>
    <col min="13767" max="13767" width="2.85546875" style="50" customWidth="1"/>
    <col min="13768" max="13768" width="3.7109375" style="50" customWidth="1"/>
    <col min="13769" max="13769" width="9.140625" style="50"/>
    <col min="13770" max="13770" width="2.85546875" style="50" customWidth="1"/>
    <col min="13771" max="13771" width="3.7109375" style="50" customWidth="1"/>
    <col min="13772" max="13772" width="9.140625" style="50"/>
    <col min="13773" max="13773" width="2.85546875" style="50" customWidth="1"/>
    <col min="13774" max="13774" width="3.85546875" style="50" customWidth="1"/>
    <col min="13775" max="13775" width="9.140625" style="50"/>
    <col min="13776" max="13776" width="2.85546875" style="50" customWidth="1"/>
    <col min="13777" max="13777" width="3.85546875" style="50" customWidth="1"/>
    <col min="13778" max="13778" width="9.140625" style="50"/>
    <col min="13779" max="13779" width="2.85546875" style="50" customWidth="1"/>
    <col min="13780" max="13780" width="3.42578125" style="50" customWidth="1"/>
    <col min="13781" max="13781" width="9.140625" style="50"/>
    <col min="13782" max="13782" width="2.85546875" style="50" customWidth="1"/>
    <col min="13783" max="13783" width="3.28515625" style="50" customWidth="1"/>
    <col min="13784" max="13784" width="9.140625" style="50"/>
    <col min="13785" max="13785" width="2.85546875" style="50" customWidth="1"/>
    <col min="13786" max="13786" width="3.140625" style="50" customWidth="1"/>
    <col min="13787" max="13787" width="9.140625" style="50"/>
    <col min="13788" max="13788" width="2.85546875" style="50" customWidth="1"/>
    <col min="13789" max="13789" width="3.140625" style="50" customWidth="1"/>
    <col min="13790" max="13790" width="9.140625" style="50"/>
    <col min="13791" max="13791" width="2.85546875" style="50" customWidth="1"/>
    <col min="13792" max="13792" width="3.140625" style="50" customWidth="1"/>
    <col min="13793" max="13793" width="9.140625" style="50"/>
    <col min="13794" max="13794" width="2.85546875" style="50" customWidth="1"/>
    <col min="13795" max="13795" width="3.28515625" style="50" customWidth="1"/>
    <col min="13796" max="13796" width="9.140625" style="50"/>
    <col min="13797" max="13797" width="3.5703125" style="50" customWidth="1"/>
    <col min="13798" max="13798" width="3.7109375" style="50" customWidth="1"/>
    <col min="13799" max="13800" width="9.140625" style="50"/>
    <col min="13801" max="13801" width="35.140625" style="50" customWidth="1"/>
    <col min="13802" max="14019" width="9.140625" style="50"/>
    <col min="14020" max="14020" width="2.85546875" style="50" customWidth="1"/>
    <col min="14021" max="14021" width="3.7109375" style="50" customWidth="1"/>
    <col min="14022" max="14022" width="9.140625" style="50"/>
    <col min="14023" max="14023" width="2.85546875" style="50" customWidth="1"/>
    <col min="14024" max="14024" width="3.7109375" style="50" customWidth="1"/>
    <col min="14025" max="14025" width="9.140625" style="50"/>
    <col min="14026" max="14026" width="2.85546875" style="50" customWidth="1"/>
    <col min="14027" max="14027" width="3.7109375" style="50" customWidth="1"/>
    <col min="14028" max="14028" width="9.140625" style="50"/>
    <col min="14029" max="14029" width="2.85546875" style="50" customWidth="1"/>
    <col min="14030" max="14030" width="3.85546875" style="50" customWidth="1"/>
    <col min="14031" max="14031" width="9.140625" style="50"/>
    <col min="14032" max="14032" width="2.85546875" style="50" customWidth="1"/>
    <col min="14033" max="14033" width="3.85546875" style="50" customWidth="1"/>
    <col min="14034" max="14034" width="9.140625" style="50"/>
    <col min="14035" max="14035" width="2.85546875" style="50" customWidth="1"/>
    <col min="14036" max="14036" width="3.42578125" style="50" customWidth="1"/>
    <col min="14037" max="14037" width="9.140625" style="50"/>
    <col min="14038" max="14038" width="2.85546875" style="50" customWidth="1"/>
    <col min="14039" max="14039" width="3.28515625" style="50" customWidth="1"/>
    <col min="14040" max="14040" width="9.140625" style="50"/>
    <col min="14041" max="14041" width="2.85546875" style="50" customWidth="1"/>
    <col min="14042" max="14042" width="3.140625" style="50" customWidth="1"/>
    <col min="14043" max="14043" width="9.140625" style="50"/>
    <col min="14044" max="14044" width="2.85546875" style="50" customWidth="1"/>
    <col min="14045" max="14045" width="3.140625" style="50" customWidth="1"/>
    <col min="14046" max="14046" width="9.140625" style="50"/>
    <col min="14047" max="14047" width="2.85546875" style="50" customWidth="1"/>
    <col min="14048" max="14048" width="3.140625" style="50" customWidth="1"/>
    <col min="14049" max="14049" width="9.140625" style="50"/>
    <col min="14050" max="14050" width="2.85546875" style="50" customWidth="1"/>
    <col min="14051" max="14051" width="3.28515625" style="50" customWidth="1"/>
    <col min="14052" max="14052" width="9.140625" style="50"/>
    <col min="14053" max="14053" width="3.5703125" style="50" customWidth="1"/>
    <col min="14054" max="14054" width="3.7109375" style="50" customWidth="1"/>
    <col min="14055" max="14056" width="9.140625" style="50"/>
    <col min="14057" max="14057" width="35.140625" style="50" customWidth="1"/>
    <col min="14058" max="14275" width="9.140625" style="50"/>
    <col min="14276" max="14276" width="2.85546875" style="50" customWidth="1"/>
    <col min="14277" max="14277" width="3.7109375" style="50" customWidth="1"/>
    <col min="14278" max="14278" width="9.140625" style="50"/>
    <col min="14279" max="14279" width="2.85546875" style="50" customWidth="1"/>
    <col min="14280" max="14280" width="3.7109375" style="50" customWidth="1"/>
    <col min="14281" max="14281" width="9.140625" style="50"/>
    <col min="14282" max="14282" width="2.85546875" style="50" customWidth="1"/>
    <col min="14283" max="14283" width="3.7109375" style="50" customWidth="1"/>
    <col min="14284" max="14284" width="9.140625" style="50"/>
    <col min="14285" max="14285" width="2.85546875" style="50" customWidth="1"/>
    <col min="14286" max="14286" width="3.85546875" style="50" customWidth="1"/>
    <col min="14287" max="14287" width="9.140625" style="50"/>
    <col min="14288" max="14288" width="2.85546875" style="50" customWidth="1"/>
    <col min="14289" max="14289" width="3.85546875" style="50" customWidth="1"/>
    <col min="14290" max="14290" width="9.140625" style="50"/>
    <col min="14291" max="14291" width="2.85546875" style="50" customWidth="1"/>
    <col min="14292" max="14292" width="3.42578125" style="50" customWidth="1"/>
    <col min="14293" max="14293" width="9.140625" style="50"/>
    <col min="14294" max="14294" width="2.85546875" style="50" customWidth="1"/>
    <col min="14295" max="14295" width="3.28515625" style="50" customWidth="1"/>
    <col min="14296" max="14296" width="9.140625" style="50"/>
    <col min="14297" max="14297" width="2.85546875" style="50" customWidth="1"/>
    <col min="14298" max="14298" width="3.140625" style="50" customWidth="1"/>
    <col min="14299" max="14299" width="9.140625" style="50"/>
    <col min="14300" max="14300" width="2.85546875" style="50" customWidth="1"/>
    <col min="14301" max="14301" width="3.140625" style="50" customWidth="1"/>
    <col min="14302" max="14302" width="9.140625" style="50"/>
    <col min="14303" max="14303" width="2.85546875" style="50" customWidth="1"/>
    <col min="14304" max="14304" width="3.140625" style="50" customWidth="1"/>
    <col min="14305" max="14305" width="9.140625" style="50"/>
    <col min="14306" max="14306" width="2.85546875" style="50" customWidth="1"/>
    <col min="14307" max="14307" width="3.28515625" style="50" customWidth="1"/>
    <col min="14308" max="14308" width="9.140625" style="50"/>
    <col min="14309" max="14309" width="3.5703125" style="50" customWidth="1"/>
    <col min="14310" max="14310" width="3.7109375" style="50" customWidth="1"/>
    <col min="14311" max="14312" width="9.140625" style="50"/>
    <col min="14313" max="14313" width="35.140625" style="50" customWidth="1"/>
    <col min="14314" max="14531" width="9.140625" style="50"/>
    <col min="14532" max="14532" width="2.85546875" style="50" customWidth="1"/>
    <col min="14533" max="14533" width="3.7109375" style="50" customWidth="1"/>
    <col min="14534" max="14534" width="9.140625" style="50"/>
    <col min="14535" max="14535" width="2.85546875" style="50" customWidth="1"/>
    <col min="14536" max="14536" width="3.7109375" style="50" customWidth="1"/>
    <col min="14537" max="14537" width="9.140625" style="50"/>
    <col min="14538" max="14538" width="2.85546875" style="50" customWidth="1"/>
    <col min="14539" max="14539" width="3.7109375" style="50" customWidth="1"/>
    <col min="14540" max="14540" width="9.140625" style="50"/>
    <col min="14541" max="14541" width="2.85546875" style="50" customWidth="1"/>
    <col min="14542" max="14542" width="3.85546875" style="50" customWidth="1"/>
    <col min="14543" max="14543" width="9.140625" style="50"/>
    <col min="14544" max="14544" width="2.85546875" style="50" customWidth="1"/>
    <col min="14545" max="14545" width="3.85546875" style="50" customWidth="1"/>
    <col min="14546" max="14546" width="9.140625" style="50"/>
    <col min="14547" max="14547" width="2.85546875" style="50" customWidth="1"/>
    <col min="14548" max="14548" width="3.42578125" style="50" customWidth="1"/>
    <col min="14549" max="14549" width="9.140625" style="50"/>
    <col min="14550" max="14550" width="2.85546875" style="50" customWidth="1"/>
    <col min="14551" max="14551" width="3.28515625" style="50" customWidth="1"/>
    <col min="14552" max="14552" width="9.140625" style="50"/>
    <col min="14553" max="14553" width="2.85546875" style="50" customWidth="1"/>
    <col min="14554" max="14554" width="3.140625" style="50" customWidth="1"/>
    <col min="14555" max="14555" width="9.140625" style="50"/>
    <col min="14556" max="14556" width="2.85546875" style="50" customWidth="1"/>
    <col min="14557" max="14557" width="3.140625" style="50" customWidth="1"/>
    <col min="14558" max="14558" width="9.140625" style="50"/>
    <col min="14559" max="14559" width="2.85546875" style="50" customWidth="1"/>
    <col min="14560" max="14560" width="3.140625" style="50" customWidth="1"/>
    <col min="14561" max="14561" width="9.140625" style="50"/>
    <col min="14562" max="14562" width="2.85546875" style="50" customWidth="1"/>
    <col min="14563" max="14563" width="3.28515625" style="50" customWidth="1"/>
    <col min="14564" max="14564" width="9.140625" style="50"/>
    <col min="14565" max="14565" width="3.5703125" style="50" customWidth="1"/>
    <col min="14566" max="14566" width="3.7109375" style="50" customWidth="1"/>
    <col min="14567" max="14568" width="9.140625" style="50"/>
    <col min="14569" max="14569" width="35.140625" style="50" customWidth="1"/>
    <col min="14570" max="14787" width="9.140625" style="50"/>
    <col min="14788" max="14788" width="2.85546875" style="50" customWidth="1"/>
    <col min="14789" max="14789" width="3.7109375" style="50" customWidth="1"/>
    <col min="14790" max="14790" width="9.140625" style="50"/>
    <col min="14791" max="14791" width="2.85546875" style="50" customWidth="1"/>
    <col min="14792" max="14792" width="3.7109375" style="50" customWidth="1"/>
    <col min="14793" max="14793" width="9.140625" style="50"/>
    <col min="14794" max="14794" width="2.85546875" style="50" customWidth="1"/>
    <col min="14795" max="14795" width="3.7109375" style="50" customWidth="1"/>
    <col min="14796" max="14796" width="9.140625" style="50"/>
    <col min="14797" max="14797" width="2.85546875" style="50" customWidth="1"/>
    <col min="14798" max="14798" width="3.85546875" style="50" customWidth="1"/>
    <col min="14799" max="14799" width="9.140625" style="50"/>
    <col min="14800" max="14800" width="2.85546875" style="50" customWidth="1"/>
    <col min="14801" max="14801" width="3.85546875" style="50" customWidth="1"/>
    <col min="14802" max="14802" width="9.140625" style="50"/>
    <col min="14803" max="14803" width="2.85546875" style="50" customWidth="1"/>
    <col min="14804" max="14804" width="3.42578125" style="50" customWidth="1"/>
    <col min="14805" max="14805" width="9.140625" style="50"/>
    <col min="14806" max="14806" width="2.85546875" style="50" customWidth="1"/>
    <col min="14807" max="14807" width="3.28515625" style="50" customWidth="1"/>
    <col min="14808" max="14808" width="9.140625" style="50"/>
    <col min="14809" max="14809" width="2.85546875" style="50" customWidth="1"/>
    <col min="14810" max="14810" width="3.140625" style="50" customWidth="1"/>
    <col min="14811" max="14811" width="9.140625" style="50"/>
    <col min="14812" max="14812" width="2.85546875" style="50" customWidth="1"/>
    <col min="14813" max="14813" width="3.140625" style="50" customWidth="1"/>
    <col min="14814" max="14814" width="9.140625" style="50"/>
    <col min="14815" max="14815" width="2.85546875" style="50" customWidth="1"/>
    <col min="14816" max="14816" width="3.140625" style="50" customWidth="1"/>
    <col min="14817" max="14817" width="9.140625" style="50"/>
    <col min="14818" max="14818" width="2.85546875" style="50" customWidth="1"/>
    <col min="14819" max="14819" width="3.28515625" style="50" customWidth="1"/>
    <col min="14820" max="14820" width="9.140625" style="50"/>
    <col min="14821" max="14821" width="3.5703125" style="50" customWidth="1"/>
    <col min="14822" max="14822" width="3.7109375" style="50" customWidth="1"/>
    <col min="14823" max="14824" width="9.140625" style="50"/>
    <col min="14825" max="14825" width="35.140625" style="50" customWidth="1"/>
    <col min="14826" max="15043" width="9.140625" style="50"/>
    <col min="15044" max="15044" width="2.85546875" style="50" customWidth="1"/>
    <col min="15045" max="15045" width="3.7109375" style="50" customWidth="1"/>
    <col min="15046" max="15046" width="9.140625" style="50"/>
    <col min="15047" max="15047" width="2.85546875" style="50" customWidth="1"/>
    <col min="15048" max="15048" width="3.7109375" style="50" customWidth="1"/>
    <col min="15049" max="15049" width="9.140625" style="50"/>
    <col min="15050" max="15050" width="2.85546875" style="50" customWidth="1"/>
    <col min="15051" max="15051" width="3.7109375" style="50" customWidth="1"/>
    <col min="15052" max="15052" width="9.140625" style="50"/>
    <col min="15053" max="15053" width="2.85546875" style="50" customWidth="1"/>
    <col min="15054" max="15054" width="3.85546875" style="50" customWidth="1"/>
    <col min="15055" max="15055" width="9.140625" style="50"/>
    <col min="15056" max="15056" width="2.85546875" style="50" customWidth="1"/>
    <col min="15057" max="15057" width="3.85546875" style="50" customWidth="1"/>
    <col min="15058" max="15058" width="9.140625" style="50"/>
    <col min="15059" max="15059" width="2.85546875" style="50" customWidth="1"/>
    <col min="15060" max="15060" width="3.42578125" style="50" customWidth="1"/>
    <col min="15061" max="15061" width="9.140625" style="50"/>
    <col min="15062" max="15062" width="2.85546875" style="50" customWidth="1"/>
    <col min="15063" max="15063" width="3.28515625" style="50" customWidth="1"/>
    <col min="15064" max="15064" width="9.140625" style="50"/>
    <col min="15065" max="15065" width="2.85546875" style="50" customWidth="1"/>
    <col min="15066" max="15066" width="3.140625" style="50" customWidth="1"/>
    <col min="15067" max="15067" width="9.140625" style="50"/>
    <col min="15068" max="15068" width="2.85546875" style="50" customWidth="1"/>
    <col min="15069" max="15069" width="3.140625" style="50" customWidth="1"/>
    <col min="15070" max="15070" width="9.140625" style="50"/>
    <col min="15071" max="15071" width="2.85546875" style="50" customWidth="1"/>
    <col min="15072" max="15072" width="3.140625" style="50" customWidth="1"/>
    <col min="15073" max="15073" width="9.140625" style="50"/>
    <col min="15074" max="15074" width="2.85546875" style="50" customWidth="1"/>
    <col min="15075" max="15075" width="3.28515625" style="50" customWidth="1"/>
    <col min="15076" max="15076" width="9.140625" style="50"/>
    <col min="15077" max="15077" width="3.5703125" style="50" customWidth="1"/>
    <col min="15078" max="15078" width="3.7109375" style="50" customWidth="1"/>
    <col min="15079" max="15080" width="9.140625" style="50"/>
    <col min="15081" max="15081" width="35.140625" style="50" customWidth="1"/>
    <col min="15082" max="15299" width="9.140625" style="50"/>
    <col min="15300" max="15300" width="2.85546875" style="50" customWidth="1"/>
    <col min="15301" max="15301" width="3.7109375" style="50" customWidth="1"/>
    <col min="15302" max="15302" width="9.140625" style="50"/>
    <col min="15303" max="15303" width="2.85546875" style="50" customWidth="1"/>
    <col min="15304" max="15304" width="3.7109375" style="50" customWidth="1"/>
    <col min="15305" max="15305" width="9.140625" style="50"/>
    <col min="15306" max="15306" width="2.85546875" style="50" customWidth="1"/>
    <col min="15307" max="15307" width="3.7109375" style="50" customWidth="1"/>
    <col min="15308" max="15308" width="9.140625" style="50"/>
    <col min="15309" max="15309" width="2.85546875" style="50" customWidth="1"/>
    <col min="15310" max="15310" width="3.85546875" style="50" customWidth="1"/>
    <col min="15311" max="15311" width="9.140625" style="50"/>
    <col min="15312" max="15312" width="2.85546875" style="50" customWidth="1"/>
    <col min="15313" max="15313" width="3.85546875" style="50" customWidth="1"/>
    <col min="15314" max="15314" width="9.140625" style="50"/>
    <col min="15315" max="15315" width="2.85546875" style="50" customWidth="1"/>
    <col min="15316" max="15316" width="3.42578125" style="50" customWidth="1"/>
    <col min="15317" max="15317" width="9.140625" style="50"/>
    <col min="15318" max="15318" width="2.85546875" style="50" customWidth="1"/>
    <col min="15319" max="15319" width="3.28515625" style="50" customWidth="1"/>
    <col min="15320" max="15320" width="9.140625" style="50"/>
    <col min="15321" max="15321" width="2.85546875" style="50" customWidth="1"/>
    <col min="15322" max="15322" width="3.140625" style="50" customWidth="1"/>
    <col min="15323" max="15323" width="9.140625" style="50"/>
    <col min="15324" max="15324" width="2.85546875" style="50" customWidth="1"/>
    <col min="15325" max="15325" width="3.140625" style="50" customWidth="1"/>
    <col min="15326" max="15326" width="9.140625" style="50"/>
    <col min="15327" max="15327" width="2.85546875" style="50" customWidth="1"/>
    <col min="15328" max="15328" width="3.140625" style="50" customWidth="1"/>
    <col min="15329" max="15329" width="9.140625" style="50"/>
    <col min="15330" max="15330" width="2.85546875" style="50" customWidth="1"/>
    <col min="15331" max="15331" width="3.28515625" style="50" customWidth="1"/>
    <col min="15332" max="15332" width="9.140625" style="50"/>
    <col min="15333" max="15333" width="3.5703125" style="50" customWidth="1"/>
    <col min="15334" max="15334" width="3.7109375" style="50" customWidth="1"/>
    <col min="15335" max="15336" width="9.140625" style="50"/>
    <col min="15337" max="15337" width="35.140625" style="50" customWidth="1"/>
    <col min="15338" max="15555" width="9.140625" style="50"/>
    <col min="15556" max="15556" width="2.85546875" style="50" customWidth="1"/>
    <col min="15557" max="15557" width="3.7109375" style="50" customWidth="1"/>
    <col min="15558" max="15558" width="9.140625" style="50"/>
    <col min="15559" max="15559" width="2.85546875" style="50" customWidth="1"/>
    <col min="15560" max="15560" width="3.7109375" style="50" customWidth="1"/>
    <col min="15561" max="15561" width="9.140625" style="50"/>
    <col min="15562" max="15562" width="2.85546875" style="50" customWidth="1"/>
    <col min="15563" max="15563" width="3.7109375" style="50" customWidth="1"/>
    <col min="15564" max="15564" width="9.140625" style="50"/>
    <col min="15565" max="15565" width="2.85546875" style="50" customWidth="1"/>
    <col min="15566" max="15566" width="3.85546875" style="50" customWidth="1"/>
    <col min="15567" max="15567" width="9.140625" style="50"/>
    <col min="15568" max="15568" width="2.85546875" style="50" customWidth="1"/>
    <col min="15569" max="15569" width="3.85546875" style="50" customWidth="1"/>
    <col min="15570" max="15570" width="9.140625" style="50"/>
    <col min="15571" max="15571" width="2.85546875" style="50" customWidth="1"/>
    <col min="15572" max="15572" width="3.42578125" style="50" customWidth="1"/>
    <col min="15573" max="15573" width="9.140625" style="50"/>
    <col min="15574" max="15574" width="2.85546875" style="50" customWidth="1"/>
    <col min="15575" max="15575" width="3.28515625" style="50" customWidth="1"/>
    <col min="15576" max="15576" width="9.140625" style="50"/>
    <col min="15577" max="15577" width="2.85546875" style="50" customWidth="1"/>
    <col min="15578" max="15578" width="3.140625" style="50" customWidth="1"/>
    <col min="15579" max="15579" width="9.140625" style="50"/>
    <col min="15580" max="15580" width="2.85546875" style="50" customWidth="1"/>
    <col min="15581" max="15581" width="3.140625" style="50" customWidth="1"/>
    <col min="15582" max="15582" width="9.140625" style="50"/>
    <col min="15583" max="15583" width="2.85546875" style="50" customWidth="1"/>
    <col min="15584" max="15584" width="3.140625" style="50" customWidth="1"/>
    <col min="15585" max="15585" width="9.140625" style="50"/>
    <col min="15586" max="15586" width="2.85546875" style="50" customWidth="1"/>
    <col min="15587" max="15587" width="3.28515625" style="50" customWidth="1"/>
    <col min="15588" max="15588" width="9.140625" style="50"/>
    <col min="15589" max="15589" width="3.5703125" style="50" customWidth="1"/>
    <col min="15590" max="15590" width="3.7109375" style="50" customWidth="1"/>
    <col min="15591" max="15592" width="9.140625" style="50"/>
    <col min="15593" max="15593" width="35.140625" style="50" customWidth="1"/>
    <col min="15594" max="15811" width="9.140625" style="50"/>
    <col min="15812" max="15812" width="2.85546875" style="50" customWidth="1"/>
    <col min="15813" max="15813" width="3.7109375" style="50" customWidth="1"/>
    <col min="15814" max="15814" width="9.140625" style="50"/>
    <col min="15815" max="15815" width="2.85546875" style="50" customWidth="1"/>
    <col min="15816" max="15816" width="3.7109375" style="50" customWidth="1"/>
    <col min="15817" max="15817" width="9.140625" style="50"/>
    <col min="15818" max="15818" width="2.85546875" style="50" customWidth="1"/>
    <col min="15819" max="15819" width="3.7109375" style="50" customWidth="1"/>
    <col min="15820" max="15820" width="9.140625" style="50"/>
    <col min="15821" max="15821" width="2.85546875" style="50" customWidth="1"/>
    <col min="15822" max="15822" width="3.85546875" style="50" customWidth="1"/>
    <col min="15823" max="15823" width="9.140625" style="50"/>
    <col min="15824" max="15824" width="2.85546875" style="50" customWidth="1"/>
    <col min="15825" max="15825" width="3.85546875" style="50" customWidth="1"/>
    <col min="15826" max="15826" width="9.140625" style="50"/>
    <col min="15827" max="15827" width="2.85546875" style="50" customWidth="1"/>
    <col min="15828" max="15828" width="3.42578125" style="50" customWidth="1"/>
    <col min="15829" max="15829" width="9.140625" style="50"/>
    <col min="15830" max="15830" width="2.85546875" style="50" customWidth="1"/>
    <col min="15831" max="15831" width="3.28515625" style="50" customWidth="1"/>
    <col min="15832" max="15832" width="9.140625" style="50"/>
    <col min="15833" max="15833" width="2.85546875" style="50" customWidth="1"/>
    <col min="15834" max="15834" width="3.140625" style="50" customWidth="1"/>
    <col min="15835" max="15835" width="9.140625" style="50"/>
    <col min="15836" max="15836" width="2.85546875" style="50" customWidth="1"/>
    <col min="15837" max="15837" width="3.140625" style="50" customWidth="1"/>
    <col min="15838" max="15838" width="9.140625" style="50"/>
    <col min="15839" max="15839" width="2.85546875" style="50" customWidth="1"/>
    <col min="15840" max="15840" width="3.140625" style="50" customWidth="1"/>
    <col min="15841" max="15841" width="9.140625" style="50"/>
    <col min="15842" max="15842" width="2.85546875" style="50" customWidth="1"/>
    <col min="15843" max="15843" width="3.28515625" style="50" customWidth="1"/>
    <col min="15844" max="15844" width="9.140625" style="50"/>
    <col min="15845" max="15845" width="3.5703125" style="50" customWidth="1"/>
    <col min="15846" max="15846" width="3.7109375" style="50" customWidth="1"/>
    <col min="15847" max="15848" width="9.140625" style="50"/>
    <col min="15849" max="15849" width="35.140625" style="50" customWidth="1"/>
    <col min="15850" max="16067" width="9.140625" style="50"/>
    <col min="16068" max="16068" width="2.85546875" style="50" customWidth="1"/>
    <col min="16069" max="16069" width="3.7109375" style="50" customWidth="1"/>
    <col min="16070" max="16070" width="9.140625" style="50"/>
    <col min="16071" max="16071" width="2.85546875" style="50" customWidth="1"/>
    <col min="16072" max="16072" width="3.7109375" style="50" customWidth="1"/>
    <col min="16073" max="16073" width="9.140625" style="50"/>
    <col min="16074" max="16074" width="2.85546875" style="50" customWidth="1"/>
    <col min="16075" max="16075" width="3.7109375" style="50" customWidth="1"/>
    <col min="16076" max="16076" width="9.140625" style="50"/>
    <col min="16077" max="16077" width="2.85546875" style="50" customWidth="1"/>
    <col min="16078" max="16078" width="3.85546875" style="50" customWidth="1"/>
    <col min="16079" max="16079" width="9.140625" style="50"/>
    <col min="16080" max="16080" width="2.85546875" style="50" customWidth="1"/>
    <col min="16081" max="16081" width="3.85546875" style="50" customWidth="1"/>
    <col min="16082" max="16082" width="9.140625" style="50"/>
    <col min="16083" max="16083" width="2.85546875" style="50" customWidth="1"/>
    <col min="16084" max="16084" width="3.42578125" style="50" customWidth="1"/>
    <col min="16085" max="16085" width="9.140625" style="50"/>
    <col min="16086" max="16086" width="2.85546875" style="50" customWidth="1"/>
    <col min="16087" max="16087" width="3.28515625" style="50" customWidth="1"/>
    <col min="16088" max="16088" width="9.140625" style="50"/>
    <col min="16089" max="16089" width="2.85546875" style="50" customWidth="1"/>
    <col min="16090" max="16090" width="3.140625" style="50" customWidth="1"/>
    <col min="16091" max="16091" width="9.140625" style="50"/>
    <col min="16092" max="16092" width="2.85546875" style="50" customWidth="1"/>
    <col min="16093" max="16093" width="3.140625" style="50" customWidth="1"/>
    <col min="16094" max="16094" width="9.140625" style="50"/>
    <col min="16095" max="16095" width="2.85546875" style="50" customWidth="1"/>
    <col min="16096" max="16096" width="3.140625" style="50" customWidth="1"/>
    <col min="16097" max="16097" width="9.140625" style="50"/>
    <col min="16098" max="16098" width="2.85546875" style="50" customWidth="1"/>
    <col min="16099" max="16099" width="3.28515625" style="50" customWidth="1"/>
    <col min="16100" max="16100" width="9.140625" style="50"/>
    <col min="16101" max="16101" width="3.5703125" style="50" customWidth="1"/>
    <col min="16102" max="16102" width="3.7109375" style="50" customWidth="1"/>
    <col min="16103" max="16104" width="9.140625" style="50"/>
    <col min="16105" max="16105" width="35.140625" style="50" customWidth="1"/>
    <col min="16106" max="16384" width="9.140625" style="50"/>
  </cols>
  <sheetData>
    <row r="1" spans="1:40" ht="13.5" thickBot="1" x14ac:dyDescent="0.25"/>
    <row r="2" spans="1:40" ht="12.75" customHeight="1" x14ac:dyDescent="0.2">
      <c r="A2" s="68"/>
      <c r="B2" s="117" t="s">
        <v>49</v>
      </c>
      <c r="C2" s="117"/>
      <c r="D2" s="117"/>
      <c r="E2" s="117"/>
      <c r="F2" s="117"/>
      <c r="G2" s="53"/>
      <c r="H2" s="53"/>
      <c r="I2" s="118" t="s">
        <v>50</v>
      </c>
      <c r="J2" s="119"/>
      <c r="K2" s="119"/>
      <c r="L2" s="119"/>
      <c r="M2" s="119"/>
      <c r="N2" s="120"/>
      <c r="O2" s="53"/>
      <c r="P2" s="53"/>
      <c r="Q2" s="124" t="s">
        <v>52</v>
      </c>
      <c r="R2" s="124"/>
      <c r="S2" s="124"/>
      <c r="T2" s="124"/>
      <c r="U2" s="125" t="s">
        <v>53</v>
      </c>
      <c r="V2" s="126"/>
      <c r="W2" s="126"/>
      <c r="X2" s="126"/>
      <c r="Y2" s="127"/>
    </row>
    <row r="3" spans="1:40" ht="24" customHeight="1" thickBot="1" x14ac:dyDescent="0.25">
      <c r="A3" s="69"/>
      <c r="B3" s="117"/>
      <c r="C3" s="117"/>
      <c r="D3" s="117"/>
      <c r="E3" s="117"/>
      <c r="F3" s="117"/>
      <c r="G3" s="55"/>
      <c r="H3" s="55"/>
      <c r="I3" s="121"/>
      <c r="J3" s="122"/>
      <c r="K3" s="122"/>
      <c r="L3" s="122"/>
      <c r="M3" s="122"/>
      <c r="N3" s="123"/>
      <c r="O3" s="55"/>
      <c r="P3" s="55"/>
      <c r="Q3" s="124"/>
      <c r="R3" s="124"/>
      <c r="S3" s="124"/>
      <c r="T3" s="124"/>
      <c r="U3" s="128"/>
      <c r="V3" s="129"/>
      <c r="W3" s="129"/>
      <c r="X3" s="129"/>
      <c r="Y3" s="130"/>
    </row>
    <row r="4" spans="1:40" ht="18.75" x14ac:dyDescent="0.2">
      <c r="A4" s="69"/>
      <c r="B4" s="70"/>
      <c r="C4" s="56"/>
      <c r="D4" s="56"/>
      <c r="E4" s="56"/>
      <c r="F4" s="56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</row>
    <row r="5" spans="1:40" hidden="1" x14ac:dyDescent="0.2">
      <c r="A5" s="91" t="s">
        <v>38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40" hidden="1" x14ac:dyDescent="0.2">
      <c r="A6" s="92" t="s">
        <v>55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</row>
    <row r="7" spans="1:40" ht="66.75" hidden="1" customHeight="1" x14ac:dyDescent="0.2">
      <c r="A7" s="137" t="s">
        <v>39</v>
      </c>
      <c r="B7" s="138"/>
      <c r="C7" s="98" t="s">
        <v>85</v>
      </c>
      <c r="D7" s="99"/>
      <c r="E7" s="100" t="s">
        <v>86</v>
      </c>
      <c r="F7" s="101"/>
      <c r="G7" s="102" t="s">
        <v>83</v>
      </c>
      <c r="H7" s="103"/>
      <c r="I7" s="104" t="s">
        <v>87</v>
      </c>
      <c r="J7" s="105"/>
      <c r="K7" s="141" t="s">
        <v>88</v>
      </c>
      <c r="L7" s="142"/>
      <c r="M7" s="107" t="s">
        <v>89</v>
      </c>
      <c r="N7" s="108"/>
      <c r="O7" s="109" t="s">
        <v>94</v>
      </c>
      <c r="P7" s="110"/>
      <c r="Q7" s="143" t="s">
        <v>95</v>
      </c>
      <c r="R7" s="144"/>
      <c r="S7" s="145" t="s">
        <v>90</v>
      </c>
      <c r="T7" s="146"/>
      <c r="U7" s="113" t="s">
        <v>100</v>
      </c>
      <c r="V7" s="114"/>
      <c r="W7" s="115" t="s">
        <v>96</v>
      </c>
      <c r="X7" s="116"/>
      <c r="AJ7" s="71"/>
      <c r="AK7" s="71"/>
      <c r="AL7" s="71"/>
      <c r="AM7" s="71"/>
      <c r="AN7" s="71"/>
    </row>
    <row r="8" spans="1:40" ht="13.5" hidden="1" customHeight="1" x14ac:dyDescent="0.2">
      <c r="A8" s="139"/>
      <c r="B8" s="140"/>
      <c r="C8" s="57" t="s">
        <v>40</v>
      </c>
      <c r="D8" s="57" t="s">
        <v>41</v>
      </c>
      <c r="E8" s="57" t="s">
        <v>40</v>
      </c>
      <c r="F8" s="57" t="s">
        <v>41</v>
      </c>
      <c r="G8" s="57" t="s">
        <v>40</v>
      </c>
      <c r="H8" s="57" t="s">
        <v>41</v>
      </c>
      <c r="I8" s="57" t="s">
        <v>40</v>
      </c>
      <c r="J8" s="57" t="s">
        <v>41</v>
      </c>
      <c r="K8" s="57" t="s">
        <v>40</v>
      </c>
      <c r="L8" s="57" t="s">
        <v>41</v>
      </c>
      <c r="M8" s="57" t="s">
        <v>40</v>
      </c>
      <c r="N8" s="57" t="s">
        <v>41</v>
      </c>
      <c r="O8" s="57" t="s">
        <v>40</v>
      </c>
      <c r="P8" s="57" t="s">
        <v>41</v>
      </c>
      <c r="Q8" s="57" t="s">
        <v>40</v>
      </c>
      <c r="R8" s="57" t="s">
        <v>41</v>
      </c>
      <c r="S8" s="57" t="s">
        <v>40</v>
      </c>
      <c r="T8" s="57" t="s">
        <v>41</v>
      </c>
      <c r="U8" s="57" t="s">
        <v>40</v>
      </c>
      <c r="V8" s="57" t="s">
        <v>41</v>
      </c>
      <c r="W8" s="57" t="s">
        <v>40</v>
      </c>
      <c r="X8" s="57" t="s">
        <v>41</v>
      </c>
      <c r="AJ8" s="71"/>
      <c r="AK8" s="71"/>
      <c r="AL8" s="71"/>
      <c r="AM8" s="71"/>
      <c r="AN8" s="71"/>
    </row>
    <row r="9" spans="1:40" hidden="1" x14ac:dyDescent="0.2">
      <c r="A9" s="62" t="s">
        <v>47</v>
      </c>
      <c r="B9" s="62">
        <v>20</v>
      </c>
      <c r="C9" s="59" cm="1">
        <f t="array" ref="C9">IF($I$2="Открытый тариф",
INDEX(GRID!$B$4:$BI$14,MATCH(C$7,GRID!$A$4:$A$14,0),MATCH(1,($U$2=GRID!$B$1:$BI$1)*(КАЛЕНДАРЬ!$I23=GRID!$B$3:$BI$3), 0)),
ROUNDUP(INDEX(GRID!$B$4:$BI$14,MATCH(C$7,GRID!$A$4:$A$14,0),MATCH(1,($U$2=GRID!$B$1:$BI$1)*(КАЛЕНДАРЬ!$I23=GRID!$B$3:$BI$3),0))*(1-GRID!$B$35),0))</f>
        <v>16000</v>
      </c>
      <c r="D9" s="60" cm="1">
        <f t="array" ref="D9">IF($I$2="Открытый тариф",
INDEX(GRID!$B$17:$BI$27,MATCH(C$7,GRID!$A$17:$A$27,0),MATCH(1,($U$2=GRID!$B$1:$BI$1)*(КАЛЕНДАРЬ!$I23=GRID!$B$3:$BI$3), 0)),
ROUNDUP(INDEX(GRID!$B$17:$BI$27,MATCH(C$7,GRID!$A$17:$A$27,0),MATCH(1,($U$2=GRID!$B$1:$BI$1)*(КАЛЕНДАРЬ!$I23=GRID!$B$3:$BI$3), 0))*(1-GRID!$B$35),0))</f>
        <v>18500</v>
      </c>
      <c r="E9" s="59" cm="1">
        <f t="array" ref="E9">IF($I$2="Открытый тариф",
INDEX(GRID!$B$4:$BI$14,MATCH(E$7,GRID!$A$4:$A$14,0),MATCH(1,($U$2=GRID!$B$1:$BI$1)*(КАЛЕНДАРЬ!$I23=GRID!$B$3:$BI$3), 0)),
ROUNDUP(INDEX(GRID!$B$4:$BI$14,MATCH(E$7,GRID!$A$4:$A$14,0),MATCH(1,($U$2=GRID!$B$1:$BI$1)*(КАЛЕНДАРЬ!$I23=GRID!$B$3:$BI$3),0))*(1-GRID!$B$35),0))</f>
        <v>17400</v>
      </c>
      <c r="F9" s="60" cm="1">
        <f t="array" ref="F9">IF($I$2="Открытый тариф",
INDEX(GRID!$B$17:$BI$27,MATCH(E$7,GRID!$A$17:$A$27,0),MATCH(1,($U$2=GRID!$B$1:$BI$1)*(КАЛЕНДАРЬ!$I23=GRID!$B$3:$BI$3), 0)),
ROUNDUP(INDEX(GRID!$B$17:$BI$27,MATCH(E$7,GRID!$A$17:$A$27,0),MATCH(1,($U$2=GRID!$B$1:$BI$1)*(КАЛЕНДАРЬ!$I23=GRID!$B$3:$BI$3), 0))*(1-GRID!$B$35),0))</f>
        <v>19900</v>
      </c>
      <c r="G9" s="59" cm="1">
        <f t="array" ref="G9">IF($I$2="Открытый тариф",
INDEX(GRID!$B$4:$BI$14,MATCH(G$7,GRID!$A$4:$A$14,0),MATCH(1,($U$2=GRID!$B$1:$BI$1)*(КАЛЕНДАРЬ!$I23=GRID!$B$3:$BI$3), 0)),
ROUNDUP(INDEX(GRID!$B$4:$BI$14,MATCH(G$7,GRID!$A$4:$A$14,0),MATCH(1,($U$2=GRID!$B$1:$BI$1)*(КАЛЕНДАРЬ!$I23=GRID!$B$3:$BI$3),0))*(1-GRID!$B$35),0))</f>
        <v>18900</v>
      </c>
      <c r="H9" s="60" cm="1">
        <f t="array" ref="H9">IF($I$2="Открытый тариф",
INDEX(GRID!$B$17:$BI$27,MATCH(G$7,GRID!$A$17:$A$27,0),MATCH(1,($U$2=GRID!$B$1:$BI$1)*(КАЛЕНДАРЬ!$I23=GRID!$B$3:$BI$3), 0)),
ROUNDUP(INDEX(GRID!$B$17:$BI$27,MATCH(G$7,GRID!$A$17:$A$27,0),MATCH(1,($U$2=GRID!$B$1:$BI$1)*(КАЛЕНДАРЬ!$I23=GRID!$B$3:$BI$3), 0))*(1-GRID!$B$35),0))</f>
        <v>21400</v>
      </c>
      <c r="I9" s="59" cm="1">
        <f t="array" ref="I9">IF($I$2="Открытый тариф",
INDEX(GRID!$B$4:$BI$14,MATCH(I$7,GRID!$A$4:$A$14,0),MATCH(1,($U$2=GRID!$B$1:$BI$1)*(КАЛЕНДАРЬ!$I23=GRID!$B$3:$BI$3), 0)),
ROUNDUP(INDEX(GRID!$B$4:$BI$14,MATCH(I$7,GRID!$A$4:$A$14,0),MATCH(1,($U$2=GRID!$B$1:$BI$1)*(КАЛЕНДАРЬ!$I23=GRID!$B$3:$BI$3),0))*(1-GRID!$B$35),0))</f>
        <v>20600</v>
      </c>
      <c r="J9" s="60" cm="1">
        <f t="array" ref="J9">IF($I$2="Открытый тариф",
INDEX(GRID!$B$17:$BI$27,MATCH(I$7,GRID!$A$17:$A$27,0),MATCH(1,($U$2=GRID!$B$1:$BI$1)*(КАЛЕНДАРЬ!$I23=GRID!$B$3:$BI$3), 0)),
ROUNDUP(INDEX(GRID!$B$17:$BI$27,MATCH(I$7,GRID!$A$17:$A$27,0),MATCH(1,($U$2=GRID!$B$1:$BI$1)*(КАЛЕНДАРЬ!$I23=GRID!$B$3:$BI$3), 0))*(1-GRID!$B$35),0))</f>
        <v>23100</v>
      </c>
      <c r="K9" s="59" cm="1">
        <f t="array" ref="K9">IF($I$2="Открытый тариф",
INDEX(GRID!$B$4:$BI$14,MATCH(K$7,GRID!$A$4:$A$14,0),MATCH(1,($U$2=GRID!$B$1:$BI$1)*(КАЛЕНДАРЬ!$I23=GRID!$B$3:$BI$3), 0)),
ROUNDUP(INDEX(GRID!$B$4:$BI$14,MATCH(K$7,GRID!$A$4:$A$14,0),MATCH(1,($U$2=GRID!$B$1:$BI$1)*(КАЛЕНДАРЬ!$I23=GRID!$B$3:$BI$3),0))*(1-GRID!$B$35),0))</f>
        <v>22400</v>
      </c>
      <c r="L9" s="60" cm="1">
        <f t="array" ref="L9">IF($I$2="Открытый тариф",
INDEX(GRID!$B$17:$BI$27,MATCH(K$7,GRID!$A$17:$A$27,0),MATCH(1,($U$2=GRID!$B$1:$BI$1)*(КАЛЕНДАРЬ!$I23=GRID!$B$3:$BI$3), 0)),
ROUNDUP(INDEX(GRID!$B$17:$BI$27,MATCH(K$7,GRID!$A$17:$A$27,0),MATCH(1,($U$2=GRID!$B$1:$BI$1)*(КАЛЕНДАРЬ!$I23=GRID!$B$3:$BI$3), 0))*(1-GRID!$B$35),0))</f>
        <v>24900</v>
      </c>
      <c r="M9" s="59" cm="1">
        <f t="array" ref="M9">IF($I$2="Открытый тариф",
INDEX(GRID!$B$4:$BI$14,MATCH(M$7,GRID!$A$4:$A$14,0),MATCH(1,($U$2=GRID!$B$1:$BI$1)*(КАЛЕНДАРЬ!$I23=GRID!$B$3:$BI$3), 0)),
ROUNDUP(INDEX(GRID!$B$4:$BI$14,MATCH(M$7,GRID!$A$4:$A$14,0),MATCH(1,($U$2=GRID!$B$1:$BI$1)*(КАЛЕНДАРЬ!$I23=GRID!$B$3:$BI$3),0))*(1-GRID!$B$35),0))</f>
        <v>24400</v>
      </c>
      <c r="N9" s="60" cm="1">
        <f t="array" ref="N9">IF($I$2="Открытый тариф",
INDEX(GRID!$B$17:$BI$27,MATCH(M$7,GRID!$A$17:$A$27,0),MATCH(1,($U$2=GRID!$B$1:$BI$1)*(КАЛЕНДАРЬ!$I23=GRID!$B$3:$BI$3), 0)),
ROUNDUP(INDEX(GRID!$B$17:$BI$27,MATCH(M$7,GRID!$A$17:$A$27,0),MATCH(1,($U$2=GRID!$B$1:$BI$1)*(КАЛЕНДАРЬ!$I23=GRID!$B$3:$BI$3), 0))*(1-GRID!$B$35),0))</f>
        <v>26900</v>
      </c>
      <c r="O9" s="61" cm="1">
        <f t="array" ref="O9">IF($I$2="Открытый тариф",
INDEX(GRID!$B$4:$BI$14,MATCH(O$7,GRID!$A$4:$A$14,0),MATCH(1,($U$2=GRID!$B$1:$BI$1)*(КАЛЕНДАРЬ!$I23=GRID!$B$3:$BI$3), 0)),
ROUNDUP(INDEX(GRID!$B$4:$BI$14,MATCH(O$7,GRID!$A$4:$A$14,0),MATCH(1,($U$2=GRID!$B$1:$BI$1)*(КАЛЕНДАРЬ!$I23=GRID!$B$3:$BI$3),0))*(1-GRID!$B$35),0))</f>
        <v>31500</v>
      </c>
      <c r="P9" s="61" cm="1">
        <f t="array" ref="P9">IF($I$2="Открытый тариф",
INDEX(GRID!$B$17:$BI$27,MATCH(O$7,GRID!$A$17:$A$27,0),MATCH(1,($U$2=GRID!$B$1:$BI$1)*(КАЛЕНДАРЬ!$I23=GRID!$B$3:$BI$3), 0)),
ROUNDUP(INDEX(GRID!$B$17:$BI$27,MATCH(O$7,GRID!$A$17:$A$27,0),MATCH(1,($U$2=GRID!$B$1:$BI$1)*(КАЛЕНДАРЬ!$I23=GRID!$B$3:$BI$3), 0))*(1-GRID!$B$35),0))</f>
        <v>34000</v>
      </c>
      <c r="Q9" s="61" cm="1">
        <f t="array" ref="Q9">IF($I$2="Открытый тариф",
INDEX(GRID!$B$4:$BI$14,MATCH(Q$7,GRID!$A$4:$A$14,0),MATCH(1,($U$2=GRID!$B$1:$BI$1)*(КАЛЕНДАРЬ!$I23=GRID!$B$3:$BI$3), 0)),
ROUNDUP(INDEX(GRID!$B$4:$BI$14,MATCH(Q$7,GRID!$A$4:$A$14,0),MATCH(1,($U$2=GRID!$B$1:$BI$1)*(КАЛЕНДАРЬ!$I23=GRID!$B$3:$BI$3),0))*(1-GRID!$B$35),0))</f>
        <v>35200</v>
      </c>
      <c r="R9" s="61" cm="1">
        <f t="array" ref="R9">IF($I$2="Открытый тариф",
INDEX(GRID!$B$17:$BI$27,MATCH(Q$7,GRID!$A$17:$A$27,0),MATCH(1,($U$2=GRID!$B$1:$BI$1)*(КАЛЕНДАРЬ!$I23=GRID!$B$3:$BI$3), 0)),
ROUNDUP(INDEX(GRID!$B$17:$BI$27,MATCH(Q$7,GRID!$A$17:$A$27,0),MATCH(1,($U$2=GRID!$B$1:$BI$1)*(КАЛЕНДАРЬ!$I23=GRID!$B$3:$BI$3), 0))*(1-GRID!$B$35),0))</f>
        <v>37700</v>
      </c>
      <c r="S9" s="61" cm="1">
        <f t="array" ref="S9">IF($I$2="Открытый тариф",
INDEX(GRID!$B$4:$BI$14,MATCH(S$7,GRID!$A$4:$A$14,0),MATCH(1,($U$2=GRID!$B$1:$BI$1)*(КАЛЕНДАРЬ!$I23=GRID!$B$3:$BI$3), 0)),
ROUNDUP(INDEX(GRID!$B$4:$BI$14,MATCH(S$7,GRID!$A$4:$A$14,0),MATCH(1,($U$2=GRID!$B$1:$BI$1)*(КАЛЕНДАРЬ!$I23=GRID!$B$3:$BI$3),0))*(1-GRID!$B$35),0))</f>
        <v>41600</v>
      </c>
      <c r="T9" s="61" cm="1">
        <f t="array" ref="T9">IF($I$2="Открытый тариф",
INDEX(GRID!$B$17:$BI$27,MATCH(S$7,GRID!$A$17:$A$27,0),MATCH(1,($U$2=GRID!$B$1:$BI$1)*(КАЛЕНДАРЬ!$I23=GRID!$B$3:$BI$3), 0)),
ROUNDUP(INDEX(GRID!$B$17:$BI$27,MATCH(S$7,GRID!$A$17:$A$27,0),MATCH(1,($U$2=GRID!$B$1:$BI$1)*(КАЛЕНДАРЬ!$I23=GRID!$B$3:$BI$3), 0))*(1-GRID!$B$35),0))</f>
        <v>44100</v>
      </c>
      <c r="U9" s="61" cm="1">
        <f t="array" ref="U9">IF($I$2="Открытый тариф",
INDEX(GRID!$B$4:$BI$14,MATCH(U$7,GRID!$A$4:$A$14,0),MATCH(1,($U$2=GRID!$B$1:$BI$1)*(КАЛЕНДАРЬ!$I23=GRID!$B$3:$BI$3), 0)),
ROUNDUP(INDEX(GRID!$B$4:$BI$14,MATCH(U$7,GRID!$A$4:$A$14,0),MATCH(1,($U$2=GRID!$B$1:$BI$1)*(КАЛЕНДАРЬ!$I23=GRID!$B$3:$BI$3),0))*(1-GRID!$B$35),0))</f>
        <v>48000</v>
      </c>
      <c r="V9" s="61" cm="1">
        <f t="array" ref="V9">IF($I$2="Открытый тариф",
INDEX(GRID!$B$17:$BI$27,MATCH(U$7,GRID!$A$17:$A$27,0),MATCH(1,($U$2=GRID!$B$1:$BI$1)*(КАЛЕНДАРЬ!$I23=GRID!$B$3:$BI$3), 0)),
ROUNDUP(INDEX(GRID!$B$17:$BI$27,MATCH(U$7,GRID!$A$17:$A$27,0),MATCH(1,($U$2=GRID!$B$1:$BI$1)*(КАЛЕНДАРЬ!$I23=GRID!$B$3:$BI$3), 0))*(1-GRID!$B$35),0))</f>
        <v>50500</v>
      </c>
      <c r="W9" s="61" cm="1">
        <f t="array" ref="W9">IF($I$2="Открытый тариф",
INDEX(GRID!$B$4:$BI$14,MATCH(W$7,GRID!$A$4:$A$14,0),MATCH(1,($U$2=GRID!$B$1:$BI$1)*(КАЛЕНДАРЬ!$I23=GRID!$B$3:$BI$3), 0)),
ROUNDUP(INDEX(GRID!$B$4:$BI$14,MATCH(W$7,GRID!$A$4:$A$14,0),MATCH(1,($U$2=GRID!$B$1:$BI$1)*(КАЛЕНДАРЬ!$I23=GRID!$B$3:$BI$3),0))*(1-GRID!$B$35),0))</f>
        <v>200000</v>
      </c>
      <c r="X9" s="61" cm="1">
        <f t="array" ref="X9">IF($I$2="Открытый тариф",
INDEX(GRID!$B$17:$BI$27,MATCH(W$7,GRID!$A$17:$A$27,0),MATCH(1,($U$2=GRID!$B$1:$BI$1)*(КАЛЕНДАРЬ!$I23=GRID!$B$3:$BI$3), 0)),
ROUNDUP(INDEX(GRID!$B$17:$BI$27,MATCH(W$7,GRID!$A$17:$A$27,0),MATCH(1,($U$2=GRID!$B$1:$BI$1)*(КАЛЕНДАРЬ!$I23=GRID!$B$3:$BI$3), 0))*(1-GRID!$B$35),0))</f>
        <v>202500</v>
      </c>
    </row>
    <row r="10" spans="1:40" hidden="1" x14ac:dyDescent="0.2">
      <c r="A10" s="62" t="s">
        <v>48</v>
      </c>
      <c r="B10" s="62">
        <v>21</v>
      </c>
      <c r="C10" s="59" cm="1">
        <f t="array" ref="C10">IF($I$2="Открытый тариф",
INDEX(GRID!$B$4:$BI$14,MATCH(C$7,GRID!$A$4:$A$14,0),MATCH(1,($U$2=GRID!$B$1:$BI$1)*(КАЛЕНДАРЬ!$I24=GRID!$B$3:$BI$3), 0)),
ROUNDUP(INDEX(GRID!$B$4:$BI$14,MATCH(C$7,GRID!$A$4:$A$14,0),MATCH(1,($U$2=GRID!$B$1:$BI$1)*(КАЛЕНДАРЬ!$I24=GRID!$B$3:$BI$3),0))*(1-GRID!$B$35),0))</f>
        <v>18000</v>
      </c>
      <c r="D10" s="60" cm="1">
        <f t="array" ref="D10">IF($I$2="Открытый тариф",
INDEX(GRID!$B$17:$BI$27,MATCH(C$7,GRID!$A$17:$A$27,0),MATCH(1,($U$2=GRID!$B$1:$BI$1)*(КАЛЕНДАРЬ!$I24=GRID!$B$3:$BI$3), 0)),
ROUNDUP(INDEX(GRID!$B$17:$BI$27,MATCH(C$7,GRID!$A$17:$A$27,0),MATCH(1,($U$2=GRID!$B$1:$BI$1)*(КАЛЕНДАРЬ!$I24=GRID!$B$3:$BI$3), 0))*(1-GRID!$B$35),0))</f>
        <v>20500</v>
      </c>
      <c r="E10" s="59" cm="1">
        <f t="array" ref="E10">IF($I$2="Открытый тариф",
INDEX(GRID!$B$4:$BI$14,MATCH(E$7,GRID!$A$4:$A$14,0),MATCH(1,($U$2=GRID!$B$1:$BI$1)*(КАЛЕНДАРЬ!$I24=GRID!$B$3:$BI$3), 0)),
ROUNDUP(INDEX(GRID!$B$4:$BI$14,MATCH(E$7,GRID!$A$4:$A$14,0),MATCH(1,($U$2=GRID!$B$1:$BI$1)*(КАЛЕНДАРЬ!$I24=GRID!$B$3:$BI$3),0))*(1-GRID!$B$35),0))</f>
        <v>19700</v>
      </c>
      <c r="F10" s="60" cm="1">
        <f t="array" ref="F10">IF($I$2="Открытый тариф",
INDEX(GRID!$B$17:$BI$27,MATCH(E$7,GRID!$A$17:$A$27,0),MATCH(1,($U$2=GRID!$B$1:$BI$1)*(КАЛЕНДАРЬ!$I24=GRID!$B$3:$BI$3), 0)),
ROUNDUP(INDEX(GRID!$B$17:$BI$27,MATCH(E$7,GRID!$A$17:$A$27,0),MATCH(1,($U$2=GRID!$B$1:$BI$1)*(КАЛЕНДАРЬ!$I24=GRID!$B$3:$BI$3), 0))*(1-GRID!$B$35),0))</f>
        <v>22200</v>
      </c>
      <c r="G10" s="59" cm="1">
        <f t="array" ref="G10">IF($I$2="Открытый тариф",
INDEX(GRID!$B$4:$BI$14,MATCH(G$7,GRID!$A$4:$A$14,0),MATCH(1,($U$2=GRID!$B$1:$BI$1)*(КАЛЕНДАРЬ!$I24=GRID!$B$3:$BI$3), 0)),
ROUNDUP(INDEX(GRID!$B$4:$BI$14,MATCH(G$7,GRID!$A$4:$A$14,0),MATCH(1,($U$2=GRID!$B$1:$BI$1)*(КАЛЕНДАРЬ!$I24=GRID!$B$3:$BI$3),0))*(1-GRID!$B$35),0))</f>
        <v>21600</v>
      </c>
      <c r="H10" s="60" cm="1">
        <f t="array" ref="H10">IF($I$2="Открытый тариф",
INDEX(GRID!$B$17:$BI$27,MATCH(G$7,GRID!$A$17:$A$27,0),MATCH(1,($U$2=GRID!$B$1:$BI$1)*(КАЛЕНДАРЬ!$I24=GRID!$B$3:$BI$3), 0)),
ROUNDUP(INDEX(GRID!$B$17:$BI$27,MATCH(G$7,GRID!$A$17:$A$27,0),MATCH(1,($U$2=GRID!$B$1:$BI$1)*(КАЛЕНДАРЬ!$I24=GRID!$B$3:$BI$3), 0))*(1-GRID!$B$35),0))</f>
        <v>24100</v>
      </c>
      <c r="I10" s="59" cm="1">
        <f t="array" ref="I10">IF($I$2="Открытый тариф",
INDEX(GRID!$B$4:$BI$14,MATCH(I$7,GRID!$A$4:$A$14,0),MATCH(1,($U$2=GRID!$B$1:$BI$1)*(КАЛЕНДАРЬ!$I24=GRID!$B$3:$BI$3), 0)),
ROUNDUP(INDEX(GRID!$B$4:$BI$14,MATCH(I$7,GRID!$A$4:$A$14,0),MATCH(1,($U$2=GRID!$B$1:$BI$1)*(КАЛЕНДАРЬ!$I24=GRID!$B$3:$BI$3),0))*(1-GRID!$B$35),0))</f>
        <v>23700</v>
      </c>
      <c r="J10" s="60" cm="1">
        <f t="array" ref="J10">IF($I$2="Открытый тариф",
INDEX(GRID!$B$17:$BI$27,MATCH(I$7,GRID!$A$17:$A$27,0),MATCH(1,($U$2=GRID!$B$1:$BI$1)*(КАЛЕНДАРЬ!$I24=GRID!$B$3:$BI$3), 0)),
ROUNDUP(INDEX(GRID!$B$17:$BI$27,MATCH(I$7,GRID!$A$17:$A$27,0),MATCH(1,($U$2=GRID!$B$1:$BI$1)*(КАЛЕНДАРЬ!$I24=GRID!$B$3:$BI$3), 0))*(1-GRID!$B$35),0))</f>
        <v>26200</v>
      </c>
      <c r="K10" s="59" cm="1">
        <f t="array" ref="K10">IF($I$2="Открытый тариф",
INDEX(GRID!$B$4:$BI$14,MATCH(K$7,GRID!$A$4:$A$14,0),MATCH(1,($U$2=GRID!$B$1:$BI$1)*(КАЛЕНДАРЬ!$I24=GRID!$B$3:$BI$3), 0)),
ROUNDUP(INDEX(GRID!$B$4:$BI$14,MATCH(K$7,GRID!$A$4:$A$14,0),MATCH(1,($U$2=GRID!$B$1:$BI$1)*(КАЛЕНДАРЬ!$I24=GRID!$B$3:$BI$3),0))*(1-GRID!$B$35),0))</f>
        <v>26000</v>
      </c>
      <c r="L10" s="60" cm="1">
        <f t="array" ref="L10">IF($I$2="Открытый тариф",
INDEX(GRID!$B$17:$BI$27,MATCH(K$7,GRID!$A$17:$A$27,0),MATCH(1,($U$2=GRID!$B$1:$BI$1)*(КАЛЕНДАРЬ!$I24=GRID!$B$3:$BI$3), 0)),
ROUNDUP(INDEX(GRID!$B$17:$BI$27,MATCH(K$7,GRID!$A$17:$A$27,0),MATCH(1,($U$2=GRID!$B$1:$BI$1)*(КАЛЕНДАРЬ!$I24=GRID!$B$3:$BI$3), 0))*(1-GRID!$B$35),0))</f>
        <v>28500</v>
      </c>
      <c r="M10" s="59" cm="1">
        <f t="array" ref="M10">IF($I$2="Открытый тариф",
INDEX(GRID!$B$4:$BI$14,MATCH(M$7,GRID!$A$4:$A$14,0),MATCH(1,($U$2=GRID!$B$1:$BI$1)*(КАЛЕНДАРЬ!$I24=GRID!$B$3:$BI$3), 0)),
ROUNDUP(INDEX(GRID!$B$4:$BI$14,MATCH(M$7,GRID!$A$4:$A$14,0),MATCH(1,($U$2=GRID!$B$1:$BI$1)*(КАЛЕНДАРЬ!$I24=GRID!$B$3:$BI$3),0))*(1-GRID!$B$35),0))</f>
        <v>28500</v>
      </c>
      <c r="N10" s="60" cm="1">
        <f t="array" ref="N10">IF($I$2="Открытый тариф",
INDEX(GRID!$B$17:$BI$27,MATCH(M$7,GRID!$A$17:$A$27,0),MATCH(1,($U$2=GRID!$B$1:$BI$1)*(КАЛЕНДАРЬ!$I24=GRID!$B$3:$BI$3), 0)),
ROUNDUP(INDEX(GRID!$B$17:$BI$27,MATCH(M$7,GRID!$A$17:$A$27,0),MATCH(1,($U$2=GRID!$B$1:$BI$1)*(КАЛЕНДАРЬ!$I24=GRID!$B$3:$BI$3), 0))*(1-GRID!$B$35),0))</f>
        <v>31000</v>
      </c>
      <c r="O10" s="61" cm="1">
        <f t="array" ref="O10">IF($I$2="Открытый тариф",
INDEX(GRID!$B$4:$BI$14,MATCH(O$7,GRID!$A$4:$A$14,0),MATCH(1,($U$2=GRID!$B$1:$BI$1)*(КАЛЕНДАРЬ!$I24=GRID!$B$3:$BI$3), 0)),
ROUNDUP(INDEX(GRID!$B$4:$BI$14,MATCH(O$7,GRID!$A$4:$A$14,0),MATCH(1,($U$2=GRID!$B$1:$BI$1)*(КАЛЕНДАРЬ!$I24=GRID!$B$3:$BI$3),0))*(1-GRID!$B$35),0))</f>
        <v>35400</v>
      </c>
      <c r="P10" s="61" cm="1">
        <f t="array" ref="P10">IF($I$2="Открытый тариф",
INDEX(GRID!$B$17:$BI$27,MATCH(O$7,GRID!$A$17:$A$27,0),MATCH(1,($U$2=GRID!$B$1:$BI$1)*(КАЛЕНДАРЬ!$I24=GRID!$B$3:$BI$3), 0)),
ROUNDUP(INDEX(GRID!$B$17:$BI$27,MATCH(O$7,GRID!$A$17:$A$27,0),MATCH(1,($U$2=GRID!$B$1:$BI$1)*(КАЛЕНДАРЬ!$I24=GRID!$B$3:$BI$3), 0))*(1-GRID!$B$35),0))</f>
        <v>37900</v>
      </c>
      <c r="Q10" s="61" cm="1">
        <f t="array" ref="Q10">IF($I$2="Открытый тариф",
INDEX(GRID!$B$4:$BI$14,MATCH(Q$7,GRID!$A$4:$A$14,0),MATCH(1,($U$2=GRID!$B$1:$BI$1)*(КАЛЕНДАРЬ!$I24=GRID!$B$3:$BI$3), 0)),
ROUNDUP(INDEX(GRID!$B$4:$BI$14,MATCH(Q$7,GRID!$A$4:$A$14,0),MATCH(1,($U$2=GRID!$B$1:$BI$1)*(КАЛЕНДАРЬ!$I24=GRID!$B$3:$BI$3),0))*(1-GRID!$B$35),0))</f>
        <v>39600</v>
      </c>
      <c r="R10" s="61" cm="1">
        <f t="array" ref="R10">IF($I$2="Открытый тариф",
INDEX(GRID!$B$17:$BI$27,MATCH(Q$7,GRID!$A$17:$A$27,0),MATCH(1,($U$2=GRID!$B$1:$BI$1)*(КАЛЕНДАРЬ!$I24=GRID!$B$3:$BI$3), 0)),
ROUNDUP(INDEX(GRID!$B$17:$BI$27,MATCH(Q$7,GRID!$A$17:$A$27,0),MATCH(1,($U$2=GRID!$B$1:$BI$1)*(КАЛЕНДАРЬ!$I24=GRID!$B$3:$BI$3), 0))*(1-GRID!$B$35),0))</f>
        <v>42100</v>
      </c>
      <c r="S10" s="61" cm="1">
        <f t="array" ref="S10">IF($I$2="Открытый тариф",
INDEX(GRID!$B$4:$BI$14,MATCH(S$7,GRID!$A$4:$A$14,0),MATCH(1,($U$2=GRID!$B$1:$BI$1)*(КАЛЕНДАРЬ!$I24=GRID!$B$3:$BI$3), 0)),
ROUNDUP(INDEX(GRID!$B$4:$BI$14,MATCH(S$7,GRID!$A$4:$A$14,0),MATCH(1,($U$2=GRID!$B$1:$BI$1)*(КАЛЕНДАРЬ!$I24=GRID!$B$3:$BI$3),0))*(1-GRID!$B$35),0))</f>
        <v>47600</v>
      </c>
      <c r="T10" s="61" cm="1">
        <f t="array" ref="T10">IF($I$2="Открытый тариф",
INDEX(GRID!$B$17:$BI$27,MATCH(S$7,GRID!$A$17:$A$27,0),MATCH(1,($U$2=GRID!$B$1:$BI$1)*(КАЛЕНДАРЬ!$I24=GRID!$B$3:$BI$3), 0)),
ROUNDUP(INDEX(GRID!$B$17:$BI$27,MATCH(S$7,GRID!$A$17:$A$27,0),MATCH(1,($U$2=GRID!$B$1:$BI$1)*(КАЛЕНДАРЬ!$I24=GRID!$B$3:$BI$3), 0))*(1-GRID!$B$35),0))</f>
        <v>50100</v>
      </c>
      <c r="U10" s="61" cm="1">
        <f t="array" ref="U10">IF($I$2="Открытый тариф",
INDEX(GRID!$B$4:$BI$14,MATCH(U$7,GRID!$A$4:$A$14,0),MATCH(1,($U$2=GRID!$B$1:$BI$1)*(КАЛЕНДАРЬ!$I24=GRID!$B$3:$BI$3), 0)),
ROUNDUP(INDEX(GRID!$B$4:$BI$14,MATCH(U$7,GRID!$A$4:$A$14,0),MATCH(1,($U$2=GRID!$B$1:$BI$1)*(КАЛЕНДАРЬ!$I24=GRID!$B$3:$BI$3),0))*(1-GRID!$B$35),0))</f>
        <v>55000</v>
      </c>
      <c r="V10" s="61" cm="1">
        <f t="array" ref="V10">IF($I$2="Открытый тариф",
INDEX(GRID!$B$17:$BI$27,MATCH(U$7,GRID!$A$17:$A$27,0),MATCH(1,($U$2=GRID!$B$1:$BI$1)*(КАЛЕНДАРЬ!$I24=GRID!$B$3:$BI$3), 0)),
ROUNDUP(INDEX(GRID!$B$17:$BI$27,MATCH(U$7,GRID!$A$17:$A$27,0),MATCH(1,($U$2=GRID!$B$1:$BI$1)*(КАЛЕНДАРЬ!$I24=GRID!$B$3:$BI$3), 0))*(1-GRID!$B$35),0))</f>
        <v>57500</v>
      </c>
      <c r="W10" s="61" cm="1">
        <f t="array" ref="W10">IF($I$2="Открытый тариф",
INDEX(GRID!$B$4:$BI$14,MATCH(W$7,GRID!$A$4:$A$14,0),MATCH(1,($U$2=GRID!$B$1:$BI$1)*(КАЛЕНДАРЬ!$I24=GRID!$B$3:$BI$3), 0)),
ROUNDUP(INDEX(GRID!$B$4:$BI$14,MATCH(W$7,GRID!$A$4:$A$14,0),MATCH(1,($U$2=GRID!$B$1:$BI$1)*(КАЛЕНДАРЬ!$I24=GRID!$B$3:$BI$3),0))*(1-GRID!$B$35),0))</f>
        <v>223000</v>
      </c>
      <c r="X10" s="61" cm="1">
        <f t="array" ref="X10">IF($I$2="Открытый тариф",
INDEX(GRID!$B$17:$BI$27,MATCH(W$7,GRID!$A$17:$A$27,0),MATCH(1,($U$2=GRID!$B$1:$BI$1)*(КАЛЕНДАРЬ!$I24=GRID!$B$3:$BI$3), 0)),
ROUNDUP(INDEX(GRID!$B$17:$BI$27,MATCH(W$7,GRID!$A$17:$A$27,0),MATCH(1,($U$2=GRID!$B$1:$BI$1)*(КАЛЕНДАРЬ!$I24=GRID!$B$3:$BI$3), 0))*(1-GRID!$B$35),0))</f>
        <v>225500</v>
      </c>
    </row>
    <row r="11" spans="1:40" hidden="1" x14ac:dyDescent="0.2">
      <c r="A11" s="62" t="s">
        <v>42</v>
      </c>
      <c r="B11" s="62">
        <v>22</v>
      </c>
      <c r="C11" s="59" cm="1">
        <f t="array" ref="C11">IF($I$2="Открытый тариф",
INDEX(GRID!$B$4:$BI$14,MATCH(C$7,GRID!$A$4:$A$14,0),MATCH(1,($U$2=GRID!$B$1:$BI$1)*(КАЛЕНДАРЬ!$I25=GRID!$B$3:$BI$3), 0)),
ROUNDUP(INDEX(GRID!$B$4:$BI$14,MATCH(C$7,GRID!$A$4:$A$14,0),MATCH(1,($U$2=GRID!$B$1:$BI$1)*(КАЛЕНДАРЬ!$I25=GRID!$B$3:$BI$3),0))*(1-GRID!$B$35),0))</f>
        <v>18000</v>
      </c>
      <c r="D11" s="60" cm="1">
        <f t="array" ref="D11">IF($I$2="Открытый тариф",
INDEX(GRID!$B$17:$BI$27,MATCH(C$7,GRID!$A$17:$A$27,0),MATCH(1,($U$2=GRID!$B$1:$BI$1)*(КАЛЕНДАРЬ!$I25=GRID!$B$3:$BI$3), 0)),
ROUNDUP(INDEX(GRID!$B$17:$BI$27,MATCH(C$7,GRID!$A$17:$A$27,0),MATCH(1,($U$2=GRID!$B$1:$BI$1)*(КАЛЕНДАРЬ!$I25=GRID!$B$3:$BI$3), 0))*(1-GRID!$B$35),0))</f>
        <v>20500</v>
      </c>
      <c r="E11" s="59" cm="1">
        <f t="array" ref="E11">IF($I$2="Открытый тариф",
INDEX(GRID!$B$4:$BI$14,MATCH(E$7,GRID!$A$4:$A$14,0),MATCH(1,($U$2=GRID!$B$1:$BI$1)*(КАЛЕНДАРЬ!$I25=GRID!$B$3:$BI$3), 0)),
ROUNDUP(INDEX(GRID!$B$4:$BI$14,MATCH(E$7,GRID!$A$4:$A$14,0),MATCH(1,($U$2=GRID!$B$1:$BI$1)*(КАЛЕНДАРЬ!$I25=GRID!$B$3:$BI$3),0))*(1-GRID!$B$35),0))</f>
        <v>19700</v>
      </c>
      <c r="F11" s="60" cm="1">
        <f t="array" ref="F11">IF($I$2="Открытый тариф",
INDEX(GRID!$B$17:$BI$27,MATCH(E$7,GRID!$A$17:$A$27,0),MATCH(1,($U$2=GRID!$B$1:$BI$1)*(КАЛЕНДАРЬ!$I25=GRID!$B$3:$BI$3), 0)),
ROUNDUP(INDEX(GRID!$B$17:$BI$27,MATCH(E$7,GRID!$A$17:$A$27,0),MATCH(1,($U$2=GRID!$B$1:$BI$1)*(КАЛЕНДАРЬ!$I25=GRID!$B$3:$BI$3), 0))*(1-GRID!$B$35),0))</f>
        <v>22200</v>
      </c>
      <c r="G11" s="59" cm="1">
        <f t="array" ref="G11">IF($I$2="Открытый тариф",
INDEX(GRID!$B$4:$BI$14,MATCH(G$7,GRID!$A$4:$A$14,0),MATCH(1,($U$2=GRID!$B$1:$BI$1)*(КАЛЕНДАРЬ!$I25=GRID!$B$3:$BI$3), 0)),
ROUNDUP(INDEX(GRID!$B$4:$BI$14,MATCH(G$7,GRID!$A$4:$A$14,0),MATCH(1,($U$2=GRID!$B$1:$BI$1)*(КАЛЕНДАРЬ!$I25=GRID!$B$3:$BI$3),0))*(1-GRID!$B$35),0))</f>
        <v>21600</v>
      </c>
      <c r="H11" s="60" cm="1">
        <f t="array" ref="H11">IF($I$2="Открытый тариф",
INDEX(GRID!$B$17:$BI$27,MATCH(G$7,GRID!$A$17:$A$27,0),MATCH(1,($U$2=GRID!$B$1:$BI$1)*(КАЛЕНДАРЬ!$I25=GRID!$B$3:$BI$3), 0)),
ROUNDUP(INDEX(GRID!$B$17:$BI$27,MATCH(G$7,GRID!$A$17:$A$27,0),MATCH(1,($U$2=GRID!$B$1:$BI$1)*(КАЛЕНДАРЬ!$I25=GRID!$B$3:$BI$3), 0))*(1-GRID!$B$35),0))</f>
        <v>24100</v>
      </c>
      <c r="I11" s="59" cm="1">
        <f t="array" ref="I11">IF($I$2="Открытый тариф",
INDEX(GRID!$B$4:$BI$14,MATCH(I$7,GRID!$A$4:$A$14,0),MATCH(1,($U$2=GRID!$B$1:$BI$1)*(КАЛЕНДАРЬ!$I25=GRID!$B$3:$BI$3), 0)),
ROUNDUP(INDEX(GRID!$B$4:$BI$14,MATCH(I$7,GRID!$A$4:$A$14,0),MATCH(1,($U$2=GRID!$B$1:$BI$1)*(КАЛЕНДАРЬ!$I25=GRID!$B$3:$BI$3),0))*(1-GRID!$B$35),0))</f>
        <v>23700</v>
      </c>
      <c r="J11" s="60" cm="1">
        <f t="array" ref="J11">IF($I$2="Открытый тариф",
INDEX(GRID!$B$17:$BI$27,MATCH(I$7,GRID!$A$17:$A$27,0),MATCH(1,($U$2=GRID!$B$1:$BI$1)*(КАЛЕНДАРЬ!$I25=GRID!$B$3:$BI$3), 0)),
ROUNDUP(INDEX(GRID!$B$17:$BI$27,MATCH(I$7,GRID!$A$17:$A$27,0),MATCH(1,($U$2=GRID!$B$1:$BI$1)*(КАЛЕНДАРЬ!$I25=GRID!$B$3:$BI$3), 0))*(1-GRID!$B$35),0))</f>
        <v>26200</v>
      </c>
      <c r="K11" s="59" cm="1">
        <f t="array" ref="K11">IF($I$2="Открытый тариф",
INDEX(GRID!$B$4:$BI$14,MATCH(K$7,GRID!$A$4:$A$14,0),MATCH(1,($U$2=GRID!$B$1:$BI$1)*(КАЛЕНДАРЬ!$I25=GRID!$B$3:$BI$3), 0)),
ROUNDUP(INDEX(GRID!$B$4:$BI$14,MATCH(K$7,GRID!$A$4:$A$14,0),MATCH(1,($U$2=GRID!$B$1:$BI$1)*(КАЛЕНДАРЬ!$I25=GRID!$B$3:$BI$3),0))*(1-GRID!$B$35),0))</f>
        <v>26000</v>
      </c>
      <c r="L11" s="60" cm="1">
        <f t="array" ref="L11">IF($I$2="Открытый тариф",
INDEX(GRID!$B$17:$BI$27,MATCH(K$7,GRID!$A$17:$A$27,0),MATCH(1,($U$2=GRID!$B$1:$BI$1)*(КАЛЕНДАРЬ!$I25=GRID!$B$3:$BI$3), 0)),
ROUNDUP(INDEX(GRID!$B$17:$BI$27,MATCH(K$7,GRID!$A$17:$A$27,0),MATCH(1,($U$2=GRID!$B$1:$BI$1)*(КАЛЕНДАРЬ!$I25=GRID!$B$3:$BI$3), 0))*(1-GRID!$B$35),0))</f>
        <v>28500</v>
      </c>
      <c r="M11" s="59" cm="1">
        <f t="array" ref="M11">IF($I$2="Открытый тариф",
INDEX(GRID!$B$4:$BI$14,MATCH(M$7,GRID!$A$4:$A$14,0),MATCH(1,($U$2=GRID!$B$1:$BI$1)*(КАЛЕНДАРЬ!$I25=GRID!$B$3:$BI$3), 0)),
ROUNDUP(INDEX(GRID!$B$4:$BI$14,MATCH(M$7,GRID!$A$4:$A$14,0),MATCH(1,($U$2=GRID!$B$1:$BI$1)*(КАЛЕНДАРЬ!$I25=GRID!$B$3:$BI$3),0))*(1-GRID!$B$35),0))</f>
        <v>28500</v>
      </c>
      <c r="N11" s="60" cm="1">
        <f t="array" ref="N11">IF($I$2="Открытый тариф",
INDEX(GRID!$B$17:$BI$27,MATCH(M$7,GRID!$A$17:$A$27,0),MATCH(1,($U$2=GRID!$B$1:$BI$1)*(КАЛЕНДАРЬ!$I25=GRID!$B$3:$BI$3), 0)),
ROUNDUP(INDEX(GRID!$B$17:$BI$27,MATCH(M$7,GRID!$A$17:$A$27,0),MATCH(1,($U$2=GRID!$B$1:$BI$1)*(КАЛЕНДАРЬ!$I25=GRID!$B$3:$BI$3), 0))*(1-GRID!$B$35),0))</f>
        <v>31000</v>
      </c>
      <c r="O11" s="61" cm="1">
        <f t="array" ref="O11">IF($I$2="Открытый тариф",
INDEX(GRID!$B$4:$BI$14,MATCH(O$7,GRID!$A$4:$A$14,0),MATCH(1,($U$2=GRID!$B$1:$BI$1)*(КАЛЕНДАРЬ!$I25=GRID!$B$3:$BI$3), 0)),
ROUNDUP(INDEX(GRID!$B$4:$BI$14,MATCH(O$7,GRID!$A$4:$A$14,0),MATCH(1,($U$2=GRID!$B$1:$BI$1)*(КАЛЕНДАРЬ!$I25=GRID!$B$3:$BI$3),0))*(1-GRID!$B$35),0))</f>
        <v>35400</v>
      </c>
      <c r="P11" s="61" cm="1">
        <f t="array" ref="P11">IF($I$2="Открытый тариф",
INDEX(GRID!$B$17:$BI$27,MATCH(O$7,GRID!$A$17:$A$27,0),MATCH(1,($U$2=GRID!$B$1:$BI$1)*(КАЛЕНДАРЬ!$I25=GRID!$B$3:$BI$3), 0)),
ROUNDUP(INDEX(GRID!$B$17:$BI$27,MATCH(O$7,GRID!$A$17:$A$27,0),MATCH(1,($U$2=GRID!$B$1:$BI$1)*(КАЛЕНДАРЬ!$I25=GRID!$B$3:$BI$3), 0))*(1-GRID!$B$35),0))</f>
        <v>37900</v>
      </c>
      <c r="Q11" s="61" cm="1">
        <f t="array" ref="Q11">IF($I$2="Открытый тариф",
INDEX(GRID!$B$4:$BI$14,MATCH(Q$7,GRID!$A$4:$A$14,0),MATCH(1,($U$2=GRID!$B$1:$BI$1)*(КАЛЕНДАРЬ!$I25=GRID!$B$3:$BI$3), 0)),
ROUNDUP(INDEX(GRID!$B$4:$BI$14,MATCH(Q$7,GRID!$A$4:$A$14,0),MATCH(1,($U$2=GRID!$B$1:$BI$1)*(КАЛЕНДАРЬ!$I25=GRID!$B$3:$BI$3),0))*(1-GRID!$B$35),0))</f>
        <v>39600</v>
      </c>
      <c r="R11" s="61" cm="1">
        <f t="array" ref="R11">IF($I$2="Открытый тариф",
INDEX(GRID!$B$17:$BI$27,MATCH(Q$7,GRID!$A$17:$A$27,0),MATCH(1,($U$2=GRID!$B$1:$BI$1)*(КАЛЕНДАРЬ!$I25=GRID!$B$3:$BI$3), 0)),
ROUNDUP(INDEX(GRID!$B$17:$BI$27,MATCH(Q$7,GRID!$A$17:$A$27,0),MATCH(1,($U$2=GRID!$B$1:$BI$1)*(КАЛЕНДАРЬ!$I25=GRID!$B$3:$BI$3), 0))*(1-GRID!$B$35),0))</f>
        <v>42100</v>
      </c>
      <c r="S11" s="61" cm="1">
        <f t="array" ref="S11">IF($I$2="Открытый тариф",
INDEX(GRID!$B$4:$BI$14,MATCH(S$7,GRID!$A$4:$A$14,0),MATCH(1,($U$2=GRID!$B$1:$BI$1)*(КАЛЕНДАРЬ!$I25=GRID!$B$3:$BI$3), 0)),
ROUNDUP(INDEX(GRID!$B$4:$BI$14,MATCH(S$7,GRID!$A$4:$A$14,0),MATCH(1,($U$2=GRID!$B$1:$BI$1)*(КАЛЕНДАРЬ!$I25=GRID!$B$3:$BI$3),0))*(1-GRID!$B$35),0))</f>
        <v>47600</v>
      </c>
      <c r="T11" s="61" cm="1">
        <f t="array" ref="T11">IF($I$2="Открытый тариф",
INDEX(GRID!$B$17:$BI$27,MATCH(S$7,GRID!$A$17:$A$27,0),MATCH(1,($U$2=GRID!$B$1:$BI$1)*(КАЛЕНДАРЬ!$I25=GRID!$B$3:$BI$3), 0)),
ROUNDUP(INDEX(GRID!$B$17:$BI$27,MATCH(S$7,GRID!$A$17:$A$27,0),MATCH(1,($U$2=GRID!$B$1:$BI$1)*(КАЛЕНДАРЬ!$I25=GRID!$B$3:$BI$3), 0))*(1-GRID!$B$35),0))</f>
        <v>50100</v>
      </c>
      <c r="U11" s="61" cm="1">
        <f t="array" ref="U11">IF($I$2="Открытый тариф",
INDEX(GRID!$B$4:$BI$14,MATCH(U$7,GRID!$A$4:$A$14,0),MATCH(1,($U$2=GRID!$B$1:$BI$1)*(КАЛЕНДАРЬ!$I25=GRID!$B$3:$BI$3), 0)),
ROUNDUP(INDEX(GRID!$B$4:$BI$14,MATCH(U$7,GRID!$A$4:$A$14,0),MATCH(1,($U$2=GRID!$B$1:$BI$1)*(КАЛЕНДАРЬ!$I25=GRID!$B$3:$BI$3),0))*(1-GRID!$B$35),0))</f>
        <v>55000</v>
      </c>
      <c r="V11" s="61" cm="1">
        <f t="array" ref="V11">IF($I$2="Открытый тариф",
INDEX(GRID!$B$17:$BI$27,MATCH(U$7,GRID!$A$17:$A$27,0),MATCH(1,($U$2=GRID!$B$1:$BI$1)*(КАЛЕНДАРЬ!$I25=GRID!$B$3:$BI$3), 0)),
ROUNDUP(INDEX(GRID!$B$17:$BI$27,MATCH(U$7,GRID!$A$17:$A$27,0),MATCH(1,($U$2=GRID!$B$1:$BI$1)*(КАЛЕНДАРЬ!$I25=GRID!$B$3:$BI$3), 0))*(1-GRID!$B$35),0))</f>
        <v>57500</v>
      </c>
      <c r="W11" s="61" cm="1">
        <f t="array" ref="W11">IF($I$2="Открытый тариф",
INDEX(GRID!$B$4:$BI$14,MATCH(W$7,GRID!$A$4:$A$14,0),MATCH(1,($U$2=GRID!$B$1:$BI$1)*(КАЛЕНДАРЬ!$I25=GRID!$B$3:$BI$3), 0)),
ROUNDUP(INDEX(GRID!$B$4:$BI$14,MATCH(W$7,GRID!$A$4:$A$14,0),MATCH(1,($U$2=GRID!$B$1:$BI$1)*(КАЛЕНДАРЬ!$I25=GRID!$B$3:$BI$3),0))*(1-GRID!$B$35),0))</f>
        <v>223000</v>
      </c>
      <c r="X11" s="61" cm="1">
        <f t="array" ref="X11">IF($I$2="Открытый тариф",
INDEX(GRID!$B$17:$BI$27,MATCH(W$7,GRID!$A$17:$A$27,0),MATCH(1,($U$2=GRID!$B$1:$BI$1)*(КАЛЕНДАРЬ!$I25=GRID!$B$3:$BI$3), 0)),
ROUNDUP(INDEX(GRID!$B$17:$BI$27,MATCH(W$7,GRID!$A$17:$A$27,0),MATCH(1,($U$2=GRID!$B$1:$BI$1)*(КАЛЕНДАРЬ!$I25=GRID!$B$3:$BI$3), 0))*(1-GRID!$B$35),0))</f>
        <v>225500</v>
      </c>
    </row>
    <row r="12" spans="1:40" hidden="1" x14ac:dyDescent="0.2">
      <c r="A12" s="62" t="s">
        <v>43</v>
      </c>
      <c r="B12" s="62">
        <v>23</v>
      </c>
      <c r="C12" s="59" cm="1">
        <f t="array" ref="C12">IF($I$2="Открытый тариф",
INDEX(GRID!$B$4:$BI$14,MATCH(C$7,GRID!$A$4:$A$14,0),MATCH(1,($U$2=GRID!$B$1:$BI$1)*(КАЛЕНДАРЬ!$I26=GRID!$B$3:$BI$3), 0)),
ROUNDUP(INDEX(GRID!$B$4:$BI$14,MATCH(C$7,GRID!$A$4:$A$14,0),MATCH(1,($U$2=GRID!$B$1:$BI$1)*(КАЛЕНДАРЬ!$I26=GRID!$B$3:$BI$3),0))*(1-GRID!$B$35),0))</f>
        <v>19000</v>
      </c>
      <c r="D12" s="60" cm="1">
        <f t="array" ref="D12">IF($I$2="Открытый тариф",
INDEX(GRID!$B$17:$BI$27,MATCH(C$7,GRID!$A$17:$A$27,0),MATCH(1,($U$2=GRID!$B$1:$BI$1)*(КАЛЕНДАРЬ!$I26=GRID!$B$3:$BI$3), 0)),
ROUNDUP(INDEX(GRID!$B$17:$BI$27,MATCH(C$7,GRID!$A$17:$A$27,0),MATCH(1,($U$2=GRID!$B$1:$BI$1)*(КАЛЕНДАРЬ!$I26=GRID!$B$3:$BI$3), 0))*(1-GRID!$B$35),0))</f>
        <v>21500</v>
      </c>
      <c r="E12" s="59" cm="1">
        <f t="array" ref="E12">IF($I$2="Открытый тариф",
INDEX(GRID!$B$4:$BI$14,MATCH(E$7,GRID!$A$4:$A$14,0),MATCH(1,($U$2=GRID!$B$1:$BI$1)*(КАЛЕНДАРЬ!$I26=GRID!$B$3:$BI$3), 0)),
ROUNDUP(INDEX(GRID!$B$4:$BI$14,MATCH(E$7,GRID!$A$4:$A$14,0),MATCH(1,($U$2=GRID!$B$1:$BI$1)*(КАЛЕНДАРЬ!$I26=GRID!$B$3:$BI$3),0))*(1-GRID!$B$35),0))</f>
        <v>20900</v>
      </c>
      <c r="F12" s="60" cm="1">
        <f t="array" ref="F12">IF($I$2="Открытый тариф",
INDEX(GRID!$B$17:$BI$27,MATCH(E$7,GRID!$A$17:$A$27,0),MATCH(1,($U$2=GRID!$B$1:$BI$1)*(КАЛЕНДАРЬ!$I26=GRID!$B$3:$BI$3), 0)),
ROUNDUP(INDEX(GRID!$B$17:$BI$27,MATCH(E$7,GRID!$A$17:$A$27,0),MATCH(1,($U$2=GRID!$B$1:$BI$1)*(КАЛЕНДАРЬ!$I26=GRID!$B$3:$BI$3), 0))*(1-GRID!$B$35),0))</f>
        <v>23400</v>
      </c>
      <c r="G12" s="59" cm="1">
        <f t="array" ref="G12">IF($I$2="Открытый тариф",
INDEX(GRID!$B$4:$BI$14,MATCH(G$7,GRID!$A$4:$A$14,0),MATCH(1,($U$2=GRID!$B$1:$BI$1)*(КАЛЕНДАРЬ!$I26=GRID!$B$3:$BI$3), 0)),
ROUNDUP(INDEX(GRID!$B$4:$BI$14,MATCH(G$7,GRID!$A$4:$A$14,0),MATCH(1,($U$2=GRID!$B$1:$BI$1)*(КАЛЕНДАРЬ!$I26=GRID!$B$3:$BI$3),0))*(1-GRID!$B$35),0))</f>
        <v>22900</v>
      </c>
      <c r="H12" s="60" cm="1">
        <f t="array" ref="H12">IF($I$2="Открытый тариф",
INDEX(GRID!$B$17:$BI$27,MATCH(G$7,GRID!$A$17:$A$27,0),MATCH(1,($U$2=GRID!$B$1:$BI$1)*(КАЛЕНДАРЬ!$I26=GRID!$B$3:$BI$3), 0)),
ROUNDUP(INDEX(GRID!$B$17:$BI$27,MATCH(G$7,GRID!$A$17:$A$27,0),MATCH(1,($U$2=GRID!$B$1:$BI$1)*(КАЛЕНДАРЬ!$I26=GRID!$B$3:$BI$3), 0))*(1-GRID!$B$35),0))</f>
        <v>25400</v>
      </c>
      <c r="I12" s="59" cm="1">
        <f t="array" ref="I12">IF($I$2="Открытый тариф",
INDEX(GRID!$B$4:$BI$14,MATCH(I$7,GRID!$A$4:$A$14,0),MATCH(1,($U$2=GRID!$B$1:$BI$1)*(КАЛЕНДАРЬ!$I26=GRID!$B$3:$BI$3), 0)),
ROUNDUP(INDEX(GRID!$B$4:$BI$14,MATCH(I$7,GRID!$A$4:$A$14,0),MATCH(1,($U$2=GRID!$B$1:$BI$1)*(КАЛЕНДАРЬ!$I26=GRID!$B$3:$BI$3),0))*(1-GRID!$B$35),0))</f>
        <v>25100</v>
      </c>
      <c r="J12" s="60" cm="1">
        <f t="array" ref="J12">IF($I$2="Открытый тариф",
INDEX(GRID!$B$17:$BI$27,MATCH(I$7,GRID!$A$17:$A$27,0),MATCH(1,($U$2=GRID!$B$1:$BI$1)*(КАЛЕНДАРЬ!$I26=GRID!$B$3:$BI$3), 0)),
ROUNDUP(INDEX(GRID!$B$17:$BI$27,MATCH(I$7,GRID!$A$17:$A$27,0),MATCH(1,($U$2=GRID!$B$1:$BI$1)*(КАЛЕНДАРЬ!$I26=GRID!$B$3:$BI$3), 0))*(1-GRID!$B$35),0))</f>
        <v>27600</v>
      </c>
      <c r="K12" s="59" cm="1">
        <f t="array" ref="K12">IF($I$2="Открытый тариф",
INDEX(GRID!$B$4:$BI$14,MATCH(K$7,GRID!$A$4:$A$14,0),MATCH(1,($U$2=GRID!$B$1:$BI$1)*(КАЛЕНДАРЬ!$I26=GRID!$B$3:$BI$3), 0)),
ROUNDUP(INDEX(GRID!$B$4:$BI$14,MATCH(K$7,GRID!$A$4:$A$14,0),MATCH(1,($U$2=GRID!$B$1:$BI$1)*(КАЛЕНДАРЬ!$I26=GRID!$B$3:$BI$3),0))*(1-GRID!$B$35),0))</f>
        <v>27600</v>
      </c>
      <c r="L12" s="60" cm="1">
        <f t="array" ref="L12">IF($I$2="Открытый тариф",
INDEX(GRID!$B$17:$BI$27,MATCH(K$7,GRID!$A$17:$A$27,0),MATCH(1,($U$2=GRID!$B$1:$BI$1)*(КАЛЕНДАРЬ!$I26=GRID!$B$3:$BI$3), 0)),
ROUNDUP(INDEX(GRID!$B$17:$BI$27,MATCH(K$7,GRID!$A$17:$A$27,0),MATCH(1,($U$2=GRID!$B$1:$BI$1)*(КАЛЕНДАРЬ!$I26=GRID!$B$3:$BI$3), 0))*(1-GRID!$B$35),0))</f>
        <v>30100</v>
      </c>
      <c r="M12" s="59" cm="1">
        <f t="array" ref="M12">IF($I$2="Открытый тариф",
INDEX(GRID!$B$4:$BI$14,MATCH(M$7,GRID!$A$4:$A$14,0),MATCH(1,($U$2=GRID!$B$1:$BI$1)*(КАЛЕНДАРЬ!$I26=GRID!$B$3:$BI$3), 0)),
ROUNDUP(INDEX(GRID!$B$4:$BI$14,MATCH(M$7,GRID!$A$4:$A$14,0),MATCH(1,($U$2=GRID!$B$1:$BI$1)*(КАЛЕНДАРЬ!$I26=GRID!$B$3:$BI$3),0))*(1-GRID!$B$35),0))</f>
        <v>30300</v>
      </c>
      <c r="N12" s="60" cm="1">
        <f t="array" ref="N12">IF($I$2="Открытый тариф",
INDEX(GRID!$B$17:$BI$27,MATCH(M$7,GRID!$A$17:$A$27,0),MATCH(1,($U$2=GRID!$B$1:$BI$1)*(КАЛЕНДАРЬ!$I26=GRID!$B$3:$BI$3), 0)),
ROUNDUP(INDEX(GRID!$B$17:$BI$27,MATCH(M$7,GRID!$A$17:$A$27,0),MATCH(1,($U$2=GRID!$B$1:$BI$1)*(КАЛЕНДАРЬ!$I26=GRID!$B$3:$BI$3), 0))*(1-GRID!$B$35),0))</f>
        <v>32800</v>
      </c>
      <c r="O12" s="61" cm="1">
        <f t="array" ref="O12">IF($I$2="Открытый тариф",
INDEX(GRID!$B$4:$BI$14,MATCH(O$7,GRID!$A$4:$A$14,0),MATCH(1,($U$2=GRID!$B$1:$BI$1)*(КАЛЕНДАРЬ!$I26=GRID!$B$3:$BI$3), 0)),
ROUNDUP(INDEX(GRID!$B$4:$BI$14,MATCH(O$7,GRID!$A$4:$A$14,0),MATCH(1,($U$2=GRID!$B$1:$BI$1)*(КАЛЕНДАРЬ!$I26=GRID!$B$3:$BI$3),0))*(1-GRID!$B$35),0))</f>
        <v>37300</v>
      </c>
      <c r="P12" s="61" cm="1">
        <f t="array" ref="P12">IF($I$2="Открытый тариф",
INDEX(GRID!$B$17:$BI$27,MATCH(O$7,GRID!$A$17:$A$27,0),MATCH(1,($U$2=GRID!$B$1:$BI$1)*(КАЛЕНДАРЬ!$I26=GRID!$B$3:$BI$3), 0)),
ROUNDUP(INDEX(GRID!$B$17:$BI$27,MATCH(O$7,GRID!$A$17:$A$27,0),MATCH(1,($U$2=GRID!$B$1:$BI$1)*(КАЛЕНДАРЬ!$I26=GRID!$B$3:$BI$3), 0))*(1-GRID!$B$35),0))</f>
        <v>39800</v>
      </c>
      <c r="Q12" s="61" cm="1">
        <f t="array" ref="Q12">IF($I$2="Открытый тариф",
INDEX(GRID!$B$4:$BI$14,MATCH(Q$7,GRID!$A$4:$A$14,0),MATCH(1,($U$2=GRID!$B$1:$BI$1)*(КАЛЕНДАРЬ!$I26=GRID!$B$3:$BI$3), 0)),
ROUNDUP(INDEX(GRID!$B$4:$BI$14,MATCH(Q$7,GRID!$A$4:$A$14,0),MATCH(1,($U$2=GRID!$B$1:$BI$1)*(КАЛЕНДАРЬ!$I26=GRID!$B$3:$BI$3),0))*(1-GRID!$B$35),0))</f>
        <v>41800</v>
      </c>
      <c r="R12" s="61" cm="1">
        <f t="array" ref="R12">IF($I$2="Открытый тариф",
INDEX(GRID!$B$17:$BI$27,MATCH(Q$7,GRID!$A$17:$A$27,0),MATCH(1,($U$2=GRID!$B$1:$BI$1)*(КАЛЕНДАРЬ!$I26=GRID!$B$3:$BI$3), 0)),
ROUNDUP(INDEX(GRID!$B$17:$BI$27,MATCH(Q$7,GRID!$A$17:$A$27,0),MATCH(1,($U$2=GRID!$B$1:$BI$1)*(КАЛЕНДАРЬ!$I26=GRID!$B$3:$BI$3), 0))*(1-GRID!$B$35),0))</f>
        <v>44300</v>
      </c>
      <c r="S12" s="61" cm="1">
        <f t="array" ref="S12">IF($I$2="Открытый тариф",
INDEX(GRID!$B$4:$BI$14,MATCH(S$7,GRID!$A$4:$A$14,0),MATCH(1,($U$2=GRID!$B$1:$BI$1)*(КАЛЕНДАРЬ!$I26=GRID!$B$3:$BI$3), 0)),
ROUNDUP(INDEX(GRID!$B$4:$BI$14,MATCH(S$7,GRID!$A$4:$A$14,0),MATCH(1,($U$2=GRID!$B$1:$BI$1)*(КАЛЕНДАРЬ!$I26=GRID!$B$3:$BI$3),0))*(1-GRID!$B$35),0))</f>
        <v>50400</v>
      </c>
      <c r="T12" s="61" cm="1">
        <f t="array" ref="T12">IF($I$2="Открытый тариф",
INDEX(GRID!$B$17:$BI$27,MATCH(S$7,GRID!$A$17:$A$27,0),MATCH(1,($U$2=GRID!$B$1:$BI$1)*(КАЛЕНДАРЬ!$I26=GRID!$B$3:$BI$3), 0)),
ROUNDUP(INDEX(GRID!$B$17:$BI$27,MATCH(S$7,GRID!$A$17:$A$27,0),MATCH(1,($U$2=GRID!$B$1:$BI$1)*(КАЛЕНДАРЬ!$I26=GRID!$B$3:$BI$3), 0))*(1-GRID!$B$35),0))</f>
        <v>52900</v>
      </c>
      <c r="U12" s="61" cm="1">
        <f t="array" ref="U12">IF($I$2="Открытый тариф",
INDEX(GRID!$B$4:$BI$14,MATCH(U$7,GRID!$A$4:$A$14,0),MATCH(1,($U$2=GRID!$B$1:$BI$1)*(КАЛЕНДАРЬ!$I26=GRID!$B$3:$BI$3), 0)),
ROUNDUP(INDEX(GRID!$B$4:$BI$14,MATCH(U$7,GRID!$A$4:$A$14,0),MATCH(1,($U$2=GRID!$B$1:$BI$1)*(КАЛЕНДАРЬ!$I26=GRID!$B$3:$BI$3),0))*(1-GRID!$B$35),0))</f>
        <v>58000</v>
      </c>
      <c r="V12" s="61" cm="1">
        <f t="array" ref="V12">IF($I$2="Открытый тариф",
INDEX(GRID!$B$17:$BI$27,MATCH(U$7,GRID!$A$17:$A$27,0),MATCH(1,($U$2=GRID!$B$1:$BI$1)*(КАЛЕНДАРЬ!$I26=GRID!$B$3:$BI$3), 0)),
ROUNDUP(INDEX(GRID!$B$17:$BI$27,MATCH(U$7,GRID!$A$17:$A$27,0),MATCH(1,($U$2=GRID!$B$1:$BI$1)*(КАЛЕНДАРЬ!$I26=GRID!$B$3:$BI$3), 0))*(1-GRID!$B$35),0))</f>
        <v>60500</v>
      </c>
      <c r="W12" s="61" cm="1">
        <f t="array" ref="W12">IF($I$2="Открытый тариф",
INDEX(GRID!$B$4:$BI$14,MATCH(W$7,GRID!$A$4:$A$14,0),MATCH(1,($U$2=GRID!$B$1:$BI$1)*(КАЛЕНДАРЬ!$I26=GRID!$B$3:$BI$3), 0)),
ROUNDUP(INDEX(GRID!$B$4:$BI$14,MATCH(W$7,GRID!$A$4:$A$14,0),MATCH(1,($U$2=GRID!$B$1:$BI$1)*(КАЛЕНДАРЬ!$I26=GRID!$B$3:$BI$3),0))*(1-GRID!$B$35),0))</f>
        <v>232000</v>
      </c>
      <c r="X12" s="61" cm="1">
        <f t="array" ref="X12">IF($I$2="Открытый тариф",
INDEX(GRID!$B$17:$BI$27,MATCH(W$7,GRID!$A$17:$A$27,0),MATCH(1,($U$2=GRID!$B$1:$BI$1)*(КАЛЕНДАРЬ!$I26=GRID!$B$3:$BI$3), 0)),
ROUNDUP(INDEX(GRID!$B$17:$BI$27,MATCH(W$7,GRID!$A$17:$A$27,0),MATCH(1,($U$2=GRID!$B$1:$BI$1)*(КАЛЕНДАРЬ!$I26=GRID!$B$3:$BI$3), 0))*(1-GRID!$B$35),0))</f>
        <v>234500</v>
      </c>
    </row>
    <row r="13" spans="1:40" hidden="1" x14ac:dyDescent="0.2">
      <c r="A13" s="62" t="s">
        <v>44</v>
      </c>
      <c r="B13" s="62">
        <v>24</v>
      </c>
      <c r="C13" s="59" cm="1">
        <f t="array" ref="C13">IF($I$2="Открытый тариф",
INDEX(GRID!$B$4:$BI$14,MATCH(C$7,GRID!$A$4:$A$14,0),MATCH(1,($U$2=GRID!$B$1:$BI$1)*(КАЛЕНДАРЬ!$I27=GRID!$B$3:$BI$3), 0)),
ROUNDUP(INDEX(GRID!$B$4:$BI$14,MATCH(C$7,GRID!$A$4:$A$14,0),MATCH(1,($U$2=GRID!$B$1:$BI$1)*(КАЛЕНДАРЬ!$I27=GRID!$B$3:$BI$3),0))*(1-GRID!$B$35),0))</f>
        <v>19000</v>
      </c>
      <c r="D13" s="60" cm="1">
        <f t="array" ref="D13">IF($I$2="Открытый тариф",
INDEX(GRID!$B$17:$BI$27,MATCH(C$7,GRID!$A$17:$A$27,0),MATCH(1,($U$2=GRID!$B$1:$BI$1)*(КАЛЕНДАРЬ!$I27=GRID!$B$3:$BI$3), 0)),
ROUNDUP(INDEX(GRID!$B$17:$BI$27,MATCH(C$7,GRID!$A$17:$A$27,0),MATCH(1,($U$2=GRID!$B$1:$BI$1)*(КАЛЕНДАРЬ!$I27=GRID!$B$3:$BI$3), 0))*(1-GRID!$B$35),0))</f>
        <v>21500</v>
      </c>
      <c r="E13" s="59" cm="1">
        <f t="array" ref="E13">IF($I$2="Открытый тариф",
INDEX(GRID!$B$4:$BI$14,MATCH(E$7,GRID!$A$4:$A$14,0),MATCH(1,($U$2=GRID!$B$1:$BI$1)*(КАЛЕНДАРЬ!$I27=GRID!$B$3:$BI$3), 0)),
ROUNDUP(INDEX(GRID!$B$4:$BI$14,MATCH(E$7,GRID!$A$4:$A$14,0),MATCH(1,($U$2=GRID!$B$1:$BI$1)*(КАЛЕНДАРЬ!$I27=GRID!$B$3:$BI$3),0))*(1-GRID!$B$35),0))</f>
        <v>20900</v>
      </c>
      <c r="F13" s="60" cm="1">
        <f t="array" ref="F13">IF($I$2="Открытый тариф",
INDEX(GRID!$B$17:$BI$27,MATCH(E$7,GRID!$A$17:$A$27,0),MATCH(1,($U$2=GRID!$B$1:$BI$1)*(КАЛЕНДАРЬ!$I27=GRID!$B$3:$BI$3), 0)),
ROUNDUP(INDEX(GRID!$B$17:$BI$27,MATCH(E$7,GRID!$A$17:$A$27,0),MATCH(1,($U$2=GRID!$B$1:$BI$1)*(КАЛЕНДАРЬ!$I27=GRID!$B$3:$BI$3), 0))*(1-GRID!$B$35),0))</f>
        <v>23400</v>
      </c>
      <c r="G13" s="59" cm="1">
        <f t="array" ref="G13">IF($I$2="Открытый тариф",
INDEX(GRID!$B$4:$BI$14,MATCH(G$7,GRID!$A$4:$A$14,0),MATCH(1,($U$2=GRID!$B$1:$BI$1)*(КАЛЕНДАРЬ!$I27=GRID!$B$3:$BI$3), 0)),
ROUNDUP(INDEX(GRID!$B$4:$BI$14,MATCH(G$7,GRID!$A$4:$A$14,0),MATCH(1,($U$2=GRID!$B$1:$BI$1)*(КАЛЕНДАРЬ!$I27=GRID!$B$3:$BI$3),0))*(1-GRID!$B$35),0))</f>
        <v>22900</v>
      </c>
      <c r="H13" s="60" cm="1">
        <f t="array" ref="H13">IF($I$2="Открытый тариф",
INDEX(GRID!$B$17:$BI$27,MATCH(G$7,GRID!$A$17:$A$27,0),MATCH(1,($U$2=GRID!$B$1:$BI$1)*(КАЛЕНДАРЬ!$I27=GRID!$B$3:$BI$3), 0)),
ROUNDUP(INDEX(GRID!$B$17:$BI$27,MATCH(G$7,GRID!$A$17:$A$27,0),MATCH(1,($U$2=GRID!$B$1:$BI$1)*(КАЛЕНДАРЬ!$I27=GRID!$B$3:$BI$3), 0))*(1-GRID!$B$35),0))</f>
        <v>25400</v>
      </c>
      <c r="I13" s="59" cm="1">
        <f t="array" ref="I13">IF($I$2="Открытый тариф",
INDEX(GRID!$B$4:$BI$14,MATCH(I$7,GRID!$A$4:$A$14,0),MATCH(1,($U$2=GRID!$B$1:$BI$1)*(КАЛЕНДАРЬ!$I27=GRID!$B$3:$BI$3), 0)),
ROUNDUP(INDEX(GRID!$B$4:$BI$14,MATCH(I$7,GRID!$A$4:$A$14,0),MATCH(1,($U$2=GRID!$B$1:$BI$1)*(КАЛЕНДАРЬ!$I27=GRID!$B$3:$BI$3),0))*(1-GRID!$B$35),0))</f>
        <v>25100</v>
      </c>
      <c r="J13" s="60" cm="1">
        <f t="array" ref="J13">IF($I$2="Открытый тариф",
INDEX(GRID!$B$17:$BI$27,MATCH(I$7,GRID!$A$17:$A$27,0),MATCH(1,($U$2=GRID!$B$1:$BI$1)*(КАЛЕНДАРЬ!$I27=GRID!$B$3:$BI$3), 0)),
ROUNDUP(INDEX(GRID!$B$17:$BI$27,MATCH(I$7,GRID!$A$17:$A$27,0),MATCH(1,($U$2=GRID!$B$1:$BI$1)*(КАЛЕНДАРЬ!$I27=GRID!$B$3:$BI$3), 0))*(1-GRID!$B$35),0))</f>
        <v>27600</v>
      </c>
      <c r="K13" s="59" cm="1">
        <f t="array" ref="K13">IF($I$2="Открытый тариф",
INDEX(GRID!$B$4:$BI$14,MATCH(K$7,GRID!$A$4:$A$14,0),MATCH(1,($U$2=GRID!$B$1:$BI$1)*(КАЛЕНДАРЬ!$I27=GRID!$B$3:$BI$3), 0)),
ROUNDUP(INDEX(GRID!$B$4:$BI$14,MATCH(K$7,GRID!$A$4:$A$14,0),MATCH(1,($U$2=GRID!$B$1:$BI$1)*(КАЛЕНДАРЬ!$I27=GRID!$B$3:$BI$3),0))*(1-GRID!$B$35),0))</f>
        <v>27600</v>
      </c>
      <c r="L13" s="60" cm="1">
        <f t="array" ref="L13">IF($I$2="Открытый тариф",
INDEX(GRID!$B$17:$BI$27,MATCH(K$7,GRID!$A$17:$A$27,0),MATCH(1,($U$2=GRID!$B$1:$BI$1)*(КАЛЕНДАРЬ!$I27=GRID!$B$3:$BI$3), 0)),
ROUNDUP(INDEX(GRID!$B$17:$BI$27,MATCH(K$7,GRID!$A$17:$A$27,0),MATCH(1,($U$2=GRID!$B$1:$BI$1)*(КАЛЕНДАРЬ!$I27=GRID!$B$3:$BI$3), 0))*(1-GRID!$B$35),0))</f>
        <v>30100</v>
      </c>
      <c r="M13" s="59" cm="1">
        <f t="array" ref="M13">IF($I$2="Открытый тариф",
INDEX(GRID!$B$4:$BI$14,MATCH(M$7,GRID!$A$4:$A$14,0),MATCH(1,($U$2=GRID!$B$1:$BI$1)*(КАЛЕНДАРЬ!$I27=GRID!$B$3:$BI$3), 0)),
ROUNDUP(INDEX(GRID!$B$4:$BI$14,MATCH(M$7,GRID!$A$4:$A$14,0),MATCH(1,($U$2=GRID!$B$1:$BI$1)*(КАЛЕНДАРЬ!$I27=GRID!$B$3:$BI$3),0))*(1-GRID!$B$35),0))</f>
        <v>30300</v>
      </c>
      <c r="N13" s="60" cm="1">
        <f t="array" ref="N13">IF($I$2="Открытый тариф",
INDEX(GRID!$B$17:$BI$27,MATCH(M$7,GRID!$A$17:$A$27,0),MATCH(1,($U$2=GRID!$B$1:$BI$1)*(КАЛЕНДАРЬ!$I27=GRID!$B$3:$BI$3), 0)),
ROUNDUP(INDEX(GRID!$B$17:$BI$27,MATCH(M$7,GRID!$A$17:$A$27,0),MATCH(1,($U$2=GRID!$B$1:$BI$1)*(КАЛЕНДАРЬ!$I27=GRID!$B$3:$BI$3), 0))*(1-GRID!$B$35),0))</f>
        <v>32800</v>
      </c>
      <c r="O13" s="61" cm="1">
        <f t="array" ref="O13">IF($I$2="Открытый тариф",
INDEX(GRID!$B$4:$BI$14,MATCH(O$7,GRID!$A$4:$A$14,0),MATCH(1,($U$2=GRID!$B$1:$BI$1)*(КАЛЕНДАРЬ!$I27=GRID!$B$3:$BI$3), 0)),
ROUNDUP(INDEX(GRID!$B$4:$BI$14,MATCH(O$7,GRID!$A$4:$A$14,0),MATCH(1,($U$2=GRID!$B$1:$BI$1)*(КАЛЕНДАРЬ!$I27=GRID!$B$3:$BI$3),0))*(1-GRID!$B$35),0))</f>
        <v>37300</v>
      </c>
      <c r="P13" s="61" cm="1">
        <f t="array" ref="P13">IF($I$2="Открытый тариф",
INDEX(GRID!$B$17:$BI$27,MATCH(O$7,GRID!$A$17:$A$27,0),MATCH(1,($U$2=GRID!$B$1:$BI$1)*(КАЛЕНДАРЬ!$I27=GRID!$B$3:$BI$3), 0)),
ROUNDUP(INDEX(GRID!$B$17:$BI$27,MATCH(O$7,GRID!$A$17:$A$27,0),MATCH(1,($U$2=GRID!$B$1:$BI$1)*(КАЛЕНДАРЬ!$I27=GRID!$B$3:$BI$3), 0))*(1-GRID!$B$35),0))</f>
        <v>39800</v>
      </c>
      <c r="Q13" s="61" cm="1">
        <f t="array" ref="Q13">IF($I$2="Открытый тариф",
INDEX(GRID!$B$4:$BI$14,MATCH(Q$7,GRID!$A$4:$A$14,0),MATCH(1,($U$2=GRID!$B$1:$BI$1)*(КАЛЕНДАРЬ!$I27=GRID!$B$3:$BI$3), 0)),
ROUNDUP(INDEX(GRID!$B$4:$BI$14,MATCH(Q$7,GRID!$A$4:$A$14,0),MATCH(1,($U$2=GRID!$B$1:$BI$1)*(КАЛЕНДАРЬ!$I27=GRID!$B$3:$BI$3),0))*(1-GRID!$B$35),0))</f>
        <v>41800</v>
      </c>
      <c r="R13" s="61" cm="1">
        <f t="array" ref="R13">IF($I$2="Открытый тариф",
INDEX(GRID!$B$17:$BI$27,MATCH(Q$7,GRID!$A$17:$A$27,0),MATCH(1,($U$2=GRID!$B$1:$BI$1)*(КАЛЕНДАРЬ!$I27=GRID!$B$3:$BI$3), 0)),
ROUNDUP(INDEX(GRID!$B$17:$BI$27,MATCH(Q$7,GRID!$A$17:$A$27,0),MATCH(1,($U$2=GRID!$B$1:$BI$1)*(КАЛЕНДАРЬ!$I27=GRID!$B$3:$BI$3), 0))*(1-GRID!$B$35),0))</f>
        <v>44300</v>
      </c>
      <c r="S13" s="61" cm="1">
        <f t="array" ref="S13">IF($I$2="Открытый тариф",
INDEX(GRID!$B$4:$BI$14,MATCH(S$7,GRID!$A$4:$A$14,0),MATCH(1,($U$2=GRID!$B$1:$BI$1)*(КАЛЕНДАРЬ!$I27=GRID!$B$3:$BI$3), 0)),
ROUNDUP(INDEX(GRID!$B$4:$BI$14,MATCH(S$7,GRID!$A$4:$A$14,0),MATCH(1,($U$2=GRID!$B$1:$BI$1)*(КАЛЕНДАРЬ!$I27=GRID!$B$3:$BI$3),0))*(1-GRID!$B$35),0))</f>
        <v>50400</v>
      </c>
      <c r="T13" s="61" cm="1">
        <f t="array" ref="T13">IF($I$2="Открытый тариф",
INDEX(GRID!$B$17:$BI$27,MATCH(S$7,GRID!$A$17:$A$27,0),MATCH(1,($U$2=GRID!$B$1:$BI$1)*(КАЛЕНДАРЬ!$I27=GRID!$B$3:$BI$3), 0)),
ROUNDUP(INDEX(GRID!$B$17:$BI$27,MATCH(S$7,GRID!$A$17:$A$27,0),MATCH(1,($U$2=GRID!$B$1:$BI$1)*(КАЛЕНДАРЬ!$I27=GRID!$B$3:$BI$3), 0))*(1-GRID!$B$35),0))</f>
        <v>52900</v>
      </c>
      <c r="U13" s="61" cm="1">
        <f t="array" ref="U13">IF($I$2="Открытый тариф",
INDEX(GRID!$B$4:$BI$14,MATCH(U$7,GRID!$A$4:$A$14,0),MATCH(1,($U$2=GRID!$B$1:$BI$1)*(КАЛЕНДАРЬ!$I27=GRID!$B$3:$BI$3), 0)),
ROUNDUP(INDEX(GRID!$B$4:$BI$14,MATCH(U$7,GRID!$A$4:$A$14,0),MATCH(1,($U$2=GRID!$B$1:$BI$1)*(КАЛЕНДАРЬ!$I27=GRID!$B$3:$BI$3),0))*(1-GRID!$B$35),0))</f>
        <v>58000</v>
      </c>
      <c r="V13" s="61" cm="1">
        <f t="array" ref="V13">IF($I$2="Открытый тариф",
INDEX(GRID!$B$17:$BI$27,MATCH(U$7,GRID!$A$17:$A$27,0),MATCH(1,($U$2=GRID!$B$1:$BI$1)*(КАЛЕНДАРЬ!$I27=GRID!$B$3:$BI$3), 0)),
ROUNDUP(INDEX(GRID!$B$17:$BI$27,MATCH(U$7,GRID!$A$17:$A$27,0),MATCH(1,($U$2=GRID!$B$1:$BI$1)*(КАЛЕНДАРЬ!$I27=GRID!$B$3:$BI$3), 0))*(1-GRID!$B$35),0))</f>
        <v>60500</v>
      </c>
      <c r="W13" s="61" cm="1">
        <f t="array" ref="W13">IF($I$2="Открытый тариф",
INDEX(GRID!$B$4:$BI$14,MATCH(W$7,GRID!$A$4:$A$14,0),MATCH(1,($U$2=GRID!$B$1:$BI$1)*(КАЛЕНДАРЬ!$I27=GRID!$B$3:$BI$3), 0)),
ROUNDUP(INDEX(GRID!$B$4:$BI$14,MATCH(W$7,GRID!$A$4:$A$14,0),MATCH(1,($U$2=GRID!$B$1:$BI$1)*(КАЛЕНДАРЬ!$I27=GRID!$B$3:$BI$3),0))*(1-GRID!$B$35),0))</f>
        <v>232000</v>
      </c>
      <c r="X13" s="61" cm="1">
        <f t="array" ref="X13">IF($I$2="Открытый тариф",
INDEX(GRID!$B$17:$BI$27,MATCH(W$7,GRID!$A$17:$A$27,0),MATCH(1,($U$2=GRID!$B$1:$BI$1)*(КАЛЕНДАРЬ!$I27=GRID!$B$3:$BI$3), 0)),
ROUNDUP(INDEX(GRID!$B$17:$BI$27,MATCH(W$7,GRID!$A$17:$A$27,0),MATCH(1,($U$2=GRID!$B$1:$BI$1)*(КАЛЕНДАРЬ!$I27=GRID!$B$3:$BI$3), 0))*(1-GRID!$B$35),0))</f>
        <v>234500</v>
      </c>
    </row>
    <row r="14" spans="1:40" hidden="1" x14ac:dyDescent="0.2">
      <c r="A14" s="62" t="s">
        <v>45</v>
      </c>
      <c r="B14" s="62">
        <v>25</v>
      </c>
      <c r="C14" s="59" cm="1">
        <f t="array" ref="C14">IF($I$2="Открытый тариф",
INDEX(GRID!$B$4:$BI$14,MATCH(C$7,GRID!$A$4:$A$14,0),MATCH(1,($U$2=GRID!$B$1:$BI$1)*(КАЛЕНДАРЬ!$I28=GRID!$B$3:$BI$3), 0)),
ROUNDUP(INDEX(GRID!$B$4:$BI$14,MATCH(C$7,GRID!$A$4:$A$14,0),MATCH(1,($U$2=GRID!$B$1:$BI$1)*(КАЛЕНДАРЬ!$I28=GRID!$B$3:$BI$3),0))*(1-GRID!$B$35),0))</f>
        <v>19000</v>
      </c>
      <c r="D14" s="60" cm="1">
        <f t="array" ref="D14">IF($I$2="Открытый тариф",
INDEX(GRID!$B$17:$BI$27,MATCH(C$7,GRID!$A$17:$A$27,0),MATCH(1,($U$2=GRID!$B$1:$BI$1)*(КАЛЕНДАРЬ!$I28=GRID!$B$3:$BI$3), 0)),
ROUNDUP(INDEX(GRID!$B$17:$BI$27,MATCH(C$7,GRID!$A$17:$A$27,0),MATCH(1,($U$2=GRID!$B$1:$BI$1)*(КАЛЕНДАРЬ!$I28=GRID!$B$3:$BI$3), 0))*(1-GRID!$B$35),0))</f>
        <v>21500</v>
      </c>
      <c r="E14" s="59" cm="1">
        <f t="array" ref="E14">IF($I$2="Открытый тариф",
INDEX(GRID!$B$4:$BI$14,MATCH(E$7,GRID!$A$4:$A$14,0),MATCH(1,($U$2=GRID!$B$1:$BI$1)*(КАЛЕНДАРЬ!$I28=GRID!$B$3:$BI$3), 0)),
ROUNDUP(INDEX(GRID!$B$4:$BI$14,MATCH(E$7,GRID!$A$4:$A$14,0),MATCH(1,($U$2=GRID!$B$1:$BI$1)*(КАЛЕНДАРЬ!$I28=GRID!$B$3:$BI$3),0))*(1-GRID!$B$35),0))</f>
        <v>20900</v>
      </c>
      <c r="F14" s="60" cm="1">
        <f t="array" ref="F14">IF($I$2="Открытый тариф",
INDEX(GRID!$B$17:$BI$27,MATCH(E$7,GRID!$A$17:$A$27,0),MATCH(1,($U$2=GRID!$B$1:$BI$1)*(КАЛЕНДАРЬ!$I28=GRID!$B$3:$BI$3), 0)),
ROUNDUP(INDEX(GRID!$B$17:$BI$27,MATCH(E$7,GRID!$A$17:$A$27,0),MATCH(1,($U$2=GRID!$B$1:$BI$1)*(КАЛЕНДАРЬ!$I28=GRID!$B$3:$BI$3), 0))*(1-GRID!$B$35),0))</f>
        <v>23400</v>
      </c>
      <c r="G14" s="59" cm="1">
        <f t="array" ref="G14">IF($I$2="Открытый тариф",
INDEX(GRID!$B$4:$BI$14,MATCH(G$7,GRID!$A$4:$A$14,0),MATCH(1,($U$2=GRID!$B$1:$BI$1)*(КАЛЕНДАРЬ!$I28=GRID!$B$3:$BI$3), 0)),
ROUNDUP(INDEX(GRID!$B$4:$BI$14,MATCH(G$7,GRID!$A$4:$A$14,0),MATCH(1,($U$2=GRID!$B$1:$BI$1)*(КАЛЕНДАРЬ!$I28=GRID!$B$3:$BI$3),0))*(1-GRID!$B$35),0))</f>
        <v>22900</v>
      </c>
      <c r="H14" s="60" cm="1">
        <f t="array" ref="H14">IF($I$2="Открытый тариф",
INDEX(GRID!$B$17:$BI$27,MATCH(G$7,GRID!$A$17:$A$27,0),MATCH(1,($U$2=GRID!$B$1:$BI$1)*(КАЛЕНДАРЬ!$I28=GRID!$B$3:$BI$3), 0)),
ROUNDUP(INDEX(GRID!$B$17:$BI$27,MATCH(G$7,GRID!$A$17:$A$27,0),MATCH(1,($U$2=GRID!$B$1:$BI$1)*(КАЛЕНДАРЬ!$I28=GRID!$B$3:$BI$3), 0))*(1-GRID!$B$35),0))</f>
        <v>25400</v>
      </c>
      <c r="I14" s="59" cm="1">
        <f t="array" ref="I14">IF($I$2="Открытый тариф",
INDEX(GRID!$B$4:$BI$14,MATCH(I$7,GRID!$A$4:$A$14,0),MATCH(1,($U$2=GRID!$B$1:$BI$1)*(КАЛЕНДАРЬ!$I28=GRID!$B$3:$BI$3), 0)),
ROUNDUP(INDEX(GRID!$B$4:$BI$14,MATCH(I$7,GRID!$A$4:$A$14,0),MATCH(1,($U$2=GRID!$B$1:$BI$1)*(КАЛЕНДАРЬ!$I28=GRID!$B$3:$BI$3),0))*(1-GRID!$B$35),0))</f>
        <v>25100</v>
      </c>
      <c r="J14" s="60" cm="1">
        <f t="array" ref="J14">IF($I$2="Открытый тариф",
INDEX(GRID!$B$17:$BI$27,MATCH(I$7,GRID!$A$17:$A$27,0),MATCH(1,($U$2=GRID!$B$1:$BI$1)*(КАЛЕНДАРЬ!$I28=GRID!$B$3:$BI$3), 0)),
ROUNDUP(INDEX(GRID!$B$17:$BI$27,MATCH(I$7,GRID!$A$17:$A$27,0),MATCH(1,($U$2=GRID!$B$1:$BI$1)*(КАЛЕНДАРЬ!$I28=GRID!$B$3:$BI$3), 0))*(1-GRID!$B$35),0))</f>
        <v>27600</v>
      </c>
      <c r="K14" s="59" cm="1">
        <f t="array" ref="K14">IF($I$2="Открытый тариф",
INDEX(GRID!$B$4:$BI$14,MATCH(K$7,GRID!$A$4:$A$14,0),MATCH(1,($U$2=GRID!$B$1:$BI$1)*(КАЛЕНДАРЬ!$I28=GRID!$B$3:$BI$3), 0)),
ROUNDUP(INDEX(GRID!$B$4:$BI$14,MATCH(K$7,GRID!$A$4:$A$14,0),MATCH(1,($U$2=GRID!$B$1:$BI$1)*(КАЛЕНДАРЬ!$I28=GRID!$B$3:$BI$3),0))*(1-GRID!$B$35),0))</f>
        <v>27600</v>
      </c>
      <c r="L14" s="60" cm="1">
        <f t="array" ref="L14">IF($I$2="Открытый тариф",
INDEX(GRID!$B$17:$BI$27,MATCH(K$7,GRID!$A$17:$A$27,0),MATCH(1,($U$2=GRID!$B$1:$BI$1)*(КАЛЕНДАРЬ!$I28=GRID!$B$3:$BI$3), 0)),
ROUNDUP(INDEX(GRID!$B$17:$BI$27,MATCH(K$7,GRID!$A$17:$A$27,0),MATCH(1,($U$2=GRID!$B$1:$BI$1)*(КАЛЕНДАРЬ!$I28=GRID!$B$3:$BI$3), 0))*(1-GRID!$B$35),0))</f>
        <v>30100</v>
      </c>
      <c r="M14" s="59" cm="1">
        <f t="array" ref="M14">IF($I$2="Открытый тариф",
INDEX(GRID!$B$4:$BI$14,MATCH(M$7,GRID!$A$4:$A$14,0),MATCH(1,($U$2=GRID!$B$1:$BI$1)*(КАЛЕНДАРЬ!$I28=GRID!$B$3:$BI$3), 0)),
ROUNDUP(INDEX(GRID!$B$4:$BI$14,MATCH(M$7,GRID!$A$4:$A$14,0),MATCH(1,($U$2=GRID!$B$1:$BI$1)*(КАЛЕНДАРЬ!$I28=GRID!$B$3:$BI$3),0))*(1-GRID!$B$35),0))</f>
        <v>30300</v>
      </c>
      <c r="N14" s="60" cm="1">
        <f t="array" ref="N14">IF($I$2="Открытый тариф",
INDEX(GRID!$B$17:$BI$27,MATCH(M$7,GRID!$A$17:$A$27,0),MATCH(1,($U$2=GRID!$B$1:$BI$1)*(КАЛЕНДАРЬ!$I28=GRID!$B$3:$BI$3), 0)),
ROUNDUP(INDEX(GRID!$B$17:$BI$27,MATCH(M$7,GRID!$A$17:$A$27,0),MATCH(1,($U$2=GRID!$B$1:$BI$1)*(КАЛЕНДАРЬ!$I28=GRID!$B$3:$BI$3), 0))*(1-GRID!$B$35),0))</f>
        <v>32800</v>
      </c>
      <c r="O14" s="61" cm="1">
        <f t="array" ref="O14">IF($I$2="Открытый тариф",
INDEX(GRID!$B$4:$BI$14,MATCH(O$7,GRID!$A$4:$A$14,0),MATCH(1,($U$2=GRID!$B$1:$BI$1)*(КАЛЕНДАРЬ!$I28=GRID!$B$3:$BI$3), 0)),
ROUNDUP(INDEX(GRID!$B$4:$BI$14,MATCH(O$7,GRID!$A$4:$A$14,0),MATCH(1,($U$2=GRID!$B$1:$BI$1)*(КАЛЕНДАРЬ!$I28=GRID!$B$3:$BI$3),0))*(1-GRID!$B$35),0))</f>
        <v>37300</v>
      </c>
      <c r="P14" s="61" cm="1">
        <f t="array" ref="P14">IF($I$2="Открытый тариф",
INDEX(GRID!$B$17:$BI$27,MATCH(O$7,GRID!$A$17:$A$27,0),MATCH(1,($U$2=GRID!$B$1:$BI$1)*(КАЛЕНДАРЬ!$I28=GRID!$B$3:$BI$3), 0)),
ROUNDUP(INDEX(GRID!$B$17:$BI$27,MATCH(O$7,GRID!$A$17:$A$27,0),MATCH(1,($U$2=GRID!$B$1:$BI$1)*(КАЛЕНДАРЬ!$I28=GRID!$B$3:$BI$3), 0))*(1-GRID!$B$35),0))</f>
        <v>39800</v>
      </c>
      <c r="Q14" s="61" cm="1">
        <f t="array" ref="Q14">IF($I$2="Открытый тариф",
INDEX(GRID!$B$4:$BI$14,MATCH(Q$7,GRID!$A$4:$A$14,0),MATCH(1,($U$2=GRID!$B$1:$BI$1)*(КАЛЕНДАРЬ!$I28=GRID!$B$3:$BI$3), 0)),
ROUNDUP(INDEX(GRID!$B$4:$BI$14,MATCH(Q$7,GRID!$A$4:$A$14,0),MATCH(1,($U$2=GRID!$B$1:$BI$1)*(КАЛЕНДАРЬ!$I28=GRID!$B$3:$BI$3),0))*(1-GRID!$B$35),0))</f>
        <v>41800</v>
      </c>
      <c r="R14" s="61" cm="1">
        <f t="array" ref="R14">IF($I$2="Открытый тариф",
INDEX(GRID!$B$17:$BI$27,MATCH(Q$7,GRID!$A$17:$A$27,0),MATCH(1,($U$2=GRID!$B$1:$BI$1)*(КАЛЕНДАРЬ!$I28=GRID!$B$3:$BI$3), 0)),
ROUNDUP(INDEX(GRID!$B$17:$BI$27,MATCH(Q$7,GRID!$A$17:$A$27,0),MATCH(1,($U$2=GRID!$B$1:$BI$1)*(КАЛЕНДАРЬ!$I28=GRID!$B$3:$BI$3), 0))*(1-GRID!$B$35),0))</f>
        <v>44300</v>
      </c>
      <c r="S14" s="61" cm="1">
        <f t="array" ref="S14">IF($I$2="Открытый тариф",
INDEX(GRID!$B$4:$BI$14,MATCH(S$7,GRID!$A$4:$A$14,0),MATCH(1,($U$2=GRID!$B$1:$BI$1)*(КАЛЕНДАРЬ!$I28=GRID!$B$3:$BI$3), 0)),
ROUNDUP(INDEX(GRID!$B$4:$BI$14,MATCH(S$7,GRID!$A$4:$A$14,0),MATCH(1,($U$2=GRID!$B$1:$BI$1)*(КАЛЕНДАРЬ!$I28=GRID!$B$3:$BI$3),0))*(1-GRID!$B$35),0))</f>
        <v>50400</v>
      </c>
      <c r="T14" s="61" cm="1">
        <f t="array" ref="T14">IF($I$2="Открытый тариф",
INDEX(GRID!$B$17:$BI$27,MATCH(S$7,GRID!$A$17:$A$27,0),MATCH(1,($U$2=GRID!$B$1:$BI$1)*(КАЛЕНДАРЬ!$I28=GRID!$B$3:$BI$3), 0)),
ROUNDUP(INDEX(GRID!$B$17:$BI$27,MATCH(S$7,GRID!$A$17:$A$27,0),MATCH(1,($U$2=GRID!$B$1:$BI$1)*(КАЛЕНДАРЬ!$I28=GRID!$B$3:$BI$3), 0))*(1-GRID!$B$35),0))</f>
        <v>52900</v>
      </c>
      <c r="U14" s="61" cm="1">
        <f t="array" ref="U14">IF($I$2="Открытый тариф",
INDEX(GRID!$B$4:$BI$14,MATCH(U$7,GRID!$A$4:$A$14,0),MATCH(1,($U$2=GRID!$B$1:$BI$1)*(КАЛЕНДАРЬ!$I28=GRID!$B$3:$BI$3), 0)),
ROUNDUP(INDEX(GRID!$B$4:$BI$14,MATCH(U$7,GRID!$A$4:$A$14,0),MATCH(1,($U$2=GRID!$B$1:$BI$1)*(КАЛЕНДАРЬ!$I28=GRID!$B$3:$BI$3),0))*(1-GRID!$B$35),0))</f>
        <v>58000</v>
      </c>
      <c r="V14" s="61" cm="1">
        <f t="array" ref="V14">IF($I$2="Открытый тариф",
INDEX(GRID!$B$17:$BI$27,MATCH(U$7,GRID!$A$17:$A$27,0),MATCH(1,($U$2=GRID!$B$1:$BI$1)*(КАЛЕНДАРЬ!$I28=GRID!$B$3:$BI$3), 0)),
ROUNDUP(INDEX(GRID!$B$17:$BI$27,MATCH(U$7,GRID!$A$17:$A$27,0),MATCH(1,($U$2=GRID!$B$1:$BI$1)*(КАЛЕНДАРЬ!$I28=GRID!$B$3:$BI$3), 0))*(1-GRID!$B$35),0))</f>
        <v>60500</v>
      </c>
      <c r="W14" s="61" cm="1">
        <f t="array" ref="W14">IF($I$2="Открытый тариф",
INDEX(GRID!$B$4:$BI$14,MATCH(W$7,GRID!$A$4:$A$14,0),MATCH(1,($U$2=GRID!$B$1:$BI$1)*(КАЛЕНДАРЬ!$I28=GRID!$B$3:$BI$3), 0)),
ROUNDUP(INDEX(GRID!$B$4:$BI$14,MATCH(W$7,GRID!$A$4:$A$14,0),MATCH(1,($U$2=GRID!$B$1:$BI$1)*(КАЛЕНДАРЬ!$I28=GRID!$B$3:$BI$3),0))*(1-GRID!$B$35),0))</f>
        <v>232000</v>
      </c>
      <c r="X14" s="61" cm="1">
        <f t="array" ref="X14">IF($I$2="Открытый тариф",
INDEX(GRID!$B$17:$BI$27,MATCH(W$7,GRID!$A$17:$A$27,0),MATCH(1,($U$2=GRID!$B$1:$BI$1)*(КАЛЕНДАРЬ!$I28=GRID!$B$3:$BI$3), 0)),
ROUNDUP(INDEX(GRID!$B$17:$BI$27,MATCH(W$7,GRID!$A$17:$A$27,0),MATCH(1,($U$2=GRID!$B$1:$BI$1)*(КАЛЕНДАРЬ!$I28=GRID!$B$3:$BI$3), 0))*(1-GRID!$B$35),0))</f>
        <v>234500</v>
      </c>
    </row>
    <row r="15" spans="1:40" hidden="1" x14ac:dyDescent="0.2">
      <c r="A15" s="62" t="s">
        <v>46</v>
      </c>
      <c r="B15" s="62">
        <v>26</v>
      </c>
      <c r="C15" s="59" cm="1">
        <f t="array" ref="C15">IF($I$2="Открытый тариф",
INDEX(GRID!$B$4:$BI$14,MATCH(C$7,GRID!$A$4:$A$14,0),MATCH(1,($U$2=GRID!$B$1:$BI$1)*(КАЛЕНДАРЬ!$I29=GRID!$B$3:$BI$3), 0)),
ROUNDUP(INDEX(GRID!$B$4:$BI$14,MATCH(C$7,GRID!$A$4:$A$14,0),MATCH(1,($U$2=GRID!$B$1:$BI$1)*(КАЛЕНДАРЬ!$I29=GRID!$B$3:$BI$3),0))*(1-GRID!$B$35),0))</f>
        <v>19000</v>
      </c>
      <c r="D15" s="60" cm="1">
        <f t="array" ref="D15">IF($I$2="Открытый тариф",
INDEX(GRID!$B$17:$BI$27,MATCH(C$7,GRID!$A$17:$A$27,0),MATCH(1,($U$2=GRID!$B$1:$BI$1)*(КАЛЕНДАРЬ!$I29=GRID!$B$3:$BI$3), 0)),
ROUNDUP(INDEX(GRID!$B$17:$BI$27,MATCH(C$7,GRID!$A$17:$A$27,0),MATCH(1,($U$2=GRID!$B$1:$BI$1)*(КАЛЕНДАРЬ!$I29=GRID!$B$3:$BI$3), 0))*(1-GRID!$B$35),0))</f>
        <v>21500</v>
      </c>
      <c r="E15" s="59" cm="1">
        <f t="array" ref="E15">IF($I$2="Открытый тариф",
INDEX(GRID!$B$4:$BI$14,MATCH(E$7,GRID!$A$4:$A$14,0),MATCH(1,($U$2=GRID!$B$1:$BI$1)*(КАЛЕНДАРЬ!$I29=GRID!$B$3:$BI$3), 0)),
ROUNDUP(INDEX(GRID!$B$4:$BI$14,MATCH(E$7,GRID!$A$4:$A$14,0),MATCH(1,($U$2=GRID!$B$1:$BI$1)*(КАЛЕНДАРЬ!$I29=GRID!$B$3:$BI$3),0))*(1-GRID!$B$35),0))</f>
        <v>20900</v>
      </c>
      <c r="F15" s="60" cm="1">
        <f t="array" ref="F15">IF($I$2="Открытый тариф",
INDEX(GRID!$B$17:$BI$27,MATCH(E$7,GRID!$A$17:$A$27,0),MATCH(1,($U$2=GRID!$B$1:$BI$1)*(КАЛЕНДАРЬ!$I29=GRID!$B$3:$BI$3), 0)),
ROUNDUP(INDEX(GRID!$B$17:$BI$27,MATCH(E$7,GRID!$A$17:$A$27,0),MATCH(1,($U$2=GRID!$B$1:$BI$1)*(КАЛЕНДАРЬ!$I29=GRID!$B$3:$BI$3), 0))*(1-GRID!$B$35),0))</f>
        <v>23400</v>
      </c>
      <c r="G15" s="59" cm="1">
        <f t="array" ref="G15">IF($I$2="Открытый тариф",
INDEX(GRID!$B$4:$BI$14,MATCH(G$7,GRID!$A$4:$A$14,0),MATCH(1,($U$2=GRID!$B$1:$BI$1)*(КАЛЕНДАРЬ!$I29=GRID!$B$3:$BI$3), 0)),
ROUNDUP(INDEX(GRID!$B$4:$BI$14,MATCH(G$7,GRID!$A$4:$A$14,0),MATCH(1,($U$2=GRID!$B$1:$BI$1)*(КАЛЕНДАРЬ!$I29=GRID!$B$3:$BI$3),0))*(1-GRID!$B$35),0))</f>
        <v>22900</v>
      </c>
      <c r="H15" s="60" cm="1">
        <f t="array" ref="H15">IF($I$2="Открытый тариф",
INDEX(GRID!$B$17:$BI$27,MATCH(G$7,GRID!$A$17:$A$27,0),MATCH(1,($U$2=GRID!$B$1:$BI$1)*(КАЛЕНДАРЬ!$I29=GRID!$B$3:$BI$3), 0)),
ROUNDUP(INDEX(GRID!$B$17:$BI$27,MATCH(G$7,GRID!$A$17:$A$27,0),MATCH(1,($U$2=GRID!$B$1:$BI$1)*(КАЛЕНДАРЬ!$I29=GRID!$B$3:$BI$3), 0))*(1-GRID!$B$35),0))</f>
        <v>25400</v>
      </c>
      <c r="I15" s="59" cm="1">
        <f t="array" ref="I15">IF($I$2="Открытый тариф",
INDEX(GRID!$B$4:$BI$14,MATCH(I$7,GRID!$A$4:$A$14,0),MATCH(1,($U$2=GRID!$B$1:$BI$1)*(КАЛЕНДАРЬ!$I29=GRID!$B$3:$BI$3), 0)),
ROUNDUP(INDEX(GRID!$B$4:$BI$14,MATCH(I$7,GRID!$A$4:$A$14,0),MATCH(1,($U$2=GRID!$B$1:$BI$1)*(КАЛЕНДАРЬ!$I29=GRID!$B$3:$BI$3),0))*(1-GRID!$B$35),0))</f>
        <v>25100</v>
      </c>
      <c r="J15" s="60" cm="1">
        <f t="array" ref="J15">IF($I$2="Открытый тариф",
INDEX(GRID!$B$17:$BI$27,MATCH(I$7,GRID!$A$17:$A$27,0),MATCH(1,($U$2=GRID!$B$1:$BI$1)*(КАЛЕНДАРЬ!$I29=GRID!$B$3:$BI$3), 0)),
ROUNDUP(INDEX(GRID!$B$17:$BI$27,MATCH(I$7,GRID!$A$17:$A$27,0),MATCH(1,($U$2=GRID!$B$1:$BI$1)*(КАЛЕНДАРЬ!$I29=GRID!$B$3:$BI$3), 0))*(1-GRID!$B$35),0))</f>
        <v>27600</v>
      </c>
      <c r="K15" s="59" cm="1">
        <f t="array" ref="K15">IF($I$2="Открытый тариф",
INDEX(GRID!$B$4:$BI$14,MATCH(K$7,GRID!$A$4:$A$14,0),MATCH(1,($U$2=GRID!$B$1:$BI$1)*(КАЛЕНДАРЬ!$I29=GRID!$B$3:$BI$3), 0)),
ROUNDUP(INDEX(GRID!$B$4:$BI$14,MATCH(K$7,GRID!$A$4:$A$14,0),MATCH(1,($U$2=GRID!$B$1:$BI$1)*(КАЛЕНДАРЬ!$I29=GRID!$B$3:$BI$3),0))*(1-GRID!$B$35),0))</f>
        <v>27600</v>
      </c>
      <c r="L15" s="60" cm="1">
        <f t="array" ref="L15">IF($I$2="Открытый тариф",
INDEX(GRID!$B$17:$BI$27,MATCH(K$7,GRID!$A$17:$A$27,0),MATCH(1,($U$2=GRID!$B$1:$BI$1)*(КАЛЕНДАРЬ!$I29=GRID!$B$3:$BI$3), 0)),
ROUNDUP(INDEX(GRID!$B$17:$BI$27,MATCH(K$7,GRID!$A$17:$A$27,0),MATCH(1,($U$2=GRID!$B$1:$BI$1)*(КАЛЕНДАРЬ!$I29=GRID!$B$3:$BI$3), 0))*(1-GRID!$B$35),0))</f>
        <v>30100</v>
      </c>
      <c r="M15" s="59" cm="1">
        <f t="array" ref="M15">IF($I$2="Открытый тариф",
INDEX(GRID!$B$4:$BI$14,MATCH(M$7,GRID!$A$4:$A$14,0),MATCH(1,($U$2=GRID!$B$1:$BI$1)*(КАЛЕНДАРЬ!$I29=GRID!$B$3:$BI$3), 0)),
ROUNDUP(INDEX(GRID!$B$4:$BI$14,MATCH(M$7,GRID!$A$4:$A$14,0),MATCH(1,($U$2=GRID!$B$1:$BI$1)*(КАЛЕНДАРЬ!$I29=GRID!$B$3:$BI$3),0))*(1-GRID!$B$35),0))</f>
        <v>30300</v>
      </c>
      <c r="N15" s="60" cm="1">
        <f t="array" ref="N15">IF($I$2="Открытый тариф",
INDEX(GRID!$B$17:$BI$27,MATCH(M$7,GRID!$A$17:$A$27,0),MATCH(1,($U$2=GRID!$B$1:$BI$1)*(КАЛЕНДАРЬ!$I29=GRID!$B$3:$BI$3), 0)),
ROUNDUP(INDEX(GRID!$B$17:$BI$27,MATCH(M$7,GRID!$A$17:$A$27,0),MATCH(1,($U$2=GRID!$B$1:$BI$1)*(КАЛЕНДАРЬ!$I29=GRID!$B$3:$BI$3), 0))*(1-GRID!$B$35),0))</f>
        <v>32800</v>
      </c>
      <c r="O15" s="61" cm="1">
        <f t="array" ref="O15">IF($I$2="Открытый тариф",
INDEX(GRID!$B$4:$BI$14,MATCH(O$7,GRID!$A$4:$A$14,0),MATCH(1,($U$2=GRID!$B$1:$BI$1)*(КАЛЕНДАРЬ!$I29=GRID!$B$3:$BI$3), 0)),
ROUNDUP(INDEX(GRID!$B$4:$BI$14,MATCH(O$7,GRID!$A$4:$A$14,0),MATCH(1,($U$2=GRID!$B$1:$BI$1)*(КАЛЕНДАРЬ!$I29=GRID!$B$3:$BI$3),0))*(1-GRID!$B$35),0))</f>
        <v>37300</v>
      </c>
      <c r="P15" s="61" cm="1">
        <f t="array" ref="P15">IF($I$2="Открытый тариф",
INDEX(GRID!$B$17:$BI$27,MATCH(O$7,GRID!$A$17:$A$27,0),MATCH(1,($U$2=GRID!$B$1:$BI$1)*(КАЛЕНДАРЬ!$I29=GRID!$B$3:$BI$3), 0)),
ROUNDUP(INDEX(GRID!$B$17:$BI$27,MATCH(O$7,GRID!$A$17:$A$27,0),MATCH(1,($U$2=GRID!$B$1:$BI$1)*(КАЛЕНДАРЬ!$I29=GRID!$B$3:$BI$3), 0))*(1-GRID!$B$35),0))</f>
        <v>39800</v>
      </c>
      <c r="Q15" s="61" cm="1">
        <f t="array" ref="Q15">IF($I$2="Открытый тариф",
INDEX(GRID!$B$4:$BI$14,MATCH(Q$7,GRID!$A$4:$A$14,0),MATCH(1,($U$2=GRID!$B$1:$BI$1)*(КАЛЕНДАРЬ!$I29=GRID!$B$3:$BI$3), 0)),
ROUNDUP(INDEX(GRID!$B$4:$BI$14,MATCH(Q$7,GRID!$A$4:$A$14,0),MATCH(1,($U$2=GRID!$B$1:$BI$1)*(КАЛЕНДАРЬ!$I29=GRID!$B$3:$BI$3),0))*(1-GRID!$B$35),0))</f>
        <v>41800</v>
      </c>
      <c r="R15" s="61" cm="1">
        <f t="array" ref="R15">IF($I$2="Открытый тариф",
INDEX(GRID!$B$17:$BI$27,MATCH(Q$7,GRID!$A$17:$A$27,0),MATCH(1,($U$2=GRID!$B$1:$BI$1)*(КАЛЕНДАРЬ!$I29=GRID!$B$3:$BI$3), 0)),
ROUNDUP(INDEX(GRID!$B$17:$BI$27,MATCH(Q$7,GRID!$A$17:$A$27,0),MATCH(1,($U$2=GRID!$B$1:$BI$1)*(КАЛЕНДАРЬ!$I29=GRID!$B$3:$BI$3), 0))*(1-GRID!$B$35),0))</f>
        <v>44300</v>
      </c>
      <c r="S15" s="61" cm="1">
        <f t="array" ref="S15">IF($I$2="Открытый тариф",
INDEX(GRID!$B$4:$BI$14,MATCH(S$7,GRID!$A$4:$A$14,0),MATCH(1,($U$2=GRID!$B$1:$BI$1)*(КАЛЕНДАРЬ!$I29=GRID!$B$3:$BI$3), 0)),
ROUNDUP(INDEX(GRID!$B$4:$BI$14,MATCH(S$7,GRID!$A$4:$A$14,0),MATCH(1,($U$2=GRID!$B$1:$BI$1)*(КАЛЕНДАРЬ!$I29=GRID!$B$3:$BI$3),0))*(1-GRID!$B$35),0))</f>
        <v>50400</v>
      </c>
      <c r="T15" s="61" cm="1">
        <f t="array" ref="T15">IF($I$2="Открытый тариф",
INDEX(GRID!$B$17:$BI$27,MATCH(S$7,GRID!$A$17:$A$27,0),MATCH(1,($U$2=GRID!$B$1:$BI$1)*(КАЛЕНДАРЬ!$I29=GRID!$B$3:$BI$3), 0)),
ROUNDUP(INDEX(GRID!$B$17:$BI$27,MATCH(S$7,GRID!$A$17:$A$27,0),MATCH(1,($U$2=GRID!$B$1:$BI$1)*(КАЛЕНДАРЬ!$I29=GRID!$B$3:$BI$3), 0))*(1-GRID!$B$35),0))</f>
        <v>52900</v>
      </c>
      <c r="U15" s="61" cm="1">
        <f t="array" ref="U15">IF($I$2="Открытый тариф",
INDEX(GRID!$B$4:$BI$14,MATCH(U$7,GRID!$A$4:$A$14,0),MATCH(1,($U$2=GRID!$B$1:$BI$1)*(КАЛЕНДАРЬ!$I29=GRID!$B$3:$BI$3), 0)),
ROUNDUP(INDEX(GRID!$B$4:$BI$14,MATCH(U$7,GRID!$A$4:$A$14,0),MATCH(1,($U$2=GRID!$B$1:$BI$1)*(КАЛЕНДАРЬ!$I29=GRID!$B$3:$BI$3),0))*(1-GRID!$B$35),0))</f>
        <v>58000</v>
      </c>
      <c r="V15" s="61" cm="1">
        <f t="array" ref="V15">IF($I$2="Открытый тариф",
INDEX(GRID!$B$17:$BI$27,MATCH(U$7,GRID!$A$17:$A$27,0),MATCH(1,($U$2=GRID!$B$1:$BI$1)*(КАЛЕНДАРЬ!$I29=GRID!$B$3:$BI$3), 0)),
ROUNDUP(INDEX(GRID!$B$17:$BI$27,MATCH(U$7,GRID!$A$17:$A$27,0),MATCH(1,($U$2=GRID!$B$1:$BI$1)*(КАЛЕНДАРЬ!$I29=GRID!$B$3:$BI$3), 0))*(1-GRID!$B$35),0))</f>
        <v>60500</v>
      </c>
      <c r="W15" s="61" cm="1">
        <f t="array" ref="W15">IF($I$2="Открытый тариф",
INDEX(GRID!$B$4:$BI$14,MATCH(W$7,GRID!$A$4:$A$14,0),MATCH(1,($U$2=GRID!$B$1:$BI$1)*(КАЛЕНДАРЬ!$I29=GRID!$B$3:$BI$3), 0)),
ROUNDUP(INDEX(GRID!$B$4:$BI$14,MATCH(W$7,GRID!$A$4:$A$14,0),MATCH(1,($U$2=GRID!$B$1:$BI$1)*(КАЛЕНДАРЬ!$I29=GRID!$B$3:$BI$3),0))*(1-GRID!$B$35),0))</f>
        <v>232000</v>
      </c>
      <c r="X15" s="61" cm="1">
        <f t="array" ref="X15">IF($I$2="Открытый тариф",
INDEX(GRID!$B$17:$BI$27,MATCH(W$7,GRID!$A$17:$A$27,0),MATCH(1,($U$2=GRID!$B$1:$BI$1)*(КАЛЕНДАРЬ!$I29=GRID!$B$3:$BI$3), 0)),
ROUNDUP(INDEX(GRID!$B$17:$BI$27,MATCH(W$7,GRID!$A$17:$A$27,0),MATCH(1,($U$2=GRID!$B$1:$BI$1)*(КАЛЕНДАРЬ!$I29=GRID!$B$3:$BI$3), 0))*(1-GRID!$B$35),0))</f>
        <v>234500</v>
      </c>
    </row>
    <row r="16" spans="1:40" hidden="1" x14ac:dyDescent="0.2">
      <c r="A16" s="62" t="s">
        <v>47</v>
      </c>
      <c r="B16" s="62">
        <v>27</v>
      </c>
      <c r="C16" s="59" cm="1">
        <f t="array" ref="C16">IF($I$2="Открытый тариф",
INDEX(GRID!$B$4:$BI$14,MATCH(C$7,GRID!$A$4:$A$14,0),MATCH(1,($U$2=GRID!$B$1:$BI$1)*(КАЛЕНДАРЬ!$I30=GRID!$B$3:$BI$3), 0)),
ROUNDUP(INDEX(GRID!$B$4:$BI$14,MATCH(C$7,GRID!$A$4:$A$14,0),MATCH(1,($U$2=GRID!$B$1:$BI$1)*(КАЛЕНДАРЬ!$I30=GRID!$B$3:$BI$3),0))*(1-GRID!$B$35),0))</f>
        <v>19000</v>
      </c>
      <c r="D16" s="60" cm="1">
        <f t="array" ref="D16">IF($I$2="Открытый тариф",
INDEX(GRID!$B$17:$BI$27,MATCH(C$7,GRID!$A$17:$A$27,0),MATCH(1,($U$2=GRID!$B$1:$BI$1)*(КАЛЕНДАРЬ!$I30=GRID!$B$3:$BI$3), 0)),
ROUNDUP(INDEX(GRID!$B$17:$BI$27,MATCH(C$7,GRID!$A$17:$A$27,0),MATCH(1,($U$2=GRID!$B$1:$BI$1)*(КАЛЕНДАРЬ!$I30=GRID!$B$3:$BI$3), 0))*(1-GRID!$B$35),0))</f>
        <v>21500</v>
      </c>
      <c r="E16" s="59" cm="1">
        <f t="array" ref="E16">IF($I$2="Открытый тариф",
INDEX(GRID!$B$4:$BI$14,MATCH(E$7,GRID!$A$4:$A$14,0),MATCH(1,($U$2=GRID!$B$1:$BI$1)*(КАЛЕНДАРЬ!$I30=GRID!$B$3:$BI$3), 0)),
ROUNDUP(INDEX(GRID!$B$4:$BI$14,MATCH(E$7,GRID!$A$4:$A$14,0),MATCH(1,($U$2=GRID!$B$1:$BI$1)*(КАЛЕНДАРЬ!$I30=GRID!$B$3:$BI$3),0))*(1-GRID!$B$35),0))</f>
        <v>20900</v>
      </c>
      <c r="F16" s="60" cm="1">
        <f t="array" ref="F16">IF($I$2="Открытый тариф",
INDEX(GRID!$B$17:$BI$27,MATCH(E$7,GRID!$A$17:$A$27,0),MATCH(1,($U$2=GRID!$B$1:$BI$1)*(КАЛЕНДАРЬ!$I30=GRID!$B$3:$BI$3), 0)),
ROUNDUP(INDEX(GRID!$B$17:$BI$27,MATCH(E$7,GRID!$A$17:$A$27,0),MATCH(1,($U$2=GRID!$B$1:$BI$1)*(КАЛЕНДАРЬ!$I30=GRID!$B$3:$BI$3), 0))*(1-GRID!$B$35),0))</f>
        <v>23400</v>
      </c>
      <c r="G16" s="59" cm="1">
        <f t="array" ref="G16">IF($I$2="Открытый тариф",
INDEX(GRID!$B$4:$BI$14,MATCH(G$7,GRID!$A$4:$A$14,0),MATCH(1,($U$2=GRID!$B$1:$BI$1)*(КАЛЕНДАРЬ!$I30=GRID!$B$3:$BI$3), 0)),
ROUNDUP(INDEX(GRID!$B$4:$BI$14,MATCH(G$7,GRID!$A$4:$A$14,0),MATCH(1,($U$2=GRID!$B$1:$BI$1)*(КАЛЕНДАРЬ!$I30=GRID!$B$3:$BI$3),0))*(1-GRID!$B$35),0))</f>
        <v>22900</v>
      </c>
      <c r="H16" s="60" cm="1">
        <f t="array" ref="H16">IF($I$2="Открытый тариф",
INDEX(GRID!$B$17:$BI$27,MATCH(G$7,GRID!$A$17:$A$27,0),MATCH(1,($U$2=GRID!$B$1:$BI$1)*(КАЛЕНДАРЬ!$I30=GRID!$B$3:$BI$3), 0)),
ROUNDUP(INDEX(GRID!$B$17:$BI$27,MATCH(G$7,GRID!$A$17:$A$27,0),MATCH(1,($U$2=GRID!$B$1:$BI$1)*(КАЛЕНДАРЬ!$I30=GRID!$B$3:$BI$3), 0))*(1-GRID!$B$35),0))</f>
        <v>25400</v>
      </c>
      <c r="I16" s="59" cm="1">
        <f t="array" ref="I16">IF($I$2="Открытый тариф",
INDEX(GRID!$B$4:$BI$14,MATCH(I$7,GRID!$A$4:$A$14,0),MATCH(1,($U$2=GRID!$B$1:$BI$1)*(КАЛЕНДАРЬ!$I30=GRID!$B$3:$BI$3), 0)),
ROUNDUP(INDEX(GRID!$B$4:$BI$14,MATCH(I$7,GRID!$A$4:$A$14,0),MATCH(1,($U$2=GRID!$B$1:$BI$1)*(КАЛЕНДАРЬ!$I30=GRID!$B$3:$BI$3),0))*(1-GRID!$B$35),0))</f>
        <v>25100</v>
      </c>
      <c r="J16" s="60" cm="1">
        <f t="array" ref="J16">IF($I$2="Открытый тариф",
INDEX(GRID!$B$17:$BI$27,MATCH(I$7,GRID!$A$17:$A$27,0),MATCH(1,($U$2=GRID!$B$1:$BI$1)*(КАЛЕНДАРЬ!$I30=GRID!$B$3:$BI$3), 0)),
ROUNDUP(INDEX(GRID!$B$17:$BI$27,MATCH(I$7,GRID!$A$17:$A$27,0),MATCH(1,($U$2=GRID!$B$1:$BI$1)*(КАЛЕНДАРЬ!$I30=GRID!$B$3:$BI$3), 0))*(1-GRID!$B$35),0))</f>
        <v>27600</v>
      </c>
      <c r="K16" s="59" cm="1">
        <f t="array" ref="K16">IF($I$2="Открытый тариф",
INDEX(GRID!$B$4:$BI$14,MATCH(K$7,GRID!$A$4:$A$14,0),MATCH(1,($U$2=GRID!$B$1:$BI$1)*(КАЛЕНДАРЬ!$I30=GRID!$B$3:$BI$3), 0)),
ROUNDUP(INDEX(GRID!$B$4:$BI$14,MATCH(K$7,GRID!$A$4:$A$14,0),MATCH(1,($U$2=GRID!$B$1:$BI$1)*(КАЛЕНДАРЬ!$I30=GRID!$B$3:$BI$3),0))*(1-GRID!$B$35),0))</f>
        <v>27600</v>
      </c>
      <c r="L16" s="60" cm="1">
        <f t="array" ref="L16">IF($I$2="Открытый тариф",
INDEX(GRID!$B$17:$BI$27,MATCH(K$7,GRID!$A$17:$A$27,0),MATCH(1,($U$2=GRID!$B$1:$BI$1)*(КАЛЕНДАРЬ!$I30=GRID!$B$3:$BI$3), 0)),
ROUNDUP(INDEX(GRID!$B$17:$BI$27,MATCH(K$7,GRID!$A$17:$A$27,0),MATCH(1,($U$2=GRID!$B$1:$BI$1)*(КАЛЕНДАРЬ!$I30=GRID!$B$3:$BI$3), 0))*(1-GRID!$B$35),0))</f>
        <v>30100</v>
      </c>
      <c r="M16" s="59" cm="1">
        <f t="array" ref="M16">IF($I$2="Открытый тариф",
INDEX(GRID!$B$4:$BI$14,MATCH(M$7,GRID!$A$4:$A$14,0),MATCH(1,($U$2=GRID!$B$1:$BI$1)*(КАЛЕНДАРЬ!$I30=GRID!$B$3:$BI$3), 0)),
ROUNDUP(INDEX(GRID!$B$4:$BI$14,MATCH(M$7,GRID!$A$4:$A$14,0),MATCH(1,($U$2=GRID!$B$1:$BI$1)*(КАЛЕНДАРЬ!$I30=GRID!$B$3:$BI$3),0))*(1-GRID!$B$35),0))</f>
        <v>30300</v>
      </c>
      <c r="N16" s="60" cm="1">
        <f t="array" ref="N16">IF($I$2="Открытый тариф",
INDEX(GRID!$B$17:$BI$27,MATCH(M$7,GRID!$A$17:$A$27,0),MATCH(1,($U$2=GRID!$B$1:$BI$1)*(КАЛЕНДАРЬ!$I30=GRID!$B$3:$BI$3), 0)),
ROUNDUP(INDEX(GRID!$B$17:$BI$27,MATCH(M$7,GRID!$A$17:$A$27,0),MATCH(1,($U$2=GRID!$B$1:$BI$1)*(КАЛЕНДАРЬ!$I30=GRID!$B$3:$BI$3), 0))*(1-GRID!$B$35),0))</f>
        <v>32800</v>
      </c>
      <c r="O16" s="61" cm="1">
        <f t="array" ref="O16">IF($I$2="Открытый тариф",
INDEX(GRID!$B$4:$BI$14,MATCH(O$7,GRID!$A$4:$A$14,0),MATCH(1,($U$2=GRID!$B$1:$BI$1)*(КАЛЕНДАРЬ!$I30=GRID!$B$3:$BI$3), 0)),
ROUNDUP(INDEX(GRID!$B$4:$BI$14,MATCH(O$7,GRID!$A$4:$A$14,0),MATCH(1,($U$2=GRID!$B$1:$BI$1)*(КАЛЕНДАРЬ!$I30=GRID!$B$3:$BI$3),0))*(1-GRID!$B$35),0))</f>
        <v>37300</v>
      </c>
      <c r="P16" s="61" cm="1">
        <f t="array" ref="P16">IF($I$2="Открытый тариф",
INDEX(GRID!$B$17:$BI$27,MATCH(O$7,GRID!$A$17:$A$27,0),MATCH(1,($U$2=GRID!$B$1:$BI$1)*(КАЛЕНДАРЬ!$I30=GRID!$B$3:$BI$3), 0)),
ROUNDUP(INDEX(GRID!$B$17:$BI$27,MATCH(O$7,GRID!$A$17:$A$27,0),MATCH(1,($U$2=GRID!$B$1:$BI$1)*(КАЛЕНДАРЬ!$I30=GRID!$B$3:$BI$3), 0))*(1-GRID!$B$35),0))</f>
        <v>39800</v>
      </c>
      <c r="Q16" s="61" cm="1">
        <f t="array" ref="Q16">IF($I$2="Открытый тариф",
INDEX(GRID!$B$4:$BI$14,MATCH(Q$7,GRID!$A$4:$A$14,0),MATCH(1,($U$2=GRID!$B$1:$BI$1)*(КАЛЕНДАРЬ!$I30=GRID!$B$3:$BI$3), 0)),
ROUNDUP(INDEX(GRID!$B$4:$BI$14,MATCH(Q$7,GRID!$A$4:$A$14,0),MATCH(1,($U$2=GRID!$B$1:$BI$1)*(КАЛЕНДАРЬ!$I30=GRID!$B$3:$BI$3),0))*(1-GRID!$B$35),0))</f>
        <v>41800</v>
      </c>
      <c r="R16" s="61" cm="1">
        <f t="array" ref="R16">IF($I$2="Открытый тариф",
INDEX(GRID!$B$17:$BI$27,MATCH(Q$7,GRID!$A$17:$A$27,0),MATCH(1,($U$2=GRID!$B$1:$BI$1)*(КАЛЕНДАРЬ!$I30=GRID!$B$3:$BI$3), 0)),
ROUNDUP(INDEX(GRID!$B$17:$BI$27,MATCH(Q$7,GRID!$A$17:$A$27,0),MATCH(1,($U$2=GRID!$B$1:$BI$1)*(КАЛЕНДАРЬ!$I30=GRID!$B$3:$BI$3), 0))*(1-GRID!$B$35),0))</f>
        <v>44300</v>
      </c>
      <c r="S16" s="61" cm="1">
        <f t="array" ref="S16">IF($I$2="Открытый тариф",
INDEX(GRID!$B$4:$BI$14,MATCH(S$7,GRID!$A$4:$A$14,0),MATCH(1,($U$2=GRID!$B$1:$BI$1)*(КАЛЕНДАРЬ!$I30=GRID!$B$3:$BI$3), 0)),
ROUNDUP(INDEX(GRID!$B$4:$BI$14,MATCH(S$7,GRID!$A$4:$A$14,0),MATCH(1,($U$2=GRID!$B$1:$BI$1)*(КАЛЕНДАРЬ!$I30=GRID!$B$3:$BI$3),0))*(1-GRID!$B$35),0))</f>
        <v>50400</v>
      </c>
      <c r="T16" s="61" cm="1">
        <f t="array" ref="T16">IF($I$2="Открытый тариф",
INDEX(GRID!$B$17:$BI$27,MATCH(S$7,GRID!$A$17:$A$27,0),MATCH(1,($U$2=GRID!$B$1:$BI$1)*(КАЛЕНДАРЬ!$I30=GRID!$B$3:$BI$3), 0)),
ROUNDUP(INDEX(GRID!$B$17:$BI$27,MATCH(S$7,GRID!$A$17:$A$27,0),MATCH(1,($U$2=GRID!$B$1:$BI$1)*(КАЛЕНДАРЬ!$I30=GRID!$B$3:$BI$3), 0))*(1-GRID!$B$35),0))</f>
        <v>52900</v>
      </c>
      <c r="U16" s="61" cm="1">
        <f t="array" ref="U16">IF($I$2="Открытый тариф",
INDEX(GRID!$B$4:$BI$14,MATCH(U$7,GRID!$A$4:$A$14,0),MATCH(1,($U$2=GRID!$B$1:$BI$1)*(КАЛЕНДАРЬ!$I30=GRID!$B$3:$BI$3), 0)),
ROUNDUP(INDEX(GRID!$B$4:$BI$14,MATCH(U$7,GRID!$A$4:$A$14,0),MATCH(1,($U$2=GRID!$B$1:$BI$1)*(КАЛЕНДАРЬ!$I30=GRID!$B$3:$BI$3),0))*(1-GRID!$B$35),0))</f>
        <v>58000</v>
      </c>
      <c r="V16" s="61" cm="1">
        <f t="array" ref="V16">IF($I$2="Открытый тариф",
INDEX(GRID!$B$17:$BI$27,MATCH(U$7,GRID!$A$17:$A$27,0),MATCH(1,($U$2=GRID!$B$1:$BI$1)*(КАЛЕНДАРЬ!$I30=GRID!$B$3:$BI$3), 0)),
ROUNDUP(INDEX(GRID!$B$17:$BI$27,MATCH(U$7,GRID!$A$17:$A$27,0),MATCH(1,($U$2=GRID!$B$1:$BI$1)*(КАЛЕНДАРЬ!$I30=GRID!$B$3:$BI$3), 0))*(1-GRID!$B$35),0))</f>
        <v>60500</v>
      </c>
      <c r="W16" s="61" cm="1">
        <f t="array" ref="W16">IF($I$2="Открытый тариф",
INDEX(GRID!$B$4:$BI$14,MATCH(W$7,GRID!$A$4:$A$14,0),MATCH(1,($U$2=GRID!$B$1:$BI$1)*(КАЛЕНДАРЬ!$I30=GRID!$B$3:$BI$3), 0)),
ROUNDUP(INDEX(GRID!$B$4:$BI$14,MATCH(W$7,GRID!$A$4:$A$14,0),MATCH(1,($U$2=GRID!$B$1:$BI$1)*(КАЛЕНДАРЬ!$I30=GRID!$B$3:$BI$3),0))*(1-GRID!$B$35),0))</f>
        <v>232000</v>
      </c>
      <c r="X16" s="61" cm="1">
        <f t="array" ref="X16">IF($I$2="Открытый тариф",
INDEX(GRID!$B$17:$BI$27,MATCH(W$7,GRID!$A$17:$A$27,0),MATCH(1,($U$2=GRID!$B$1:$BI$1)*(КАЛЕНДАРЬ!$I30=GRID!$B$3:$BI$3), 0)),
ROUNDUP(INDEX(GRID!$B$17:$BI$27,MATCH(W$7,GRID!$A$17:$A$27,0),MATCH(1,($U$2=GRID!$B$1:$BI$1)*(КАЛЕНДАРЬ!$I30=GRID!$B$3:$BI$3), 0))*(1-GRID!$B$35),0))</f>
        <v>234500</v>
      </c>
    </row>
    <row r="17" spans="1:24" hidden="1" x14ac:dyDescent="0.2">
      <c r="A17" s="62" t="s">
        <v>48</v>
      </c>
      <c r="B17" s="62">
        <v>28</v>
      </c>
      <c r="C17" s="59" cm="1">
        <f t="array" ref="C17">IF($I$2="Открытый тариф",
INDEX(GRID!$B$4:$BI$14,MATCH(C$7,GRID!$A$4:$A$14,0),MATCH(1,($U$2=GRID!$B$1:$BI$1)*(КАЛЕНДАРЬ!$I31=GRID!$B$3:$BI$3), 0)),
ROUNDUP(INDEX(GRID!$B$4:$BI$14,MATCH(C$7,GRID!$A$4:$A$14,0),MATCH(1,($U$2=GRID!$B$1:$BI$1)*(КАЛЕНДАРЬ!$I31=GRID!$B$3:$BI$3),0))*(1-GRID!$B$35),0))</f>
        <v>19000</v>
      </c>
      <c r="D17" s="60" cm="1">
        <f t="array" ref="D17">IF($I$2="Открытый тариф",
INDEX(GRID!$B$17:$BI$27,MATCH(C$7,GRID!$A$17:$A$27,0),MATCH(1,($U$2=GRID!$B$1:$BI$1)*(КАЛЕНДАРЬ!$I31=GRID!$B$3:$BI$3), 0)),
ROUNDUP(INDEX(GRID!$B$17:$BI$27,MATCH(C$7,GRID!$A$17:$A$27,0),MATCH(1,($U$2=GRID!$B$1:$BI$1)*(КАЛЕНДАРЬ!$I31=GRID!$B$3:$BI$3), 0))*(1-GRID!$B$35),0))</f>
        <v>21500</v>
      </c>
      <c r="E17" s="59" cm="1">
        <f t="array" ref="E17">IF($I$2="Открытый тариф",
INDEX(GRID!$B$4:$BI$14,MATCH(E$7,GRID!$A$4:$A$14,0),MATCH(1,($U$2=GRID!$B$1:$BI$1)*(КАЛЕНДАРЬ!$I31=GRID!$B$3:$BI$3), 0)),
ROUNDUP(INDEX(GRID!$B$4:$BI$14,MATCH(E$7,GRID!$A$4:$A$14,0),MATCH(1,($U$2=GRID!$B$1:$BI$1)*(КАЛЕНДАРЬ!$I31=GRID!$B$3:$BI$3),0))*(1-GRID!$B$35),0))</f>
        <v>20900</v>
      </c>
      <c r="F17" s="60" cm="1">
        <f t="array" ref="F17">IF($I$2="Открытый тариф",
INDEX(GRID!$B$17:$BI$27,MATCH(E$7,GRID!$A$17:$A$27,0),MATCH(1,($U$2=GRID!$B$1:$BI$1)*(КАЛЕНДАРЬ!$I31=GRID!$B$3:$BI$3), 0)),
ROUNDUP(INDEX(GRID!$B$17:$BI$27,MATCH(E$7,GRID!$A$17:$A$27,0),MATCH(1,($U$2=GRID!$B$1:$BI$1)*(КАЛЕНДАРЬ!$I31=GRID!$B$3:$BI$3), 0))*(1-GRID!$B$35),0))</f>
        <v>23400</v>
      </c>
      <c r="G17" s="59" cm="1">
        <f t="array" ref="G17">IF($I$2="Открытый тариф",
INDEX(GRID!$B$4:$BI$14,MATCH(G$7,GRID!$A$4:$A$14,0),MATCH(1,($U$2=GRID!$B$1:$BI$1)*(КАЛЕНДАРЬ!$I31=GRID!$B$3:$BI$3), 0)),
ROUNDUP(INDEX(GRID!$B$4:$BI$14,MATCH(G$7,GRID!$A$4:$A$14,0),MATCH(1,($U$2=GRID!$B$1:$BI$1)*(КАЛЕНДАРЬ!$I31=GRID!$B$3:$BI$3),0))*(1-GRID!$B$35),0))</f>
        <v>22900</v>
      </c>
      <c r="H17" s="60" cm="1">
        <f t="array" ref="H17">IF($I$2="Открытый тариф",
INDEX(GRID!$B$17:$BI$27,MATCH(G$7,GRID!$A$17:$A$27,0),MATCH(1,($U$2=GRID!$B$1:$BI$1)*(КАЛЕНДАРЬ!$I31=GRID!$B$3:$BI$3), 0)),
ROUNDUP(INDEX(GRID!$B$17:$BI$27,MATCH(G$7,GRID!$A$17:$A$27,0),MATCH(1,($U$2=GRID!$B$1:$BI$1)*(КАЛЕНДАРЬ!$I31=GRID!$B$3:$BI$3), 0))*(1-GRID!$B$35),0))</f>
        <v>25400</v>
      </c>
      <c r="I17" s="59" cm="1">
        <f t="array" ref="I17">IF($I$2="Открытый тариф",
INDEX(GRID!$B$4:$BI$14,MATCH(I$7,GRID!$A$4:$A$14,0),MATCH(1,($U$2=GRID!$B$1:$BI$1)*(КАЛЕНДАРЬ!$I31=GRID!$B$3:$BI$3), 0)),
ROUNDUP(INDEX(GRID!$B$4:$BI$14,MATCH(I$7,GRID!$A$4:$A$14,0),MATCH(1,($U$2=GRID!$B$1:$BI$1)*(КАЛЕНДАРЬ!$I31=GRID!$B$3:$BI$3),0))*(1-GRID!$B$35),0))</f>
        <v>25100</v>
      </c>
      <c r="J17" s="60" cm="1">
        <f t="array" ref="J17">IF($I$2="Открытый тариф",
INDEX(GRID!$B$17:$BI$27,MATCH(I$7,GRID!$A$17:$A$27,0),MATCH(1,($U$2=GRID!$B$1:$BI$1)*(КАЛЕНДАРЬ!$I31=GRID!$B$3:$BI$3), 0)),
ROUNDUP(INDEX(GRID!$B$17:$BI$27,MATCH(I$7,GRID!$A$17:$A$27,0),MATCH(1,($U$2=GRID!$B$1:$BI$1)*(КАЛЕНДАРЬ!$I31=GRID!$B$3:$BI$3), 0))*(1-GRID!$B$35),0))</f>
        <v>27600</v>
      </c>
      <c r="K17" s="59" cm="1">
        <f t="array" ref="K17">IF($I$2="Открытый тариф",
INDEX(GRID!$B$4:$BI$14,MATCH(K$7,GRID!$A$4:$A$14,0),MATCH(1,($U$2=GRID!$B$1:$BI$1)*(КАЛЕНДАРЬ!$I31=GRID!$B$3:$BI$3), 0)),
ROUNDUP(INDEX(GRID!$B$4:$BI$14,MATCH(K$7,GRID!$A$4:$A$14,0),MATCH(1,($U$2=GRID!$B$1:$BI$1)*(КАЛЕНДАРЬ!$I31=GRID!$B$3:$BI$3),0))*(1-GRID!$B$35),0))</f>
        <v>27600</v>
      </c>
      <c r="L17" s="60" cm="1">
        <f t="array" ref="L17">IF($I$2="Открытый тариф",
INDEX(GRID!$B$17:$BI$27,MATCH(K$7,GRID!$A$17:$A$27,0),MATCH(1,($U$2=GRID!$B$1:$BI$1)*(КАЛЕНДАРЬ!$I31=GRID!$B$3:$BI$3), 0)),
ROUNDUP(INDEX(GRID!$B$17:$BI$27,MATCH(K$7,GRID!$A$17:$A$27,0),MATCH(1,($U$2=GRID!$B$1:$BI$1)*(КАЛЕНДАРЬ!$I31=GRID!$B$3:$BI$3), 0))*(1-GRID!$B$35),0))</f>
        <v>30100</v>
      </c>
      <c r="M17" s="59" cm="1">
        <f t="array" ref="M17">IF($I$2="Открытый тариф",
INDEX(GRID!$B$4:$BI$14,MATCH(M$7,GRID!$A$4:$A$14,0),MATCH(1,($U$2=GRID!$B$1:$BI$1)*(КАЛЕНДАРЬ!$I31=GRID!$B$3:$BI$3), 0)),
ROUNDUP(INDEX(GRID!$B$4:$BI$14,MATCH(M$7,GRID!$A$4:$A$14,0),MATCH(1,($U$2=GRID!$B$1:$BI$1)*(КАЛЕНДАРЬ!$I31=GRID!$B$3:$BI$3),0))*(1-GRID!$B$35),0))</f>
        <v>30300</v>
      </c>
      <c r="N17" s="60" cm="1">
        <f t="array" ref="N17">IF($I$2="Открытый тариф",
INDEX(GRID!$B$17:$BI$27,MATCH(M$7,GRID!$A$17:$A$27,0),MATCH(1,($U$2=GRID!$B$1:$BI$1)*(КАЛЕНДАРЬ!$I31=GRID!$B$3:$BI$3), 0)),
ROUNDUP(INDEX(GRID!$B$17:$BI$27,MATCH(M$7,GRID!$A$17:$A$27,0),MATCH(1,($U$2=GRID!$B$1:$BI$1)*(КАЛЕНДАРЬ!$I31=GRID!$B$3:$BI$3), 0))*(1-GRID!$B$35),0))</f>
        <v>32800</v>
      </c>
      <c r="O17" s="61" cm="1">
        <f t="array" ref="O17">IF($I$2="Открытый тариф",
INDEX(GRID!$B$4:$BI$14,MATCH(O$7,GRID!$A$4:$A$14,0),MATCH(1,($U$2=GRID!$B$1:$BI$1)*(КАЛЕНДАРЬ!$I31=GRID!$B$3:$BI$3), 0)),
ROUNDUP(INDEX(GRID!$B$4:$BI$14,MATCH(O$7,GRID!$A$4:$A$14,0),MATCH(1,($U$2=GRID!$B$1:$BI$1)*(КАЛЕНДАРЬ!$I31=GRID!$B$3:$BI$3),0))*(1-GRID!$B$35),0))</f>
        <v>37300</v>
      </c>
      <c r="P17" s="61" cm="1">
        <f t="array" ref="P17">IF($I$2="Открытый тариф",
INDEX(GRID!$B$17:$BI$27,MATCH(O$7,GRID!$A$17:$A$27,0),MATCH(1,($U$2=GRID!$B$1:$BI$1)*(КАЛЕНДАРЬ!$I31=GRID!$B$3:$BI$3), 0)),
ROUNDUP(INDEX(GRID!$B$17:$BI$27,MATCH(O$7,GRID!$A$17:$A$27,0),MATCH(1,($U$2=GRID!$B$1:$BI$1)*(КАЛЕНДАРЬ!$I31=GRID!$B$3:$BI$3), 0))*(1-GRID!$B$35),0))</f>
        <v>39800</v>
      </c>
      <c r="Q17" s="61" cm="1">
        <f t="array" ref="Q17">IF($I$2="Открытый тариф",
INDEX(GRID!$B$4:$BI$14,MATCH(Q$7,GRID!$A$4:$A$14,0),MATCH(1,($U$2=GRID!$B$1:$BI$1)*(КАЛЕНДАРЬ!$I31=GRID!$B$3:$BI$3), 0)),
ROUNDUP(INDEX(GRID!$B$4:$BI$14,MATCH(Q$7,GRID!$A$4:$A$14,0),MATCH(1,($U$2=GRID!$B$1:$BI$1)*(КАЛЕНДАРЬ!$I31=GRID!$B$3:$BI$3),0))*(1-GRID!$B$35),0))</f>
        <v>41800</v>
      </c>
      <c r="R17" s="61" cm="1">
        <f t="array" ref="R17">IF($I$2="Открытый тариф",
INDEX(GRID!$B$17:$BI$27,MATCH(Q$7,GRID!$A$17:$A$27,0),MATCH(1,($U$2=GRID!$B$1:$BI$1)*(КАЛЕНДАРЬ!$I31=GRID!$B$3:$BI$3), 0)),
ROUNDUP(INDEX(GRID!$B$17:$BI$27,MATCH(Q$7,GRID!$A$17:$A$27,0),MATCH(1,($U$2=GRID!$B$1:$BI$1)*(КАЛЕНДАРЬ!$I31=GRID!$B$3:$BI$3), 0))*(1-GRID!$B$35),0))</f>
        <v>44300</v>
      </c>
      <c r="S17" s="61" cm="1">
        <f t="array" ref="S17">IF($I$2="Открытый тариф",
INDEX(GRID!$B$4:$BI$14,MATCH(S$7,GRID!$A$4:$A$14,0),MATCH(1,($U$2=GRID!$B$1:$BI$1)*(КАЛЕНДАРЬ!$I31=GRID!$B$3:$BI$3), 0)),
ROUNDUP(INDEX(GRID!$B$4:$BI$14,MATCH(S$7,GRID!$A$4:$A$14,0),MATCH(1,($U$2=GRID!$B$1:$BI$1)*(КАЛЕНДАРЬ!$I31=GRID!$B$3:$BI$3),0))*(1-GRID!$B$35),0))</f>
        <v>50400</v>
      </c>
      <c r="T17" s="61" cm="1">
        <f t="array" ref="T17">IF($I$2="Открытый тариф",
INDEX(GRID!$B$17:$BI$27,MATCH(S$7,GRID!$A$17:$A$27,0),MATCH(1,($U$2=GRID!$B$1:$BI$1)*(КАЛЕНДАРЬ!$I31=GRID!$B$3:$BI$3), 0)),
ROUNDUP(INDEX(GRID!$B$17:$BI$27,MATCH(S$7,GRID!$A$17:$A$27,0),MATCH(1,($U$2=GRID!$B$1:$BI$1)*(КАЛЕНДАРЬ!$I31=GRID!$B$3:$BI$3), 0))*(1-GRID!$B$35),0))</f>
        <v>52900</v>
      </c>
      <c r="U17" s="61" cm="1">
        <f t="array" ref="U17">IF($I$2="Открытый тариф",
INDEX(GRID!$B$4:$BI$14,MATCH(U$7,GRID!$A$4:$A$14,0),MATCH(1,($U$2=GRID!$B$1:$BI$1)*(КАЛЕНДАРЬ!$I31=GRID!$B$3:$BI$3), 0)),
ROUNDUP(INDEX(GRID!$B$4:$BI$14,MATCH(U$7,GRID!$A$4:$A$14,0),MATCH(1,($U$2=GRID!$B$1:$BI$1)*(КАЛЕНДАРЬ!$I31=GRID!$B$3:$BI$3),0))*(1-GRID!$B$35),0))</f>
        <v>58000</v>
      </c>
      <c r="V17" s="61" cm="1">
        <f t="array" ref="V17">IF($I$2="Открытый тариф",
INDEX(GRID!$B$17:$BI$27,MATCH(U$7,GRID!$A$17:$A$27,0),MATCH(1,($U$2=GRID!$B$1:$BI$1)*(КАЛЕНДАРЬ!$I31=GRID!$B$3:$BI$3), 0)),
ROUNDUP(INDEX(GRID!$B$17:$BI$27,MATCH(U$7,GRID!$A$17:$A$27,0),MATCH(1,($U$2=GRID!$B$1:$BI$1)*(КАЛЕНДАРЬ!$I31=GRID!$B$3:$BI$3), 0))*(1-GRID!$B$35),0))</f>
        <v>60500</v>
      </c>
      <c r="W17" s="61" cm="1">
        <f t="array" ref="W17">IF($I$2="Открытый тариф",
INDEX(GRID!$B$4:$BI$14,MATCH(W$7,GRID!$A$4:$A$14,0),MATCH(1,($U$2=GRID!$B$1:$BI$1)*(КАЛЕНДАРЬ!$I31=GRID!$B$3:$BI$3), 0)),
ROUNDUP(INDEX(GRID!$B$4:$BI$14,MATCH(W$7,GRID!$A$4:$A$14,0),MATCH(1,($U$2=GRID!$B$1:$BI$1)*(КАЛЕНДАРЬ!$I31=GRID!$B$3:$BI$3),0))*(1-GRID!$B$35),0))</f>
        <v>232000</v>
      </c>
      <c r="X17" s="61" cm="1">
        <f t="array" ref="X17">IF($I$2="Открытый тариф",
INDEX(GRID!$B$17:$BI$27,MATCH(W$7,GRID!$A$17:$A$27,0),MATCH(1,($U$2=GRID!$B$1:$BI$1)*(КАЛЕНДАРЬ!$I31=GRID!$B$3:$BI$3), 0)),
ROUNDUP(INDEX(GRID!$B$17:$BI$27,MATCH(W$7,GRID!$A$17:$A$27,0),MATCH(1,($U$2=GRID!$B$1:$BI$1)*(КАЛЕНДАРЬ!$I31=GRID!$B$3:$BI$3), 0))*(1-GRID!$B$35),0))</f>
        <v>234500</v>
      </c>
    </row>
    <row r="18" spans="1:24" hidden="1" x14ac:dyDescent="0.2">
      <c r="A18" s="62" t="s">
        <v>42</v>
      </c>
      <c r="B18" s="62">
        <v>29</v>
      </c>
      <c r="C18" s="59" cm="1">
        <f t="array" ref="C18">IF($I$2="Открытый тариф",
INDEX(GRID!$B$4:$BI$14,MATCH(C$7,GRID!$A$4:$A$14,0),MATCH(1,($U$2=GRID!$B$1:$BI$1)*(КАЛЕНДАРЬ!$I32=GRID!$B$3:$BI$3), 0)),
ROUNDUP(INDEX(GRID!$B$4:$BI$14,MATCH(C$7,GRID!$A$4:$A$14,0),MATCH(1,($U$2=GRID!$B$1:$BI$1)*(КАЛЕНДАРЬ!$I32=GRID!$B$3:$BI$3),0))*(1-GRID!$B$35),0))</f>
        <v>19000</v>
      </c>
      <c r="D18" s="60" cm="1">
        <f t="array" ref="D18">IF($I$2="Открытый тариф",
INDEX(GRID!$B$17:$BI$27,MATCH(C$7,GRID!$A$17:$A$27,0),MATCH(1,($U$2=GRID!$B$1:$BI$1)*(КАЛЕНДАРЬ!$I32=GRID!$B$3:$BI$3), 0)),
ROUNDUP(INDEX(GRID!$B$17:$BI$27,MATCH(C$7,GRID!$A$17:$A$27,0),MATCH(1,($U$2=GRID!$B$1:$BI$1)*(КАЛЕНДАРЬ!$I32=GRID!$B$3:$BI$3), 0))*(1-GRID!$B$35),0))</f>
        <v>21500</v>
      </c>
      <c r="E18" s="59" cm="1">
        <f t="array" ref="E18">IF($I$2="Открытый тариф",
INDEX(GRID!$B$4:$BI$14,MATCH(E$7,GRID!$A$4:$A$14,0),MATCH(1,($U$2=GRID!$B$1:$BI$1)*(КАЛЕНДАРЬ!$I32=GRID!$B$3:$BI$3), 0)),
ROUNDUP(INDEX(GRID!$B$4:$BI$14,MATCH(E$7,GRID!$A$4:$A$14,0),MATCH(1,($U$2=GRID!$B$1:$BI$1)*(КАЛЕНДАРЬ!$I32=GRID!$B$3:$BI$3),0))*(1-GRID!$B$35),0))</f>
        <v>20900</v>
      </c>
      <c r="F18" s="60" cm="1">
        <f t="array" ref="F18">IF($I$2="Открытый тариф",
INDEX(GRID!$B$17:$BI$27,MATCH(E$7,GRID!$A$17:$A$27,0),MATCH(1,($U$2=GRID!$B$1:$BI$1)*(КАЛЕНДАРЬ!$I32=GRID!$B$3:$BI$3), 0)),
ROUNDUP(INDEX(GRID!$B$17:$BI$27,MATCH(E$7,GRID!$A$17:$A$27,0),MATCH(1,($U$2=GRID!$B$1:$BI$1)*(КАЛЕНДАРЬ!$I32=GRID!$B$3:$BI$3), 0))*(1-GRID!$B$35),0))</f>
        <v>23400</v>
      </c>
      <c r="G18" s="59" cm="1">
        <f t="array" ref="G18">IF($I$2="Открытый тариф",
INDEX(GRID!$B$4:$BI$14,MATCH(G$7,GRID!$A$4:$A$14,0),MATCH(1,($U$2=GRID!$B$1:$BI$1)*(КАЛЕНДАРЬ!$I32=GRID!$B$3:$BI$3), 0)),
ROUNDUP(INDEX(GRID!$B$4:$BI$14,MATCH(G$7,GRID!$A$4:$A$14,0),MATCH(1,($U$2=GRID!$B$1:$BI$1)*(КАЛЕНДАРЬ!$I32=GRID!$B$3:$BI$3),0))*(1-GRID!$B$35),0))</f>
        <v>22900</v>
      </c>
      <c r="H18" s="60" cm="1">
        <f t="array" ref="H18">IF($I$2="Открытый тариф",
INDEX(GRID!$B$17:$BI$27,MATCH(G$7,GRID!$A$17:$A$27,0),MATCH(1,($U$2=GRID!$B$1:$BI$1)*(КАЛЕНДАРЬ!$I32=GRID!$B$3:$BI$3), 0)),
ROUNDUP(INDEX(GRID!$B$17:$BI$27,MATCH(G$7,GRID!$A$17:$A$27,0),MATCH(1,($U$2=GRID!$B$1:$BI$1)*(КАЛЕНДАРЬ!$I32=GRID!$B$3:$BI$3), 0))*(1-GRID!$B$35),0))</f>
        <v>25400</v>
      </c>
      <c r="I18" s="59" cm="1">
        <f t="array" ref="I18">IF($I$2="Открытый тариф",
INDEX(GRID!$B$4:$BI$14,MATCH(I$7,GRID!$A$4:$A$14,0),MATCH(1,($U$2=GRID!$B$1:$BI$1)*(КАЛЕНДАРЬ!$I32=GRID!$B$3:$BI$3), 0)),
ROUNDUP(INDEX(GRID!$B$4:$BI$14,MATCH(I$7,GRID!$A$4:$A$14,0),MATCH(1,($U$2=GRID!$B$1:$BI$1)*(КАЛЕНДАРЬ!$I32=GRID!$B$3:$BI$3),0))*(1-GRID!$B$35),0))</f>
        <v>25100</v>
      </c>
      <c r="J18" s="60" cm="1">
        <f t="array" ref="J18">IF($I$2="Открытый тариф",
INDEX(GRID!$B$17:$BI$27,MATCH(I$7,GRID!$A$17:$A$27,0),MATCH(1,($U$2=GRID!$B$1:$BI$1)*(КАЛЕНДАРЬ!$I32=GRID!$B$3:$BI$3), 0)),
ROUNDUP(INDEX(GRID!$B$17:$BI$27,MATCH(I$7,GRID!$A$17:$A$27,0),MATCH(1,($U$2=GRID!$B$1:$BI$1)*(КАЛЕНДАРЬ!$I32=GRID!$B$3:$BI$3), 0))*(1-GRID!$B$35),0))</f>
        <v>27600</v>
      </c>
      <c r="K18" s="59" cm="1">
        <f t="array" ref="K18">IF($I$2="Открытый тариф",
INDEX(GRID!$B$4:$BI$14,MATCH(K$7,GRID!$A$4:$A$14,0),MATCH(1,($U$2=GRID!$B$1:$BI$1)*(КАЛЕНДАРЬ!$I32=GRID!$B$3:$BI$3), 0)),
ROUNDUP(INDEX(GRID!$B$4:$BI$14,MATCH(K$7,GRID!$A$4:$A$14,0),MATCH(1,($U$2=GRID!$B$1:$BI$1)*(КАЛЕНДАРЬ!$I32=GRID!$B$3:$BI$3),0))*(1-GRID!$B$35),0))</f>
        <v>27600</v>
      </c>
      <c r="L18" s="60" cm="1">
        <f t="array" ref="L18">IF($I$2="Открытый тариф",
INDEX(GRID!$B$17:$BI$27,MATCH(K$7,GRID!$A$17:$A$27,0),MATCH(1,($U$2=GRID!$B$1:$BI$1)*(КАЛЕНДАРЬ!$I32=GRID!$B$3:$BI$3), 0)),
ROUNDUP(INDEX(GRID!$B$17:$BI$27,MATCH(K$7,GRID!$A$17:$A$27,0),MATCH(1,($U$2=GRID!$B$1:$BI$1)*(КАЛЕНДАРЬ!$I32=GRID!$B$3:$BI$3), 0))*(1-GRID!$B$35),0))</f>
        <v>30100</v>
      </c>
      <c r="M18" s="59" cm="1">
        <f t="array" ref="M18">IF($I$2="Открытый тариф",
INDEX(GRID!$B$4:$BI$14,MATCH(M$7,GRID!$A$4:$A$14,0),MATCH(1,($U$2=GRID!$B$1:$BI$1)*(КАЛЕНДАРЬ!$I32=GRID!$B$3:$BI$3), 0)),
ROUNDUP(INDEX(GRID!$B$4:$BI$14,MATCH(M$7,GRID!$A$4:$A$14,0),MATCH(1,($U$2=GRID!$B$1:$BI$1)*(КАЛЕНДАРЬ!$I32=GRID!$B$3:$BI$3),0))*(1-GRID!$B$35),0))</f>
        <v>30300</v>
      </c>
      <c r="N18" s="60" cm="1">
        <f t="array" ref="N18">IF($I$2="Открытый тариф",
INDEX(GRID!$B$17:$BI$27,MATCH(M$7,GRID!$A$17:$A$27,0),MATCH(1,($U$2=GRID!$B$1:$BI$1)*(КАЛЕНДАРЬ!$I32=GRID!$B$3:$BI$3), 0)),
ROUNDUP(INDEX(GRID!$B$17:$BI$27,MATCH(M$7,GRID!$A$17:$A$27,0),MATCH(1,($U$2=GRID!$B$1:$BI$1)*(КАЛЕНДАРЬ!$I32=GRID!$B$3:$BI$3), 0))*(1-GRID!$B$35),0))</f>
        <v>32800</v>
      </c>
      <c r="O18" s="61" cm="1">
        <f t="array" ref="O18">IF($I$2="Открытый тариф",
INDEX(GRID!$B$4:$BI$14,MATCH(O$7,GRID!$A$4:$A$14,0),MATCH(1,($U$2=GRID!$B$1:$BI$1)*(КАЛЕНДАРЬ!$I32=GRID!$B$3:$BI$3), 0)),
ROUNDUP(INDEX(GRID!$B$4:$BI$14,MATCH(O$7,GRID!$A$4:$A$14,0),MATCH(1,($U$2=GRID!$B$1:$BI$1)*(КАЛЕНДАРЬ!$I32=GRID!$B$3:$BI$3),0))*(1-GRID!$B$35),0))</f>
        <v>37300</v>
      </c>
      <c r="P18" s="61" cm="1">
        <f t="array" ref="P18">IF($I$2="Открытый тариф",
INDEX(GRID!$B$17:$BI$27,MATCH(O$7,GRID!$A$17:$A$27,0),MATCH(1,($U$2=GRID!$B$1:$BI$1)*(КАЛЕНДАРЬ!$I32=GRID!$B$3:$BI$3), 0)),
ROUNDUP(INDEX(GRID!$B$17:$BI$27,MATCH(O$7,GRID!$A$17:$A$27,0),MATCH(1,($U$2=GRID!$B$1:$BI$1)*(КАЛЕНДАРЬ!$I32=GRID!$B$3:$BI$3), 0))*(1-GRID!$B$35),0))</f>
        <v>39800</v>
      </c>
      <c r="Q18" s="61" cm="1">
        <f t="array" ref="Q18">IF($I$2="Открытый тариф",
INDEX(GRID!$B$4:$BI$14,MATCH(Q$7,GRID!$A$4:$A$14,0),MATCH(1,($U$2=GRID!$B$1:$BI$1)*(КАЛЕНДАРЬ!$I32=GRID!$B$3:$BI$3), 0)),
ROUNDUP(INDEX(GRID!$B$4:$BI$14,MATCH(Q$7,GRID!$A$4:$A$14,0),MATCH(1,($U$2=GRID!$B$1:$BI$1)*(КАЛЕНДАРЬ!$I32=GRID!$B$3:$BI$3),0))*(1-GRID!$B$35),0))</f>
        <v>41800</v>
      </c>
      <c r="R18" s="61" cm="1">
        <f t="array" ref="R18">IF($I$2="Открытый тариф",
INDEX(GRID!$B$17:$BI$27,MATCH(Q$7,GRID!$A$17:$A$27,0),MATCH(1,($U$2=GRID!$B$1:$BI$1)*(КАЛЕНДАРЬ!$I32=GRID!$B$3:$BI$3), 0)),
ROUNDUP(INDEX(GRID!$B$17:$BI$27,MATCH(Q$7,GRID!$A$17:$A$27,0),MATCH(1,($U$2=GRID!$B$1:$BI$1)*(КАЛЕНДАРЬ!$I32=GRID!$B$3:$BI$3), 0))*(1-GRID!$B$35),0))</f>
        <v>44300</v>
      </c>
      <c r="S18" s="61" cm="1">
        <f t="array" ref="S18">IF($I$2="Открытый тариф",
INDEX(GRID!$B$4:$BI$14,MATCH(S$7,GRID!$A$4:$A$14,0),MATCH(1,($U$2=GRID!$B$1:$BI$1)*(КАЛЕНДАРЬ!$I32=GRID!$B$3:$BI$3), 0)),
ROUNDUP(INDEX(GRID!$B$4:$BI$14,MATCH(S$7,GRID!$A$4:$A$14,0),MATCH(1,($U$2=GRID!$B$1:$BI$1)*(КАЛЕНДАРЬ!$I32=GRID!$B$3:$BI$3),0))*(1-GRID!$B$35),0))</f>
        <v>50400</v>
      </c>
      <c r="T18" s="61" cm="1">
        <f t="array" ref="T18">IF($I$2="Открытый тариф",
INDEX(GRID!$B$17:$BI$27,MATCH(S$7,GRID!$A$17:$A$27,0),MATCH(1,($U$2=GRID!$B$1:$BI$1)*(КАЛЕНДАРЬ!$I32=GRID!$B$3:$BI$3), 0)),
ROUNDUP(INDEX(GRID!$B$17:$BI$27,MATCH(S$7,GRID!$A$17:$A$27,0),MATCH(1,($U$2=GRID!$B$1:$BI$1)*(КАЛЕНДАРЬ!$I32=GRID!$B$3:$BI$3), 0))*(1-GRID!$B$35),0))</f>
        <v>52900</v>
      </c>
      <c r="U18" s="61" cm="1">
        <f t="array" ref="U18">IF($I$2="Открытый тариф",
INDEX(GRID!$B$4:$BI$14,MATCH(U$7,GRID!$A$4:$A$14,0),MATCH(1,($U$2=GRID!$B$1:$BI$1)*(КАЛЕНДАРЬ!$I32=GRID!$B$3:$BI$3), 0)),
ROUNDUP(INDEX(GRID!$B$4:$BI$14,MATCH(U$7,GRID!$A$4:$A$14,0),MATCH(1,($U$2=GRID!$B$1:$BI$1)*(КАЛЕНДАРЬ!$I32=GRID!$B$3:$BI$3),0))*(1-GRID!$B$35),0))</f>
        <v>58000</v>
      </c>
      <c r="V18" s="61" cm="1">
        <f t="array" ref="V18">IF($I$2="Открытый тариф",
INDEX(GRID!$B$17:$BI$27,MATCH(U$7,GRID!$A$17:$A$27,0),MATCH(1,($U$2=GRID!$B$1:$BI$1)*(КАЛЕНДАРЬ!$I32=GRID!$B$3:$BI$3), 0)),
ROUNDUP(INDEX(GRID!$B$17:$BI$27,MATCH(U$7,GRID!$A$17:$A$27,0),MATCH(1,($U$2=GRID!$B$1:$BI$1)*(КАЛЕНДАРЬ!$I32=GRID!$B$3:$BI$3), 0))*(1-GRID!$B$35),0))</f>
        <v>60500</v>
      </c>
      <c r="W18" s="61" cm="1">
        <f t="array" ref="W18">IF($I$2="Открытый тариф",
INDEX(GRID!$B$4:$BI$14,MATCH(W$7,GRID!$A$4:$A$14,0),MATCH(1,($U$2=GRID!$B$1:$BI$1)*(КАЛЕНДАРЬ!$I32=GRID!$B$3:$BI$3), 0)),
ROUNDUP(INDEX(GRID!$B$4:$BI$14,MATCH(W$7,GRID!$A$4:$A$14,0),MATCH(1,($U$2=GRID!$B$1:$BI$1)*(КАЛЕНДАРЬ!$I32=GRID!$B$3:$BI$3),0))*(1-GRID!$B$35),0))</f>
        <v>232000</v>
      </c>
      <c r="X18" s="61" cm="1">
        <f t="array" ref="X18">IF($I$2="Открытый тариф",
INDEX(GRID!$B$17:$BI$27,MATCH(W$7,GRID!$A$17:$A$27,0),MATCH(1,($U$2=GRID!$B$1:$BI$1)*(КАЛЕНДАРЬ!$I32=GRID!$B$3:$BI$3), 0)),
ROUNDUP(INDEX(GRID!$B$17:$BI$27,MATCH(W$7,GRID!$A$17:$A$27,0),MATCH(1,($U$2=GRID!$B$1:$BI$1)*(КАЛЕНДАРЬ!$I32=GRID!$B$3:$BI$3), 0))*(1-GRID!$B$35),0))</f>
        <v>234500</v>
      </c>
    </row>
    <row r="19" spans="1:24" hidden="1" x14ac:dyDescent="0.2">
      <c r="A19" s="62" t="s">
        <v>43</v>
      </c>
      <c r="B19" s="62">
        <v>30</v>
      </c>
      <c r="C19" s="59" cm="1">
        <f t="array" ref="C19">IF($I$2="Открытый тариф",
INDEX(GRID!$B$4:$BI$14,MATCH(C$7,GRID!$A$4:$A$14,0),MATCH(1,($U$2=GRID!$B$1:$BI$1)*(КАЛЕНДАРЬ!$I33=GRID!$B$3:$BI$3), 0)),
ROUNDUP(INDEX(GRID!$B$4:$BI$14,MATCH(C$7,GRID!$A$4:$A$14,0),MATCH(1,($U$2=GRID!$B$1:$BI$1)*(КАЛЕНДАРЬ!$I33=GRID!$B$3:$BI$3),0))*(1-GRID!$B$35),0))</f>
        <v>16000</v>
      </c>
      <c r="D19" s="60" cm="1">
        <f t="array" ref="D19">IF($I$2="Открытый тариф",
INDEX(GRID!$B$17:$BI$27,MATCH(C$7,GRID!$A$17:$A$27,0),MATCH(1,($U$2=GRID!$B$1:$BI$1)*(КАЛЕНДАРЬ!$I33=GRID!$B$3:$BI$3), 0)),
ROUNDUP(INDEX(GRID!$B$17:$BI$27,MATCH(C$7,GRID!$A$17:$A$27,0),MATCH(1,($U$2=GRID!$B$1:$BI$1)*(КАЛЕНДАРЬ!$I33=GRID!$B$3:$BI$3), 0))*(1-GRID!$B$35),0))</f>
        <v>18500</v>
      </c>
      <c r="E19" s="59" cm="1">
        <f t="array" ref="E19">IF($I$2="Открытый тариф",
INDEX(GRID!$B$4:$BI$14,MATCH(E$7,GRID!$A$4:$A$14,0),MATCH(1,($U$2=GRID!$B$1:$BI$1)*(КАЛЕНДАРЬ!$I33=GRID!$B$3:$BI$3), 0)),
ROUNDUP(INDEX(GRID!$B$4:$BI$14,MATCH(E$7,GRID!$A$4:$A$14,0),MATCH(1,($U$2=GRID!$B$1:$BI$1)*(КАЛЕНДАРЬ!$I33=GRID!$B$3:$BI$3),0))*(1-GRID!$B$35),0))</f>
        <v>17400</v>
      </c>
      <c r="F19" s="60" cm="1">
        <f t="array" ref="F19">IF($I$2="Открытый тариф",
INDEX(GRID!$B$17:$BI$27,MATCH(E$7,GRID!$A$17:$A$27,0),MATCH(1,($U$2=GRID!$B$1:$BI$1)*(КАЛЕНДАРЬ!$I33=GRID!$B$3:$BI$3), 0)),
ROUNDUP(INDEX(GRID!$B$17:$BI$27,MATCH(E$7,GRID!$A$17:$A$27,0),MATCH(1,($U$2=GRID!$B$1:$BI$1)*(КАЛЕНДАРЬ!$I33=GRID!$B$3:$BI$3), 0))*(1-GRID!$B$35),0))</f>
        <v>19900</v>
      </c>
      <c r="G19" s="59" cm="1">
        <f t="array" ref="G19">IF($I$2="Открытый тариф",
INDEX(GRID!$B$4:$BI$14,MATCH(G$7,GRID!$A$4:$A$14,0),MATCH(1,($U$2=GRID!$B$1:$BI$1)*(КАЛЕНДАРЬ!$I33=GRID!$B$3:$BI$3), 0)),
ROUNDUP(INDEX(GRID!$B$4:$BI$14,MATCH(G$7,GRID!$A$4:$A$14,0),MATCH(1,($U$2=GRID!$B$1:$BI$1)*(КАЛЕНДАРЬ!$I33=GRID!$B$3:$BI$3),0))*(1-GRID!$B$35),0))</f>
        <v>18900</v>
      </c>
      <c r="H19" s="60" cm="1">
        <f t="array" ref="H19">IF($I$2="Открытый тариф",
INDEX(GRID!$B$17:$BI$27,MATCH(G$7,GRID!$A$17:$A$27,0),MATCH(1,($U$2=GRID!$B$1:$BI$1)*(КАЛЕНДАРЬ!$I33=GRID!$B$3:$BI$3), 0)),
ROUNDUP(INDEX(GRID!$B$17:$BI$27,MATCH(G$7,GRID!$A$17:$A$27,0),MATCH(1,($U$2=GRID!$B$1:$BI$1)*(КАЛЕНДАРЬ!$I33=GRID!$B$3:$BI$3), 0))*(1-GRID!$B$35),0))</f>
        <v>21400</v>
      </c>
      <c r="I19" s="59" cm="1">
        <f t="array" ref="I19">IF($I$2="Открытый тариф",
INDEX(GRID!$B$4:$BI$14,MATCH(I$7,GRID!$A$4:$A$14,0),MATCH(1,($U$2=GRID!$B$1:$BI$1)*(КАЛЕНДАРЬ!$I33=GRID!$B$3:$BI$3), 0)),
ROUNDUP(INDEX(GRID!$B$4:$BI$14,MATCH(I$7,GRID!$A$4:$A$14,0),MATCH(1,($U$2=GRID!$B$1:$BI$1)*(КАЛЕНДАРЬ!$I33=GRID!$B$3:$BI$3),0))*(1-GRID!$B$35),0))</f>
        <v>20600</v>
      </c>
      <c r="J19" s="60" cm="1">
        <f t="array" ref="J19">IF($I$2="Открытый тариф",
INDEX(GRID!$B$17:$BI$27,MATCH(I$7,GRID!$A$17:$A$27,0),MATCH(1,($U$2=GRID!$B$1:$BI$1)*(КАЛЕНДАРЬ!$I33=GRID!$B$3:$BI$3), 0)),
ROUNDUP(INDEX(GRID!$B$17:$BI$27,MATCH(I$7,GRID!$A$17:$A$27,0),MATCH(1,($U$2=GRID!$B$1:$BI$1)*(КАЛЕНДАРЬ!$I33=GRID!$B$3:$BI$3), 0))*(1-GRID!$B$35),0))</f>
        <v>23100</v>
      </c>
      <c r="K19" s="59" cm="1">
        <f t="array" ref="K19">IF($I$2="Открытый тариф",
INDEX(GRID!$B$4:$BI$14,MATCH(K$7,GRID!$A$4:$A$14,0),MATCH(1,($U$2=GRID!$B$1:$BI$1)*(КАЛЕНДАРЬ!$I33=GRID!$B$3:$BI$3), 0)),
ROUNDUP(INDEX(GRID!$B$4:$BI$14,MATCH(K$7,GRID!$A$4:$A$14,0),MATCH(1,($U$2=GRID!$B$1:$BI$1)*(КАЛЕНДАРЬ!$I33=GRID!$B$3:$BI$3),0))*(1-GRID!$B$35),0))</f>
        <v>22400</v>
      </c>
      <c r="L19" s="60" cm="1">
        <f t="array" ref="L19">IF($I$2="Открытый тариф",
INDEX(GRID!$B$17:$BI$27,MATCH(K$7,GRID!$A$17:$A$27,0),MATCH(1,($U$2=GRID!$B$1:$BI$1)*(КАЛЕНДАРЬ!$I33=GRID!$B$3:$BI$3), 0)),
ROUNDUP(INDEX(GRID!$B$17:$BI$27,MATCH(K$7,GRID!$A$17:$A$27,0),MATCH(1,($U$2=GRID!$B$1:$BI$1)*(КАЛЕНДАРЬ!$I33=GRID!$B$3:$BI$3), 0))*(1-GRID!$B$35),0))</f>
        <v>24900</v>
      </c>
      <c r="M19" s="59" cm="1">
        <f t="array" ref="M19">IF($I$2="Открытый тариф",
INDEX(GRID!$B$4:$BI$14,MATCH(M$7,GRID!$A$4:$A$14,0),MATCH(1,($U$2=GRID!$B$1:$BI$1)*(КАЛЕНДАРЬ!$I33=GRID!$B$3:$BI$3), 0)),
ROUNDUP(INDEX(GRID!$B$4:$BI$14,MATCH(M$7,GRID!$A$4:$A$14,0),MATCH(1,($U$2=GRID!$B$1:$BI$1)*(КАЛЕНДАРЬ!$I33=GRID!$B$3:$BI$3),0))*(1-GRID!$B$35),0))</f>
        <v>24400</v>
      </c>
      <c r="N19" s="60" cm="1">
        <f t="array" ref="N19">IF($I$2="Открытый тариф",
INDEX(GRID!$B$17:$BI$27,MATCH(M$7,GRID!$A$17:$A$27,0),MATCH(1,($U$2=GRID!$B$1:$BI$1)*(КАЛЕНДАРЬ!$I33=GRID!$B$3:$BI$3), 0)),
ROUNDUP(INDEX(GRID!$B$17:$BI$27,MATCH(M$7,GRID!$A$17:$A$27,0),MATCH(1,($U$2=GRID!$B$1:$BI$1)*(КАЛЕНДАРЬ!$I33=GRID!$B$3:$BI$3), 0))*(1-GRID!$B$35),0))</f>
        <v>26900</v>
      </c>
      <c r="O19" s="61" cm="1">
        <f t="array" ref="O19">IF($I$2="Открытый тариф",
INDEX(GRID!$B$4:$BI$14,MATCH(O$7,GRID!$A$4:$A$14,0),MATCH(1,($U$2=GRID!$B$1:$BI$1)*(КАЛЕНДАРЬ!$I33=GRID!$B$3:$BI$3), 0)),
ROUNDUP(INDEX(GRID!$B$4:$BI$14,MATCH(O$7,GRID!$A$4:$A$14,0),MATCH(1,($U$2=GRID!$B$1:$BI$1)*(КАЛЕНДАРЬ!$I33=GRID!$B$3:$BI$3),0))*(1-GRID!$B$35),0))</f>
        <v>31500</v>
      </c>
      <c r="P19" s="61" cm="1">
        <f t="array" ref="P19">IF($I$2="Открытый тариф",
INDEX(GRID!$B$17:$BI$27,MATCH(O$7,GRID!$A$17:$A$27,0),MATCH(1,($U$2=GRID!$B$1:$BI$1)*(КАЛЕНДАРЬ!$I33=GRID!$B$3:$BI$3), 0)),
ROUNDUP(INDEX(GRID!$B$17:$BI$27,MATCH(O$7,GRID!$A$17:$A$27,0),MATCH(1,($U$2=GRID!$B$1:$BI$1)*(КАЛЕНДАРЬ!$I33=GRID!$B$3:$BI$3), 0))*(1-GRID!$B$35),0))</f>
        <v>34000</v>
      </c>
      <c r="Q19" s="61" cm="1">
        <f t="array" ref="Q19">IF($I$2="Открытый тариф",
INDEX(GRID!$B$4:$BI$14,MATCH(Q$7,GRID!$A$4:$A$14,0),MATCH(1,($U$2=GRID!$B$1:$BI$1)*(КАЛЕНДАРЬ!$I33=GRID!$B$3:$BI$3), 0)),
ROUNDUP(INDEX(GRID!$B$4:$BI$14,MATCH(Q$7,GRID!$A$4:$A$14,0),MATCH(1,($U$2=GRID!$B$1:$BI$1)*(КАЛЕНДАРЬ!$I33=GRID!$B$3:$BI$3),0))*(1-GRID!$B$35),0))</f>
        <v>35200</v>
      </c>
      <c r="R19" s="61" cm="1">
        <f t="array" ref="R19">IF($I$2="Открытый тариф",
INDEX(GRID!$B$17:$BI$27,MATCH(Q$7,GRID!$A$17:$A$27,0),MATCH(1,($U$2=GRID!$B$1:$BI$1)*(КАЛЕНДАРЬ!$I33=GRID!$B$3:$BI$3), 0)),
ROUNDUP(INDEX(GRID!$B$17:$BI$27,MATCH(Q$7,GRID!$A$17:$A$27,0),MATCH(1,($U$2=GRID!$B$1:$BI$1)*(КАЛЕНДАРЬ!$I33=GRID!$B$3:$BI$3), 0))*(1-GRID!$B$35),0))</f>
        <v>37700</v>
      </c>
      <c r="S19" s="61" cm="1">
        <f t="array" ref="S19">IF($I$2="Открытый тариф",
INDEX(GRID!$B$4:$BI$14,MATCH(S$7,GRID!$A$4:$A$14,0),MATCH(1,($U$2=GRID!$B$1:$BI$1)*(КАЛЕНДАРЬ!$I33=GRID!$B$3:$BI$3), 0)),
ROUNDUP(INDEX(GRID!$B$4:$BI$14,MATCH(S$7,GRID!$A$4:$A$14,0),MATCH(1,($U$2=GRID!$B$1:$BI$1)*(КАЛЕНДАРЬ!$I33=GRID!$B$3:$BI$3),0))*(1-GRID!$B$35),0))</f>
        <v>41600</v>
      </c>
      <c r="T19" s="61" cm="1">
        <f t="array" ref="T19">IF($I$2="Открытый тариф",
INDEX(GRID!$B$17:$BI$27,MATCH(S$7,GRID!$A$17:$A$27,0),MATCH(1,($U$2=GRID!$B$1:$BI$1)*(КАЛЕНДАРЬ!$I33=GRID!$B$3:$BI$3), 0)),
ROUNDUP(INDEX(GRID!$B$17:$BI$27,MATCH(S$7,GRID!$A$17:$A$27,0),MATCH(1,($U$2=GRID!$B$1:$BI$1)*(КАЛЕНДАРЬ!$I33=GRID!$B$3:$BI$3), 0))*(1-GRID!$B$35),0))</f>
        <v>44100</v>
      </c>
      <c r="U19" s="61" cm="1">
        <f t="array" ref="U19">IF($I$2="Открытый тариф",
INDEX(GRID!$B$4:$BI$14,MATCH(U$7,GRID!$A$4:$A$14,0),MATCH(1,($U$2=GRID!$B$1:$BI$1)*(КАЛЕНДАРЬ!$I33=GRID!$B$3:$BI$3), 0)),
ROUNDUP(INDEX(GRID!$B$4:$BI$14,MATCH(U$7,GRID!$A$4:$A$14,0),MATCH(1,($U$2=GRID!$B$1:$BI$1)*(КАЛЕНДАРЬ!$I33=GRID!$B$3:$BI$3),0))*(1-GRID!$B$35),0))</f>
        <v>48000</v>
      </c>
      <c r="V19" s="61" cm="1">
        <f t="array" ref="V19">IF($I$2="Открытый тариф",
INDEX(GRID!$B$17:$BI$27,MATCH(U$7,GRID!$A$17:$A$27,0),MATCH(1,($U$2=GRID!$B$1:$BI$1)*(КАЛЕНДАРЬ!$I33=GRID!$B$3:$BI$3), 0)),
ROUNDUP(INDEX(GRID!$B$17:$BI$27,MATCH(U$7,GRID!$A$17:$A$27,0),MATCH(1,($U$2=GRID!$B$1:$BI$1)*(КАЛЕНДАРЬ!$I33=GRID!$B$3:$BI$3), 0))*(1-GRID!$B$35),0))</f>
        <v>50500</v>
      </c>
      <c r="W19" s="61" cm="1">
        <f t="array" ref="W19">IF($I$2="Открытый тариф",
INDEX(GRID!$B$4:$BI$14,MATCH(W$7,GRID!$A$4:$A$14,0),MATCH(1,($U$2=GRID!$B$1:$BI$1)*(КАЛЕНДАРЬ!$I33=GRID!$B$3:$BI$3), 0)),
ROUNDUP(INDEX(GRID!$B$4:$BI$14,MATCH(W$7,GRID!$A$4:$A$14,0),MATCH(1,($U$2=GRID!$B$1:$BI$1)*(КАЛЕНДАРЬ!$I33=GRID!$B$3:$BI$3),0))*(1-GRID!$B$35),0))</f>
        <v>200000</v>
      </c>
      <c r="X19" s="61" cm="1">
        <f t="array" ref="X19">IF($I$2="Открытый тариф",
INDEX(GRID!$B$17:$BI$27,MATCH(W$7,GRID!$A$17:$A$27,0),MATCH(1,($U$2=GRID!$B$1:$BI$1)*(КАЛЕНДАРЬ!$I33=GRID!$B$3:$BI$3), 0)),
ROUNDUP(INDEX(GRID!$B$17:$BI$27,MATCH(W$7,GRID!$A$17:$A$27,0),MATCH(1,($U$2=GRID!$B$1:$BI$1)*(КАЛЕНДАРЬ!$I33=GRID!$B$3:$BI$3), 0))*(1-GRID!$B$35),0))</f>
        <v>202500</v>
      </c>
    </row>
    <row r="20" spans="1:24" hidden="1" x14ac:dyDescent="0.2">
      <c r="A20" s="62" t="s">
        <v>44</v>
      </c>
      <c r="B20" s="62">
        <v>31</v>
      </c>
      <c r="C20" s="59" cm="1">
        <f t="array" ref="C20">IF($I$2="Открытый тариф",
INDEX(GRID!$B$4:$BI$14,MATCH(C$7,GRID!$A$4:$A$14,0),MATCH(1,($U$2=GRID!$B$1:$BI$1)*(КАЛЕНДАРЬ!$I34=GRID!$B$3:$BI$3), 0)),
ROUNDUP(INDEX(GRID!$B$4:$BI$14,MATCH(C$7,GRID!$A$4:$A$14,0),MATCH(1,($U$2=GRID!$B$1:$BI$1)*(КАЛЕНДАРЬ!$I34=GRID!$B$3:$BI$3),0))*(1-GRID!$B$35),0))</f>
        <v>16000</v>
      </c>
      <c r="D20" s="60" cm="1">
        <f t="array" ref="D20">IF($I$2="Открытый тариф",
INDEX(GRID!$B$17:$BI$27,MATCH(C$7,GRID!$A$17:$A$27,0),MATCH(1,($U$2=GRID!$B$1:$BI$1)*(КАЛЕНДАРЬ!$I34=GRID!$B$3:$BI$3), 0)),
ROUNDUP(INDEX(GRID!$B$17:$BI$27,MATCH(C$7,GRID!$A$17:$A$27,0),MATCH(1,($U$2=GRID!$B$1:$BI$1)*(КАЛЕНДАРЬ!$I34=GRID!$B$3:$BI$3), 0))*(1-GRID!$B$35),0))</f>
        <v>18500</v>
      </c>
      <c r="E20" s="59" cm="1">
        <f t="array" ref="E20">IF($I$2="Открытый тариф",
INDEX(GRID!$B$4:$BI$14,MATCH(E$7,GRID!$A$4:$A$14,0),MATCH(1,($U$2=GRID!$B$1:$BI$1)*(КАЛЕНДАРЬ!$I34=GRID!$B$3:$BI$3), 0)),
ROUNDUP(INDEX(GRID!$B$4:$BI$14,MATCH(E$7,GRID!$A$4:$A$14,0),MATCH(1,($U$2=GRID!$B$1:$BI$1)*(КАЛЕНДАРЬ!$I34=GRID!$B$3:$BI$3),0))*(1-GRID!$B$35),0))</f>
        <v>17400</v>
      </c>
      <c r="F20" s="60" cm="1">
        <f t="array" ref="F20">IF($I$2="Открытый тариф",
INDEX(GRID!$B$17:$BI$27,MATCH(E$7,GRID!$A$17:$A$27,0),MATCH(1,($U$2=GRID!$B$1:$BI$1)*(КАЛЕНДАРЬ!$I34=GRID!$B$3:$BI$3), 0)),
ROUNDUP(INDEX(GRID!$B$17:$BI$27,MATCH(E$7,GRID!$A$17:$A$27,0),MATCH(1,($U$2=GRID!$B$1:$BI$1)*(КАЛЕНДАРЬ!$I34=GRID!$B$3:$BI$3), 0))*(1-GRID!$B$35),0))</f>
        <v>19900</v>
      </c>
      <c r="G20" s="59" cm="1">
        <f t="array" ref="G20">IF($I$2="Открытый тариф",
INDEX(GRID!$B$4:$BI$14,MATCH(G$7,GRID!$A$4:$A$14,0),MATCH(1,($U$2=GRID!$B$1:$BI$1)*(КАЛЕНДАРЬ!$I34=GRID!$B$3:$BI$3), 0)),
ROUNDUP(INDEX(GRID!$B$4:$BI$14,MATCH(G$7,GRID!$A$4:$A$14,0),MATCH(1,($U$2=GRID!$B$1:$BI$1)*(КАЛЕНДАРЬ!$I34=GRID!$B$3:$BI$3),0))*(1-GRID!$B$35),0))</f>
        <v>18900</v>
      </c>
      <c r="H20" s="60" cm="1">
        <f t="array" ref="H20">IF($I$2="Открытый тариф",
INDEX(GRID!$B$17:$BI$27,MATCH(G$7,GRID!$A$17:$A$27,0),MATCH(1,($U$2=GRID!$B$1:$BI$1)*(КАЛЕНДАРЬ!$I34=GRID!$B$3:$BI$3), 0)),
ROUNDUP(INDEX(GRID!$B$17:$BI$27,MATCH(G$7,GRID!$A$17:$A$27,0),MATCH(1,($U$2=GRID!$B$1:$BI$1)*(КАЛЕНДАРЬ!$I34=GRID!$B$3:$BI$3), 0))*(1-GRID!$B$35),0))</f>
        <v>21400</v>
      </c>
      <c r="I20" s="59" cm="1">
        <f t="array" ref="I20">IF($I$2="Открытый тариф",
INDEX(GRID!$B$4:$BI$14,MATCH(I$7,GRID!$A$4:$A$14,0),MATCH(1,($U$2=GRID!$B$1:$BI$1)*(КАЛЕНДАРЬ!$I34=GRID!$B$3:$BI$3), 0)),
ROUNDUP(INDEX(GRID!$B$4:$BI$14,MATCH(I$7,GRID!$A$4:$A$14,0),MATCH(1,($U$2=GRID!$B$1:$BI$1)*(КАЛЕНДАРЬ!$I34=GRID!$B$3:$BI$3),0))*(1-GRID!$B$35),0))</f>
        <v>20600</v>
      </c>
      <c r="J20" s="60" cm="1">
        <f t="array" ref="J20">IF($I$2="Открытый тариф",
INDEX(GRID!$B$17:$BI$27,MATCH(I$7,GRID!$A$17:$A$27,0),MATCH(1,($U$2=GRID!$B$1:$BI$1)*(КАЛЕНДАРЬ!$I34=GRID!$B$3:$BI$3), 0)),
ROUNDUP(INDEX(GRID!$B$17:$BI$27,MATCH(I$7,GRID!$A$17:$A$27,0),MATCH(1,($U$2=GRID!$B$1:$BI$1)*(КАЛЕНДАРЬ!$I34=GRID!$B$3:$BI$3), 0))*(1-GRID!$B$35),0))</f>
        <v>23100</v>
      </c>
      <c r="K20" s="59" cm="1">
        <f t="array" ref="K20">IF($I$2="Открытый тариф",
INDEX(GRID!$B$4:$BI$14,MATCH(K$7,GRID!$A$4:$A$14,0),MATCH(1,($U$2=GRID!$B$1:$BI$1)*(КАЛЕНДАРЬ!$I34=GRID!$B$3:$BI$3), 0)),
ROUNDUP(INDEX(GRID!$B$4:$BI$14,MATCH(K$7,GRID!$A$4:$A$14,0),MATCH(1,($U$2=GRID!$B$1:$BI$1)*(КАЛЕНДАРЬ!$I34=GRID!$B$3:$BI$3),0))*(1-GRID!$B$35),0))</f>
        <v>22400</v>
      </c>
      <c r="L20" s="60" cm="1">
        <f t="array" ref="L20">IF($I$2="Открытый тариф",
INDEX(GRID!$B$17:$BI$27,MATCH(K$7,GRID!$A$17:$A$27,0),MATCH(1,($U$2=GRID!$B$1:$BI$1)*(КАЛЕНДАРЬ!$I34=GRID!$B$3:$BI$3), 0)),
ROUNDUP(INDEX(GRID!$B$17:$BI$27,MATCH(K$7,GRID!$A$17:$A$27,0),MATCH(1,($U$2=GRID!$B$1:$BI$1)*(КАЛЕНДАРЬ!$I34=GRID!$B$3:$BI$3), 0))*(1-GRID!$B$35),0))</f>
        <v>24900</v>
      </c>
      <c r="M20" s="59" cm="1">
        <f t="array" ref="M20">IF($I$2="Открытый тариф",
INDEX(GRID!$B$4:$BI$14,MATCH(M$7,GRID!$A$4:$A$14,0),MATCH(1,($U$2=GRID!$B$1:$BI$1)*(КАЛЕНДАРЬ!$I34=GRID!$B$3:$BI$3), 0)),
ROUNDUP(INDEX(GRID!$B$4:$BI$14,MATCH(M$7,GRID!$A$4:$A$14,0),MATCH(1,($U$2=GRID!$B$1:$BI$1)*(КАЛЕНДАРЬ!$I34=GRID!$B$3:$BI$3),0))*(1-GRID!$B$35),0))</f>
        <v>24400</v>
      </c>
      <c r="N20" s="60" cm="1">
        <f t="array" ref="N20">IF($I$2="Открытый тариф",
INDEX(GRID!$B$17:$BI$27,MATCH(M$7,GRID!$A$17:$A$27,0),MATCH(1,($U$2=GRID!$B$1:$BI$1)*(КАЛЕНДАРЬ!$I34=GRID!$B$3:$BI$3), 0)),
ROUNDUP(INDEX(GRID!$B$17:$BI$27,MATCH(M$7,GRID!$A$17:$A$27,0),MATCH(1,($U$2=GRID!$B$1:$BI$1)*(КАЛЕНДАРЬ!$I34=GRID!$B$3:$BI$3), 0))*(1-GRID!$B$35),0))</f>
        <v>26900</v>
      </c>
      <c r="O20" s="61" cm="1">
        <f t="array" ref="O20">IF($I$2="Открытый тариф",
INDEX(GRID!$B$4:$BI$14,MATCH(O$7,GRID!$A$4:$A$14,0),MATCH(1,($U$2=GRID!$B$1:$BI$1)*(КАЛЕНДАРЬ!$I34=GRID!$B$3:$BI$3), 0)),
ROUNDUP(INDEX(GRID!$B$4:$BI$14,MATCH(O$7,GRID!$A$4:$A$14,0),MATCH(1,($U$2=GRID!$B$1:$BI$1)*(КАЛЕНДАРЬ!$I34=GRID!$B$3:$BI$3),0))*(1-GRID!$B$35),0))</f>
        <v>31500</v>
      </c>
      <c r="P20" s="61" cm="1">
        <f t="array" ref="P20">IF($I$2="Открытый тариф",
INDEX(GRID!$B$17:$BI$27,MATCH(O$7,GRID!$A$17:$A$27,0),MATCH(1,($U$2=GRID!$B$1:$BI$1)*(КАЛЕНДАРЬ!$I34=GRID!$B$3:$BI$3), 0)),
ROUNDUP(INDEX(GRID!$B$17:$BI$27,MATCH(O$7,GRID!$A$17:$A$27,0),MATCH(1,($U$2=GRID!$B$1:$BI$1)*(КАЛЕНДАРЬ!$I34=GRID!$B$3:$BI$3), 0))*(1-GRID!$B$35),0))</f>
        <v>34000</v>
      </c>
      <c r="Q20" s="61" cm="1">
        <f t="array" ref="Q20">IF($I$2="Открытый тариф",
INDEX(GRID!$B$4:$BI$14,MATCH(Q$7,GRID!$A$4:$A$14,0),MATCH(1,($U$2=GRID!$B$1:$BI$1)*(КАЛЕНДАРЬ!$I34=GRID!$B$3:$BI$3), 0)),
ROUNDUP(INDEX(GRID!$B$4:$BI$14,MATCH(Q$7,GRID!$A$4:$A$14,0),MATCH(1,($U$2=GRID!$B$1:$BI$1)*(КАЛЕНДАРЬ!$I34=GRID!$B$3:$BI$3),0))*(1-GRID!$B$35),0))</f>
        <v>35200</v>
      </c>
      <c r="R20" s="61" cm="1">
        <f t="array" ref="R20">IF($I$2="Открытый тариф",
INDEX(GRID!$B$17:$BI$27,MATCH(Q$7,GRID!$A$17:$A$27,0),MATCH(1,($U$2=GRID!$B$1:$BI$1)*(КАЛЕНДАРЬ!$I34=GRID!$B$3:$BI$3), 0)),
ROUNDUP(INDEX(GRID!$B$17:$BI$27,MATCH(Q$7,GRID!$A$17:$A$27,0),MATCH(1,($U$2=GRID!$B$1:$BI$1)*(КАЛЕНДАРЬ!$I34=GRID!$B$3:$BI$3), 0))*(1-GRID!$B$35),0))</f>
        <v>37700</v>
      </c>
      <c r="S20" s="61" cm="1">
        <f t="array" ref="S20">IF($I$2="Открытый тариф",
INDEX(GRID!$B$4:$BI$14,MATCH(S$7,GRID!$A$4:$A$14,0),MATCH(1,($U$2=GRID!$B$1:$BI$1)*(КАЛЕНДАРЬ!$I34=GRID!$B$3:$BI$3), 0)),
ROUNDUP(INDEX(GRID!$B$4:$BI$14,MATCH(S$7,GRID!$A$4:$A$14,0),MATCH(1,($U$2=GRID!$B$1:$BI$1)*(КАЛЕНДАРЬ!$I34=GRID!$B$3:$BI$3),0))*(1-GRID!$B$35),0))</f>
        <v>41600</v>
      </c>
      <c r="T20" s="61" cm="1">
        <f t="array" ref="T20">IF($I$2="Открытый тариф",
INDEX(GRID!$B$17:$BI$27,MATCH(S$7,GRID!$A$17:$A$27,0),MATCH(1,($U$2=GRID!$B$1:$BI$1)*(КАЛЕНДАРЬ!$I34=GRID!$B$3:$BI$3), 0)),
ROUNDUP(INDEX(GRID!$B$17:$BI$27,MATCH(S$7,GRID!$A$17:$A$27,0),MATCH(1,($U$2=GRID!$B$1:$BI$1)*(КАЛЕНДАРЬ!$I34=GRID!$B$3:$BI$3), 0))*(1-GRID!$B$35),0))</f>
        <v>44100</v>
      </c>
      <c r="U20" s="61" cm="1">
        <f t="array" ref="U20">IF($I$2="Открытый тариф",
INDEX(GRID!$B$4:$BI$14,MATCH(U$7,GRID!$A$4:$A$14,0),MATCH(1,($U$2=GRID!$B$1:$BI$1)*(КАЛЕНДАРЬ!$I34=GRID!$B$3:$BI$3), 0)),
ROUNDUP(INDEX(GRID!$B$4:$BI$14,MATCH(U$7,GRID!$A$4:$A$14,0),MATCH(1,($U$2=GRID!$B$1:$BI$1)*(КАЛЕНДАРЬ!$I34=GRID!$B$3:$BI$3),0))*(1-GRID!$B$35),0))</f>
        <v>48000</v>
      </c>
      <c r="V20" s="61" cm="1">
        <f t="array" ref="V20">IF($I$2="Открытый тариф",
INDEX(GRID!$B$17:$BI$27,MATCH(U$7,GRID!$A$17:$A$27,0),MATCH(1,($U$2=GRID!$B$1:$BI$1)*(КАЛЕНДАРЬ!$I34=GRID!$B$3:$BI$3), 0)),
ROUNDUP(INDEX(GRID!$B$17:$BI$27,MATCH(U$7,GRID!$A$17:$A$27,0),MATCH(1,($U$2=GRID!$B$1:$BI$1)*(КАЛЕНДАРЬ!$I34=GRID!$B$3:$BI$3), 0))*(1-GRID!$B$35),0))</f>
        <v>50500</v>
      </c>
      <c r="W20" s="61" cm="1">
        <f t="array" ref="W20">IF($I$2="Открытый тариф",
INDEX(GRID!$B$4:$BI$14,MATCH(W$7,GRID!$A$4:$A$14,0),MATCH(1,($U$2=GRID!$B$1:$BI$1)*(КАЛЕНДАРЬ!$I34=GRID!$B$3:$BI$3), 0)),
ROUNDUP(INDEX(GRID!$B$4:$BI$14,MATCH(W$7,GRID!$A$4:$A$14,0),MATCH(1,($U$2=GRID!$B$1:$BI$1)*(КАЛЕНДАРЬ!$I34=GRID!$B$3:$BI$3),0))*(1-GRID!$B$35),0))</f>
        <v>200000</v>
      </c>
      <c r="X20" s="61" cm="1">
        <f t="array" ref="X20">IF($I$2="Открытый тариф",
INDEX(GRID!$B$17:$BI$27,MATCH(W$7,GRID!$A$17:$A$27,0),MATCH(1,($U$2=GRID!$B$1:$BI$1)*(КАЛЕНДАРЬ!$I34=GRID!$B$3:$BI$3), 0)),
ROUNDUP(INDEX(GRID!$B$17:$BI$27,MATCH(W$7,GRID!$A$17:$A$27,0),MATCH(1,($U$2=GRID!$B$1:$BI$1)*(КАЛЕНДАРЬ!$I34=GRID!$B$3:$BI$3), 0))*(1-GRID!$B$35),0))</f>
        <v>202500</v>
      </c>
    </row>
    <row r="21" spans="1:24" ht="13.5" hidden="1" customHeight="1" x14ac:dyDescent="0.2"/>
    <row r="22" spans="1:24" hidden="1" x14ac:dyDescent="0.2">
      <c r="A22" s="91" t="s">
        <v>38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</row>
    <row r="23" spans="1:24" hidden="1" x14ac:dyDescent="0.2">
      <c r="A23" s="92" t="s">
        <v>56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</row>
    <row r="24" spans="1:24" ht="58.5" hidden="1" customHeight="1" x14ac:dyDescent="0.2">
      <c r="A24" s="137" t="s">
        <v>39</v>
      </c>
      <c r="B24" s="138"/>
      <c r="C24" s="98" t="s">
        <v>85</v>
      </c>
      <c r="D24" s="99"/>
      <c r="E24" s="100" t="s">
        <v>86</v>
      </c>
      <c r="F24" s="101"/>
      <c r="G24" s="102" t="s">
        <v>83</v>
      </c>
      <c r="H24" s="103"/>
      <c r="I24" s="104" t="s">
        <v>87</v>
      </c>
      <c r="J24" s="105"/>
      <c r="K24" s="106" t="s">
        <v>88</v>
      </c>
      <c r="L24" s="106"/>
      <c r="M24" s="107" t="s">
        <v>89</v>
      </c>
      <c r="N24" s="108"/>
      <c r="O24" s="131" t="s">
        <v>94</v>
      </c>
      <c r="P24" s="131"/>
      <c r="Q24" s="111" t="s">
        <v>95</v>
      </c>
      <c r="R24" s="111"/>
      <c r="S24" s="112" t="s">
        <v>90</v>
      </c>
      <c r="T24" s="112"/>
      <c r="U24" s="113" t="s">
        <v>91</v>
      </c>
      <c r="V24" s="114"/>
      <c r="W24" s="115" t="s">
        <v>96</v>
      </c>
      <c r="X24" s="116"/>
    </row>
    <row r="25" spans="1:24" hidden="1" x14ac:dyDescent="0.2">
      <c r="A25" s="139"/>
      <c r="B25" s="140"/>
      <c r="C25" s="57" t="s">
        <v>40</v>
      </c>
      <c r="D25" s="57" t="s">
        <v>41</v>
      </c>
      <c r="E25" s="57" t="s">
        <v>40</v>
      </c>
      <c r="F25" s="57" t="s">
        <v>41</v>
      </c>
      <c r="G25" s="57" t="s">
        <v>40</v>
      </c>
      <c r="H25" s="57" t="s">
        <v>41</v>
      </c>
      <c r="I25" s="57" t="s">
        <v>40</v>
      </c>
      <c r="J25" s="57" t="s">
        <v>41</v>
      </c>
      <c r="K25" s="57" t="s">
        <v>40</v>
      </c>
      <c r="L25" s="57" t="s">
        <v>41</v>
      </c>
      <c r="M25" s="57" t="s">
        <v>40</v>
      </c>
      <c r="N25" s="57" t="s">
        <v>41</v>
      </c>
      <c r="O25" s="57" t="s">
        <v>40</v>
      </c>
      <c r="P25" s="57" t="s">
        <v>41</v>
      </c>
      <c r="Q25" s="57" t="s">
        <v>40</v>
      </c>
      <c r="R25" s="57" t="s">
        <v>41</v>
      </c>
      <c r="S25" s="57" t="s">
        <v>40</v>
      </c>
      <c r="T25" s="57" t="s">
        <v>41</v>
      </c>
      <c r="U25" s="57" t="s">
        <v>40</v>
      </c>
      <c r="V25" s="57" t="s">
        <v>41</v>
      </c>
      <c r="W25" s="57" t="s">
        <v>40</v>
      </c>
      <c r="X25" s="57" t="s">
        <v>41</v>
      </c>
    </row>
    <row r="26" spans="1:24" hidden="1" x14ac:dyDescent="0.2">
      <c r="A26" s="62" t="s">
        <v>45</v>
      </c>
      <c r="B26" s="62">
        <v>25</v>
      </c>
      <c r="C26" s="59" cm="1">
        <f t="array" ref="C26">IF($I$2="Открытый тариф",
INDEX(GRID!$B$4:$BI$14,MATCH(C$7,GRID!$A$4:$A$14,0),MATCH(1,($U$2=GRID!$B$1:$BI$1)*(КАЛЕНДАРЬ!$L28=GRID!$B$3:$BI$3), 0)),
ROUNDUP(INDEX(GRID!$B$4:$BI$14,MATCH(C$7,GRID!$A$4:$A$14,0),MATCH(1,($U$2=GRID!$B$1:$BI$1)*(КАЛЕНДАРЬ!$L28=GRID!$B$3:$BI$3),0))*(1-GRID!$B$35),0))</f>
        <v>19000</v>
      </c>
      <c r="D26" s="60" cm="1">
        <f t="array" ref="D26">IF($I$2="Открытый тариф",
INDEX(GRID!$B$17:$BI$27,MATCH(C$7,GRID!$A$17:$A$27,0),MATCH(1,($U$2=GRID!$B$1:$BI$1)*(КАЛЕНДАРЬ!$L28=GRID!$B$3:$BI$3), 0)),
ROUNDUP(INDEX(GRID!$B$17:$BI$27,MATCH(C$7,GRID!$A$17:$A$27,0),MATCH(1,($U$2=GRID!$B$1:$BI$1)*(КАЛЕНДАРЬ!$L28=GRID!$B$3:$BI$3), 0))*(1-GRID!$B$35),0))</f>
        <v>21500</v>
      </c>
      <c r="E26" s="59" cm="1">
        <f t="array" ref="E26">IF($I$2="Открытый тариф",
INDEX(GRID!$B$4:$BI$14,MATCH(E$7,GRID!$A$4:$A$14,0),MATCH(1,($U$2=GRID!$B$1:$BI$1)*(КАЛЕНДАРЬ!$L28=GRID!$B$3:$BI$3), 0)),
ROUNDUP(INDEX(GRID!$B$4:$BI$14,MATCH(E$7,GRID!$A$4:$A$14,0),MATCH(1,($U$2=GRID!$B$1:$BI$1)*(КАЛЕНДАРЬ!$L28=GRID!$B$3:$BI$3),0))*(1-GRID!$B$35),0))</f>
        <v>20900</v>
      </c>
      <c r="F26" s="60" cm="1">
        <f t="array" ref="F26">IF($I$2="Открытый тариф",
INDEX(GRID!$B$17:$BI$27,MATCH(E$7,GRID!$A$17:$A$27,0),MATCH(1,($U$2=GRID!$B$1:$BI$1)*(КАЛЕНДАРЬ!$L28=GRID!$B$3:$BI$3), 0)),
ROUNDUP(INDEX(GRID!$B$17:$BI$27,MATCH(E$7,GRID!$A$17:$A$27,0),MATCH(1,($U$2=GRID!$B$1:$BI$1)*(КАЛЕНДАРЬ!$L28=GRID!$B$3:$BI$3), 0))*(1-GRID!$B$35),0))</f>
        <v>23400</v>
      </c>
      <c r="G26" s="59" cm="1">
        <f t="array" ref="G26">IF($I$2="Открытый тариф",
INDEX(GRID!$B$4:$BI$14,MATCH(G$7,GRID!$A$4:$A$14,0),MATCH(1,($U$2=GRID!$B$1:$BI$1)*(КАЛЕНДАРЬ!$L28=GRID!$B$3:$BI$3), 0)),
ROUNDUP(INDEX(GRID!$B$4:$BI$14,MATCH(G$7,GRID!$A$4:$A$14,0),MATCH(1,($U$2=GRID!$B$1:$BI$1)*(КАЛЕНДАРЬ!$L28=GRID!$B$3:$BI$3),0))*(1-GRID!$B$35),0))</f>
        <v>22900</v>
      </c>
      <c r="H26" s="60" cm="1">
        <f t="array" ref="H26">IF($I$2="Открытый тариф",
INDEX(GRID!$B$17:$BI$27,MATCH(G$7,GRID!$A$17:$A$27,0),MATCH(1,($U$2=GRID!$B$1:$BI$1)*(КАЛЕНДАРЬ!$L28=GRID!$B$3:$BI$3), 0)),
ROUNDUP(INDEX(GRID!$B$17:$BI$27,MATCH(G$7,GRID!$A$17:$A$27,0),MATCH(1,($U$2=GRID!$B$1:$BI$1)*(КАЛЕНДАРЬ!$L28=GRID!$B$3:$BI$3), 0))*(1-GRID!$B$35),0))</f>
        <v>25400</v>
      </c>
      <c r="I26" s="59" cm="1">
        <f t="array" ref="I26">IF($I$2="Открытый тариф",
INDEX(GRID!$B$4:$BI$14,MATCH(I$7,GRID!$A$4:$A$14,0),MATCH(1,($U$2=GRID!$B$1:$BI$1)*(КАЛЕНДАРЬ!$L28=GRID!$B$3:$BI$3), 0)),
ROUNDUP(INDEX(GRID!$B$4:$BI$14,MATCH(I$7,GRID!$A$4:$A$14,0),MATCH(1,($U$2=GRID!$B$1:$BI$1)*(КАЛЕНДАРЬ!$L28=GRID!$B$3:$BI$3),0))*(1-GRID!$B$35),0))</f>
        <v>25100</v>
      </c>
      <c r="J26" s="60" cm="1">
        <f t="array" ref="J26">IF($I$2="Открытый тариф",
INDEX(GRID!$B$17:$BI$27,MATCH(I$7,GRID!$A$17:$A$27,0),MATCH(1,($U$2=GRID!$B$1:$BI$1)*(КАЛЕНДАРЬ!$L28=GRID!$B$3:$BI$3), 0)),
ROUNDUP(INDEX(GRID!$B$17:$BI$27,MATCH(I$7,GRID!$A$17:$A$27,0),MATCH(1,($U$2=GRID!$B$1:$BI$1)*(КАЛЕНДАРЬ!$L28=GRID!$B$3:$BI$3), 0))*(1-GRID!$B$35),0))</f>
        <v>27600</v>
      </c>
      <c r="K26" s="59" cm="1">
        <f t="array" ref="K26">IF($I$2="Открытый тариф",
INDEX(GRID!$B$4:$BI$14,MATCH(K$7,GRID!$A$4:$A$14,0),MATCH(1,($U$2=GRID!$B$1:$BI$1)*(КАЛЕНДАРЬ!$L28=GRID!$B$3:$BI$3), 0)),
ROUNDUP(INDEX(GRID!$B$4:$BI$14,MATCH(K$7,GRID!$A$4:$A$14,0),MATCH(1,($U$2=GRID!$B$1:$BI$1)*(КАЛЕНДАРЬ!$L28=GRID!$B$3:$BI$3),0))*(1-GRID!$B$35),0))</f>
        <v>27600</v>
      </c>
      <c r="L26" s="60" cm="1">
        <f t="array" ref="L26">IF($I$2="Открытый тариф",
INDEX(GRID!$B$17:$BI$27,MATCH(K$7,GRID!$A$17:$A$27,0),MATCH(1,($U$2=GRID!$B$1:$BI$1)*(КАЛЕНДАРЬ!$L28=GRID!$B$3:$BI$3), 0)),
ROUNDUP(INDEX(GRID!$B$17:$BI$27,MATCH(K$7,GRID!$A$17:$A$27,0),MATCH(1,($U$2=GRID!$B$1:$BI$1)*(КАЛЕНДАРЬ!$L28=GRID!$B$3:$BI$3), 0))*(1-GRID!$B$35),0))</f>
        <v>30100</v>
      </c>
      <c r="M26" s="59" cm="1">
        <f t="array" ref="M26">IF($I$2="Открытый тариф",
INDEX(GRID!$B$4:$BI$14,MATCH(M$7,GRID!$A$4:$A$14,0),MATCH(1,($U$2=GRID!$B$1:$BI$1)*(КАЛЕНДАРЬ!$L28=GRID!$B$3:$BI$3), 0)),
ROUNDUP(INDEX(GRID!$B$4:$BI$14,MATCH(M$7,GRID!$A$4:$A$14,0),MATCH(1,($U$2=GRID!$B$1:$BI$1)*(КАЛЕНДАРЬ!$L28=GRID!$B$3:$BI$3),0))*(1-GRID!$B$35),0))</f>
        <v>30300</v>
      </c>
      <c r="N26" s="60" cm="1">
        <f t="array" ref="N26">IF($I$2="Открытый тариф",
INDEX(GRID!$B$17:$BI$27,MATCH(M$7,GRID!$A$17:$A$27,0),MATCH(1,($U$2=GRID!$B$1:$BI$1)*(КАЛЕНДАРЬ!$L28=GRID!$B$3:$BI$3), 0)),
ROUNDUP(INDEX(GRID!$B$17:$BI$27,MATCH(M$7,GRID!$A$17:$A$27,0),MATCH(1,($U$2=GRID!$B$1:$BI$1)*(КАЛЕНДАРЬ!$L28=GRID!$B$3:$BI$3), 0))*(1-GRID!$B$35),0))</f>
        <v>32800</v>
      </c>
      <c r="O26" s="61" cm="1">
        <f t="array" ref="O26">IF($I$2="Открытый тариф",
INDEX(GRID!$B$4:$BI$14,MATCH(O$7,GRID!$A$4:$A$14,0),MATCH(1,($U$2=GRID!$B$1:$BI$1)*(КАЛЕНДАРЬ!$L28=GRID!$B$3:$BI$3), 0)),
ROUNDUP(INDEX(GRID!$B$4:$BI$14,MATCH(O$7,GRID!$A$4:$A$14,0),MATCH(1,($U$2=GRID!$B$1:$BI$1)*(КАЛЕНДАРЬ!$L28=GRID!$B$3:$BI$3),0))*(1-GRID!$B$35),0))</f>
        <v>37300</v>
      </c>
      <c r="P26" s="61" cm="1">
        <f t="array" ref="P26">IF($I$2="Открытый тариф",
INDEX(GRID!$B$17:$BI$27,MATCH(O$7,GRID!$A$17:$A$27,0),MATCH(1,($U$2=GRID!$B$1:$BI$1)*(КАЛЕНДАРЬ!$L28=GRID!$B$3:$BI$3), 0)),
ROUNDUP(INDEX(GRID!$B$17:$BI$27,MATCH(O$7,GRID!$A$17:$A$27,0),MATCH(1,($U$2=GRID!$B$1:$BI$1)*(КАЛЕНДАРЬ!$L28=GRID!$B$3:$BI$3), 0))*(1-GRID!$B$35),0))</f>
        <v>39800</v>
      </c>
      <c r="Q26" s="61" cm="1">
        <f t="array" ref="Q26">IF($I$2="Открытый тариф",
INDEX(GRID!$B$4:$BI$14,MATCH(Q$7,GRID!$A$4:$A$14,0),MATCH(1,($U$2=GRID!$B$1:$BI$1)*(КАЛЕНДАРЬ!$L28=GRID!$B$3:$BI$3), 0)),
ROUNDUP(INDEX(GRID!$B$4:$BI$14,MATCH(Q$7,GRID!$A$4:$A$14,0),MATCH(1,($U$2=GRID!$B$1:$BI$1)*(КАЛЕНДАРЬ!$L28=GRID!$B$3:$BI$3),0))*(1-GRID!$B$35),0))</f>
        <v>41800</v>
      </c>
      <c r="R26" s="61" cm="1">
        <f t="array" ref="R26">IF($I$2="Открытый тариф",
INDEX(GRID!$B$17:$BI$27,MATCH(Q$7,GRID!$A$17:$A$27,0),MATCH(1,($U$2=GRID!$B$1:$BI$1)*(КАЛЕНДАРЬ!$L28=GRID!$B$3:$BI$3), 0)),
ROUNDUP(INDEX(GRID!$B$17:$BI$27,MATCH(Q$7,GRID!$A$17:$A$27,0),MATCH(1,($U$2=GRID!$B$1:$BI$1)*(КАЛЕНДАРЬ!$L28=GRID!$B$3:$BI$3), 0))*(1-GRID!$B$35),0))</f>
        <v>44300</v>
      </c>
      <c r="S26" s="61" cm="1">
        <f t="array" ref="S26">IF($I$2="Открытый тариф",
INDEX(GRID!$B$4:$BI$14,MATCH(S$7,GRID!$A$4:$A$14,0),MATCH(1,($U$2=GRID!$B$1:$BI$1)*(КАЛЕНДАРЬ!$L28=GRID!$B$3:$BI$3), 0)),
ROUNDUP(INDEX(GRID!$B$4:$BI$14,MATCH(S$7,GRID!$A$4:$A$14,0),MATCH(1,($U$2=GRID!$B$1:$BI$1)*(КАЛЕНДАРЬ!$L28=GRID!$B$3:$BI$3),0))*(1-GRID!$B$35),0))</f>
        <v>50400</v>
      </c>
      <c r="T26" s="61" cm="1">
        <f t="array" ref="T26">IF($I$2="Открытый тариф",
INDEX(GRID!$B$17:$BI$27,MATCH(S$7,GRID!$A$17:$A$27,0),MATCH(1,($U$2=GRID!$B$1:$BI$1)*(КАЛЕНДАРЬ!$L28=GRID!$B$3:$BI$3), 0)),
ROUNDUP(INDEX(GRID!$B$17:$BI$27,MATCH(S$7,GRID!$A$17:$A$27,0),MATCH(1,($U$2=GRID!$B$1:$BI$1)*(КАЛЕНДАРЬ!$L28=GRID!$B$3:$BI$3), 0))*(1-GRID!$B$35),0))</f>
        <v>52900</v>
      </c>
      <c r="U26" s="61" cm="1">
        <f t="array" ref="U26">IF($I$2="Открытый тариф",
INDEX(GRID!$B$4:$BI$14,MATCH(U$7,GRID!$A$4:$A$14,0),MATCH(1,($U$2=GRID!$B$1:$BI$1)*(КАЛЕНДАРЬ!$L28=GRID!$B$3:$BI$3), 0)),
ROUNDUP(INDEX(GRID!$B$4:$BI$14,MATCH(U$7,GRID!$A$4:$A$14,0),MATCH(1,($U$2=GRID!$B$1:$BI$1)*(КАЛЕНДАРЬ!$L28=GRID!$B$3:$BI$3),0))*(1-GRID!$B$35),0))</f>
        <v>58000</v>
      </c>
      <c r="V26" s="61" cm="1">
        <f t="array" ref="V26">IF($I$2="Открытый тариф",
INDEX(GRID!$B$17:$BI$27,MATCH(U$7,GRID!$A$17:$A$27,0),MATCH(1,($U$2=GRID!$B$1:$BI$1)*(КАЛЕНДАРЬ!$L28=GRID!$B$3:$BI$3), 0)),
ROUNDUP(INDEX(GRID!$B$17:$BI$27,MATCH(U$7,GRID!$A$17:$A$27,0),MATCH(1,($U$2=GRID!$B$1:$BI$1)*(КАЛЕНДАРЬ!$L28=GRID!$B$3:$BI$3), 0))*(1-GRID!$B$35),0))</f>
        <v>60500</v>
      </c>
      <c r="W26" s="61" cm="1">
        <f t="array" ref="W26">IF($I$2="Открытый тариф",
INDEX(GRID!$B$4:$BI$14,MATCH(W$7,GRID!$A$4:$A$14,0),MATCH(1,($U$2=GRID!$B$1:$BI$1)*(КАЛЕНДАРЬ!$L28=GRID!$B$3:$BI$3), 0)),
ROUNDUP(INDEX(GRID!$B$4:$BI$14,MATCH(W$7,GRID!$A$4:$A$14,0),MATCH(1,($U$2=GRID!$B$1:$BI$1)*(КАЛЕНДАРЬ!$L28=GRID!$B$3:$BI$3),0))*(1-GRID!$B$35),0))</f>
        <v>232000</v>
      </c>
      <c r="X26" s="61" cm="1">
        <f t="array" ref="X26">IF($I$2="Открытый тариф",
INDEX(GRID!$B$17:$BI$27,MATCH(W$7,GRID!$A$17:$A$27,0),MATCH(1,($U$2=GRID!$B$1:$BI$1)*(КАЛЕНДАРЬ!$L28=GRID!$B$3:$BI$3), 0)),
ROUNDUP(INDEX(GRID!$B$17:$BI$27,MATCH(W$7,GRID!$A$17:$A$27,0),MATCH(1,($U$2=GRID!$B$1:$BI$1)*(КАЛЕНДАРЬ!$L28=GRID!$B$3:$BI$3), 0))*(1-GRID!$B$35),0))</f>
        <v>234500</v>
      </c>
    </row>
    <row r="27" spans="1:24" hidden="1" x14ac:dyDescent="0.2">
      <c r="A27" s="62" t="s">
        <v>46</v>
      </c>
      <c r="B27" s="62">
        <v>26</v>
      </c>
      <c r="C27" s="59" cm="1">
        <f t="array" ref="C27">IF($I$2="Открытый тариф",
INDEX(GRID!$B$4:$BI$14,MATCH(C$7,GRID!$A$4:$A$14,0),MATCH(1,($U$2=GRID!$B$1:$BI$1)*(КАЛЕНДАРЬ!$L29=GRID!$B$3:$BI$3), 0)),
ROUNDUP(INDEX(GRID!$B$4:$BI$14,MATCH(C$7,GRID!$A$4:$A$14,0),MATCH(1,($U$2=GRID!$B$1:$BI$1)*(КАЛЕНДАРЬ!$L29=GRID!$B$3:$BI$3),0))*(1-GRID!$B$35),0))</f>
        <v>19000</v>
      </c>
      <c r="D27" s="60" cm="1">
        <f t="array" ref="D27">IF($I$2="Открытый тариф",
INDEX(GRID!$B$17:$BI$27,MATCH(C$7,GRID!$A$17:$A$27,0),MATCH(1,($U$2=GRID!$B$1:$BI$1)*(КАЛЕНДАРЬ!$L29=GRID!$B$3:$BI$3), 0)),
ROUNDUP(INDEX(GRID!$B$17:$BI$27,MATCH(C$7,GRID!$A$17:$A$27,0),MATCH(1,($U$2=GRID!$B$1:$BI$1)*(КАЛЕНДАРЬ!$L29=GRID!$B$3:$BI$3), 0))*(1-GRID!$B$35),0))</f>
        <v>21500</v>
      </c>
      <c r="E27" s="59" cm="1">
        <f t="array" ref="E27">IF($I$2="Открытый тариф",
INDEX(GRID!$B$4:$BI$14,MATCH(E$7,GRID!$A$4:$A$14,0),MATCH(1,($U$2=GRID!$B$1:$BI$1)*(КАЛЕНДАРЬ!$L29=GRID!$B$3:$BI$3), 0)),
ROUNDUP(INDEX(GRID!$B$4:$BI$14,MATCH(E$7,GRID!$A$4:$A$14,0),MATCH(1,($U$2=GRID!$B$1:$BI$1)*(КАЛЕНДАРЬ!$L29=GRID!$B$3:$BI$3),0))*(1-GRID!$B$35),0))</f>
        <v>20900</v>
      </c>
      <c r="F27" s="60" cm="1">
        <f t="array" ref="F27">IF($I$2="Открытый тариф",
INDEX(GRID!$B$17:$BI$27,MATCH(E$7,GRID!$A$17:$A$27,0),MATCH(1,($U$2=GRID!$B$1:$BI$1)*(КАЛЕНДАРЬ!$L29=GRID!$B$3:$BI$3), 0)),
ROUNDUP(INDEX(GRID!$B$17:$BI$27,MATCH(E$7,GRID!$A$17:$A$27,0),MATCH(1,($U$2=GRID!$B$1:$BI$1)*(КАЛЕНДАРЬ!$L29=GRID!$B$3:$BI$3), 0))*(1-GRID!$B$35),0))</f>
        <v>23400</v>
      </c>
      <c r="G27" s="59" cm="1">
        <f t="array" ref="G27">IF($I$2="Открытый тариф",
INDEX(GRID!$B$4:$BI$14,MATCH(G$7,GRID!$A$4:$A$14,0),MATCH(1,($U$2=GRID!$B$1:$BI$1)*(КАЛЕНДАРЬ!$L29=GRID!$B$3:$BI$3), 0)),
ROUNDUP(INDEX(GRID!$B$4:$BI$14,MATCH(G$7,GRID!$A$4:$A$14,0),MATCH(1,($U$2=GRID!$B$1:$BI$1)*(КАЛЕНДАРЬ!$L29=GRID!$B$3:$BI$3),0))*(1-GRID!$B$35),0))</f>
        <v>22900</v>
      </c>
      <c r="H27" s="60" cm="1">
        <f t="array" ref="H27">IF($I$2="Открытый тариф",
INDEX(GRID!$B$17:$BI$27,MATCH(G$7,GRID!$A$17:$A$27,0),MATCH(1,($U$2=GRID!$B$1:$BI$1)*(КАЛЕНДАРЬ!$L29=GRID!$B$3:$BI$3), 0)),
ROUNDUP(INDEX(GRID!$B$17:$BI$27,MATCH(G$7,GRID!$A$17:$A$27,0),MATCH(1,($U$2=GRID!$B$1:$BI$1)*(КАЛЕНДАРЬ!$L29=GRID!$B$3:$BI$3), 0))*(1-GRID!$B$35),0))</f>
        <v>25400</v>
      </c>
      <c r="I27" s="59" cm="1">
        <f t="array" ref="I27">IF($I$2="Открытый тариф",
INDEX(GRID!$B$4:$BI$14,MATCH(I$7,GRID!$A$4:$A$14,0),MATCH(1,($U$2=GRID!$B$1:$BI$1)*(КАЛЕНДАРЬ!$L29=GRID!$B$3:$BI$3), 0)),
ROUNDUP(INDEX(GRID!$B$4:$BI$14,MATCH(I$7,GRID!$A$4:$A$14,0),MATCH(1,($U$2=GRID!$B$1:$BI$1)*(КАЛЕНДАРЬ!$L29=GRID!$B$3:$BI$3),0))*(1-GRID!$B$35),0))</f>
        <v>25100</v>
      </c>
      <c r="J27" s="60" cm="1">
        <f t="array" ref="J27">IF($I$2="Открытый тариф",
INDEX(GRID!$B$17:$BI$27,MATCH(I$7,GRID!$A$17:$A$27,0),MATCH(1,($U$2=GRID!$B$1:$BI$1)*(КАЛЕНДАРЬ!$L29=GRID!$B$3:$BI$3), 0)),
ROUNDUP(INDEX(GRID!$B$17:$BI$27,MATCH(I$7,GRID!$A$17:$A$27,0),MATCH(1,($U$2=GRID!$B$1:$BI$1)*(КАЛЕНДАРЬ!$L29=GRID!$B$3:$BI$3), 0))*(1-GRID!$B$35),0))</f>
        <v>27600</v>
      </c>
      <c r="K27" s="59" cm="1">
        <f t="array" ref="K27">IF($I$2="Открытый тариф",
INDEX(GRID!$B$4:$BI$14,MATCH(K$7,GRID!$A$4:$A$14,0),MATCH(1,($U$2=GRID!$B$1:$BI$1)*(КАЛЕНДАРЬ!$L29=GRID!$B$3:$BI$3), 0)),
ROUNDUP(INDEX(GRID!$B$4:$BI$14,MATCH(K$7,GRID!$A$4:$A$14,0),MATCH(1,($U$2=GRID!$B$1:$BI$1)*(КАЛЕНДАРЬ!$L29=GRID!$B$3:$BI$3),0))*(1-GRID!$B$35),0))</f>
        <v>27600</v>
      </c>
      <c r="L27" s="60" cm="1">
        <f t="array" ref="L27">IF($I$2="Открытый тариф",
INDEX(GRID!$B$17:$BI$27,MATCH(K$7,GRID!$A$17:$A$27,0),MATCH(1,($U$2=GRID!$B$1:$BI$1)*(КАЛЕНДАРЬ!$L29=GRID!$B$3:$BI$3), 0)),
ROUNDUP(INDEX(GRID!$B$17:$BI$27,MATCH(K$7,GRID!$A$17:$A$27,0),MATCH(1,($U$2=GRID!$B$1:$BI$1)*(КАЛЕНДАРЬ!$L29=GRID!$B$3:$BI$3), 0))*(1-GRID!$B$35),0))</f>
        <v>30100</v>
      </c>
      <c r="M27" s="59" cm="1">
        <f t="array" ref="M27">IF($I$2="Открытый тариф",
INDEX(GRID!$B$4:$BI$14,MATCH(M$7,GRID!$A$4:$A$14,0),MATCH(1,($U$2=GRID!$B$1:$BI$1)*(КАЛЕНДАРЬ!$L29=GRID!$B$3:$BI$3), 0)),
ROUNDUP(INDEX(GRID!$B$4:$BI$14,MATCH(M$7,GRID!$A$4:$A$14,0),MATCH(1,($U$2=GRID!$B$1:$BI$1)*(КАЛЕНДАРЬ!$L29=GRID!$B$3:$BI$3),0))*(1-GRID!$B$35),0))</f>
        <v>30300</v>
      </c>
      <c r="N27" s="60" cm="1">
        <f t="array" ref="N27">IF($I$2="Открытый тариф",
INDEX(GRID!$B$17:$BI$27,MATCH(M$7,GRID!$A$17:$A$27,0),MATCH(1,($U$2=GRID!$B$1:$BI$1)*(КАЛЕНДАРЬ!$L29=GRID!$B$3:$BI$3), 0)),
ROUNDUP(INDEX(GRID!$B$17:$BI$27,MATCH(M$7,GRID!$A$17:$A$27,0),MATCH(1,($U$2=GRID!$B$1:$BI$1)*(КАЛЕНДАРЬ!$L29=GRID!$B$3:$BI$3), 0))*(1-GRID!$B$35),0))</f>
        <v>32800</v>
      </c>
      <c r="O27" s="61" cm="1">
        <f t="array" ref="O27">IF($I$2="Открытый тариф",
INDEX(GRID!$B$4:$BI$14,MATCH(O$7,GRID!$A$4:$A$14,0),MATCH(1,($U$2=GRID!$B$1:$BI$1)*(КАЛЕНДАРЬ!$L29=GRID!$B$3:$BI$3), 0)),
ROUNDUP(INDEX(GRID!$B$4:$BI$14,MATCH(O$7,GRID!$A$4:$A$14,0),MATCH(1,($U$2=GRID!$B$1:$BI$1)*(КАЛЕНДАРЬ!$L29=GRID!$B$3:$BI$3),0))*(1-GRID!$B$35),0))</f>
        <v>37300</v>
      </c>
      <c r="P27" s="61" cm="1">
        <f t="array" ref="P27">IF($I$2="Открытый тариф",
INDEX(GRID!$B$17:$BI$27,MATCH(O$7,GRID!$A$17:$A$27,0),MATCH(1,($U$2=GRID!$B$1:$BI$1)*(КАЛЕНДАРЬ!$L29=GRID!$B$3:$BI$3), 0)),
ROUNDUP(INDEX(GRID!$B$17:$BI$27,MATCH(O$7,GRID!$A$17:$A$27,0),MATCH(1,($U$2=GRID!$B$1:$BI$1)*(КАЛЕНДАРЬ!$L29=GRID!$B$3:$BI$3), 0))*(1-GRID!$B$35),0))</f>
        <v>39800</v>
      </c>
      <c r="Q27" s="61" cm="1">
        <f t="array" ref="Q27">IF($I$2="Открытый тариф",
INDEX(GRID!$B$4:$BI$14,MATCH(Q$7,GRID!$A$4:$A$14,0),MATCH(1,($U$2=GRID!$B$1:$BI$1)*(КАЛЕНДАРЬ!$L29=GRID!$B$3:$BI$3), 0)),
ROUNDUP(INDEX(GRID!$B$4:$BI$14,MATCH(Q$7,GRID!$A$4:$A$14,0),MATCH(1,($U$2=GRID!$B$1:$BI$1)*(КАЛЕНДАРЬ!$L29=GRID!$B$3:$BI$3),0))*(1-GRID!$B$35),0))</f>
        <v>41800</v>
      </c>
      <c r="R27" s="61" cm="1">
        <f t="array" ref="R27">IF($I$2="Открытый тариф",
INDEX(GRID!$B$17:$BI$27,MATCH(Q$7,GRID!$A$17:$A$27,0),MATCH(1,($U$2=GRID!$B$1:$BI$1)*(КАЛЕНДАРЬ!$L29=GRID!$B$3:$BI$3), 0)),
ROUNDUP(INDEX(GRID!$B$17:$BI$27,MATCH(Q$7,GRID!$A$17:$A$27,0),MATCH(1,($U$2=GRID!$B$1:$BI$1)*(КАЛЕНДАРЬ!$L29=GRID!$B$3:$BI$3), 0))*(1-GRID!$B$35),0))</f>
        <v>44300</v>
      </c>
      <c r="S27" s="61" cm="1">
        <f t="array" ref="S27">IF($I$2="Открытый тариф",
INDEX(GRID!$B$4:$BI$14,MATCH(S$7,GRID!$A$4:$A$14,0),MATCH(1,($U$2=GRID!$B$1:$BI$1)*(КАЛЕНДАРЬ!$L29=GRID!$B$3:$BI$3), 0)),
ROUNDUP(INDEX(GRID!$B$4:$BI$14,MATCH(S$7,GRID!$A$4:$A$14,0),MATCH(1,($U$2=GRID!$B$1:$BI$1)*(КАЛЕНДАРЬ!$L29=GRID!$B$3:$BI$3),0))*(1-GRID!$B$35),0))</f>
        <v>50400</v>
      </c>
      <c r="T27" s="61" cm="1">
        <f t="array" ref="T27">IF($I$2="Открытый тариф",
INDEX(GRID!$B$17:$BI$27,MATCH(S$7,GRID!$A$17:$A$27,0),MATCH(1,($U$2=GRID!$B$1:$BI$1)*(КАЛЕНДАРЬ!$L29=GRID!$B$3:$BI$3), 0)),
ROUNDUP(INDEX(GRID!$B$17:$BI$27,MATCH(S$7,GRID!$A$17:$A$27,0),MATCH(1,($U$2=GRID!$B$1:$BI$1)*(КАЛЕНДАРЬ!$L29=GRID!$B$3:$BI$3), 0))*(1-GRID!$B$35),0))</f>
        <v>52900</v>
      </c>
      <c r="U27" s="61" cm="1">
        <f t="array" ref="U27">IF($I$2="Открытый тариф",
INDEX(GRID!$B$4:$BI$14,MATCH(U$7,GRID!$A$4:$A$14,0),MATCH(1,($U$2=GRID!$B$1:$BI$1)*(КАЛЕНДАРЬ!$L29=GRID!$B$3:$BI$3), 0)),
ROUNDUP(INDEX(GRID!$B$4:$BI$14,MATCH(U$7,GRID!$A$4:$A$14,0),MATCH(1,($U$2=GRID!$B$1:$BI$1)*(КАЛЕНДАРЬ!$L29=GRID!$B$3:$BI$3),0))*(1-GRID!$B$35),0))</f>
        <v>58000</v>
      </c>
      <c r="V27" s="61" cm="1">
        <f t="array" ref="V27">IF($I$2="Открытый тариф",
INDEX(GRID!$B$17:$BI$27,MATCH(U$7,GRID!$A$17:$A$27,0),MATCH(1,($U$2=GRID!$B$1:$BI$1)*(КАЛЕНДАРЬ!$L29=GRID!$B$3:$BI$3), 0)),
ROUNDUP(INDEX(GRID!$B$17:$BI$27,MATCH(U$7,GRID!$A$17:$A$27,0),MATCH(1,($U$2=GRID!$B$1:$BI$1)*(КАЛЕНДАРЬ!$L29=GRID!$B$3:$BI$3), 0))*(1-GRID!$B$35),0))</f>
        <v>60500</v>
      </c>
      <c r="W27" s="61" cm="1">
        <f t="array" ref="W27">IF($I$2="Открытый тариф",
INDEX(GRID!$B$4:$BI$14,MATCH(W$7,GRID!$A$4:$A$14,0),MATCH(1,($U$2=GRID!$B$1:$BI$1)*(КАЛЕНДАРЬ!$L29=GRID!$B$3:$BI$3), 0)),
ROUNDUP(INDEX(GRID!$B$4:$BI$14,MATCH(W$7,GRID!$A$4:$A$14,0),MATCH(1,($U$2=GRID!$B$1:$BI$1)*(КАЛЕНДАРЬ!$L29=GRID!$B$3:$BI$3),0))*(1-GRID!$B$35),0))</f>
        <v>232000</v>
      </c>
      <c r="X27" s="61" cm="1">
        <f t="array" ref="X27">IF($I$2="Открытый тариф",
INDEX(GRID!$B$17:$BI$27,MATCH(W$7,GRID!$A$17:$A$27,0),MATCH(1,($U$2=GRID!$B$1:$BI$1)*(КАЛЕНДАРЬ!$L29=GRID!$B$3:$BI$3), 0)),
ROUNDUP(INDEX(GRID!$B$17:$BI$27,MATCH(W$7,GRID!$A$17:$A$27,0),MATCH(1,($U$2=GRID!$B$1:$BI$1)*(КАЛЕНДАРЬ!$L29=GRID!$B$3:$BI$3), 0))*(1-GRID!$B$35),0))</f>
        <v>234500</v>
      </c>
    </row>
    <row r="28" spans="1:24" hidden="1" x14ac:dyDescent="0.2">
      <c r="A28" s="62" t="s">
        <v>47</v>
      </c>
      <c r="B28" s="62">
        <v>27</v>
      </c>
      <c r="C28" s="59" cm="1">
        <f t="array" ref="C28">IF($I$2="Открытый тариф",
INDEX(GRID!$B$4:$BI$14,MATCH(C$7,GRID!$A$4:$A$14,0),MATCH(1,($U$2=GRID!$B$1:$BI$1)*(КАЛЕНДАРЬ!$L30=GRID!$B$3:$BI$3), 0)),
ROUNDUP(INDEX(GRID!$B$4:$BI$14,MATCH(C$7,GRID!$A$4:$A$14,0),MATCH(1,($U$2=GRID!$B$1:$BI$1)*(КАЛЕНДАРЬ!$L30=GRID!$B$3:$BI$3),0))*(1-GRID!$B$35),0))</f>
        <v>22000</v>
      </c>
      <c r="D28" s="60" cm="1">
        <f t="array" ref="D28">IF($I$2="Открытый тариф",
INDEX(GRID!$B$17:$BI$27,MATCH(C$7,GRID!$A$17:$A$27,0),MATCH(1,($U$2=GRID!$B$1:$BI$1)*(КАЛЕНДАРЬ!$L30=GRID!$B$3:$BI$3), 0)),
ROUNDUP(INDEX(GRID!$B$17:$BI$27,MATCH(C$7,GRID!$A$17:$A$27,0),MATCH(1,($U$2=GRID!$B$1:$BI$1)*(КАЛЕНДАРЬ!$L30=GRID!$B$3:$BI$3), 0))*(1-GRID!$B$35),0))</f>
        <v>24500</v>
      </c>
      <c r="E28" s="59" cm="1">
        <f t="array" ref="E28">IF($I$2="Открытый тариф",
INDEX(GRID!$B$4:$BI$14,MATCH(E$7,GRID!$A$4:$A$14,0),MATCH(1,($U$2=GRID!$B$1:$BI$1)*(КАЛЕНДАРЬ!$L30=GRID!$B$3:$BI$3), 0)),
ROUNDUP(INDEX(GRID!$B$4:$BI$14,MATCH(E$7,GRID!$A$4:$A$14,0),MATCH(1,($U$2=GRID!$B$1:$BI$1)*(КАЛЕНДАРЬ!$L30=GRID!$B$3:$BI$3),0))*(1-GRID!$B$35),0))</f>
        <v>24300</v>
      </c>
      <c r="F28" s="60" cm="1">
        <f t="array" ref="F28">IF($I$2="Открытый тариф",
INDEX(GRID!$B$17:$BI$27,MATCH(E$7,GRID!$A$17:$A$27,0),MATCH(1,($U$2=GRID!$B$1:$BI$1)*(КАЛЕНДАРЬ!$L30=GRID!$B$3:$BI$3), 0)),
ROUNDUP(INDEX(GRID!$B$17:$BI$27,MATCH(E$7,GRID!$A$17:$A$27,0),MATCH(1,($U$2=GRID!$B$1:$BI$1)*(КАЛЕНДАРЬ!$L30=GRID!$B$3:$BI$3), 0))*(1-GRID!$B$35),0))</f>
        <v>26800</v>
      </c>
      <c r="G28" s="59" cm="1">
        <f t="array" ref="G28">IF($I$2="Открытый тариф",
INDEX(GRID!$B$4:$BI$14,MATCH(G$7,GRID!$A$4:$A$14,0),MATCH(1,($U$2=GRID!$B$1:$BI$1)*(КАЛЕНДАРЬ!$L30=GRID!$B$3:$BI$3), 0)),
ROUNDUP(INDEX(GRID!$B$4:$BI$14,MATCH(G$7,GRID!$A$4:$A$14,0),MATCH(1,($U$2=GRID!$B$1:$BI$1)*(КАЛЕНДАРЬ!$L30=GRID!$B$3:$BI$3),0))*(1-GRID!$B$35),0))</f>
        <v>26900</v>
      </c>
      <c r="H28" s="60" cm="1">
        <f t="array" ref="H28">IF($I$2="Открытый тариф",
INDEX(GRID!$B$17:$BI$27,MATCH(G$7,GRID!$A$17:$A$27,0),MATCH(1,($U$2=GRID!$B$1:$BI$1)*(КАЛЕНДАРЬ!$L30=GRID!$B$3:$BI$3), 0)),
ROUNDUP(INDEX(GRID!$B$17:$BI$27,MATCH(G$7,GRID!$A$17:$A$27,0),MATCH(1,($U$2=GRID!$B$1:$BI$1)*(КАЛЕНДАРЬ!$L30=GRID!$B$3:$BI$3), 0))*(1-GRID!$B$35),0))</f>
        <v>29400</v>
      </c>
      <c r="I28" s="59" cm="1">
        <f t="array" ref="I28">IF($I$2="Открытый тариф",
INDEX(GRID!$B$4:$BI$14,MATCH(I$7,GRID!$A$4:$A$14,0),MATCH(1,($U$2=GRID!$B$1:$BI$1)*(КАЛЕНДАРЬ!$L30=GRID!$B$3:$BI$3), 0)),
ROUNDUP(INDEX(GRID!$B$4:$BI$14,MATCH(I$7,GRID!$A$4:$A$14,0),MATCH(1,($U$2=GRID!$B$1:$BI$1)*(КАЛЕНДАРЬ!$L30=GRID!$B$3:$BI$3),0))*(1-GRID!$B$35),0))</f>
        <v>29700</v>
      </c>
      <c r="J28" s="60" cm="1">
        <f t="array" ref="J28">IF($I$2="Открытый тариф",
INDEX(GRID!$B$17:$BI$27,MATCH(I$7,GRID!$A$17:$A$27,0),MATCH(1,($U$2=GRID!$B$1:$BI$1)*(КАЛЕНДАРЬ!$L30=GRID!$B$3:$BI$3), 0)),
ROUNDUP(INDEX(GRID!$B$17:$BI$27,MATCH(I$7,GRID!$A$17:$A$27,0),MATCH(1,($U$2=GRID!$B$1:$BI$1)*(КАЛЕНДАРЬ!$L30=GRID!$B$3:$BI$3), 0))*(1-GRID!$B$35),0))</f>
        <v>32200</v>
      </c>
      <c r="K28" s="59" cm="1">
        <f t="array" ref="K28">IF($I$2="Открытый тариф",
INDEX(GRID!$B$4:$BI$14,MATCH(K$7,GRID!$A$4:$A$14,0),MATCH(1,($U$2=GRID!$B$1:$BI$1)*(КАЛЕНДАРЬ!$L30=GRID!$B$3:$BI$3), 0)),
ROUNDUP(INDEX(GRID!$B$4:$BI$14,MATCH(K$7,GRID!$A$4:$A$14,0),MATCH(1,($U$2=GRID!$B$1:$BI$1)*(КАЛЕНДАРЬ!$L30=GRID!$B$3:$BI$3),0))*(1-GRID!$B$35),0))</f>
        <v>32800</v>
      </c>
      <c r="L28" s="60" cm="1">
        <f t="array" ref="L28">IF($I$2="Открытый тариф",
INDEX(GRID!$B$17:$BI$27,MATCH(K$7,GRID!$A$17:$A$27,0),MATCH(1,($U$2=GRID!$B$1:$BI$1)*(КАЛЕНДАРЬ!$L30=GRID!$B$3:$BI$3), 0)),
ROUNDUP(INDEX(GRID!$B$17:$BI$27,MATCH(K$7,GRID!$A$17:$A$27,0),MATCH(1,($U$2=GRID!$B$1:$BI$1)*(КАЛЕНДАРЬ!$L30=GRID!$B$3:$BI$3), 0))*(1-GRID!$B$35),0))</f>
        <v>35300</v>
      </c>
      <c r="M28" s="59" cm="1">
        <f t="array" ref="M28">IF($I$2="Открытый тариф",
INDEX(GRID!$B$4:$BI$14,MATCH(M$7,GRID!$A$4:$A$14,0),MATCH(1,($U$2=GRID!$B$1:$BI$1)*(КАЛЕНДАРЬ!$L30=GRID!$B$3:$BI$3), 0)),
ROUNDUP(INDEX(GRID!$B$4:$BI$14,MATCH(M$7,GRID!$A$4:$A$14,0),MATCH(1,($U$2=GRID!$B$1:$BI$1)*(КАЛЕНДАРЬ!$L30=GRID!$B$3:$BI$3),0))*(1-GRID!$B$35),0))</f>
        <v>36300</v>
      </c>
      <c r="N28" s="60" cm="1">
        <f t="array" ref="N28">IF($I$2="Открытый тариф",
INDEX(GRID!$B$17:$BI$27,MATCH(M$7,GRID!$A$17:$A$27,0),MATCH(1,($U$2=GRID!$B$1:$BI$1)*(КАЛЕНДАРЬ!$L30=GRID!$B$3:$BI$3), 0)),
ROUNDUP(INDEX(GRID!$B$17:$BI$27,MATCH(M$7,GRID!$A$17:$A$27,0),MATCH(1,($U$2=GRID!$B$1:$BI$1)*(КАЛЕНДАРЬ!$L30=GRID!$B$3:$BI$3), 0))*(1-GRID!$B$35),0))</f>
        <v>38800</v>
      </c>
      <c r="O28" s="61" cm="1">
        <f t="array" ref="O28">IF($I$2="Открытый тариф",
INDEX(GRID!$B$4:$BI$14,MATCH(O$7,GRID!$A$4:$A$14,0),MATCH(1,($U$2=GRID!$B$1:$BI$1)*(КАЛЕНДАРЬ!$L30=GRID!$B$3:$BI$3), 0)),
ROUNDUP(INDEX(GRID!$B$4:$BI$14,MATCH(O$7,GRID!$A$4:$A$14,0),MATCH(1,($U$2=GRID!$B$1:$BI$1)*(КАЛЕНДАРЬ!$L30=GRID!$B$3:$BI$3),0))*(1-GRID!$B$35),0))</f>
        <v>43000</v>
      </c>
      <c r="P28" s="61" cm="1">
        <f t="array" ref="P28">IF($I$2="Открытый тариф",
INDEX(GRID!$B$17:$BI$27,MATCH(O$7,GRID!$A$17:$A$27,0),MATCH(1,($U$2=GRID!$B$1:$BI$1)*(КАЛЕНДАРЬ!$L30=GRID!$B$3:$BI$3), 0)),
ROUNDUP(INDEX(GRID!$B$17:$BI$27,MATCH(O$7,GRID!$A$17:$A$27,0),MATCH(1,($U$2=GRID!$B$1:$BI$1)*(КАЛЕНДАРЬ!$L30=GRID!$B$3:$BI$3), 0))*(1-GRID!$B$35),0))</f>
        <v>45500</v>
      </c>
      <c r="Q28" s="61" cm="1">
        <f t="array" ref="Q28">IF($I$2="Открытый тариф",
INDEX(GRID!$B$4:$BI$14,MATCH(Q$7,GRID!$A$4:$A$14,0),MATCH(1,($U$2=GRID!$B$1:$BI$1)*(КАЛЕНДАРЬ!$L30=GRID!$B$3:$BI$3), 0)),
ROUNDUP(INDEX(GRID!$B$4:$BI$14,MATCH(Q$7,GRID!$A$4:$A$14,0),MATCH(1,($U$2=GRID!$B$1:$BI$1)*(КАЛЕНДАРЬ!$L30=GRID!$B$3:$BI$3),0))*(1-GRID!$B$35),0))</f>
        <v>48400</v>
      </c>
      <c r="R28" s="61" cm="1">
        <f t="array" ref="R28">IF($I$2="Открытый тариф",
INDEX(GRID!$B$17:$BI$27,MATCH(Q$7,GRID!$A$17:$A$27,0),MATCH(1,($U$2=GRID!$B$1:$BI$1)*(КАЛЕНДАРЬ!$L30=GRID!$B$3:$BI$3), 0)),
ROUNDUP(INDEX(GRID!$B$17:$BI$27,MATCH(Q$7,GRID!$A$17:$A$27,0),MATCH(1,($U$2=GRID!$B$1:$BI$1)*(КАЛЕНДАРЬ!$L30=GRID!$B$3:$BI$3), 0))*(1-GRID!$B$35),0))</f>
        <v>50900</v>
      </c>
      <c r="S28" s="61" cm="1">
        <f t="array" ref="S28">IF($I$2="Открытый тариф",
INDEX(GRID!$B$4:$BI$14,MATCH(S$7,GRID!$A$4:$A$14,0),MATCH(1,($U$2=GRID!$B$1:$BI$1)*(КАЛЕНДАРЬ!$L30=GRID!$B$3:$BI$3), 0)),
ROUNDUP(INDEX(GRID!$B$4:$BI$14,MATCH(S$7,GRID!$A$4:$A$14,0),MATCH(1,($U$2=GRID!$B$1:$BI$1)*(КАЛЕНДАРЬ!$L30=GRID!$B$3:$BI$3),0))*(1-GRID!$B$35),0))</f>
        <v>59200</v>
      </c>
      <c r="T28" s="61" cm="1">
        <f t="array" ref="T28">IF($I$2="Открытый тариф",
INDEX(GRID!$B$17:$BI$27,MATCH(S$7,GRID!$A$17:$A$27,0),MATCH(1,($U$2=GRID!$B$1:$BI$1)*(КАЛЕНДАРЬ!$L30=GRID!$B$3:$BI$3), 0)),
ROUNDUP(INDEX(GRID!$B$17:$BI$27,MATCH(S$7,GRID!$A$17:$A$27,0),MATCH(1,($U$2=GRID!$B$1:$BI$1)*(КАЛЕНДАРЬ!$L30=GRID!$B$3:$BI$3), 0))*(1-GRID!$B$35),0))</f>
        <v>61700</v>
      </c>
      <c r="U28" s="61" cm="1">
        <f t="array" ref="U28">IF($I$2="Открытый тариф",
INDEX(GRID!$B$4:$BI$14,MATCH(U$7,GRID!$A$4:$A$14,0),MATCH(1,($U$2=GRID!$B$1:$BI$1)*(КАЛЕНДАРЬ!$L30=GRID!$B$3:$BI$3), 0)),
ROUNDUP(INDEX(GRID!$B$4:$BI$14,MATCH(U$7,GRID!$A$4:$A$14,0),MATCH(1,($U$2=GRID!$B$1:$BI$1)*(КАЛЕНДАРЬ!$L30=GRID!$B$3:$BI$3),0))*(1-GRID!$B$35),0))</f>
        <v>67000</v>
      </c>
      <c r="V28" s="61" cm="1">
        <f t="array" ref="V28">IF($I$2="Открытый тариф",
INDEX(GRID!$B$17:$BI$27,MATCH(U$7,GRID!$A$17:$A$27,0),MATCH(1,($U$2=GRID!$B$1:$BI$1)*(КАЛЕНДАРЬ!$L30=GRID!$B$3:$BI$3), 0)),
ROUNDUP(INDEX(GRID!$B$17:$BI$27,MATCH(U$7,GRID!$A$17:$A$27,0),MATCH(1,($U$2=GRID!$B$1:$BI$1)*(КАЛЕНДАРЬ!$L30=GRID!$B$3:$BI$3), 0))*(1-GRID!$B$35),0))</f>
        <v>69500</v>
      </c>
      <c r="W28" s="61" cm="1">
        <f t="array" ref="W28">IF($I$2="Открытый тариф",
INDEX(GRID!$B$4:$BI$14,MATCH(W$7,GRID!$A$4:$A$14,0),MATCH(1,($U$2=GRID!$B$1:$BI$1)*(КАЛЕНДАРЬ!$L30=GRID!$B$3:$BI$3), 0)),
ROUNDUP(INDEX(GRID!$B$4:$BI$14,MATCH(W$7,GRID!$A$4:$A$14,0),MATCH(1,($U$2=GRID!$B$1:$BI$1)*(КАЛЕНДАРЬ!$L30=GRID!$B$3:$BI$3),0))*(1-GRID!$B$35),0))</f>
        <v>258000</v>
      </c>
      <c r="X28" s="61" cm="1">
        <f t="array" ref="X28">IF($I$2="Открытый тариф",
INDEX(GRID!$B$17:$BI$27,MATCH(W$7,GRID!$A$17:$A$27,0),MATCH(1,($U$2=GRID!$B$1:$BI$1)*(КАЛЕНДАРЬ!$L30=GRID!$B$3:$BI$3), 0)),
ROUNDUP(INDEX(GRID!$B$17:$BI$27,MATCH(W$7,GRID!$A$17:$A$27,0),MATCH(1,($U$2=GRID!$B$1:$BI$1)*(КАЛЕНДАРЬ!$L30=GRID!$B$3:$BI$3), 0))*(1-GRID!$B$35),0))</f>
        <v>260500</v>
      </c>
    </row>
    <row r="29" spans="1:24" hidden="1" x14ac:dyDescent="0.2">
      <c r="A29" s="62" t="s">
        <v>48</v>
      </c>
      <c r="B29" s="62">
        <v>28</v>
      </c>
      <c r="C29" s="59" cm="1">
        <f t="array" ref="C29">IF($I$2="Открытый тариф",
INDEX(GRID!$B$4:$BI$14,MATCH(C$7,GRID!$A$4:$A$14,0),MATCH(1,($U$2=GRID!$B$1:$BI$1)*(КАЛЕНДАРЬ!$L31=GRID!$B$3:$BI$3), 0)),
ROUNDUP(INDEX(GRID!$B$4:$BI$14,MATCH(C$7,GRID!$A$4:$A$14,0),MATCH(1,($U$2=GRID!$B$1:$BI$1)*(КАЛЕНДАРЬ!$L31=GRID!$B$3:$BI$3),0))*(1-GRID!$B$35),0))</f>
        <v>23000</v>
      </c>
      <c r="D29" s="60" cm="1">
        <f t="array" ref="D29">IF($I$2="Открытый тариф",
INDEX(GRID!$B$17:$BI$27,MATCH(C$7,GRID!$A$17:$A$27,0),MATCH(1,($U$2=GRID!$B$1:$BI$1)*(КАЛЕНДАРЬ!$L31=GRID!$B$3:$BI$3), 0)),
ROUNDUP(INDEX(GRID!$B$17:$BI$27,MATCH(C$7,GRID!$A$17:$A$27,0),MATCH(1,($U$2=GRID!$B$1:$BI$1)*(КАЛЕНДАРЬ!$L31=GRID!$B$3:$BI$3), 0))*(1-GRID!$B$35),0))</f>
        <v>25500</v>
      </c>
      <c r="E29" s="59" cm="1">
        <f t="array" ref="E29">IF($I$2="Открытый тариф",
INDEX(GRID!$B$4:$BI$14,MATCH(E$7,GRID!$A$4:$A$14,0),MATCH(1,($U$2=GRID!$B$1:$BI$1)*(КАЛЕНДАРЬ!$L31=GRID!$B$3:$BI$3), 0)),
ROUNDUP(INDEX(GRID!$B$4:$BI$14,MATCH(E$7,GRID!$A$4:$A$14,0),MATCH(1,($U$2=GRID!$B$1:$BI$1)*(КАЛЕНДАРЬ!$L31=GRID!$B$3:$BI$3),0))*(1-GRID!$B$35),0))</f>
        <v>25500</v>
      </c>
      <c r="F29" s="60" cm="1">
        <f t="array" ref="F29">IF($I$2="Открытый тариф",
INDEX(GRID!$B$17:$BI$27,MATCH(E$7,GRID!$A$17:$A$27,0),MATCH(1,($U$2=GRID!$B$1:$BI$1)*(КАЛЕНДАРЬ!$L31=GRID!$B$3:$BI$3), 0)),
ROUNDUP(INDEX(GRID!$B$17:$BI$27,MATCH(E$7,GRID!$A$17:$A$27,0),MATCH(1,($U$2=GRID!$B$1:$BI$1)*(КАЛЕНДАРЬ!$L31=GRID!$B$3:$BI$3), 0))*(1-GRID!$B$35),0))</f>
        <v>28000</v>
      </c>
      <c r="G29" s="59" cm="1">
        <f t="array" ref="G29">IF($I$2="Открытый тариф",
INDEX(GRID!$B$4:$BI$14,MATCH(G$7,GRID!$A$4:$A$14,0),MATCH(1,($U$2=GRID!$B$1:$BI$1)*(КАЛЕНДАРЬ!$L31=GRID!$B$3:$BI$3), 0)),
ROUNDUP(INDEX(GRID!$B$4:$BI$14,MATCH(G$7,GRID!$A$4:$A$14,0),MATCH(1,($U$2=GRID!$B$1:$BI$1)*(КАЛЕНДАРЬ!$L31=GRID!$B$3:$BI$3),0))*(1-GRID!$B$35),0))</f>
        <v>28200</v>
      </c>
      <c r="H29" s="60" cm="1">
        <f t="array" ref="H29">IF($I$2="Открытый тариф",
INDEX(GRID!$B$17:$BI$27,MATCH(G$7,GRID!$A$17:$A$27,0),MATCH(1,($U$2=GRID!$B$1:$BI$1)*(КАЛЕНДАРЬ!$L31=GRID!$B$3:$BI$3), 0)),
ROUNDUP(INDEX(GRID!$B$17:$BI$27,MATCH(G$7,GRID!$A$17:$A$27,0),MATCH(1,($U$2=GRID!$B$1:$BI$1)*(КАЛЕНДАРЬ!$L31=GRID!$B$3:$BI$3), 0))*(1-GRID!$B$35),0))</f>
        <v>30700</v>
      </c>
      <c r="I29" s="59" cm="1">
        <f t="array" ref="I29">IF($I$2="Открытый тариф",
INDEX(GRID!$B$4:$BI$14,MATCH(I$7,GRID!$A$4:$A$14,0),MATCH(1,($U$2=GRID!$B$1:$BI$1)*(КАЛЕНДАРЬ!$L31=GRID!$B$3:$BI$3), 0)),
ROUNDUP(INDEX(GRID!$B$4:$BI$14,MATCH(I$7,GRID!$A$4:$A$14,0),MATCH(1,($U$2=GRID!$B$1:$BI$1)*(КАЛЕНДАРЬ!$L31=GRID!$B$3:$BI$3),0))*(1-GRID!$B$35),0))</f>
        <v>31200</v>
      </c>
      <c r="J29" s="60" cm="1">
        <f t="array" ref="J29">IF($I$2="Открытый тариф",
INDEX(GRID!$B$17:$BI$27,MATCH(I$7,GRID!$A$17:$A$27,0),MATCH(1,($U$2=GRID!$B$1:$BI$1)*(КАЛЕНДАРЬ!$L31=GRID!$B$3:$BI$3), 0)),
ROUNDUP(INDEX(GRID!$B$17:$BI$27,MATCH(I$7,GRID!$A$17:$A$27,0),MATCH(1,($U$2=GRID!$B$1:$BI$1)*(КАЛЕНДАРЬ!$L31=GRID!$B$3:$BI$3), 0))*(1-GRID!$B$35),0))</f>
        <v>33700</v>
      </c>
      <c r="K29" s="59" cm="1">
        <f t="array" ref="K29">IF($I$2="Открытый тариф",
INDEX(GRID!$B$4:$BI$14,MATCH(K$7,GRID!$A$4:$A$14,0),MATCH(1,($U$2=GRID!$B$1:$BI$1)*(КАЛЕНДАРЬ!$L31=GRID!$B$3:$BI$3), 0)),
ROUNDUP(INDEX(GRID!$B$4:$BI$14,MATCH(K$7,GRID!$A$4:$A$14,0),MATCH(1,($U$2=GRID!$B$1:$BI$1)*(КАЛЕНДАРЬ!$L31=GRID!$B$3:$BI$3),0))*(1-GRID!$B$35),0))</f>
        <v>34600</v>
      </c>
      <c r="L29" s="60" cm="1">
        <f t="array" ref="L29">IF($I$2="Открытый тариф",
INDEX(GRID!$B$17:$BI$27,MATCH(K$7,GRID!$A$17:$A$27,0),MATCH(1,($U$2=GRID!$B$1:$BI$1)*(КАЛЕНДАРЬ!$L31=GRID!$B$3:$BI$3), 0)),
ROUNDUP(INDEX(GRID!$B$17:$BI$27,MATCH(K$7,GRID!$A$17:$A$27,0),MATCH(1,($U$2=GRID!$B$1:$BI$1)*(КАЛЕНДАРЬ!$L31=GRID!$B$3:$BI$3), 0))*(1-GRID!$B$35),0))</f>
        <v>37100</v>
      </c>
      <c r="M29" s="59" cm="1">
        <f t="array" ref="M29">IF($I$2="Открытый тариф",
INDEX(GRID!$B$4:$BI$14,MATCH(M$7,GRID!$A$4:$A$14,0),MATCH(1,($U$2=GRID!$B$1:$BI$1)*(КАЛЕНДАРЬ!$L31=GRID!$B$3:$BI$3), 0)),
ROUNDUP(INDEX(GRID!$B$4:$BI$14,MATCH(M$7,GRID!$A$4:$A$14,0),MATCH(1,($U$2=GRID!$B$1:$BI$1)*(КАЛЕНДАРЬ!$L31=GRID!$B$3:$BI$3),0))*(1-GRID!$B$35),0))</f>
        <v>38300</v>
      </c>
      <c r="N29" s="60" cm="1">
        <f t="array" ref="N29">IF($I$2="Открытый тариф",
INDEX(GRID!$B$17:$BI$27,MATCH(M$7,GRID!$A$17:$A$27,0),MATCH(1,($U$2=GRID!$B$1:$BI$1)*(КАЛЕНДАРЬ!$L31=GRID!$B$3:$BI$3), 0)),
ROUNDUP(INDEX(GRID!$B$17:$BI$27,MATCH(M$7,GRID!$A$17:$A$27,0),MATCH(1,($U$2=GRID!$B$1:$BI$1)*(КАЛЕНДАРЬ!$L31=GRID!$B$3:$BI$3), 0))*(1-GRID!$B$35),0))</f>
        <v>40800</v>
      </c>
      <c r="O29" s="61" cm="1">
        <f t="array" ref="O29">IF($I$2="Открытый тариф",
INDEX(GRID!$B$4:$BI$14,MATCH(O$7,GRID!$A$4:$A$14,0),MATCH(1,($U$2=GRID!$B$1:$BI$1)*(КАЛЕНДАРЬ!$L31=GRID!$B$3:$BI$3), 0)),
ROUNDUP(INDEX(GRID!$B$4:$BI$14,MATCH(O$7,GRID!$A$4:$A$14,0),MATCH(1,($U$2=GRID!$B$1:$BI$1)*(КАЛЕНДАРЬ!$L31=GRID!$B$3:$BI$3),0))*(1-GRID!$B$35),0))</f>
        <v>44800</v>
      </c>
      <c r="P29" s="61" cm="1">
        <f t="array" ref="P29">IF($I$2="Открытый тариф",
INDEX(GRID!$B$17:$BI$27,MATCH(O$7,GRID!$A$17:$A$27,0),MATCH(1,($U$2=GRID!$B$1:$BI$1)*(КАЛЕНДАРЬ!$L31=GRID!$B$3:$BI$3), 0)),
ROUNDUP(INDEX(GRID!$B$17:$BI$27,MATCH(O$7,GRID!$A$17:$A$27,0),MATCH(1,($U$2=GRID!$B$1:$BI$1)*(КАЛЕНДАРЬ!$L31=GRID!$B$3:$BI$3), 0))*(1-GRID!$B$35),0))</f>
        <v>47300</v>
      </c>
      <c r="Q29" s="61" cm="1">
        <f t="array" ref="Q29">IF($I$2="Открытый тариф",
INDEX(GRID!$B$4:$BI$14,MATCH(Q$7,GRID!$A$4:$A$14,0),MATCH(1,($U$2=GRID!$B$1:$BI$1)*(КАЛЕНДАРЬ!$L31=GRID!$B$3:$BI$3), 0)),
ROUNDUP(INDEX(GRID!$B$4:$BI$14,MATCH(Q$7,GRID!$A$4:$A$14,0),MATCH(1,($U$2=GRID!$B$1:$BI$1)*(КАЛЕНДАРЬ!$L31=GRID!$B$3:$BI$3),0))*(1-GRID!$B$35),0))</f>
        <v>50600</v>
      </c>
      <c r="R29" s="61" cm="1">
        <f t="array" ref="R29">IF($I$2="Открытый тариф",
INDEX(GRID!$B$17:$BI$27,MATCH(Q$7,GRID!$A$17:$A$27,0),MATCH(1,($U$2=GRID!$B$1:$BI$1)*(КАЛЕНДАРЬ!$L31=GRID!$B$3:$BI$3), 0)),
ROUNDUP(INDEX(GRID!$B$17:$BI$27,MATCH(Q$7,GRID!$A$17:$A$27,0),MATCH(1,($U$2=GRID!$B$1:$BI$1)*(КАЛЕНДАРЬ!$L31=GRID!$B$3:$BI$3), 0))*(1-GRID!$B$35),0))</f>
        <v>53100</v>
      </c>
      <c r="S29" s="61" cm="1">
        <f t="array" ref="S29">IF($I$2="Открытый тариф",
INDEX(GRID!$B$4:$BI$14,MATCH(S$7,GRID!$A$4:$A$14,0),MATCH(1,($U$2=GRID!$B$1:$BI$1)*(КАЛЕНДАРЬ!$L31=GRID!$B$3:$BI$3), 0)),
ROUNDUP(INDEX(GRID!$B$4:$BI$14,MATCH(S$7,GRID!$A$4:$A$14,0),MATCH(1,($U$2=GRID!$B$1:$BI$1)*(КАЛЕНДАРЬ!$L31=GRID!$B$3:$BI$3),0))*(1-GRID!$B$35),0))</f>
        <v>62100</v>
      </c>
      <c r="T29" s="61" cm="1">
        <f t="array" ref="T29">IF($I$2="Открытый тариф",
INDEX(GRID!$B$17:$BI$27,MATCH(S$7,GRID!$A$17:$A$27,0),MATCH(1,($U$2=GRID!$B$1:$BI$1)*(КАЛЕНДАРЬ!$L31=GRID!$B$3:$BI$3), 0)),
ROUNDUP(INDEX(GRID!$B$17:$BI$27,MATCH(S$7,GRID!$A$17:$A$27,0),MATCH(1,($U$2=GRID!$B$1:$BI$1)*(КАЛЕНДАРЬ!$L31=GRID!$B$3:$BI$3), 0))*(1-GRID!$B$35),0))</f>
        <v>64600</v>
      </c>
      <c r="U29" s="61" cm="1">
        <f t="array" ref="U29">IF($I$2="Открытый тариф",
INDEX(GRID!$B$4:$BI$14,MATCH(U$7,GRID!$A$4:$A$14,0),MATCH(1,($U$2=GRID!$B$1:$BI$1)*(КАЛЕНДАРЬ!$L31=GRID!$B$3:$BI$3), 0)),
ROUNDUP(INDEX(GRID!$B$4:$BI$14,MATCH(U$7,GRID!$A$4:$A$14,0),MATCH(1,($U$2=GRID!$B$1:$BI$1)*(КАЛЕНДАРЬ!$L31=GRID!$B$3:$BI$3),0))*(1-GRID!$B$35),0))</f>
        <v>70000</v>
      </c>
      <c r="V29" s="61" cm="1">
        <f t="array" ref="V29">IF($I$2="Открытый тариф",
INDEX(GRID!$B$17:$BI$27,MATCH(U$7,GRID!$A$17:$A$27,0),MATCH(1,($U$2=GRID!$B$1:$BI$1)*(КАЛЕНДАРЬ!$L31=GRID!$B$3:$BI$3), 0)),
ROUNDUP(INDEX(GRID!$B$17:$BI$27,MATCH(U$7,GRID!$A$17:$A$27,0),MATCH(1,($U$2=GRID!$B$1:$BI$1)*(КАЛЕНДАРЬ!$L31=GRID!$B$3:$BI$3), 0))*(1-GRID!$B$35),0))</f>
        <v>72500</v>
      </c>
      <c r="W29" s="61" cm="1">
        <f t="array" ref="W29">IF($I$2="Открытый тариф",
INDEX(GRID!$B$4:$BI$14,MATCH(W$7,GRID!$A$4:$A$14,0),MATCH(1,($U$2=GRID!$B$1:$BI$1)*(КАЛЕНДАРЬ!$L31=GRID!$B$3:$BI$3), 0)),
ROUNDUP(INDEX(GRID!$B$4:$BI$14,MATCH(W$7,GRID!$A$4:$A$14,0),MATCH(1,($U$2=GRID!$B$1:$BI$1)*(КАЛЕНДАРЬ!$L31=GRID!$B$3:$BI$3),0))*(1-GRID!$B$35),0))</f>
        <v>266000</v>
      </c>
      <c r="X29" s="61" cm="1">
        <f t="array" ref="X29">IF($I$2="Открытый тариф",
INDEX(GRID!$B$17:$BI$27,MATCH(W$7,GRID!$A$17:$A$27,0),MATCH(1,($U$2=GRID!$B$1:$BI$1)*(КАЛЕНДАРЬ!$L31=GRID!$B$3:$BI$3), 0)),
ROUNDUP(INDEX(GRID!$B$17:$BI$27,MATCH(W$7,GRID!$A$17:$A$27,0),MATCH(1,($U$2=GRID!$B$1:$BI$1)*(КАЛЕНДАРЬ!$L31=GRID!$B$3:$BI$3), 0))*(1-GRID!$B$35),0))</f>
        <v>268500</v>
      </c>
    </row>
    <row r="30" spans="1:24" hidden="1" x14ac:dyDescent="0.2">
      <c r="A30" s="62" t="s">
        <v>42</v>
      </c>
      <c r="B30" s="62">
        <v>29</v>
      </c>
      <c r="C30" s="59" cm="1">
        <f t="array" ref="C30">IF($I$2="Открытый тариф",
INDEX(GRID!$B$4:$BI$14,MATCH(C$7,GRID!$A$4:$A$14,0),MATCH(1,($U$2=GRID!$B$1:$BI$1)*(КАЛЕНДАРЬ!$L32=GRID!$B$3:$BI$3), 0)),
ROUNDUP(INDEX(GRID!$B$4:$BI$14,MATCH(C$7,GRID!$A$4:$A$14,0),MATCH(1,($U$2=GRID!$B$1:$BI$1)*(КАЛЕНДАРЬ!$L32=GRID!$B$3:$BI$3),0))*(1-GRID!$B$35),0))</f>
        <v>23000</v>
      </c>
      <c r="D30" s="60" cm="1">
        <f t="array" ref="D30">IF($I$2="Открытый тариф",
INDEX(GRID!$B$17:$BI$27,MATCH(C$7,GRID!$A$17:$A$27,0),MATCH(1,($U$2=GRID!$B$1:$BI$1)*(КАЛЕНДАРЬ!$L32=GRID!$B$3:$BI$3), 0)),
ROUNDUP(INDEX(GRID!$B$17:$BI$27,MATCH(C$7,GRID!$A$17:$A$27,0),MATCH(1,($U$2=GRID!$B$1:$BI$1)*(КАЛЕНДАРЬ!$L32=GRID!$B$3:$BI$3), 0))*(1-GRID!$B$35),0))</f>
        <v>25500</v>
      </c>
      <c r="E30" s="59" cm="1">
        <f t="array" ref="E30">IF($I$2="Открытый тариф",
INDEX(GRID!$B$4:$BI$14,MATCH(E$7,GRID!$A$4:$A$14,0),MATCH(1,($U$2=GRID!$B$1:$BI$1)*(КАЛЕНДАРЬ!$L32=GRID!$B$3:$BI$3), 0)),
ROUNDUP(INDEX(GRID!$B$4:$BI$14,MATCH(E$7,GRID!$A$4:$A$14,0),MATCH(1,($U$2=GRID!$B$1:$BI$1)*(КАЛЕНДАРЬ!$L32=GRID!$B$3:$BI$3),0))*(1-GRID!$B$35),0))</f>
        <v>25500</v>
      </c>
      <c r="F30" s="60" cm="1">
        <f t="array" ref="F30">IF($I$2="Открытый тариф",
INDEX(GRID!$B$17:$BI$27,MATCH(E$7,GRID!$A$17:$A$27,0),MATCH(1,($U$2=GRID!$B$1:$BI$1)*(КАЛЕНДАРЬ!$L32=GRID!$B$3:$BI$3), 0)),
ROUNDUP(INDEX(GRID!$B$17:$BI$27,MATCH(E$7,GRID!$A$17:$A$27,0),MATCH(1,($U$2=GRID!$B$1:$BI$1)*(КАЛЕНДАРЬ!$L32=GRID!$B$3:$BI$3), 0))*(1-GRID!$B$35),0))</f>
        <v>28000</v>
      </c>
      <c r="G30" s="59" cm="1">
        <f t="array" ref="G30">IF($I$2="Открытый тариф",
INDEX(GRID!$B$4:$BI$14,MATCH(G$7,GRID!$A$4:$A$14,0),MATCH(1,($U$2=GRID!$B$1:$BI$1)*(КАЛЕНДАРЬ!$L32=GRID!$B$3:$BI$3), 0)),
ROUNDUP(INDEX(GRID!$B$4:$BI$14,MATCH(G$7,GRID!$A$4:$A$14,0),MATCH(1,($U$2=GRID!$B$1:$BI$1)*(КАЛЕНДАРЬ!$L32=GRID!$B$3:$BI$3),0))*(1-GRID!$B$35),0))</f>
        <v>28200</v>
      </c>
      <c r="H30" s="60" cm="1">
        <f t="array" ref="H30">IF($I$2="Открытый тариф",
INDEX(GRID!$B$17:$BI$27,MATCH(G$7,GRID!$A$17:$A$27,0),MATCH(1,($U$2=GRID!$B$1:$BI$1)*(КАЛЕНДАРЬ!$L32=GRID!$B$3:$BI$3), 0)),
ROUNDUP(INDEX(GRID!$B$17:$BI$27,MATCH(G$7,GRID!$A$17:$A$27,0),MATCH(1,($U$2=GRID!$B$1:$BI$1)*(КАЛЕНДАРЬ!$L32=GRID!$B$3:$BI$3), 0))*(1-GRID!$B$35),0))</f>
        <v>30700</v>
      </c>
      <c r="I30" s="59" cm="1">
        <f t="array" ref="I30">IF($I$2="Открытый тариф",
INDEX(GRID!$B$4:$BI$14,MATCH(I$7,GRID!$A$4:$A$14,0),MATCH(1,($U$2=GRID!$B$1:$BI$1)*(КАЛЕНДАРЬ!$L32=GRID!$B$3:$BI$3), 0)),
ROUNDUP(INDEX(GRID!$B$4:$BI$14,MATCH(I$7,GRID!$A$4:$A$14,0),MATCH(1,($U$2=GRID!$B$1:$BI$1)*(КАЛЕНДАРЬ!$L32=GRID!$B$3:$BI$3),0))*(1-GRID!$B$35),0))</f>
        <v>31200</v>
      </c>
      <c r="J30" s="60" cm="1">
        <f t="array" ref="J30">IF($I$2="Открытый тариф",
INDEX(GRID!$B$17:$BI$27,MATCH(I$7,GRID!$A$17:$A$27,0),MATCH(1,($U$2=GRID!$B$1:$BI$1)*(КАЛЕНДАРЬ!$L32=GRID!$B$3:$BI$3), 0)),
ROUNDUP(INDEX(GRID!$B$17:$BI$27,MATCH(I$7,GRID!$A$17:$A$27,0),MATCH(1,($U$2=GRID!$B$1:$BI$1)*(КАЛЕНДАРЬ!$L32=GRID!$B$3:$BI$3), 0))*(1-GRID!$B$35),0))</f>
        <v>33700</v>
      </c>
      <c r="K30" s="59" cm="1">
        <f t="array" ref="K30">IF($I$2="Открытый тариф",
INDEX(GRID!$B$4:$BI$14,MATCH(K$7,GRID!$A$4:$A$14,0),MATCH(1,($U$2=GRID!$B$1:$BI$1)*(КАЛЕНДАРЬ!$L32=GRID!$B$3:$BI$3), 0)),
ROUNDUP(INDEX(GRID!$B$4:$BI$14,MATCH(K$7,GRID!$A$4:$A$14,0),MATCH(1,($U$2=GRID!$B$1:$BI$1)*(КАЛЕНДАРЬ!$L32=GRID!$B$3:$BI$3),0))*(1-GRID!$B$35),0))</f>
        <v>34600</v>
      </c>
      <c r="L30" s="60" cm="1">
        <f t="array" ref="L30">IF($I$2="Открытый тариф",
INDEX(GRID!$B$17:$BI$27,MATCH(K$7,GRID!$A$17:$A$27,0),MATCH(1,($U$2=GRID!$B$1:$BI$1)*(КАЛЕНДАРЬ!$L32=GRID!$B$3:$BI$3), 0)),
ROUNDUP(INDEX(GRID!$B$17:$BI$27,MATCH(K$7,GRID!$A$17:$A$27,0),MATCH(1,($U$2=GRID!$B$1:$BI$1)*(КАЛЕНДАРЬ!$L32=GRID!$B$3:$BI$3), 0))*(1-GRID!$B$35),0))</f>
        <v>37100</v>
      </c>
      <c r="M30" s="59" cm="1">
        <f t="array" ref="M30">IF($I$2="Открытый тариф",
INDEX(GRID!$B$4:$BI$14,MATCH(M$7,GRID!$A$4:$A$14,0),MATCH(1,($U$2=GRID!$B$1:$BI$1)*(КАЛЕНДАРЬ!$L32=GRID!$B$3:$BI$3), 0)),
ROUNDUP(INDEX(GRID!$B$4:$BI$14,MATCH(M$7,GRID!$A$4:$A$14,0),MATCH(1,($U$2=GRID!$B$1:$BI$1)*(КАЛЕНДАРЬ!$L32=GRID!$B$3:$BI$3),0))*(1-GRID!$B$35),0))</f>
        <v>38300</v>
      </c>
      <c r="N30" s="60" cm="1">
        <f t="array" ref="N30">IF($I$2="Открытый тариф",
INDEX(GRID!$B$17:$BI$27,MATCH(M$7,GRID!$A$17:$A$27,0),MATCH(1,($U$2=GRID!$B$1:$BI$1)*(КАЛЕНДАРЬ!$L32=GRID!$B$3:$BI$3), 0)),
ROUNDUP(INDEX(GRID!$B$17:$BI$27,MATCH(M$7,GRID!$A$17:$A$27,0),MATCH(1,($U$2=GRID!$B$1:$BI$1)*(КАЛЕНДАРЬ!$L32=GRID!$B$3:$BI$3), 0))*(1-GRID!$B$35),0))</f>
        <v>40800</v>
      </c>
      <c r="O30" s="61" cm="1">
        <f t="array" ref="O30">IF($I$2="Открытый тариф",
INDEX(GRID!$B$4:$BI$14,MATCH(O$7,GRID!$A$4:$A$14,0),MATCH(1,($U$2=GRID!$B$1:$BI$1)*(КАЛЕНДАРЬ!$L32=GRID!$B$3:$BI$3), 0)),
ROUNDUP(INDEX(GRID!$B$4:$BI$14,MATCH(O$7,GRID!$A$4:$A$14,0),MATCH(1,($U$2=GRID!$B$1:$BI$1)*(КАЛЕНДАРЬ!$L32=GRID!$B$3:$BI$3),0))*(1-GRID!$B$35),0))</f>
        <v>44800</v>
      </c>
      <c r="P30" s="61" cm="1">
        <f t="array" ref="P30">IF($I$2="Открытый тариф",
INDEX(GRID!$B$17:$BI$27,MATCH(O$7,GRID!$A$17:$A$27,0),MATCH(1,($U$2=GRID!$B$1:$BI$1)*(КАЛЕНДАРЬ!$L32=GRID!$B$3:$BI$3), 0)),
ROUNDUP(INDEX(GRID!$B$17:$BI$27,MATCH(O$7,GRID!$A$17:$A$27,0),MATCH(1,($U$2=GRID!$B$1:$BI$1)*(КАЛЕНДАРЬ!$L32=GRID!$B$3:$BI$3), 0))*(1-GRID!$B$35),0))</f>
        <v>47300</v>
      </c>
      <c r="Q30" s="61" cm="1">
        <f t="array" ref="Q30">IF($I$2="Открытый тариф",
INDEX(GRID!$B$4:$BI$14,MATCH(Q$7,GRID!$A$4:$A$14,0),MATCH(1,($U$2=GRID!$B$1:$BI$1)*(КАЛЕНДАРЬ!$L32=GRID!$B$3:$BI$3), 0)),
ROUNDUP(INDEX(GRID!$B$4:$BI$14,MATCH(Q$7,GRID!$A$4:$A$14,0),MATCH(1,($U$2=GRID!$B$1:$BI$1)*(КАЛЕНДАРЬ!$L32=GRID!$B$3:$BI$3),0))*(1-GRID!$B$35),0))</f>
        <v>50600</v>
      </c>
      <c r="R30" s="61" cm="1">
        <f t="array" ref="R30">IF($I$2="Открытый тариф",
INDEX(GRID!$B$17:$BI$27,MATCH(Q$7,GRID!$A$17:$A$27,0),MATCH(1,($U$2=GRID!$B$1:$BI$1)*(КАЛЕНДАРЬ!$L32=GRID!$B$3:$BI$3), 0)),
ROUNDUP(INDEX(GRID!$B$17:$BI$27,MATCH(Q$7,GRID!$A$17:$A$27,0),MATCH(1,($U$2=GRID!$B$1:$BI$1)*(КАЛЕНДАРЬ!$L32=GRID!$B$3:$BI$3), 0))*(1-GRID!$B$35),0))</f>
        <v>53100</v>
      </c>
      <c r="S30" s="61" cm="1">
        <f t="array" ref="S30">IF($I$2="Открытый тариф",
INDEX(GRID!$B$4:$BI$14,MATCH(S$7,GRID!$A$4:$A$14,0),MATCH(1,($U$2=GRID!$B$1:$BI$1)*(КАЛЕНДАРЬ!$L32=GRID!$B$3:$BI$3), 0)),
ROUNDUP(INDEX(GRID!$B$4:$BI$14,MATCH(S$7,GRID!$A$4:$A$14,0),MATCH(1,($U$2=GRID!$B$1:$BI$1)*(КАЛЕНДАРЬ!$L32=GRID!$B$3:$BI$3),0))*(1-GRID!$B$35),0))</f>
        <v>62100</v>
      </c>
      <c r="T30" s="61" cm="1">
        <f t="array" ref="T30">IF($I$2="Открытый тариф",
INDEX(GRID!$B$17:$BI$27,MATCH(S$7,GRID!$A$17:$A$27,0),MATCH(1,($U$2=GRID!$B$1:$BI$1)*(КАЛЕНДАРЬ!$L32=GRID!$B$3:$BI$3), 0)),
ROUNDUP(INDEX(GRID!$B$17:$BI$27,MATCH(S$7,GRID!$A$17:$A$27,0),MATCH(1,($U$2=GRID!$B$1:$BI$1)*(КАЛЕНДАРЬ!$L32=GRID!$B$3:$BI$3), 0))*(1-GRID!$B$35),0))</f>
        <v>64600</v>
      </c>
      <c r="U30" s="61" cm="1">
        <f t="array" ref="U30">IF($I$2="Открытый тариф",
INDEX(GRID!$B$4:$BI$14,MATCH(U$7,GRID!$A$4:$A$14,0),MATCH(1,($U$2=GRID!$B$1:$BI$1)*(КАЛЕНДАРЬ!$L32=GRID!$B$3:$BI$3), 0)),
ROUNDUP(INDEX(GRID!$B$4:$BI$14,MATCH(U$7,GRID!$A$4:$A$14,0),MATCH(1,($U$2=GRID!$B$1:$BI$1)*(КАЛЕНДАРЬ!$L32=GRID!$B$3:$BI$3),0))*(1-GRID!$B$35),0))</f>
        <v>70000</v>
      </c>
      <c r="V30" s="61" cm="1">
        <f t="array" ref="V30">IF($I$2="Открытый тариф",
INDEX(GRID!$B$17:$BI$27,MATCH(U$7,GRID!$A$17:$A$27,0),MATCH(1,($U$2=GRID!$B$1:$BI$1)*(КАЛЕНДАРЬ!$L32=GRID!$B$3:$BI$3), 0)),
ROUNDUP(INDEX(GRID!$B$17:$BI$27,MATCH(U$7,GRID!$A$17:$A$27,0),MATCH(1,($U$2=GRID!$B$1:$BI$1)*(КАЛЕНДАРЬ!$L32=GRID!$B$3:$BI$3), 0))*(1-GRID!$B$35),0))</f>
        <v>72500</v>
      </c>
      <c r="W30" s="61" cm="1">
        <f t="array" ref="W30">IF($I$2="Открытый тариф",
INDEX(GRID!$B$4:$BI$14,MATCH(W$7,GRID!$A$4:$A$14,0),MATCH(1,($U$2=GRID!$B$1:$BI$1)*(КАЛЕНДАРЬ!$L32=GRID!$B$3:$BI$3), 0)),
ROUNDUP(INDEX(GRID!$B$4:$BI$14,MATCH(W$7,GRID!$A$4:$A$14,0),MATCH(1,($U$2=GRID!$B$1:$BI$1)*(КАЛЕНДАРЬ!$L32=GRID!$B$3:$BI$3),0))*(1-GRID!$B$35),0))</f>
        <v>266000</v>
      </c>
      <c r="X30" s="61" cm="1">
        <f t="array" ref="X30">IF($I$2="Открытый тариф",
INDEX(GRID!$B$17:$BI$27,MATCH(W$7,GRID!$A$17:$A$27,0),MATCH(1,($U$2=GRID!$B$1:$BI$1)*(КАЛЕНДАРЬ!$L32=GRID!$B$3:$BI$3), 0)),
ROUNDUP(INDEX(GRID!$B$17:$BI$27,MATCH(W$7,GRID!$A$17:$A$27,0),MATCH(1,($U$2=GRID!$B$1:$BI$1)*(КАЛЕНДАРЬ!$L32=GRID!$B$3:$BI$3), 0))*(1-GRID!$B$35),0))</f>
        <v>268500</v>
      </c>
    </row>
    <row r="31" spans="1:24" hidden="1" x14ac:dyDescent="0.2">
      <c r="A31" s="62" t="s">
        <v>43</v>
      </c>
      <c r="B31" s="62">
        <v>30</v>
      </c>
      <c r="C31" s="59" cm="1">
        <f t="array" ref="C31">IF($I$2="Открытый тариф",
INDEX(GRID!$B$4:$BI$14,MATCH(C$7,GRID!$A$4:$A$14,0),MATCH(1,($U$2=GRID!$B$1:$BI$1)*(КАЛЕНДАРЬ!$L33=GRID!$B$3:$BI$3), 0)),
ROUNDUP(INDEX(GRID!$B$4:$BI$14,MATCH(C$7,GRID!$A$4:$A$14,0),MATCH(1,($U$2=GRID!$B$1:$BI$1)*(КАЛЕНДАРЬ!$L33=GRID!$B$3:$BI$3),0))*(1-GRID!$B$35),0))</f>
        <v>23000</v>
      </c>
      <c r="D31" s="60" cm="1">
        <f t="array" ref="D31">IF($I$2="Открытый тариф",
INDEX(GRID!$B$17:$BI$27,MATCH(C$7,GRID!$A$17:$A$27,0),MATCH(1,($U$2=GRID!$B$1:$BI$1)*(КАЛЕНДАРЬ!$L33=GRID!$B$3:$BI$3), 0)),
ROUNDUP(INDEX(GRID!$B$17:$BI$27,MATCH(C$7,GRID!$A$17:$A$27,0),MATCH(1,($U$2=GRID!$B$1:$BI$1)*(КАЛЕНДАРЬ!$L33=GRID!$B$3:$BI$3), 0))*(1-GRID!$B$35),0))</f>
        <v>25500</v>
      </c>
      <c r="E31" s="59" cm="1">
        <f t="array" ref="E31">IF($I$2="Открытый тариф",
INDEX(GRID!$B$4:$BI$14,MATCH(E$7,GRID!$A$4:$A$14,0),MATCH(1,($U$2=GRID!$B$1:$BI$1)*(КАЛЕНДАРЬ!$L33=GRID!$B$3:$BI$3), 0)),
ROUNDUP(INDEX(GRID!$B$4:$BI$14,MATCH(E$7,GRID!$A$4:$A$14,0),MATCH(1,($U$2=GRID!$B$1:$BI$1)*(КАЛЕНДАРЬ!$L33=GRID!$B$3:$BI$3),0))*(1-GRID!$B$35),0))</f>
        <v>25500</v>
      </c>
      <c r="F31" s="60" cm="1">
        <f t="array" ref="F31">IF($I$2="Открытый тариф",
INDEX(GRID!$B$17:$BI$27,MATCH(E$7,GRID!$A$17:$A$27,0),MATCH(1,($U$2=GRID!$B$1:$BI$1)*(КАЛЕНДАРЬ!$L33=GRID!$B$3:$BI$3), 0)),
ROUNDUP(INDEX(GRID!$B$17:$BI$27,MATCH(E$7,GRID!$A$17:$A$27,0),MATCH(1,($U$2=GRID!$B$1:$BI$1)*(КАЛЕНДАРЬ!$L33=GRID!$B$3:$BI$3), 0))*(1-GRID!$B$35),0))</f>
        <v>28000</v>
      </c>
      <c r="G31" s="59" cm="1">
        <f t="array" ref="G31">IF($I$2="Открытый тариф",
INDEX(GRID!$B$4:$BI$14,MATCH(G$7,GRID!$A$4:$A$14,0),MATCH(1,($U$2=GRID!$B$1:$BI$1)*(КАЛЕНДАРЬ!$L33=GRID!$B$3:$BI$3), 0)),
ROUNDUP(INDEX(GRID!$B$4:$BI$14,MATCH(G$7,GRID!$A$4:$A$14,0),MATCH(1,($U$2=GRID!$B$1:$BI$1)*(КАЛЕНДАРЬ!$L33=GRID!$B$3:$BI$3),0))*(1-GRID!$B$35),0))</f>
        <v>28200</v>
      </c>
      <c r="H31" s="60" cm="1">
        <f t="array" ref="H31">IF($I$2="Открытый тариф",
INDEX(GRID!$B$17:$BI$27,MATCH(G$7,GRID!$A$17:$A$27,0),MATCH(1,($U$2=GRID!$B$1:$BI$1)*(КАЛЕНДАРЬ!$L33=GRID!$B$3:$BI$3), 0)),
ROUNDUP(INDEX(GRID!$B$17:$BI$27,MATCH(G$7,GRID!$A$17:$A$27,0),MATCH(1,($U$2=GRID!$B$1:$BI$1)*(КАЛЕНДАРЬ!$L33=GRID!$B$3:$BI$3), 0))*(1-GRID!$B$35),0))</f>
        <v>30700</v>
      </c>
      <c r="I31" s="59" cm="1">
        <f t="array" ref="I31">IF($I$2="Открытый тариф",
INDEX(GRID!$B$4:$BI$14,MATCH(I$7,GRID!$A$4:$A$14,0),MATCH(1,($U$2=GRID!$B$1:$BI$1)*(КАЛЕНДАРЬ!$L33=GRID!$B$3:$BI$3), 0)),
ROUNDUP(INDEX(GRID!$B$4:$BI$14,MATCH(I$7,GRID!$A$4:$A$14,0),MATCH(1,($U$2=GRID!$B$1:$BI$1)*(КАЛЕНДАРЬ!$L33=GRID!$B$3:$BI$3),0))*(1-GRID!$B$35),0))</f>
        <v>31200</v>
      </c>
      <c r="J31" s="60" cm="1">
        <f t="array" ref="J31">IF($I$2="Открытый тариф",
INDEX(GRID!$B$17:$BI$27,MATCH(I$7,GRID!$A$17:$A$27,0),MATCH(1,($U$2=GRID!$B$1:$BI$1)*(КАЛЕНДАРЬ!$L33=GRID!$B$3:$BI$3), 0)),
ROUNDUP(INDEX(GRID!$B$17:$BI$27,MATCH(I$7,GRID!$A$17:$A$27,0),MATCH(1,($U$2=GRID!$B$1:$BI$1)*(КАЛЕНДАРЬ!$L33=GRID!$B$3:$BI$3), 0))*(1-GRID!$B$35),0))</f>
        <v>33700</v>
      </c>
      <c r="K31" s="59" cm="1">
        <f t="array" ref="K31">IF($I$2="Открытый тариф",
INDEX(GRID!$B$4:$BI$14,MATCH(K$7,GRID!$A$4:$A$14,0),MATCH(1,($U$2=GRID!$B$1:$BI$1)*(КАЛЕНДАРЬ!$L33=GRID!$B$3:$BI$3), 0)),
ROUNDUP(INDEX(GRID!$B$4:$BI$14,MATCH(K$7,GRID!$A$4:$A$14,0),MATCH(1,($U$2=GRID!$B$1:$BI$1)*(КАЛЕНДАРЬ!$L33=GRID!$B$3:$BI$3),0))*(1-GRID!$B$35),0))</f>
        <v>34600</v>
      </c>
      <c r="L31" s="60" cm="1">
        <f t="array" ref="L31">IF($I$2="Открытый тариф",
INDEX(GRID!$B$17:$BI$27,MATCH(K$7,GRID!$A$17:$A$27,0),MATCH(1,($U$2=GRID!$B$1:$BI$1)*(КАЛЕНДАРЬ!$L33=GRID!$B$3:$BI$3), 0)),
ROUNDUP(INDEX(GRID!$B$17:$BI$27,MATCH(K$7,GRID!$A$17:$A$27,0),MATCH(1,($U$2=GRID!$B$1:$BI$1)*(КАЛЕНДАРЬ!$L33=GRID!$B$3:$BI$3), 0))*(1-GRID!$B$35),0))</f>
        <v>37100</v>
      </c>
      <c r="M31" s="59" cm="1">
        <f t="array" ref="M31">IF($I$2="Открытый тариф",
INDEX(GRID!$B$4:$BI$14,MATCH(M$7,GRID!$A$4:$A$14,0),MATCH(1,($U$2=GRID!$B$1:$BI$1)*(КАЛЕНДАРЬ!$L33=GRID!$B$3:$BI$3), 0)),
ROUNDUP(INDEX(GRID!$B$4:$BI$14,MATCH(M$7,GRID!$A$4:$A$14,0),MATCH(1,($U$2=GRID!$B$1:$BI$1)*(КАЛЕНДАРЬ!$L33=GRID!$B$3:$BI$3),0))*(1-GRID!$B$35),0))</f>
        <v>38300</v>
      </c>
      <c r="N31" s="60" cm="1">
        <f t="array" ref="N31">IF($I$2="Открытый тариф",
INDEX(GRID!$B$17:$BI$27,MATCH(M$7,GRID!$A$17:$A$27,0),MATCH(1,($U$2=GRID!$B$1:$BI$1)*(КАЛЕНДАРЬ!$L33=GRID!$B$3:$BI$3), 0)),
ROUNDUP(INDEX(GRID!$B$17:$BI$27,MATCH(M$7,GRID!$A$17:$A$27,0),MATCH(1,($U$2=GRID!$B$1:$BI$1)*(КАЛЕНДАРЬ!$L33=GRID!$B$3:$BI$3), 0))*(1-GRID!$B$35),0))</f>
        <v>40800</v>
      </c>
      <c r="O31" s="61" cm="1">
        <f t="array" ref="O31">IF($I$2="Открытый тариф",
INDEX(GRID!$B$4:$BI$14,MATCH(O$7,GRID!$A$4:$A$14,0),MATCH(1,($U$2=GRID!$B$1:$BI$1)*(КАЛЕНДАРЬ!$L33=GRID!$B$3:$BI$3), 0)),
ROUNDUP(INDEX(GRID!$B$4:$BI$14,MATCH(O$7,GRID!$A$4:$A$14,0),MATCH(1,($U$2=GRID!$B$1:$BI$1)*(КАЛЕНДАРЬ!$L33=GRID!$B$3:$BI$3),0))*(1-GRID!$B$35),0))</f>
        <v>44800</v>
      </c>
      <c r="P31" s="61" cm="1">
        <f t="array" ref="P31">IF($I$2="Открытый тариф",
INDEX(GRID!$B$17:$BI$27,MATCH(O$7,GRID!$A$17:$A$27,0),MATCH(1,($U$2=GRID!$B$1:$BI$1)*(КАЛЕНДАРЬ!$L33=GRID!$B$3:$BI$3), 0)),
ROUNDUP(INDEX(GRID!$B$17:$BI$27,MATCH(O$7,GRID!$A$17:$A$27,0),MATCH(1,($U$2=GRID!$B$1:$BI$1)*(КАЛЕНДАРЬ!$L33=GRID!$B$3:$BI$3), 0))*(1-GRID!$B$35),0))</f>
        <v>47300</v>
      </c>
      <c r="Q31" s="61" cm="1">
        <f t="array" ref="Q31">IF($I$2="Открытый тариф",
INDEX(GRID!$B$4:$BI$14,MATCH(Q$7,GRID!$A$4:$A$14,0),MATCH(1,($U$2=GRID!$B$1:$BI$1)*(КАЛЕНДАРЬ!$L33=GRID!$B$3:$BI$3), 0)),
ROUNDUP(INDEX(GRID!$B$4:$BI$14,MATCH(Q$7,GRID!$A$4:$A$14,0),MATCH(1,($U$2=GRID!$B$1:$BI$1)*(КАЛЕНДАРЬ!$L33=GRID!$B$3:$BI$3),0))*(1-GRID!$B$35),0))</f>
        <v>50600</v>
      </c>
      <c r="R31" s="61" cm="1">
        <f t="array" ref="R31">IF($I$2="Открытый тариф",
INDEX(GRID!$B$17:$BI$27,MATCH(Q$7,GRID!$A$17:$A$27,0),MATCH(1,($U$2=GRID!$B$1:$BI$1)*(КАЛЕНДАРЬ!$L33=GRID!$B$3:$BI$3), 0)),
ROUNDUP(INDEX(GRID!$B$17:$BI$27,MATCH(Q$7,GRID!$A$17:$A$27,0),MATCH(1,($U$2=GRID!$B$1:$BI$1)*(КАЛЕНДАРЬ!$L33=GRID!$B$3:$BI$3), 0))*(1-GRID!$B$35),0))</f>
        <v>53100</v>
      </c>
      <c r="S31" s="61" cm="1">
        <f t="array" ref="S31">IF($I$2="Открытый тариф",
INDEX(GRID!$B$4:$BI$14,MATCH(S$7,GRID!$A$4:$A$14,0),MATCH(1,($U$2=GRID!$B$1:$BI$1)*(КАЛЕНДАРЬ!$L33=GRID!$B$3:$BI$3), 0)),
ROUNDUP(INDEX(GRID!$B$4:$BI$14,MATCH(S$7,GRID!$A$4:$A$14,0),MATCH(1,($U$2=GRID!$B$1:$BI$1)*(КАЛЕНДАРЬ!$L33=GRID!$B$3:$BI$3),0))*(1-GRID!$B$35),0))</f>
        <v>62100</v>
      </c>
      <c r="T31" s="61" cm="1">
        <f t="array" ref="T31">IF($I$2="Открытый тариф",
INDEX(GRID!$B$17:$BI$27,MATCH(S$7,GRID!$A$17:$A$27,0),MATCH(1,($U$2=GRID!$B$1:$BI$1)*(КАЛЕНДАРЬ!$L33=GRID!$B$3:$BI$3), 0)),
ROUNDUP(INDEX(GRID!$B$17:$BI$27,MATCH(S$7,GRID!$A$17:$A$27,0),MATCH(1,($U$2=GRID!$B$1:$BI$1)*(КАЛЕНДАРЬ!$L33=GRID!$B$3:$BI$3), 0))*(1-GRID!$B$35),0))</f>
        <v>64600</v>
      </c>
      <c r="U31" s="61" cm="1">
        <f t="array" ref="U31">IF($I$2="Открытый тариф",
INDEX(GRID!$B$4:$BI$14,MATCH(U$7,GRID!$A$4:$A$14,0),MATCH(1,($U$2=GRID!$B$1:$BI$1)*(КАЛЕНДАРЬ!$L33=GRID!$B$3:$BI$3), 0)),
ROUNDUP(INDEX(GRID!$B$4:$BI$14,MATCH(U$7,GRID!$A$4:$A$14,0),MATCH(1,($U$2=GRID!$B$1:$BI$1)*(КАЛЕНДАРЬ!$L33=GRID!$B$3:$BI$3),0))*(1-GRID!$B$35),0))</f>
        <v>70000</v>
      </c>
      <c r="V31" s="61" cm="1">
        <f t="array" ref="V31">IF($I$2="Открытый тариф",
INDEX(GRID!$B$17:$BI$27,MATCH(U$7,GRID!$A$17:$A$27,0),MATCH(1,($U$2=GRID!$B$1:$BI$1)*(КАЛЕНДАРЬ!$L33=GRID!$B$3:$BI$3), 0)),
ROUNDUP(INDEX(GRID!$B$17:$BI$27,MATCH(U$7,GRID!$A$17:$A$27,0),MATCH(1,($U$2=GRID!$B$1:$BI$1)*(КАЛЕНДАРЬ!$L33=GRID!$B$3:$BI$3), 0))*(1-GRID!$B$35),0))</f>
        <v>72500</v>
      </c>
      <c r="W31" s="61" cm="1">
        <f t="array" ref="W31">IF($I$2="Открытый тариф",
INDEX(GRID!$B$4:$BI$14,MATCH(W$7,GRID!$A$4:$A$14,0),MATCH(1,($U$2=GRID!$B$1:$BI$1)*(КАЛЕНДАРЬ!$L33=GRID!$B$3:$BI$3), 0)),
ROUNDUP(INDEX(GRID!$B$4:$BI$14,MATCH(W$7,GRID!$A$4:$A$14,0),MATCH(1,($U$2=GRID!$B$1:$BI$1)*(КАЛЕНДАРЬ!$L33=GRID!$B$3:$BI$3),0))*(1-GRID!$B$35),0))</f>
        <v>266000</v>
      </c>
      <c r="X31" s="61" cm="1">
        <f t="array" ref="X31">IF($I$2="Открытый тариф",
INDEX(GRID!$B$17:$BI$27,MATCH(W$7,GRID!$A$17:$A$27,0),MATCH(1,($U$2=GRID!$B$1:$BI$1)*(КАЛЕНДАРЬ!$L33=GRID!$B$3:$BI$3), 0)),
ROUNDUP(INDEX(GRID!$B$17:$BI$27,MATCH(W$7,GRID!$A$17:$A$27,0),MATCH(1,($U$2=GRID!$B$1:$BI$1)*(КАЛЕНДАРЬ!$L33=GRID!$B$3:$BI$3), 0))*(1-GRID!$B$35),0))</f>
        <v>268500</v>
      </c>
    </row>
    <row r="32" spans="1:24" ht="10.5" hidden="1" customHeight="1" x14ac:dyDescent="0.2"/>
    <row r="33" spans="1:24" hidden="1" x14ac:dyDescent="0.2">
      <c r="A33" s="91" t="s">
        <v>38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</row>
    <row r="34" spans="1:24" hidden="1" x14ac:dyDescent="0.2">
      <c r="A34" s="92" t="s">
        <v>57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4" ht="58.5" hidden="1" customHeight="1" x14ac:dyDescent="0.2">
      <c r="A35" s="137" t="s">
        <v>39</v>
      </c>
      <c r="B35" s="138"/>
      <c r="C35" s="98" t="s">
        <v>85</v>
      </c>
      <c r="D35" s="99"/>
      <c r="E35" s="100" t="s">
        <v>86</v>
      </c>
      <c r="F35" s="101"/>
      <c r="G35" s="102" t="s">
        <v>83</v>
      </c>
      <c r="H35" s="103"/>
      <c r="I35" s="104" t="s">
        <v>87</v>
      </c>
      <c r="J35" s="105"/>
      <c r="K35" s="106" t="s">
        <v>88</v>
      </c>
      <c r="L35" s="106"/>
      <c r="M35" s="107" t="s">
        <v>89</v>
      </c>
      <c r="N35" s="108"/>
      <c r="O35" s="131" t="s">
        <v>94</v>
      </c>
      <c r="P35" s="131"/>
      <c r="Q35" s="111" t="s">
        <v>95</v>
      </c>
      <c r="R35" s="111"/>
      <c r="S35" s="112" t="s">
        <v>90</v>
      </c>
      <c r="T35" s="112"/>
      <c r="U35" s="113" t="s">
        <v>91</v>
      </c>
      <c r="V35" s="114"/>
      <c r="W35" s="115" t="s">
        <v>96</v>
      </c>
      <c r="X35" s="116"/>
    </row>
    <row r="36" spans="1:24" hidden="1" x14ac:dyDescent="0.2">
      <c r="A36" s="139"/>
      <c r="B36" s="140"/>
      <c r="C36" s="57" t="s">
        <v>40</v>
      </c>
      <c r="D36" s="57" t="s">
        <v>41</v>
      </c>
      <c r="E36" s="57" t="s">
        <v>40</v>
      </c>
      <c r="F36" s="57" t="s">
        <v>41</v>
      </c>
      <c r="G36" s="57" t="s">
        <v>40</v>
      </c>
      <c r="H36" s="57" t="s">
        <v>41</v>
      </c>
      <c r="I36" s="57" t="s">
        <v>40</v>
      </c>
      <c r="J36" s="57" t="s">
        <v>41</v>
      </c>
      <c r="K36" s="57" t="s">
        <v>40</v>
      </c>
      <c r="L36" s="57" t="s">
        <v>41</v>
      </c>
      <c r="M36" s="57" t="s">
        <v>40</v>
      </c>
      <c r="N36" s="57" t="s">
        <v>41</v>
      </c>
      <c r="O36" s="57" t="s">
        <v>40</v>
      </c>
      <c r="P36" s="57" t="s">
        <v>41</v>
      </c>
      <c r="Q36" s="57" t="s">
        <v>40</v>
      </c>
      <c r="R36" s="57" t="s">
        <v>41</v>
      </c>
      <c r="S36" s="57" t="s">
        <v>40</v>
      </c>
      <c r="T36" s="57" t="s">
        <v>41</v>
      </c>
      <c r="U36" s="57" t="s">
        <v>40</v>
      </c>
      <c r="V36" s="57" t="s">
        <v>41</v>
      </c>
      <c r="W36" s="57" t="s">
        <v>40</v>
      </c>
      <c r="X36" s="57" t="s">
        <v>41</v>
      </c>
    </row>
    <row r="37" spans="1:24" hidden="1" x14ac:dyDescent="0.2">
      <c r="A37" s="62" t="s">
        <v>42</v>
      </c>
      <c r="B37" s="62">
        <v>1</v>
      </c>
      <c r="C37" s="59" cm="1">
        <f t="array" ref="C37">IF($I$2="Открытый тариф",
INDEX(GRID!$B$4:$BI$14,MATCH(C$7,GRID!$A$4:$A$14,0),MATCH(1,($U$2=GRID!$B$1:$BI$1)*(КАЛЕНДАРЬ!$O4=GRID!$B$3:$BI$3), 0)),
ROUNDUP(INDEX(GRID!$B$4:$BI$14,MATCH(C$7,GRID!$A$4:$A$14,0),MATCH(1,($U$2=GRID!$B$1:$BI$1)*(КАЛЕНДАРЬ!$O4=GRID!$B$3:$BI$3),0))*(1-GRID!$B$35),0))</f>
        <v>26000</v>
      </c>
      <c r="D37" s="60" cm="1">
        <f t="array" ref="D37">IF($I$2="Открытый тариф",
INDEX(GRID!$B$17:$BI$27,MATCH(C$7,GRID!$A$17:$A$27,0),MATCH(1,($U$2=GRID!$B$1:$BI$1)*(КАЛЕНДАРЬ!$O4=GRID!$B$3:$BI$3), 0)),
ROUNDUP(INDEX(GRID!$B$17:$BI$27,MATCH(C$7,GRID!$A$17:$A$27,0),MATCH(1,($U$2=GRID!$B$1:$BI$1)*(КАЛЕНДАРЬ!$O4=GRID!$B$3:$BI$3), 0))*(1-GRID!$B$35),0))</f>
        <v>28500</v>
      </c>
      <c r="E37" s="59" cm="1">
        <f t="array" ref="E37">IF($I$2="Открытый тариф",
INDEX(GRID!$B$4:$BI$14,MATCH(E$7,GRID!$A$4:$A$14,0),MATCH(1,($U$2=GRID!$B$1:$BI$1)*(КАЛЕНДАРЬ!$O4=GRID!$B$3:$BI$3), 0)),
ROUNDUP(INDEX(GRID!$B$4:$BI$14,MATCH(E$7,GRID!$A$4:$A$14,0),MATCH(1,($U$2=GRID!$B$1:$BI$1)*(КАЛЕНДАРЬ!$O4=GRID!$B$3:$BI$3),0))*(1-GRID!$B$35),0))</f>
        <v>28900</v>
      </c>
      <c r="F37" s="60" cm="1">
        <f t="array" ref="F37">IF($I$2="Открытый тариф",
INDEX(GRID!$B$17:$BI$27,MATCH(E$7,GRID!$A$17:$A$27,0),MATCH(1,($U$2=GRID!$B$1:$BI$1)*(КАЛЕНДАРЬ!$O4=GRID!$B$3:$BI$3), 0)),
ROUNDUP(INDEX(GRID!$B$17:$BI$27,MATCH(E$7,GRID!$A$17:$A$27,0),MATCH(1,($U$2=GRID!$B$1:$BI$1)*(КАЛЕНДАРЬ!$O4=GRID!$B$3:$BI$3), 0))*(1-GRID!$B$35),0))</f>
        <v>31400</v>
      </c>
      <c r="G37" s="59" cm="1">
        <f t="array" ref="G37">IF($I$2="Открытый тариф",
INDEX(GRID!$B$4:$BI$14,MATCH(G$7,GRID!$A$4:$A$14,0),MATCH(1,($U$2=GRID!$B$1:$BI$1)*(КАЛЕНДАРЬ!$O4=GRID!$B$3:$BI$3), 0)),
ROUNDUP(INDEX(GRID!$B$4:$BI$14,MATCH(G$7,GRID!$A$4:$A$14,0),MATCH(1,($U$2=GRID!$B$1:$BI$1)*(КАЛЕНДАРЬ!$O4=GRID!$B$3:$BI$3),0))*(1-GRID!$B$35),0))</f>
        <v>32100</v>
      </c>
      <c r="H37" s="60" cm="1">
        <f t="array" ref="H37">IF($I$2="Открытый тариф",
INDEX(GRID!$B$17:$BI$27,MATCH(G$7,GRID!$A$17:$A$27,0),MATCH(1,($U$2=GRID!$B$1:$BI$1)*(КАЛЕНДАРЬ!$O4=GRID!$B$3:$BI$3), 0)),
ROUNDUP(INDEX(GRID!$B$17:$BI$27,MATCH(G$7,GRID!$A$17:$A$27,0),MATCH(1,($U$2=GRID!$B$1:$BI$1)*(КАЛЕНДАРЬ!$O4=GRID!$B$3:$BI$3), 0))*(1-GRID!$B$35),0))</f>
        <v>34600</v>
      </c>
      <c r="I37" s="59" cm="1">
        <f t="array" ref="I37">IF($I$2="Открытый тариф",
INDEX(GRID!$B$4:$BI$14,MATCH(I$7,GRID!$A$4:$A$14,0),MATCH(1,($U$2=GRID!$B$1:$BI$1)*(КАЛЕНДАРЬ!$O4=GRID!$B$3:$BI$3), 0)),
ROUNDUP(INDEX(GRID!$B$4:$BI$14,MATCH(I$7,GRID!$A$4:$A$14,0),MATCH(1,($U$2=GRID!$B$1:$BI$1)*(КАЛЕНДАРЬ!$O4=GRID!$B$3:$BI$3),0))*(1-GRID!$B$35),0))</f>
        <v>35700</v>
      </c>
      <c r="J37" s="60" cm="1">
        <f t="array" ref="J37">IF($I$2="Открытый тариф",
INDEX(GRID!$B$17:$BI$27,MATCH(I$7,GRID!$A$17:$A$27,0),MATCH(1,($U$2=GRID!$B$1:$BI$1)*(КАЛЕНДАРЬ!$O4=GRID!$B$3:$BI$3), 0)),
ROUNDUP(INDEX(GRID!$B$17:$BI$27,MATCH(I$7,GRID!$A$17:$A$27,0),MATCH(1,($U$2=GRID!$B$1:$BI$1)*(КАЛЕНДАРЬ!$O4=GRID!$B$3:$BI$3), 0))*(1-GRID!$B$35),0))</f>
        <v>38200</v>
      </c>
      <c r="K37" s="59" cm="1">
        <f t="array" ref="K37">IF($I$2="Открытый тариф",
INDEX(GRID!$B$4:$BI$14,MATCH(K$7,GRID!$A$4:$A$14,0),MATCH(1,($U$2=GRID!$B$1:$BI$1)*(КАЛЕНДАРЬ!$O4=GRID!$B$3:$BI$3), 0)),
ROUNDUP(INDEX(GRID!$B$4:$BI$14,MATCH(K$7,GRID!$A$4:$A$14,0),MATCH(1,($U$2=GRID!$B$1:$BI$1)*(КАЛЕНДАРЬ!$O4=GRID!$B$3:$BI$3),0))*(1-GRID!$B$35),0))</f>
        <v>39700</v>
      </c>
      <c r="L37" s="60" cm="1">
        <f t="array" ref="L37">IF($I$2="Открытый тариф",
INDEX(GRID!$B$17:$BI$27,MATCH(K$7,GRID!$A$17:$A$27,0),MATCH(1,($U$2=GRID!$B$1:$BI$1)*(КАЛЕНДАРЬ!$O4=GRID!$B$3:$BI$3), 0)),
ROUNDUP(INDEX(GRID!$B$17:$BI$27,MATCH(K$7,GRID!$A$17:$A$27,0),MATCH(1,($U$2=GRID!$B$1:$BI$1)*(КАЛЕНДАРЬ!$O4=GRID!$B$3:$BI$3), 0))*(1-GRID!$B$35),0))</f>
        <v>42200</v>
      </c>
      <c r="M37" s="59" cm="1">
        <f t="array" ref="M37">IF($I$2="Открытый тариф",
INDEX(GRID!$B$4:$BI$14,MATCH(M$7,GRID!$A$4:$A$14,0),MATCH(1,($U$2=GRID!$B$1:$BI$1)*(КАЛЕНДАРЬ!$O4=GRID!$B$3:$BI$3), 0)),
ROUNDUP(INDEX(GRID!$B$4:$BI$14,MATCH(M$7,GRID!$A$4:$A$14,0),MATCH(1,($U$2=GRID!$B$1:$BI$1)*(КАЛЕНДАРЬ!$O4=GRID!$B$3:$BI$3),0))*(1-GRID!$B$35),0))</f>
        <v>44100</v>
      </c>
      <c r="N37" s="60" cm="1">
        <f t="array" ref="N37">IF($I$2="Открытый тариф",
INDEX(GRID!$B$17:$BI$27,MATCH(M$7,GRID!$A$17:$A$27,0),MATCH(1,($U$2=GRID!$B$1:$BI$1)*(КАЛЕНДАРЬ!$O4=GRID!$B$3:$BI$3), 0)),
ROUNDUP(INDEX(GRID!$B$17:$BI$27,MATCH(M$7,GRID!$A$17:$A$27,0),MATCH(1,($U$2=GRID!$B$1:$BI$1)*(КАЛЕНДАРЬ!$O4=GRID!$B$3:$BI$3), 0))*(1-GRID!$B$35),0))</f>
        <v>46600</v>
      </c>
      <c r="O37" s="61" cm="1">
        <f t="array" ref="O37">IF($I$2="Открытый тариф",
INDEX(GRID!$B$4:$BI$14,MATCH(O$7,GRID!$A$4:$A$14,0),MATCH(1,($U$2=GRID!$B$1:$BI$1)*(КАЛЕНДАРЬ!$O4=GRID!$B$3:$BI$3), 0)),
ROUNDUP(INDEX(GRID!$B$4:$BI$14,MATCH(O$7,GRID!$A$4:$A$14,0),MATCH(1,($U$2=GRID!$B$1:$BI$1)*(КАЛЕНДАРЬ!$O4=GRID!$B$3:$BI$3),0))*(1-GRID!$B$35),0))</f>
        <v>50600</v>
      </c>
      <c r="P37" s="61" cm="1">
        <f t="array" ref="P37">IF($I$2="Открытый тариф",
INDEX(GRID!$B$17:$BI$27,MATCH(O$7,GRID!$A$17:$A$27,0),MATCH(1,($U$2=GRID!$B$1:$BI$1)*(КАЛЕНДАРЬ!$O4=GRID!$B$3:$BI$3), 0)),
ROUNDUP(INDEX(GRID!$B$17:$BI$27,MATCH(O$7,GRID!$A$17:$A$27,0),MATCH(1,($U$2=GRID!$B$1:$BI$1)*(КАЛЕНДАРЬ!$O4=GRID!$B$3:$BI$3), 0))*(1-GRID!$B$35),0))</f>
        <v>53100</v>
      </c>
      <c r="Q37" s="61" cm="1">
        <f t="array" ref="Q37">IF($I$2="Открытый тариф",
INDEX(GRID!$B$4:$BI$14,MATCH(Q$7,GRID!$A$4:$A$14,0),MATCH(1,($U$2=GRID!$B$1:$BI$1)*(КАЛЕНДАРЬ!$O4=GRID!$B$3:$BI$3), 0)),
ROUNDUP(INDEX(GRID!$B$4:$BI$14,MATCH(Q$7,GRID!$A$4:$A$14,0),MATCH(1,($U$2=GRID!$B$1:$BI$1)*(КАЛЕНДАРЬ!$O4=GRID!$B$3:$BI$3),0))*(1-GRID!$B$35),0))</f>
        <v>57200</v>
      </c>
      <c r="R37" s="61" cm="1">
        <f t="array" ref="R37">IF($I$2="Открытый тариф",
INDEX(GRID!$B$17:$BI$27,MATCH(Q$7,GRID!$A$17:$A$27,0),MATCH(1,($U$2=GRID!$B$1:$BI$1)*(КАЛЕНДАРЬ!$O4=GRID!$B$3:$BI$3), 0)),
ROUNDUP(INDEX(GRID!$B$17:$BI$27,MATCH(Q$7,GRID!$A$17:$A$27,0),MATCH(1,($U$2=GRID!$B$1:$BI$1)*(КАЛЕНДАРЬ!$O4=GRID!$B$3:$BI$3), 0))*(1-GRID!$B$35),0))</f>
        <v>59700</v>
      </c>
      <c r="S37" s="61" cm="1">
        <f t="array" ref="S37">IF($I$2="Открытый тариф",
INDEX(GRID!$B$4:$BI$14,MATCH(S$7,GRID!$A$4:$A$14,0),MATCH(1,($U$2=GRID!$B$1:$BI$1)*(КАЛЕНДАРЬ!$O4=GRID!$B$3:$BI$3), 0)),
ROUNDUP(INDEX(GRID!$B$4:$BI$14,MATCH(S$7,GRID!$A$4:$A$14,0),MATCH(1,($U$2=GRID!$B$1:$BI$1)*(КАЛЕНДАРЬ!$O4=GRID!$B$3:$BI$3),0))*(1-GRID!$B$35),0))</f>
        <v>70700</v>
      </c>
      <c r="T37" s="61" cm="1">
        <f t="array" ref="T37">IF($I$2="Открытый тариф",
INDEX(GRID!$B$17:$BI$27,MATCH(S$7,GRID!$A$17:$A$27,0),MATCH(1,($U$2=GRID!$B$1:$BI$1)*(КАЛЕНДАРЬ!$O4=GRID!$B$3:$BI$3), 0)),
ROUNDUP(INDEX(GRID!$B$17:$BI$27,MATCH(S$7,GRID!$A$17:$A$27,0),MATCH(1,($U$2=GRID!$B$1:$BI$1)*(КАЛЕНДАРЬ!$O4=GRID!$B$3:$BI$3), 0))*(1-GRID!$B$35),0))</f>
        <v>73200</v>
      </c>
      <c r="U37" s="61" cm="1">
        <f t="array" ref="U37">IF($I$2="Открытый тариф",
INDEX(GRID!$B$4:$BI$14,MATCH(U$7,GRID!$A$4:$A$14,0),MATCH(1,($U$2=GRID!$B$1:$BI$1)*(КАЛЕНДАРЬ!$O4=GRID!$B$3:$BI$3), 0)),
ROUNDUP(INDEX(GRID!$B$4:$BI$14,MATCH(U$7,GRID!$A$4:$A$14,0),MATCH(1,($U$2=GRID!$B$1:$BI$1)*(КАЛЕНДАРЬ!$O4=GRID!$B$3:$BI$3),0))*(1-GRID!$B$35),0))</f>
        <v>79000</v>
      </c>
      <c r="V37" s="61" cm="1">
        <f t="array" ref="V37">IF($I$2="Открытый тариф",
INDEX(GRID!$B$17:$BI$27,MATCH(U$7,GRID!$A$17:$A$27,0),MATCH(1,($U$2=GRID!$B$1:$BI$1)*(КАЛЕНДАРЬ!$O4=GRID!$B$3:$BI$3), 0)),
ROUNDUP(INDEX(GRID!$B$17:$BI$27,MATCH(U$7,GRID!$A$17:$A$27,0),MATCH(1,($U$2=GRID!$B$1:$BI$1)*(КАЛЕНДАРЬ!$O4=GRID!$B$3:$BI$3), 0))*(1-GRID!$B$35),0))</f>
        <v>81500</v>
      </c>
      <c r="W37" s="61" cm="1">
        <f t="array" ref="W37">IF($I$2="Открытый тариф",
INDEX(GRID!$B$4:$BI$14,MATCH(W$7,GRID!$A$4:$A$14,0),MATCH(1,($U$2=GRID!$B$1:$BI$1)*(КАЛЕНДАРЬ!$O4=GRID!$B$3:$BI$3), 0)),
ROUNDUP(INDEX(GRID!$B$4:$BI$14,MATCH(W$7,GRID!$A$4:$A$14,0),MATCH(1,($U$2=GRID!$B$1:$BI$1)*(КАЛЕНДАРЬ!$O4=GRID!$B$3:$BI$3),0))*(1-GRID!$B$35),0))</f>
        <v>293000</v>
      </c>
      <c r="X37" s="61" cm="1">
        <f t="array" ref="X37">IF($I$2="Открытый тариф",
INDEX(GRID!$B$17:$BI$27,MATCH(W$7,GRID!$A$17:$A$27,0),MATCH(1,($U$2=GRID!$B$1:$BI$1)*(КАЛЕНДАРЬ!$O4=GRID!$B$3:$BI$3), 0)),
ROUNDUP(INDEX(GRID!$B$17:$BI$27,MATCH(W$7,GRID!$A$17:$A$27,0),MATCH(1,($U$2=GRID!$B$1:$BI$1)*(КАЛЕНДАРЬ!$O4=GRID!$B$3:$BI$3), 0))*(1-GRID!$B$35),0))</f>
        <v>295500</v>
      </c>
    </row>
    <row r="38" spans="1:24" hidden="1" x14ac:dyDescent="0.2">
      <c r="A38" s="62" t="s">
        <v>43</v>
      </c>
      <c r="B38" s="62">
        <v>2</v>
      </c>
      <c r="C38" s="59" cm="1">
        <f t="array" ref="C38">IF($I$2="Открытый тариф",
INDEX(GRID!$B$4:$BI$14,MATCH(C$7,GRID!$A$4:$A$14,0),MATCH(1,($U$2=GRID!$B$1:$BI$1)*(КАЛЕНДАРЬ!$O5=GRID!$B$3:$BI$3), 0)),
ROUNDUP(INDEX(GRID!$B$4:$BI$14,MATCH(C$7,GRID!$A$4:$A$14,0),MATCH(1,($U$2=GRID!$B$1:$BI$1)*(КАЛЕНДАРЬ!$O5=GRID!$B$3:$BI$3),0))*(1-GRID!$B$35),0))</f>
        <v>27500</v>
      </c>
      <c r="D38" s="60" cm="1">
        <f t="array" ref="D38">IF($I$2="Открытый тариф",
INDEX(GRID!$B$17:$BI$27,MATCH(C$7,GRID!$A$17:$A$27,0),MATCH(1,($U$2=GRID!$B$1:$BI$1)*(КАЛЕНДАРЬ!$O5=GRID!$B$3:$BI$3), 0)),
ROUNDUP(INDEX(GRID!$B$17:$BI$27,MATCH(C$7,GRID!$A$17:$A$27,0),MATCH(1,($U$2=GRID!$B$1:$BI$1)*(КАЛЕНДАРЬ!$O5=GRID!$B$3:$BI$3), 0))*(1-GRID!$B$35),0))</f>
        <v>30000</v>
      </c>
      <c r="E38" s="59" cm="1">
        <f t="array" ref="E38">IF($I$2="Открытый тариф",
INDEX(GRID!$B$4:$BI$14,MATCH(E$7,GRID!$A$4:$A$14,0),MATCH(1,($U$2=GRID!$B$1:$BI$1)*(КАЛЕНДАРЬ!$O5=GRID!$B$3:$BI$3), 0)),
ROUNDUP(INDEX(GRID!$B$4:$BI$14,MATCH(E$7,GRID!$A$4:$A$14,0),MATCH(1,($U$2=GRID!$B$1:$BI$1)*(КАЛЕНДАРЬ!$O5=GRID!$B$3:$BI$3),0))*(1-GRID!$B$35),0))</f>
        <v>30600</v>
      </c>
      <c r="F38" s="60" cm="1">
        <f t="array" ref="F38">IF($I$2="Открытый тариф",
INDEX(GRID!$B$17:$BI$27,MATCH(E$7,GRID!$A$17:$A$27,0),MATCH(1,($U$2=GRID!$B$1:$BI$1)*(КАЛЕНДАРЬ!$O5=GRID!$B$3:$BI$3), 0)),
ROUNDUP(INDEX(GRID!$B$17:$BI$27,MATCH(E$7,GRID!$A$17:$A$27,0),MATCH(1,($U$2=GRID!$B$1:$BI$1)*(КАЛЕНДАРЬ!$O5=GRID!$B$3:$BI$3), 0))*(1-GRID!$B$35),0))</f>
        <v>33100</v>
      </c>
      <c r="G38" s="59" cm="1">
        <f t="array" ref="G38">IF($I$2="Открытый тариф",
INDEX(GRID!$B$4:$BI$14,MATCH(G$7,GRID!$A$4:$A$14,0),MATCH(1,($U$2=GRID!$B$1:$BI$1)*(КАЛЕНДАРЬ!$O5=GRID!$B$3:$BI$3), 0)),
ROUNDUP(INDEX(GRID!$B$4:$BI$14,MATCH(G$7,GRID!$A$4:$A$14,0),MATCH(1,($U$2=GRID!$B$1:$BI$1)*(КАЛЕНДАРЬ!$O5=GRID!$B$3:$BI$3),0))*(1-GRID!$B$35),0))</f>
        <v>34100</v>
      </c>
      <c r="H38" s="60" cm="1">
        <f t="array" ref="H38">IF($I$2="Открытый тариф",
INDEX(GRID!$B$17:$BI$27,MATCH(G$7,GRID!$A$17:$A$27,0),MATCH(1,($U$2=GRID!$B$1:$BI$1)*(КАЛЕНДАРЬ!$O5=GRID!$B$3:$BI$3), 0)),
ROUNDUP(INDEX(GRID!$B$17:$BI$27,MATCH(G$7,GRID!$A$17:$A$27,0),MATCH(1,($U$2=GRID!$B$1:$BI$1)*(КАЛЕНДАРЬ!$O5=GRID!$B$3:$BI$3), 0))*(1-GRID!$B$35),0))</f>
        <v>36600</v>
      </c>
      <c r="I38" s="59" cm="1">
        <f t="array" ref="I38">IF($I$2="Открытый тариф",
INDEX(GRID!$B$4:$BI$14,MATCH(I$7,GRID!$A$4:$A$14,0),MATCH(1,($U$2=GRID!$B$1:$BI$1)*(КАЛЕНДАРЬ!$O5=GRID!$B$3:$BI$3), 0)),
ROUNDUP(INDEX(GRID!$B$4:$BI$14,MATCH(I$7,GRID!$A$4:$A$14,0),MATCH(1,($U$2=GRID!$B$1:$BI$1)*(КАЛЕНДАРЬ!$O5=GRID!$B$3:$BI$3),0))*(1-GRID!$B$35),0))</f>
        <v>38000</v>
      </c>
      <c r="J38" s="60" cm="1">
        <f t="array" ref="J38">IF($I$2="Открытый тариф",
INDEX(GRID!$B$17:$BI$27,MATCH(I$7,GRID!$A$17:$A$27,0),MATCH(1,($U$2=GRID!$B$1:$BI$1)*(КАЛЕНДАРЬ!$O5=GRID!$B$3:$BI$3), 0)),
ROUNDUP(INDEX(GRID!$B$17:$BI$27,MATCH(I$7,GRID!$A$17:$A$27,0),MATCH(1,($U$2=GRID!$B$1:$BI$1)*(КАЛЕНДАРЬ!$O5=GRID!$B$3:$BI$3), 0))*(1-GRID!$B$35),0))</f>
        <v>40500</v>
      </c>
      <c r="K38" s="59" cm="1">
        <f t="array" ref="K38">IF($I$2="Открытый тариф",
INDEX(GRID!$B$4:$BI$14,MATCH(K$7,GRID!$A$4:$A$14,0),MATCH(1,($U$2=GRID!$B$1:$BI$1)*(КАЛЕНДАРЬ!$O5=GRID!$B$3:$BI$3), 0)),
ROUNDUP(INDEX(GRID!$B$4:$BI$14,MATCH(K$7,GRID!$A$4:$A$14,0),MATCH(1,($U$2=GRID!$B$1:$BI$1)*(КАЛЕНДАРЬ!$O5=GRID!$B$3:$BI$3),0))*(1-GRID!$B$35),0))</f>
        <v>42300</v>
      </c>
      <c r="L38" s="60" cm="1">
        <f t="array" ref="L38">IF($I$2="Открытый тариф",
INDEX(GRID!$B$17:$BI$27,MATCH(K$7,GRID!$A$17:$A$27,0),MATCH(1,($U$2=GRID!$B$1:$BI$1)*(КАЛЕНДАРЬ!$O5=GRID!$B$3:$BI$3), 0)),
ROUNDUP(INDEX(GRID!$B$17:$BI$27,MATCH(K$7,GRID!$A$17:$A$27,0),MATCH(1,($U$2=GRID!$B$1:$BI$1)*(КАЛЕНДАРЬ!$O5=GRID!$B$3:$BI$3), 0))*(1-GRID!$B$35),0))</f>
        <v>44800</v>
      </c>
      <c r="M38" s="59" cm="1">
        <f t="array" ref="M38">IF($I$2="Открытый тариф",
INDEX(GRID!$B$4:$BI$14,MATCH(M$7,GRID!$A$4:$A$14,0),MATCH(1,($U$2=GRID!$B$1:$BI$1)*(КАЛЕНДАРЬ!$O5=GRID!$B$3:$BI$3), 0)),
ROUNDUP(INDEX(GRID!$B$4:$BI$14,MATCH(M$7,GRID!$A$4:$A$14,0),MATCH(1,($U$2=GRID!$B$1:$BI$1)*(КАЛЕНДАРЬ!$O5=GRID!$B$3:$BI$3),0))*(1-GRID!$B$35),0))</f>
        <v>47100</v>
      </c>
      <c r="N38" s="60" cm="1">
        <f t="array" ref="N38">IF($I$2="Открытый тариф",
INDEX(GRID!$B$17:$BI$27,MATCH(M$7,GRID!$A$17:$A$27,0),MATCH(1,($U$2=GRID!$B$1:$BI$1)*(КАЛЕНДАРЬ!$O5=GRID!$B$3:$BI$3), 0)),
ROUNDUP(INDEX(GRID!$B$17:$BI$27,MATCH(M$7,GRID!$A$17:$A$27,0),MATCH(1,($U$2=GRID!$B$1:$BI$1)*(КАЛЕНДАРЬ!$O5=GRID!$B$3:$BI$3), 0))*(1-GRID!$B$35),0))</f>
        <v>49600</v>
      </c>
      <c r="O38" s="61" cm="1">
        <f t="array" ref="O38">IF($I$2="Открытый тариф",
INDEX(GRID!$B$4:$BI$14,MATCH(O$7,GRID!$A$4:$A$14,0),MATCH(1,($U$2=GRID!$B$1:$BI$1)*(КАЛЕНДАРЬ!$O5=GRID!$B$3:$BI$3), 0)),
ROUNDUP(INDEX(GRID!$B$4:$BI$14,MATCH(O$7,GRID!$A$4:$A$14,0),MATCH(1,($U$2=GRID!$B$1:$BI$1)*(КАЛЕНДАРЬ!$O5=GRID!$B$3:$BI$3),0))*(1-GRID!$B$35),0))</f>
        <v>53500</v>
      </c>
      <c r="P38" s="61" cm="1">
        <f t="array" ref="P38">IF($I$2="Открытый тариф",
INDEX(GRID!$B$17:$BI$27,MATCH(O$7,GRID!$A$17:$A$27,0),MATCH(1,($U$2=GRID!$B$1:$BI$1)*(КАЛЕНДАРЬ!$O5=GRID!$B$3:$BI$3), 0)),
ROUNDUP(INDEX(GRID!$B$17:$BI$27,MATCH(O$7,GRID!$A$17:$A$27,0),MATCH(1,($U$2=GRID!$B$1:$BI$1)*(КАЛЕНДАРЬ!$O5=GRID!$B$3:$BI$3), 0))*(1-GRID!$B$35),0))</f>
        <v>56000</v>
      </c>
      <c r="Q38" s="61" cm="1">
        <f t="array" ref="Q38">IF($I$2="Открытый тариф",
INDEX(GRID!$B$4:$BI$14,MATCH(Q$7,GRID!$A$4:$A$14,0),MATCH(1,($U$2=GRID!$B$1:$BI$1)*(КАЛЕНДАРЬ!$O5=GRID!$B$3:$BI$3), 0)),
ROUNDUP(INDEX(GRID!$B$4:$BI$14,MATCH(Q$7,GRID!$A$4:$A$14,0),MATCH(1,($U$2=GRID!$B$1:$BI$1)*(КАЛЕНДАРЬ!$O5=GRID!$B$3:$BI$3),0))*(1-GRID!$B$35),0))</f>
        <v>60500</v>
      </c>
      <c r="R38" s="61" cm="1">
        <f t="array" ref="R38">IF($I$2="Открытый тариф",
INDEX(GRID!$B$17:$BI$27,MATCH(Q$7,GRID!$A$17:$A$27,0),MATCH(1,($U$2=GRID!$B$1:$BI$1)*(КАЛЕНДАРЬ!$O5=GRID!$B$3:$BI$3), 0)),
ROUNDUP(INDEX(GRID!$B$17:$BI$27,MATCH(Q$7,GRID!$A$17:$A$27,0),MATCH(1,($U$2=GRID!$B$1:$BI$1)*(КАЛЕНДАРЬ!$O5=GRID!$B$3:$BI$3), 0))*(1-GRID!$B$35),0))</f>
        <v>63000</v>
      </c>
      <c r="S38" s="61" cm="1">
        <f t="array" ref="S38">IF($I$2="Открытый тариф",
INDEX(GRID!$B$4:$BI$14,MATCH(S$7,GRID!$A$4:$A$14,0),MATCH(1,($U$2=GRID!$B$1:$BI$1)*(КАЛЕНДАРЬ!$O5=GRID!$B$3:$BI$3), 0)),
ROUNDUP(INDEX(GRID!$B$4:$BI$14,MATCH(S$7,GRID!$A$4:$A$14,0),MATCH(1,($U$2=GRID!$B$1:$BI$1)*(КАЛЕНДАРЬ!$O5=GRID!$B$3:$BI$3),0))*(1-GRID!$B$35),0))</f>
        <v>75100</v>
      </c>
      <c r="T38" s="61" cm="1">
        <f t="array" ref="T38">IF($I$2="Открытый тариф",
INDEX(GRID!$B$17:$BI$27,MATCH(S$7,GRID!$A$17:$A$27,0),MATCH(1,($U$2=GRID!$B$1:$BI$1)*(КАЛЕНДАРЬ!$O5=GRID!$B$3:$BI$3), 0)),
ROUNDUP(INDEX(GRID!$B$17:$BI$27,MATCH(S$7,GRID!$A$17:$A$27,0),MATCH(1,($U$2=GRID!$B$1:$BI$1)*(КАЛЕНДАРЬ!$O5=GRID!$B$3:$BI$3), 0))*(1-GRID!$B$35),0))</f>
        <v>77600</v>
      </c>
      <c r="U38" s="61" cm="1">
        <f t="array" ref="U38">IF($I$2="Открытый тариф",
INDEX(GRID!$B$4:$BI$14,MATCH(U$7,GRID!$A$4:$A$14,0),MATCH(1,($U$2=GRID!$B$1:$BI$1)*(КАЛЕНДАРЬ!$O5=GRID!$B$3:$BI$3), 0)),
ROUNDUP(INDEX(GRID!$B$4:$BI$14,MATCH(U$7,GRID!$A$4:$A$14,0),MATCH(1,($U$2=GRID!$B$1:$BI$1)*(КАЛЕНДАРЬ!$O5=GRID!$B$3:$BI$3),0))*(1-GRID!$B$35),0))</f>
        <v>83000</v>
      </c>
      <c r="V38" s="61" cm="1">
        <f t="array" ref="V38">IF($I$2="Открытый тариф",
INDEX(GRID!$B$17:$BI$27,MATCH(U$7,GRID!$A$17:$A$27,0),MATCH(1,($U$2=GRID!$B$1:$BI$1)*(КАЛЕНДАРЬ!$O5=GRID!$B$3:$BI$3), 0)),
ROUNDUP(INDEX(GRID!$B$17:$BI$27,MATCH(U$7,GRID!$A$17:$A$27,0),MATCH(1,($U$2=GRID!$B$1:$BI$1)*(КАЛЕНДАРЬ!$O5=GRID!$B$3:$BI$3), 0))*(1-GRID!$B$35),0))</f>
        <v>85500</v>
      </c>
      <c r="W38" s="61" cm="1">
        <f t="array" ref="W38">IF($I$2="Открытый тариф",
INDEX(GRID!$B$4:$BI$14,MATCH(W$7,GRID!$A$4:$A$14,0),MATCH(1,($U$2=GRID!$B$1:$BI$1)*(КАЛЕНДАРЬ!$O5=GRID!$B$3:$BI$3), 0)),
ROUNDUP(INDEX(GRID!$B$4:$BI$14,MATCH(W$7,GRID!$A$4:$A$14,0),MATCH(1,($U$2=GRID!$B$1:$BI$1)*(КАЛЕНДАРЬ!$O5=GRID!$B$3:$BI$3),0))*(1-GRID!$B$35),0))</f>
        <v>303000</v>
      </c>
      <c r="X38" s="61" cm="1">
        <f t="array" ref="X38">IF($I$2="Открытый тариф",
INDEX(GRID!$B$17:$BI$27,MATCH(W$7,GRID!$A$17:$A$27,0),MATCH(1,($U$2=GRID!$B$1:$BI$1)*(КАЛЕНДАРЬ!$O5=GRID!$B$3:$BI$3), 0)),
ROUNDUP(INDEX(GRID!$B$17:$BI$27,MATCH(W$7,GRID!$A$17:$A$27,0),MATCH(1,($U$2=GRID!$B$1:$BI$1)*(КАЛЕНДАРЬ!$O5=GRID!$B$3:$BI$3), 0))*(1-GRID!$B$35),0))</f>
        <v>305500</v>
      </c>
    </row>
    <row r="39" spans="1:24" hidden="1" x14ac:dyDescent="0.2">
      <c r="A39" s="62" t="s">
        <v>44</v>
      </c>
      <c r="B39" s="62">
        <v>3</v>
      </c>
      <c r="C39" s="59" cm="1">
        <f t="array" ref="C39">IF($I$2="Открытый тариф",
INDEX(GRID!$B$4:$BI$14,MATCH(C$7,GRID!$A$4:$A$14,0),MATCH(1,($U$2=GRID!$B$1:$BI$1)*(КАЛЕНДАРЬ!$O6=GRID!$B$3:$BI$3), 0)),
ROUNDUP(INDEX(GRID!$B$4:$BI$14,MATCH(C$7,GRID!$A$4:$A$14,0),MATCH(1,($U$2=GRID!$B$1:$BI$1)*(КАЛЕНДАРЬ!$O6=GRID!$B$3:$BI$3),0))*(1-GRID!$B$35),0))</f>
        <v>27500</v>
      </c>
      <c r="D39" s="60" cm="1">
        <f t="array" ref="D39">IF($I$2="Открытый тариф",
INDEX(GRID!$B$17:$BI$27,MATCH(C$7,GRID!$A$17:$A$27,0),MATCH(1,($U$2=GRID!$B$1:$BI$1)*(КАЛЕНДАРЬ!$O6=GRID!$B$3:$BI$3), 0)),
ROUNDUP(INDEX(GRID!$B$17:$BI$27,MATCH(C$7,GRID!$A$17:$A$27,0),MATCH(1,($U$2=GRID!$B$1:$BI$1)*(КАЛЕНДАРЬ!$O6=GRID!$B$3:$BI$3), 0))*(1-GRID!$B$35),0))</f>
        <v>30000</v>
      </c>
      <c r="E39" s="59" cm="1">
        <f t="array" ref="E39">IF($I$2="Открытый тариф",
INDEX(GRID!$B$4:$BI$14,MATCH(E$7,GRID!$A$4:$A$14,0),MATCH(1,($U$2=GRID!$B$1:$BI$1)*(КАЛЕНДАРЬ!$O6=GRID!$B$3:$BI$3), 0)),
ROUNDUP(INDEX(GRID!$B$4:$BI$14,MATCH(E$7,GRID!$A$4:$A$14,0),MATCH(1,($U$2=GRID!$B$1:$BI$1)*(КАЛЕНДАРЬ!$O6=GRID!$B$3:$BI$3),0))*(1-GRID!$B$35),0))</f>
        <v>30600</v>
      </c>
      <c r="F39" s="60" cm="1">
        <f t="array" ref="F39">IF($I$2="Открытый тариф",
INDEX(GRID!$B$17:$BI$27,MATCH(E$7,GRID!$A$17:$A$27,0),MATCH(1,($U$2=GRID!$B$1:$BI$1)*(КАЛЕНДАРЬ!$O6=GRID!$B$3:$BI$3), 0)),
ROUNDUP(INDEX(GRID!$B$17:$BI$27,MATCH(E$7,GRID!$A$17:$A$27,0),MATCH(1,($U$2=GRID!$B$1:$BI$1)*(КАЛЕНДАРЬ!$O6=GRID!$B$3:$BI$3), 0))*(1-GRID!$B$35),0))</f>
        <v>33100</v>
      </c>
      <c r="G39" s="59" cm="1">
        <f t="array" ref="G39">IF($I$2="Открытый тариф",
INDEX(GRID!$B$4:$BI$14,MATCH(G$7,GRID!$A$4:$A$14,0),MATCH(1,($U$2=GRID!$B$1:$BI$1)*(КАЛЕНДАРЬ!$O6=GRID!$B$3:$BI$3), 0)),
ROUNDUP(INDEX(GRID!$B$4:$BI$14,MATCH(G$7,GRID!$A$4:$A$14,0),MATCH(1,($U$2=GRID!$B$1:$BI$1)*(КАЛЕНДАРЬ!$O6=GRID!$B$3:$BI$3),0))*(1-GRID!$B$35),0))</f>
        <v>34100</v>
      </c>
      <c r="H39" s="60" cm="1">
        <f t="array" ref="H39">IF($I$2="Открытый тариф",
INDEX(GRID!$B$17:$BI$27,MATCH(G$7,GRID!$A$17:$A$27,0),MATCH(1,($U$2=GRID!$B$1:$BI$1)*(КАЛЕНДАРЬ!$O6=GRID!$B$3:$BI$3), 0)),
ROUNDUP(INDEX(GRID!$B$17:$BI$27,MATCH(G$7,GRID!$A$17:$A$27,0),MATCH(1,($U$2=GRID!$B$1:$BI$1)*(КАЛЕНДАРЬ!$O6=GRID!$B$3:$BI$3), 0))*(1-GRID!$B$35),0))</f>
        <v>36600</v>
      </c>
      <c r="I39" s="59" cm="1">
        <f t="array" ref="I39">IF($I$2="Открытый тариф",
INDEX(GRID!$B$4:$BI$14,MATCH(I$7,GRID!$A$4:$A$14,0),MATCH(1,($U$2=GRID!$B$1:$BI$1)*(КАЛЕНДАРЬ!$O6=GRID!$B$3:$BI$3), 0)),
ROUNDUP(INDEX(GRID!$B$4:$BI$14,MATCH(I$7,GRID!$A$4:$A$14,0),MATCH(1,($U$2=GRID!$B$1:$BI$1)*(КАЛЕНДАРЬ!$O6=GRID!$B$3:$BI$3),0))*(1-GRID!$B$35),0))</f>
        <v>38000</v>
      </c>
      <c r="J39" s="60" cm="1">
        <f t="array" ref="J39">IF($I$2="Открытый тариф",
INDEX(GRID!$B$17:$BI$27,MATCH(I$7,GRID!$A$17:$A$27,0),MATCH(1,($U$2=GRID!$B$1:$BI$1)*(КАЛЕНДАРЬ!$O6=GRID!$B$3:$BI$3), 0)),
ROUNDUP(INDEX(GRID!$B$17:$BI$27,MATCH(I$7,GRID!$A$17:$A$27,0),MATCH(1,($U$2=GRID!$B$1:$BI$1)*(КАЛЕНДАРЬ!$O6=GRID!$B$3:$BI$3), 0))*(1-GRID!$B$35),0))</f>
        <v>40500</v>
      </c>
      <c r="K39" s="59" cm="1">
        <f t="array" ref="K39">IF($I$2="Открытый тариф",
INDEX(GRID!$B$4:$BI$14,MATCH(K$7,GRID!$A$4:$A$14,0),MATCH(1,($U$2=GRID!$B$1:$BI$1)*(КАЛЕНДАРЬ!$O6=GRID!$B$3:$BI$3), 0)),
ROUNDUP(INDEX(GRID!$B$4:$BI$14,MATCH(K$7,GRID!$A$4:$A$14,0),MATCH(1,($U$2=GRID!$B$1:$BI$1)*(КАЛЕНДАРЬ!$O6=GRID!$B$3:$BI$3),0))*(1-GRID!$B$35),0))</f>
        <v>42300</v>
      </c>
      <c r="L39" s="60" cm="1">
        <f t="array" ref="L39">IF($I$2="Открытый тариф",
INDEX(GRID!$B$17:$BI$27,MATCH(K$7,GRID!$A$17:$A$27,0),MATCH(1,($U$2=GRID!$B$1:$BI$1)*(КАЛЕНДАРЬ!$O6=GRID!$B$3:$BI$3), 0)),
ROUNDUP(INDEX(GRID!$B$17:$BI$27,MATCH(K$7,GRID!$A$17:$A$27,0),MATCH(1,($U$2=GRID!$B$1:$BI$1)*(КАЛЕНДАРЬ!$O6=GRID!$B$3:$BI$3), 0))*(1-GRID!$B$35),0))</f>
        <v>44800</v>
      </c>
      <c r="M39" s="59" cm="1">
        <f t="array" ref="M39">IF($I$2="Открытый тариф",
INDEX(GRID!$B$4:$BI$14,MATCH(M$7,GRID!$A$4:$A$14,0),MATCH(1,($U$2=GRID!$B$1:$BI$1)*(КАЛЕНДАРЬ!$O6=GRID!$B$3:$BI$3), 0)),
ROUNDUP(INDEX(GRID!$B$4:$BI$14,MATCH(M$7,GRID!$A$4:$A$14,0),MATCH(1,($U$2=GRID!$B$1:$BI$1)*(КАЛЕНДАРЬ!$O6=GRID!$B$3:$BI$3),0))*(1-GRID!$B$35),0))</f>
        <v>47100</v>
      </c>
      <c r="N39" s="60" cm="1">
        <f t="array" ref="N39">IF($I$2="Открытый тариф",
INDEX(GRID!$B$17:$BI$27,MATCH(M$7,GRID!$A$17:$A$27,0),MATCH(1,($U$2=GRID!$B$1:$BI$1)*(КАЛЕНДАРЬ!$O6=GRID!$B$3:$BI$3), 0)),
ROUNDUP(INDEX(GRID!$B$17:$BI$27,MATCH(M$7,GRID!$A$17:$A$27,0),MATCH(1,($U$2=GRID!$B$1:$BI$1)*(КАЛЕНДАРЬ!$O6=GRID!$B$3:$BI$3), 0))*(1-GRID!$B$35),0))</f>
        <v>49600</v>
      </c>
      <c r="O39" s="61" cm="1">
        <f t="array" ref="O39">IF($I$2="Открытый тариф",
INDEX(GRID!$B$4:$BI$14,MATCH(O$7,GRID!$A$4:$A$14,0),MATCH(1,($U$2=GRID!$B$1:$BI$1)*(КАЛЕНДАРЬ!$O6=GRID!$B$3:$BI$3), 0)),
ROUNDUP(INDEX(GRID!$B$4:$BI$14,MATCH(O$7,GRID!$A$4:$A$14,0),MATCH(1,($U$2=GRID!$B$1:$BI$1)*(КАЛЕНДАРЬ!$O6=GRID!$B$3:$BI$3),0))*(1-GRID!$B$35),0))</f>
        <v>53500</v>
      </c>
      <c r="P39" s="61" cm="1">
        <f t="array" ref="P39">IF($I$2="Открытый тариф",
INDEX(GRID!$B$17:$BI$27,MATCH(O$7,GRID!$A$17:$A$27,0),MATCH(1,($U$2=GRID!$B$1:$BI$1)*(КАЛЕНДАРЬ!$O6=GRID!$B$3:$BI$3), 0)),
ROUNDUP(INDEX(GRID!$B$17:$BI$27,MATCH(O$7,GRID!$A$17:$A$27,0),MATCH(1,($U$2=GRID!$B$1:$BI$1)*(КАЛЕНДАРЬ!$O6=GRID!$B$3:$BI$3), 0))*(1-GRID!$B$35),0))</f>
        <v>56000</v>
      </c>
      <c r="Q39" s="61" cm="1">
        <f t="array" ref="Q39">IF($I$2="Открытый тариф",
INDEX(GRID!$B$4:$BI$14,MATCH(Q$7,GRID!$A$4:$A$14,0),MATCH(1,($U$2=GRID!$B$1:$BI$1)*(КАЛЕНДАРЬ!$O6=GRID!$B$3:$BI$3), 0)),
ROUNDUP(INDEX(GRID!$B$4:$BI$14,MATCH(Q$7,GRID!$A$4:$A$14,0),MATCH(1,($U$2=GRID!$B$1:$BI$1)*(КАЛЕНДАРЬ!$O6=GRID!$B$3:$BI$3),0))*(1-GRID!$B$35),0))</f>
        <v>60500</v>
      </c>
      <c r="R39" s="61" cm="1">
        <f t="array" ref="R39">IF($I$2="Открытый тариф",
INDEX(GRID!$B$17:$BI$27,MATCH(Q$7,GRID!$A$17:$A$27,0),MATCH(1,($U$2=GRID!$B$1:$BI$1)*(КАЛЕНДАРЬ!$O6=GRID!$B$3:$BI$3), 0)),
ROUNDUP(INDEX(GRID!$B$17:$BI$27,MATCH(Q$7,GRID!$A$17:$A$27,0),MATCH(1,($U$2=GRID!$B$1:$BI$1)*(КАЛЕНДАРЬ!$O6=GRID!$B$3:$BI$3), 0))*(1-GRID!$B$35),0))</f>
        <v>63000</v>
      </c>
      <c r="S39" s="61" cm="1">
        <f t="array" ref="S39">IF($I$2="Открытый тариф",
INDEX(GRID!$B$4:$BI$14,MATCH(S$7,GRID!$A$4:$A$14,0),MATCH(1,($U$2=GRID!$B$1:$BI$1)*(КАЛЕНДАРЬ!$O6=GRID!$B$3:$BI$3), 0)),
ROUNDUP(INDEX(GRID!$B$4:$BI$14,MATCH(S$7,GRID!$A$4:$A$14,0),MATCH(1,($U$2=GRID!$B$1:$BI$1)*(КАЛЕНДАРЬ!$O6=GRID!$B$3:$BI$3),0))*(1-GRID!$B$35),0))</f>
        <v>75100</v>
      </c>
      <c r="T39" s="61" cm="1">
        <f t="array" ref="T39">IF($I$2="Открытый тариф",
INDEX(GRID!$B$17:$BI$27,MATCH(S$7,GRID!$A$17:$A$27,0),MATCH(1,($U$2=GRID!$B$1:$BI$1)*(КАЛЕНДАРЬ!$O6=GRID!$B$3:$BI$3), 0)),
ROUNDUP(INDEX(GRID!$B$17:$BI$27,MATCH(S$7,GRID!$A$17:$A$27,0),MATCH(1,($U$2=GRID!$B$1:$BI$1)*(КАЛЕНДАРЬ!$O6=GRID!$B$3:$BI$3), 0))*(1-GRID!$B$35),0))</f>
        <v>77600</v>
      </c>
      <c r="U39" s="61" cm="1">
        <f t="array" ref="U39">IF($I$2="Открытый тариф",
INDEX(GRID!$B$4:$BI$14,MATCH(U$7,GRID!$A$4:$A$14,0),MATCH(1,($U$2=GRID!$B$1:$BI$1)*(КАЛЕНДАРЬ!$O6=GRID!$B$3:$BI$3), 0)),
ROUNDUP(INDEX(GRID!$B$4:$BI$14,MATCH(U$7,GRID!$A$4:$A$14,0),MATCH(1,($U$2=GRID!$B$1:$BI$1)*(КАЛЕНДАРЬ!$O6=GRID!$B$3:$BI$3),0))*(1-GRID!$B$35),0))</f>
        <v>83000</v>
      </c>
      <c r="V39" s="61" cm="1">
        <f t="array" ref="V39">IF($I$2="Открытый тариф",
INDEX(GRID!$B$17:$BI$27,MATCH(U$7,GRID!$A$17:$A$27,0),MATCH(1,($U$2=GRID!$B$1:$BI$1)*(КАЛЕНДАРЬ!$O6=GRID!$B$3:$BI$3), 0)),
ROUNDUP(INDEX(GRID!$B$17:$BI$27,MATCH(U$7,GRID!$A$17:$A$27,0),MATCH(1,($U$2=GRID!$B$1:$BI$1)*(КАЛЕНДАРЬ!$O6=GRID!$B$3:$BI$3), 0))*(1-GRID!$B$35),0))</f>
        <v>85500</v>
      </c>
      <c r="W39" s="61" cm="1">
        <f t="array" ref="W39">IF($I$2="Открытый тариф",
INDEX(GRID!$B$4:$BI$14,MATCH(W$7,GRID!$A$4:$A$14,0),MATCH(1,($U$2=GRID!$B$1:$BI$1)*(КАЛЕНДАРЬ!$O6=GRID!$B$3:$BI$3), 0)),
ROUNDUP(INDEX(GRID!$B$4:$BI$14,MATCH(W$7,GRID!$A$4:$A$14,0),MATCH(1,($U$2=GRID!$B$1:$BI$1)*(КАЛЕНДАРЬ!$O6=GRID!$B$3:$BI$3),0))*(1-GRID!$B$35),0))</f>
        <v>303000</v>
      </c>
      <c r="X39" s="61" cm="1">
        <f t="array" ref="X39">IF($I$2="Открытый тариф",
INDEX(GRID!$B$17:$BI$27,MATCH(W$7,GRID!$A$17:$A$27,0),MATCH(1,($U$2=GRID!$B$1:$BI$1)*(КАЛЕНДАРЬ!$O6=GRID!$B$3:$BI$3), 0)),
ROUNDUP(INDEX(GRID!$B$17:$BI$27,MATCH(W$7,GRID!$A$17:$A$27,0),MATCH(1,($U$2=GRID!$B$1:$BI$1)*(КАЛЕНДАРЬ!$O6=GRID!$B$3:$BI$3), 0))*(1-GRID!$B$35),0))</f>
        <v>305500</v>
      </c>
    </row>
    <row r="40" spans="1:24" hidden="1" x14ac:dyDescent="0.2">
      <c r="A40" s="62" t="s">
        <v>45</v>
      </c>
      <c r="B40" s="62">
        <v>4</v>
      </c>
      <c r="C40" s="59" cm="1">
        <f t="array" ref="C40">IF($I$2="Открытый тариф",
INDEX(GRID!$B$4:$BI$14,MATCH(C$7,GRID!$A$4:$A$14,0),MATCH(1,($U$2=GRID!$B$1:$BI$1)*(КАЛЕНДАРЬ!$O7=GRID!$B$3:$BI$3), 0)),
ROUNDUP(INDEX(GRID!$B$4:$BI$14,MATCH(C$7,GRID!$A$4:$A$14,0),MATCH(1,($U$2=GRID!$B$1:$BI$1)*(КАЛЕНДАРЬ!$O7=GRID!$B$3:$BI$3),0))*(1-GRID!$B$35),0))</f>
        <v>24500</v>
      </c>
      <c r="D40" s="60" cm="1">
        <f t="array" ref="D40">IF($I$2="Открытый тариф",
INDEX(GRID!$B$17:$BI$27,MATCH(C$7,GRID!$A$17:$A$27,0),MATCH(1,($U$2=GRID!$B$1:$BI$1)*(КАЛЕНДАРЬ!$O7=GRID!$B$3:$BI$3), 0)),
ROUNDUP(INDEX(GRID!$B$17:$BI$27,MATCH(C$7,GRID!$A$17:$A$27,0),MATCH(1,($U$2=GRID!$B$1:$BI$1)*(КАЛЕНДАРЬ!$O7=GRID!$B$3:$BI$3), 0))*(1-GRID!$B$35),0))</f>
        <v>27000</v>
      </c>
      <c r="E40" s="59" cm="1">
        <f t="array" ref="E40">IF($I$2="Открытый тариф",
INDEX(GRID!$B$4:$BI$14,MATCH(E$7,GRID!$A$4:$A$14,0),MATCH(1,($U$2=GRID!$B$1:$BI$1)*(КАЛЕНДАРЬ!$O7=GRID!$B$3:$BI$3), 0)),
ROUNDUP(INDEX(GRID!$B$4:$BI$14,MATCH(E$7,GRID!$A$4:$A$14,0),MATCH(1,($U$2=GRID!$B$1:$BI$1)*(КАЛЕНДАРЬ!$O7=GRID!$B$3:$BI$3),0))*(1-GRID!$B$35),0))</f>
        <v>27200</v>
      </c>
      <c r="F40" s="60" cm="1">
        <f t="array" ref="F40">IF($I$2="Открытый тариф",
INDEX(GRID!$B$17:$BI$27,MATCH(E$7,GRID!$A$17:$A$27,0),MATCH(1,($U$2=GRID!$B$1:$BI$1)*(КАЛЕНДАРЬ!$O7=GRID!$B$3:$BI$3), 0)),
ROUNDUP(INDEX(GRID!$B$17:$BI$27,MATCH(E$7,GRID!$A$17:$A$27,0),MATCH(1,($U$2=GRID!$B$1:$BI$1)*(КАЛЕНДАРЬ!$O7=GRID!$B$3:$BI$3), 0))*(1-GRID!$B$35),0))</f>
        <v>29700</v>
      </c>
      <c r="G40" s="59" cm="1">
        <f t="array" ref="G40">IF($I$2="Открытый тариф",
INDEX(GRID!$B$4:$BI$14,MATCH(G$7,GRID!$A$4:$A$14,0),MATCH(1,($U$2=GRID!$B$1:$BI$1)*(КАЛЕНДАРЬ!$O7=GRID!$B$3:$BI$3), 0)),
ROUNDUP(INDEX(GRID!$B$4:$BI$14,MATCH(G$7,GRID!$A$4:$A$14,0),MATCH(1,($U$2=GRID!$B$1:$BI$1)*(КАЛЕНДАРЬ!$O7=GRID!$B$3:$BI$3),0))*(1-GRID!$B$35),0))</f>
        <v>30100</v>
      </c>
      <c r="H40" s="60" cm="1">
        <f t="array" ref="H40">IF($I$2="Открытый тариф",
INDEX(GRID!$B$17:$BI$27,MATCH(G$7,GRID!$A$17:$A$27,0),MATCH(1,($U$2=GRID!$B$1:$BI$1)*(КАЛЕНДАРЬ!$O7=GRID!$B$3:$BI$3), 0)),
ROUNDUP(INDEX(GRID!$B$17:$BI$27,MATCH(G$7,GRID!$A$17:$A$27,0),MATCH(1,($U$2=GRID!$B$1:$BI$1)*(КАЛЕНДАРЬ!$O7=GRID!$B$3:$BI$3), 0))*(1-GRID!$B$35),0))</f>
        <v>32600</v>
      </c>
      <c r="I40" s="59" cm="1">
        <f t="array" ref="I40">IF($I$2="Открытый тариф",
INDEX(GRID!$B$4:$BI$14,MATCH(I$7,GRID!$A$4:$A$14,0),MATCH(1,($U$2=GRID!$B$1:$BI$1)*(КАЛЕНДАРЬ!$O7=GRID!$B$3:$BI$3), 0)),
ROUNDUP(INDEX(GRID!$B$4:$BI$14,MATCH(I$7,GRID!$A$4:$A$14,0),MATCH(1,($U$2=GRID!$B$1:$BI$1)*(КАЛЕНДАРЬ!$O7=GRID!$B$3:$BI$3),0))*(1-GRID!$B$35),0))</f>
        <v>33400</v>
      </c>
      <c r="J40" s="60" cm="1">
        <f t="array" ref="J40">IF($I$2="Открытый тариф",
INDEX(GRID!$B$17:$BI$27,MATCH(I$7,GRID!$A$17:$A$27,0),MATCH(1,($U$2=GRID!$B$1:$BI$1)*(КАЛЕНДАРЬ!$O7=GRID!$B$3:$BI$3), 0)),
ROUNDUP(INDEX(GRID!$B$17:$BI$27,MATCH(I$7,GRID!$A$17:$A$27,0),MATCH(1,($U$2=GRID!$B$1:$BI$1)*(КАЛЕНДАРЬ!$O7=GRID!$B$3:$BI$3), 0))*(1-GRID!$B$35),0))</f>
        <v>35900</v>
      </c>
      <c r="K40" s="59" cm="1">
        <f t="array" ref="K40">IF($I$2="Открытый тариф",
INDEX(GRID!$B$4:$BI$14,MATCH(K$7,GRID!$A$4:$A$14,0),MATCH(1,($U$2=GRID!$B$1:$BI$1)*(КАЛЕНДАРЬ!$O7=GRID!$B$3:$BI$3), 0)),
ROUNDUP(INDEX(GRID!$B$4:$BI$14,MATCH(K$7,GRID!$A$4:$A$14,0),MATCH(1,($U$2=GRID!$B$1:$BI$1)*(КАЛЕНДАРЬ!$O7=GRID!$B$3:$BI$3),0))*(1-GRID!$B$35),0))</f>
        <v>37100</v>
      </c>
      <c r="L40" s="60" cm="1">
        <f t="array" ref="L40">IF($I$2="Открытый тариф",
INDEX(GRID!$B$17:$BI$27,MATCH(K$7,GRID!$A$17:$A$27,0),MATCH(1,($U$2=GRID!$B$1:$BI$1)*(КАЛЕНДАРЬ!$O7=GRID!$B$3:$BI$3), 0)),
ROUNDUP(INDEX(GRID!$B$17:$BI$27,MATCH(K$7,GRID!$A$17:$A$27,0),MATCH(1,($U$2=GRID!$B$1:$BI$1)*(КАЛЕНДАРЬ!$O7=GRID!$B$3:$BI$3), 0))*(1-GRID!$B$35),0))</f>
        <v>39600</v>
      </c>
      <c r="M40" s="59" cm="1">
        <f t="array" ref="M40">IF($I$2="Открытый тариф",
INDEX(GRID!$B$4:$BI$14,MATCH(M$7,GRID!$A$4:$A$14,0),MATCH(1,($U$2=GRID!$B$1:$BI$1)*(КАЛЕНДАРЬ!$O7=GRID!$B$3:$BI$3), 0)),
ROUNDUP(INDEX(GRID!$B$4:$BI$14,MATCH(M$7,GRID!$A$4:$A$14,0),MATCH(1,($U$2=GRID!$B$1:$BI$1)*(КАЛЕНДАРЬ!$O7=GRID!$B$3:$BI$3),0))*(1-GRID!$B$35),0))</f>
        <v>41200</v>
      </c>
      <c r="N40" s="60" cm="1">
        <f t="array" ref="N40">IF($I$2="Открытый тариф",
INDEX(GRID!$B$17:$BI$27,MATCH(M$7,GRID!$A$17:$A$27,0),MATCH(1,($U$2=GRID!$B$1:$BI$1)*(КАЛЕНДАРЬ!$O7=GRID!$B$3:$BI$3), 0)),
ROUNDUP(INDEX(GRID!$B$17:$BI$27,MATCH(M$7,GRID!$A$17:$A$27,0),MATCH(1,($U$2=GRID!$B$1:$BI$1)*(КАЛЕНДАРЬ!$O7=GRID!$B$3:$BI$3), 0))*(1-GRID!$B$35),0))</f>
        <v>43700</v>
      </c>
      <c r="O40" s="61" cm="1">
        <f t="array" ref="O40">IF($I$2="Открытый тариф",
INDEX(GRID!$B$4:$BI$14,MATCH(O$7,GRID!$A$4:$A$14,0),MATCH(1,($U$2=GRID!$B$1:$BI$1)*(КАЛЕНДАРЬ!$O7=GRID!$B$3:$BI$3), 0)),
ROUNDUP(INDEX(GRID!$B$4:$BI$14,MATCH(O$7,GRID!$A$4:$A$14,0),MATCH(1,($U$2=GRID!$B$1:$BI$1)*(КАЛЕНДАРЬ!$O7=GRID!$B$3:$BI$3),0))*(1-GRID!$B$35),0))</f>
        <v>47600</v>
      </c>
      <c r="P40" s="61" cm="1">
        <f t="array" ref="P40">IF($I$2="Открытый тариф",
INDEX(GRID!$B$17:$BI$27,MATCH(O$7,GRID!$A$17:$A$27,0),MATCH(1,($U$2=GRID!$B$1:$BI$1)*(КАЛЕНДАРЬ!$O7=GRID!$B$3:$BI$3), 0)),
ROUNDUP(INDEX(GRID!$B$17:$BI$27,MATCH(O$7,GRID!$A$17:$A$27,0),MATCH(1,($U$2=GRID!$B$1:$BI$1)*(КАЛЕНДАРЬ!$O7=GRID!$B$3:$BI$3), 0))*(1-GRID!$B$35),0))</f>
        <v>50100</v>
      </c>
      <c r="Q40" s="61" cm="1">
        <f t="array" ref="Q40">IF($I$2="Открытый тариф",
INDEX(GRID!$B$4:$BI$14,MATCH(Q$7,GRID!$A$4:$A$14,0),MATCH(1,($U$2=GRID!$B$1:$BI$1)*(КАЛЕНДАРЬ!$O7=GRID!$B$3:$BI$3), 0)),
ROUNDUP(INDEX(GRID!$B$4:$BI$14,MATCH(Q$7,GRID!$A$4:$A$14,0),MATCH(1,($U$2=GRID!$B$1:$BI$1)*(КАЛЕНДАРЬ!$O7=GRID!$B$3:$BI$3),0))*(1-GRID!$B$35),0))</f>
        <v>53900</v>
      </c>
      <c r="R40" s="61" cm="1">
        <f t="array" ref="R40">IF($I$2="Открытый тариф",
INDEX(GRID!$B$17:$BI$27,MATCH(Q$7,GRID!$A$17:$A$27,0),MATCH(1,($U$2=GRID!$B$1:$BI$1)*(КАЛЕНДАРЬ!$O7=GRID!$B$3:$BI$3), 0)),
ROUNDUP(INDEX(GRID!$B$17:$BI$27,MATCH(Q$7,GRID!$A$17:$A$27,0),MATCH(1,($U$2=GRID!$B$1:$BI$1)*(КАЛЕНДАРЬ!$O7=GRID!$B$3:$BI$3), 0))*(1-GRID!$B$35),0))</f>
        <v>56400</v>
      </c>
      <c r="S40" s="61" cm="1">
        <f t="array" ref="S40">IF($I$2="Открытый тариф",
INDEX(GRID!$B$4:$BI$14,MATCH(S$7,GRID!$A$4:$A$14,0),MATCH(1,($U$2=GRID!$B$1:$BI$1)*(КАЛЕНДАРЬ!$O7=GRID!$B$3:$BI$3), 0)),
ROUNDUP(INDEX(GRID!$B$4:$BI$14,MATCH(S$7,GRID!$A$4:$A$14,0),MATCH(1,($U$2=GRID!$B$1:$BI$1)*(КАЛЕНДАРЬ!$O7=GRID!$B$3:$BI$3),0))*(1-GRID!$B$35),0))</f>
        <v>66300</v>
      </c>
      <c r="T40" s="61" cm="1">
        <f t="array" ref="T40">IF($I$2="Открытый тариф",
INDEX(GRID!$B$17:$BI$27,MATCH(S$7,GRID!$A$17:$A$27,0),MATCH(1,($U$2=GRID!$B$1:$BI$1)*(КАЛЕНДАРЬ!$O7=GRID!$B$3:$BI$3), 0)),
ROUNDUP(INDEX(GRID!$B$17:$BI$27,MATCH(S$7,GRID!$A$17:$A$27,0),MATCH(1,($U$2=GRID!$B$1:$BI$1)*(КАЛЕНДАРЬ!$O7=GRID!$B$3:$BI$3), 0))*(1-GRID!$B$35),0))</f>
        <v>68800</v>
      </c>
      <c r="U40" s="61" cm="1">
        <f t="array" ref="U40">IF($I$2="Открытый тариф",
INDEX(GRID!$B$4:$BI$14,MATCH(U$7,GRID!$A$4:$A$14,0),MATCH(1,($U$2=GRID!$B$1:$BI$1)*(КАЛЕНДАРЬ!$O7=GRID!$B$3:$BI$3), 0)),
ROUNDUP(INDEX(GRID!$B$4:$BI$14,MATCH(U$7,GRID!$A$4:$A$14,0),MATCH(1,($U$2=GRID!$B$1:$BI$1)*(КАЛЕНДАРЬ!$O7=GRID!$B$3:$BI$3),0))*(1-GRID!$B$35),0))</f>
        <v>74000</v>
      </c>
      <c r="V40" s="61" cm="1">
        <f t="array" ref="V40">IF($I$2="Открытый тариф",
INDEX(GRID!$B$17:$BI$27,MATCH(U$7,GRID!$A$17:$A$27,0),MATCH(1,($U$2=GRID!$B$1:$BI$1)*(КАЛЕНДАРЬ!$O7=GRID!$B$3:$BI$3), 0)),
ROUNDUP(INDEX(GRID!$B$17:$BI$27,MATCH(U$7,GRID!$A$17:$A$27,0),MATCH(1,($U$2=GRID!$B$1:$BI$1)*(КАЛЕНДАРЬ!$O7=GRID!$B$3:$BI$3), 0))*(1-GRID!$B$35),0))</f>
        <v>76500</v>
      </c>
      <c r="W40" s="61" cm="1">
        <f t="array" ref="W40">IF($I$2="Открытый тариф",
INDEX(GRID!$B$4:$BI$14,MATCH(W$7,GRID!$A$4:$A$14,0),MATCH(1,($U$2=GRID!$B$1:$BI$1)*(КАЛЕНДАРЬ!$O7=GRID!$B$3:$BI$3), 0)),
ROUNDUP(INDEX(GRID!$B$4:$BI$14,MATCH(W$7,GRID!$A$4:$A$14,0),MATCH(1,($U$2=GRID!$B$1:$BI$1)*(КАЛЕНДАРЬ!$O7=GRID!$B$3:$BI$3),0))*(1-GRID!$B$35),0))</f>
        <v>278000</v>
      </c>
      <c r="X40" s="61" cm="1">
        <f t="array" ref="X40">IF($I$2="Открытый тариф",
INDEX(GRID!$B$17:$BI$27,MATCH(W$7,GRID!$A$17:$A$27,0),MATCH(1,($U$2=GRID!$B$1:$BI$1)*(КАЛЕНДАРЬ!$O7=GRID!$B$3:$BI$3), 0)),
ROUNDUP(INDEX(GRID!$B$17:$BI$27,MATCH(W$7,GRID!$A$17:$A$27,0),MATCH(1,($U$2=GRID!$B$1:$BI$1)*(КАЛЕНДАРЬ!$O7=GRID!$B$3:$BI$3), 0))*(1-GRID!$B$35),0))</f>
        <v>280500</v>
      </c>
    </row>
    <row r="41" spans="1:24" hidden="1" x14ac:dyDescent="0.2">
      <c r="A41" s="62" t="s">
        <v>46</v>
      </c>
      <c r="B41" s="62">
        <v>5</v>
      </c>
      <c r="C41" s="59" cm="1">
        <f t="array" ref="C41">IF($I$2="Открытый тариф",
INDEX(GRID!$B$4:$BI$14,MATCH(C$7,GRID!$A$4:$A$14,0),MATCH(1,($U$2=GRID!$B$1:$BI$1)*(КАЛЕНДАРЬ!$O8=GRID!$B$3:$BI$3), 0)),
ROUNDUP(INDEX(GRID!$B$4:$BI$14,MATCH(C$7,GRID!$A$4:$A$14,0),MATCH(1,($U$2=GRID!$B$1:$BI$1)*(КАЛЕНДАРЬ!$O8=GRID!$B$3:$BI$3),0))*(1-GRID!$B$35),0))</f>
        <v>24500</v>
      </c>
      <c r="D41" s="60" cm="1">
        <f t="array" ref="D41">IF($I$2="Открытый тариф",
INDEX(GRID!$B$17:$BI$27,MATCH(C$7,GRID!$A$17:$A$27,0),MATCH(1,($U$2=GRID!$B$1:$BI$1)*(КАЛЕНДАРЬ!$O8=GRID!$B$3:$BI$3), 0)),
ROUNDUP(INDEX(GRID!$B$17:$BI$27,MATCH(C$7,GRID!$A$17:$A$27,0),MATCH(1,($U$2=GRID!$B$1:$BI$1)*(КАЛЕНДАРЬ!$O8=GRID!$B$3:$BI$3), 0))*(1-GRID!$B$35),0))</f>
        <v>27000</v>
      </c>
      <c r="E41" s="59" cm="1">
        <f t="array" ref="E41">IF($I$2="Открытый тариф",
INDEX(GRID!$B$4:$BI$14,MATCH(E$7,GRID!$A$4:$A$14,0),MATCH(1,($U$2=GRID!$B$1:$BI$1)*(КАЛЕНДАРЬ!$O8=GRID!$B$3:$BI$3), 0)),
ROUNDUP(INDEX(GRID!$B$4:$BI$14,MATCH(E$7,GRID!$A$4:$A$14,0),MATCH(1,($U$2=GRID!$B$1:$BI$1)*(КАЛЕНДАРЬ!$O8=GRID!$B$3:$BI$3),0))*(1-GRID!$B$35),0))</f>
        <v>27200</v>
      </c>
      <c r="F41" s="60" cm="1">
        <f t="array" ref="F41">IF($I$2="Открытый тариф",
INDEX(GRID!$B$17:$BI$27,MATCH(E$7,GRID!$A$17:$A$27,0),MATCH(1,($U$2=GRID!$B$1:$BI$1)*(КАЛЕНДАРЬ!$O8=GRID!$B$3:$BI$3), 0)),
ROUNDUP(INDEX(GRID!$B$17:$BI$27,MATCH(E$7,GRID!$A$17:$A$27,0),MATCH(1,($U$2=GRID!$B$1:$BI$1)*(КАЛЕНДАРЬ!$O8=GRID!$B$3:$BI$3), 0))*(1-GRID!$B$35),0))</f>
        <v>29700</v>
      </c>
      <c r="G41" s="59" cm="1">
        <f t="array" ref="G41">IF($I$2="Открытый тариф",
INDEX(GRID!$B$4:$BI$14,MATCH(G$7,GRID!$A$4:$A$14,0),MATCH(1,($U$2=GRID!$B$1:$BI$1)*(КАЛЕНДАРЬ!$O8=GRID!$B$3:$BI$3), 0)),
ROUNDUP(INDEX(GRID!$B$4:$BI$14,MATCH(G$7,GRID!$A$4:$A$14,0),MATCH(1,($U$2=GRID!$B$1:$BI$1)*(КАЛЕНДАРЬ!$O8=GRID!$B$3:$BI$3),0))*(1-GRID!$B$35),0))</f>
        <v>30100</v>
      </c>
      <c r="H41" s="60" cm="1">
        <f t="array" ref="H41">IF($I$2="Открытый тариф",
INDEX(GRID!$B$17:$BI$27,MATCH(G$7,GRID!$A$17:$A$27,0),MATCH(1,($U$2=GRID!$B$1:$BI$1)*(КАЛЕНДАРЬ!$O8=GRID!$B$3:$BI$3), 0)),
ROUNDUP(INDEX(GRID!$B$17:$BI$27,MATCH(G$7,GRID!$A$17:$A$27,0),MATCH(1,($U$2=GRID!$B$1:$BI$1)*(КАЛЕНДАРЬ!$O8=GRID!$B$3:$BI$3), 0))*(1-GRID!$B$35),0))</f>
        <v>32600</v>
      </c>
      <c r="I41" s="59" cm="1">
        <f t="array" ref="I41">IF($I$2="Открытый тариф",
INDEX(GRID!$B$4:$BI$14,MATCH(I$7,GRID!$A$4:$A$14,0),MATCH(1,($U$2=GRID!$B$1:$BI$1)*(КАЛЕНДАРЬ!$O8=GRID!$B$3:$BI$3), 0)),
ROUNDUP(INDEX(GRID!$B$4:$BI$14,MATCH(I$7,GRID!$A$4:$A$14,0),MATCH(1,($U$2=GRID!$B$1:$BI$1)*(КАЛЕНДАРЬ!$O8=GRID!$B$3:$BI$3),0))*(1-GRID!$B$35),0))</f>
        <v>33400</v>
      </c>
      <c r="J41" s="60" cm="1">
        <f t="array" ref="J41">IF($I$2="Открытый тариф",
INDEX(GRID!$B$17:$BI$27,MATCH(I$7,GRID!$A$17:$A$27,0),MATCH(1,($U$2=GRID!$B$1:$BI$1)*(КАЛЕНДАРЬ!$O8=GRID!$B$3:$BI$3), 0)),
ROUNDUP(INDEX(GRID!$B$17:$BI$27,MATCH(I$7,GRID!$A$17:$A$27,0),MATCH(1,($U$2=GRID!$B$1:$BI$1)*(КАЛЕНДАРЬ!$O8=GRID!$B$3:$BI$3), 0))*(1-GRID!$B$35),0))</f>
        <v>35900</v>
      </c>
      <c r="K41" s="59" cm="1">
        <f t="array" ref="K41">IF($I$2="Открытый тариф",
INDEX(GRID!$B$4:$BI$14,MATCH(K$7,GRID!$A$4:$A$14,0),MATCH(1,($U$2=GRID!$B$1:$BI$1)*(КАЛЕНДАРЬ!$O8=GRID!$B$3:$BI$3), 0)),
ROUNDUP(INDEX(GRID!$B$4:$BI$14,MATCH(K$7,GRID!$A$4:$A$14,0),MATCH(1,($U$2=GRID!$B$1:$BI$1)*(КАЛЕНДАРЬ!$O8=GRID!$B$3:$BI$3),0))*(1-GRID!$B$35),0))</f>
        <v>37100</v>
      </c>
      <c r="L41" s="60" cm="1">
        <f t="array" ref="L41">IF($I$2="Открытый тариф",
INDEX(GRID!$B$17:$BI$27,MATCH(K$7,GRID!$A$17:$A$27,0),MATCH(1,($U$2=GRID!$B$1:$BI$1)*(КАЛЕНДАРЬ!$O8=GRID!$B$3:$BI$3), 0)),
ROUNDUP(INDEX(GRID!$B$17:$BI$27,MATCH(K$7,GRID!$A$17:$A$27,0),MATCH(1,($U$2=GRID!$B$1:$BI$1)*(КАЛЕНДАРЬ!$O8=GRID!$B$3:$BI$3), 0))*(1-GRID!$B$35),0))</f>
        <v>39600</v>
      </c>
      <c r="M41" s="59" cm="1">
        <f t="array" ref="M41">IF($I$2="Открытый тариф",
INDEX(GRID!$B$4:$BI$14,MATCH(M$7,GRID!$A$4:$A$14,0),MATCH(1,($U$2=GRID!$B$1:$BI$1)*(КАЛЕНДАРЬ!$O8=GRID!$B$3:$BI$3), 0)),
ROUNDUP(INDEX(GRID!$B$4:$BI$14,MATCH(M$7,GRID!$A$4:$A$14,0),MATCH(1,($U$2=GRID!$B$1:$BI$1)*(КАЛЕНДАРЬ!$O8=GRID!$B$3:$BI$3),0))*(1-GRID!$B$35),0))</f>
        <v>41200</v>
      </c>
      <c r="N41" s="60" cm="1">
        <f t="array" ref="N41">IF($I$2="Открытый тариф",
INDEX(GRID!$B$17:$BI$27,MATCH(M$7,GRID!$A$17:$A$27,0),MATCH(1,($U$2=GRID!$B$1:$BI$1)*(КАЛЕНДАРЬ!$O8=GRID!$B$3:$BI$3), 0)),
ROUNDUP(INDEX(GRID!$B$17:$BI$27,MATCH(M$7,GRID!$A$17:$A$27,0),MATCH(1,($U$2=GRID!$B$1:$BI$1)*(КАЛЕНДАРЬ!$O8=GRID!$B$3:$BI$3), 0))*(1-GRID!$B$35),0))</f>
        <v>43700</v>
      </c>
      <c r="O41" s="61" cm="1">
        <f t="array" ref="O41">IF($I$2="Открытый тариф",
INDEX(GRID!$B$4:$BI$14,MATCH(O$7,GRID!$A$4:$A$14,0),MATCH(1,($U$2=GRID!$B$1:$BI$1)*(КАЛЕНДАРЬ!$O8=GRID!$B$3:$BI$3), 0)),
ROUNDUP(INDEX(GRID!$B$4:$BI$14,MATCH(O$7,GRID!$A$4:$A$14,0),MATCH(1,($U$2=GRID!$B$1:$BI$1)*(КАЛЕНДАРЬ!$O8=GRID!$B$3:$BI$3),0))*(1-GRID!$B$35),0))</f>
        <v>47600</v>
      </c>
      <c r="P41" s="61" cm="1">
        <f t="array" ref="P41">IF($I$2="Открытый тариф",
INDEX(GRID!$B$17:$BI$27,MATCH(O$7,GRID!$A$17:$A$27,0),MATCH(1,($U$2=GRID!$B$1:$BI$1)*(КАЛЕНДАРЬ!$O8=GRID!$B$3:$BI$3), 0)),
ROUNDUP(INDEX(GRID!$B$17:$BI$27,MATCH(O$7,GRID!$A$17:$A$27,0),MATCH(1,($U$2=GRID!$B$1:$BI$1)*(КАЛЕНДАРЬ!$O8=GRID!$B$3:$BI$3), 0))*(1-GRID!$B$35),0))</f>
        <v>50100</v>
      </c>
      <c r="Q41" s="61" cm="1">
        <f t="array" ref="Q41">IF($I$2="Открытый тариф",
INDEX(GRID!$B$4:$BI$14,MATCH(Q$7,GRID!$A$4:$A$14,0),MATCH(1,($U$2=GRID!$B$1:$BI$1)*(КАЛЕНДАРЬ!$O8=GRID!$B$3:$BI$3), 0)),
ROUNDUP(INDEX(GRID!$B$4:$BI$14,MATCH(Q$7,GRID!$A$4:$A$14,0),MATCH(1,($U$2=GRID!$B$1:$BI$1)*(КАЛЕНДАРЬ!$O8=GRID!$B$3:$BI$3),0))*(1-GRID!$B$35),0))</f>
        <v>53900</v>
      </c>
      <c r="R41" s="61" cm="1">
        <f t="array" ref="R41">IF($I$2="Открытый тариф",
INDEX(GRID!$B$17:$BI$27,MATCH(Q$7,GRID!$A$17:$A$27,0),MATCH(1,($U$2=GRID!$B$1:$BI$1)*(КАЛЕНДАРЬ!$O8=GRID!$B$3:$BI$3), 0)),
ROUNDUP(INDEX(GRID!$B$17:$BI$27,MATCH(Q$7,GRID!$A$17:$A$27,0),MATCH(1,($U$2=GRID!$B$1:$BI$1)*(КАЛЕНДАРЬ!$O8=GRID!$B$3:$BI$3), 0))*(1-GRID!$B$35),0))</f>
        <v>56400</v>
      </c>
      <c r="S41" s="61" cm="1">
        <f t="array" ref="S41">IF($I$2="Открытый тариф",
INDEX(GRID!$B$4:$BI$14,MATCH(S$7,GRID!$A$4:$A$14,0),MATCH(1,($U$2=GRID!$B$1:$BI$1)*(КАЛЕНДАРЬ!$O8=GRID!$B$3:$BI$3), 0)),
ROUNDUP(INDEX(GRID!$B$4:$BI$14,MATCH(S$7,GRID!$A$4:$A$14,0),MATCH(1,($U$2=GRID!$B$1:$BI$1)*(КАЛЕНДАРЬ!$O8=GRID!$B$3:$BI$3),0))*(1-GRID!$B$35),0))</f>
        <v>66300</v>
      </c>
      <c r="T41" s="61" cm="1">
        <f t="array" ref="T41">IF($I$2="Открытый тариф",
INDEX(GRID!$B$17:$BI$27,MATCH(S$7,GRID!$A$17:$A$27,0),MATCH(1,($U$2=GRID!$B$1:$BI$1)*(КАЛЕНДАРЬ!$O8=GRID!$B$3:$BI$3), 0)),
ROUNDUP(INDEX(GRID!$B$17:$BI$27,MATCH(S$7,GRID!$A$17:$A$27,0),MATCH(1,($U$2=GRID!$B$1:$BI$1)*(КАЛЕНДАРЬ!$O8=GRID!$B$3:$BI$3), 0))*(1-GRID!$B$35),0))</f>
        <v>68800</v>
      </c>
      <c r="U41" s="61" cm="1">
        <f t="array" ref="U41">IF($I$2="Открытый тариф",
INDEX(GRID!$B$4:$BI$14,MATCH(U$7,GRID!$A$4:$A$14,0),MATCH(1,($U$2=GRID!$B$1:$BI$1)*(КАЛЕНДАРЬ!$O8=GRID!$B$3:$BI$3), 0)),
ROUNDUP(INDEX(GRID!$B$4:$BI$14,MATCH(U$7,GRID!$A$4:$A$14,0),MATCH(1,($U$2=GRID!$B$1:$BI$1)*(КАЛЕНДАРЬ!$O8=GRID!$B$3:$BI$3),0))*(1-GRID!$B$35),0))</f>
        <v>74000</v>
      </c>
      <c r="V41" s="61" cm="1">
        <f t="array" ref="V41">IF($I$2="Открытый тариф",
INDEX(GRID!$B$17:$BI$27,MATCH(U$7,GRID!$A$17:$A$27,0),MATCH(1,($U$2=GRID!$B$1:$BI$1)*(КАЛЕНДАРЬ!$O8=GRID!$B$3:$BI$3), 0)),
ROUNDUP(INDEX(GRID!$B$17:$BI$27,MATCH(U$7,GRID!$A$17:$A$27,0),MATCH(1,($U$2=GRID!$B$1:$BI$1)*(КАЛЕНДАРЬ!$O8=GRID!$B$3:$BI$3), 0))*(1-GRID!$B$35),0))</f>
        <v>76500</v>
      </c>
      <c r="W41" s="61" cm="1">
        <f t="array" ref="W41">IF($I$2="Открытый тариф",
INDEX(GRID!$B$4:$BI$14,MATCH(W$7,GRID!$A$4:$A$14,0),MATCH(1,($U$2=GRID!$B$1:$BI$1)*(КАЛЕНДАРЬ!$O8=GRID!$B$3:$BI$3), 0)),
ROUNDUP(INDEX(GRID!$B$4:$BI$14,MATCH(W$7,GRID!$A$4:$A$14,0),MATCH(1,($U$2=GRID!$B$1:$BI$1)*(КАЛЕНДАРЬ!$O8=GRID!$B$3:$BI$3),0))*(1-GRID!$B$35),0))</f>
        <v>278000</v>
      </c>
      <c r="X41" s="61" cm="1">
        <f t="array" ref="X41">IF($I$2="Открытый тариф",
INDEX(GRID!$B$17:$BI$27,MATCH(W$7,GRID!$A$17:$A$27,0),MATCH(1,($U$2=GRID!$B$1:$BI$1)*(КАЛЕНДАРЬ!$O8=GRID!$B$3:$BI$3), 0)),
ROUNDUP(INDEX(GRID!$B$17:$BI$27,MATCH(W$7,GRID!$A$17:$A$27,0),MATCH(1,($U$2=GRID!$B$1:$BI$1)*(КАЛЕНДАРЬ!$O8=GRID!$B$3:$BI$3), 0))*(1-GRID!$B$35),0))</f>
        <v>280500</v>
      </c>
    </row>
    <row r="42" spans="1:24" hidden="1" x14ac:dyDescent="0.2">
      <c r="A42" s="62" t="s">
        <v>47</v>
      </c>
      <c r="B42" s="62">
        <v>6</v>
      </c>
      <c r="C42" s="59" cm="1">
        <f t="array" ref="C42">IF($I$2="Открытый тариф",
INDEX(GRID!$B$4:$BI$14,MATCH(C$7,GRID!$A$4:$A$14,0),MATCH(1,($U$2=GRID!$B$1:$BI$1)*(КАЛЕНДАРЬ!$O9=GRID!$B$3:$BI$3), 0)),
ROUNDUP(INDEX(GRID!$B$4:$BI$14,MATCH(C$7,GRID!$A$4:$A$14,0),MATCH(1,($U$2=GRID!$B$1:$BI$1)*(КАЛЕНДАРЬ!$O9=GRID!$B$3:$BI$3),0))*(1-GRID!$B$35),0))</f>
        <v>24500</v>
      </c>
      <c r="D42" s="60" cm="1">
        <f t="array" ref="D42">IF($I$2="Открытый тариф",
INDEX(GRID!$B$17:$BI$27,MATCH(C$7,GRID!$A$17:$A$27,0),MATCH(1,($U$2=GRID!$B$1:$BI$1)*(КАЛЕНДАРЬ!$O9=GRID!$B$3:$BI$3), 0)),
ROUNDUP(INDEX(GRID!$B$17:$BI$27,MATCH(C$7,GRID!$A$17:$A$27,0),MATCH(1,($U$2=GRID!$B$1:$BI$1)*(КАЛЕНДАРЬ!$O9=GRID!$B$3:$BI$3), 0))*(1-GRID!$B$35),0))</f>
        <v>27000</v>
      </c>
      <c r="E42" s="59" cm="1">
        <f t="array" ref="E42">IF($I$2="Открытый тариф",
INDEX(GRID!$B$4:$BI$14,MATCH(E$7,GRID!$A$4:$A$14,0),MATCH(1,($U$2=GRID!$B$1:$BI$1)*(КАЛЕНДАРЬ!$O9=GRID!$B$3:$BI$3), 0)),
ROUNDUP(INDEX(GRID!$B$4:$BI$14,MATCH(E$7,GRID!$A$4:$A$14,0),MATCH(1,($U$2=GRID!$B$1:$BI$1)*(КАЛЕНДАРЬ!$O9=GRID!$B$3:$BI$3),0))*(1-GRID!$B$35),0))</f>
        <v>27200</v>
      </c>
      <c r="F42" s="60" cm="1">
        <f t="array" ref="F42">IF($I$2="Открытый тариф",
INDEX(GRID!$B$17:$BI$27,MATCH(E$7,GRID!$A$17:$A$27,0),MATCH(1,($U$2=GRID!$B$1:$BI$1)*(КАЛЕНДАРЬ!$O9=GRID!$B$3:$BI$3), 0)),
ROUNDUP(INDEX(GRID!$B$17:$BI$27,MATCH(E$7,GRID!$A$17:$A$27,0),MATCH(1,($U$2=GRID!$B$1:$BI$1)*(КАЛЕНДАРЬ!$O9=GRID!$B$3:$BI$3), 0))*(1-GRID!$B$35),0))</f>
        <v>29700</v>
      </c>
      <c r="G42" s="59" cm="1">
        <f t="array" ref="G42">IF($I$2="Открытый тариф",
INDEX(GRID!$B$4:$BI$14,MATCH(G$7,GRID!$A$4:$A$14,0),MATCH(1,($U$2=GRID!$B$1:$BI$1)*(КАЛЕНДАРЬ!$O9=GRID!$B$3:$BI$3), 0)),
ROUNDUP(INDEX(GRID!$B$4:$BI$14,MATCH(G$7,GRID!$A$4:$A$14,0),MATCH(1,($U$2=GRID!$B$1:$BI$1)*(КАЛЕНДАРЬ!$O9=GRID!$B$3:$BI$3),0))*(1-GRID!$B$35),0))</f>
        <v>30100</v>
      </c>
      <c r="H42" s="60" cm="1">
        <f t="array" ref="H42">IF($I$2="Открытый тариф",
INDEX(GRID!$B$17:$BI$27,MATCH(G$7,GRID!$A$17:$A$27,0),MATCH(1,($U$2=GRID!$B$1:$BI$1)*(КАЛЕНДАРЬ!$O9=GRID!$B$3:$BI$3), 0)),
ROUNDUP(INDEX(GRID!$B$17:$BI$27,MATCH(G$7,GRID!$A$17:$A$27,0),MATCH(1,($U$2=GRID!$B$1:$BI$1)*(КАЛЕНДАРЬ!$O9=GRID!$B$3:$BI$3), 0))*(1-GRID!$B$35),0))</f>
        <v>32600</v>
      </c>
      <c r="I42" s="59" cm="1">
        <f t="array" ref="I42">IF($I$2="Открытый тариф",
INDEX(GRID!$B$4:$BI$14,MATCH(I$7,GRID!$A$4:$A$14,0),MATCH(1,($U$2=GRID!$B$1:$BI$1)*(КАЛЕНДАРЬ!$O9=GRID!$B$3:$BI$3), 0)),
ROUNDUP(INDEX(GRID!$B$4:$BI$14,MATCH(I$7,GRID!$A$4:$A$14,0),MATCH(1,($U$2=GRID!$B$1:$BI$1)*(КАЛЕНДАРЬ!$O9=GRID!$B$3:$BI$3),0))*(1-GRID!$B$35),0))</f>
        <v>33400</v>
      </c>
      <c r="J42" s="60" cm="1">
        <f t="array" ref="J42">IF($I$2="Открытый тариф",
INDEX(GRID!$B$17:$BI$27,MATCH(I$7,GRID!$A$17:$A$27,0),MATCH(1,($U$2=GRID!$B$1:$BI$1)*(КАЛЕНДАРЬ!$O9=GRID!$B$3:$BI$3), 0)),
ROUNDUP(INDEX(GRID!$B$17:$BI$27,MATCH(I$7,GRID!$A$17:$A$27,0),MATCH(1,($U$2=GRID!$B$1:$BI$1)*(КАЛЕНДАРЬ!$O9=GRID!$B$3:$BI$3), 0))*(1-GRID!$B$35),0))</f>
        <v>35900</v>
      </c>
      <c r="K42" s="59" cm="1">
        <f t="array" ref="K42">IF($I$2="Открытый тариф",
INDEX(GRID!$B$4:$BI$14,MATCH(K$7,GRID!$A$4:$A$14,0),MATCH(1,($U$2=GRID!$B$1:$BI$1)*(КАЛЕНДАРЬ!$O9=GRID!$B$3:$BI$3), 0)),
ROUNDUP(INDEX(GRID!$B$4:$BI$14,MATCH(K$7,GRID!$A$4:$A$14,0),MATCH(1,($U$2=GRID!$B$1:$BI$1)*(КАЛЕНДАРЬ!$O9=GRID!$B$3:$BI$3),0))*(1-GRID!$B$35),0))</f>
        <v>37100</v>
      </c>
      <c r="L42" s="60" cm="1">
        <f t="array" ref="L42">IF($I$2="Открытый тариф",
INDEX(GRID!$B$17:$BI$27,MATCH(K$7,GRID!$A$17:$A$27,0),MATCH(1,($U$2=GRID!$B$1:$BI$1)*(КАЛЕНДАРЬ!$O9=GRID!$B$3:$BI$3), 0)),
ROUNDUP(INDEX(GRID!$B$17:$BI$27,MATCH(K$7,GRID!$A$17:$A$27,0),MATCH(1,($U$2=GRID!$B$1:$BI$1)*(КАЛЕНДАРЬ!$O9=GRID!$B$3:$BI$3), 0))*(1-GRID!$B$35),0))</f>
        <v>39600</v>
      </c>
      <c r="M42" s="59" cm="1">
        <f t="array" ref="M42">IF($I$2="Открытый тариф",
INDEX(GRID!$B$4:$BI$14,MATCH(M$7,GRID!$A$4:$A$14,0),MATCH(1,($U$2=GRID!$B$1:$BI$1)*(КАЛЕНДАРЬ!$O9=GRID!$B$3:$BI$3), 0)),
ROUNDUP(INDEX(GRID!$B$4:$BI$14,MATCH(M$7,GRID!$A$4:$A$14,0),MATCH(1,($U$2=GRID!$B$1:$BI$1)*(КАЛЕНДАРЬ!$O9=GRID!$B$3:$BI$3),0))*(1-GRID!$B$35),0))</f>
        <v>41200</v>
      </c>
      <c r="N42" s="60" cm="1">
        <f t="array" ref="N42">IF($I$2="Открытый тариф",
INDEX(GRID!$B$17:$BI$27,MATCH(M$7,GRID!$A$17:$A$27,0),MATCH(1,($U$2=GRID!$B$1:$BI$1)*(КАЛЕНДАРЬ!$O9=GRID!$B$3:$BI$3), 0)),
ROUNDUP(INDEX(GRID!$B$17:$BI$27,MATCH(M$7,GRID!$A$17:$A$27,0),MATCH(1,($U$2=GRID!$B$1:$BI$1)*(КАЛЕНДАРЬ!$O9=GRID!$B$3:$BI$3), 0))*(1-GRID!$B$35),0))</f>
        <v>43700</v>
      </c>
      <c r="O42" s="61" cm="1">
        <f t="array" ref="O42">IF($I$2="Открытый тариф",
INDEX(GRID!$B$4:$BI$14,MATCH(O$7,GRID!$A$4:$A$14,0),MATCH(1,($U$2=GRID!$B$1:$BI$1)*(КАЛЕНДАРЬ!$O9=GRID!$B$3:$BI$3), 0)),
ROUNDUP(INDEX(GRID!$B$4:$BI$14,MATCH(O$7,GRID!$A$4:$A$14,0),MATCH(1,($U$2=GRID!$B$1:$BI$1)*(КАЛЕНДАРЬ!$O9=GRID!$B$3:$BI$3),0))*(1-GRID!$B$35),0))</f>
        <v>47600</v>
      </c>
      <c r="P42" s="61" cm="1">
        <f t="array" ref="P42">IF($I$2="Открытый тариф",
INDEX(GRID!$B$17:$BI$27,MATCH(O$7,GRID!$A$17:$A$27,0),MATCH(1,($U$2=GRID!$B$1:$BI$1)*(КАЛЕНДАРЬ!$O9=GRID!$B$3:$BI$3), 0)),
ROUNDUP(INDEX(GRID!$B$17:$BI$27,MATCH(O$7,GRID!$A$17:$A$27,0),MATCH(1,($U$2=GRID!$B$1:$BI$1)*(КАЛЕНДАРЬ!$O9=GRID!$B$3:$BI$3), 0))*(1-GRID!$B$35),0))</f>
        <v>50100</v>
      </c>
      <c r="Q42" s="61" cm="1">
        <f t="array" ref="Q42">IF($I$2="Открытый тариф",
INDEX(GRID!$B$4:$BI$14,MATCH(Q$7,GRID!$A$4:$A$14,0),MATCH(1,($U$2=GRID!$B$1:$BI$1)*(КАЛЕНДАРЬ!$O9=GRID!$B$3:$BI$3), 0)),
ROUNDUP(INDEX(GRID!$B$4:$BI$14,MATCH(Q$7,GRID!$A$4:$A$14,0),MATCH(1,($U$2=GRID!$B$1:$BI$1)*(КАЛЕНДАРЬ!$O9=GRID!$B$3:$BI$3),0))*(1-GRID!$B$35),0))</f>
        <v>53900</v>
      </c>
      <c r="R42" s="61" cm="1">
        <f t="array" ref="R42">IF($I$2="Открытый тариф",
INDEX(GRID!$B$17:$BI$27,MATCH(Q$7,GRID!$A$17:$A$27,0),MATCH(1,($U$2=GRID!$B$1:$BI$1)*(КАЛЕНДАРЬ!$O9=GRID!$B$3:$BI$3), 0)),
ROUNDUP(INDEX(GRID!$B$17:$BI$27,MATCH(Q$7,GRID!$A$17:$A$27,0),MATCH(1,($U$2=GRID!$B$1:$BI$1)*(КАЛЕНДАРЬ!$O9=GRID!$B$3:$BI$3), 0))*(1-GRID!$B$35),0))</f>
        <v>56400</v>
      </c>
      <c r="S42" s="61" cm="1">
        <f t="array" ref="S42">IF($I$2="Открытый тариф",
INDEX(GRID!$B$4:$BI$14,MATCH(S$7,GRID!$A$4:$A$14,0),MATCH(1,($U$2=GRID!$B$1:$BI$1)*(КАЛЕНДАРЬ!$O9=GRID!$B$3:$BI$3), 0)),
ROUNDUP(INDEX(GRID!$B$4:$BI$14,MATCH(S$7,GRID!$A$4:$A$14,0),MATCH(1,($U$2=GRID!$B$1:$BI$1)*(КАЛЕНДАРЬ!$O9=GRID!$B$3:$BI$3),0))*(1-GRID!$B$35),0))</f>
        <v>66300</v>
      </c>
      <c r="T42" s="61" cm="1">
        <f t="array" ref="T42">IF($I$2="Открытый тариф",
INDEX(GRID!$B$17:$BI$27,MATCH(S$7,GRID!$A$17:$A$27,0),MATCH(1,($U$2=GRID!$B$1:$BI$1)*(КАЛЕНДАРЬ!$O9=GRID!$B$3:$BI$3), 0)),
ROUNDUP(INDEX(GRID!$B$17:$BI$27,MATCH(S$7,GRID!$A$17:$A$27,0),MATCH(1,($U$2=GRID!$B$1:$BI$1)*(КАЛЕНДАРЬ!$O9=GRID!$B$3:$BI$3), 0))*(1-GRID!$B$35),0))</f>
        <v>68800</v>
      </c>
      <c r="U42" s="61" cm="1">
        <f t="array" ref="U42">IF($I$2="Открытый тариф",
INDEX(GRID!$B$4:$BI$14,MATCH(U$7,GRID!$A$4:$A$14,0),MATCH(1,($U$2=GRID!$B$1:$BI$1)*(КАЛЕНДАРЬ!$O9=GRID!$B$3:$BI$3), 0)),
ROUNDUP(INDEX(GRID!$B$4:$BI$14,MATCH(U$7,GRID!$A$4:$A$14,0),MATCH(1,($U$2=GRID!$B$1:$BI$1)*(КАЛЕНДАРЬ!$O9=GRID!$B$3:$BI$3),0))*(1-GRID!$B$35),0))</f>
        <v>74000</v>
      </c>
      <c r="V42" s="61" cm="1">
        <f t="array" ref="V42">IF($I$2="Открытый тариф",
INDEX(GRID!$B$17:$BI$27,MATCH(U$7,GRID!$A$17:$A$27,0),MATCH(1,($U$2=GRID!$B$1:$BI$1)*(КАЛЕНДАРЬ!$O9=GRID!$B$3:$BI$3), 0)),
ROUNDUP(INDEX(GRID!$B$17:$BI$27,MATCH(U$7,GRID!$A$17:$A$27,0),MATCH(1,($U$2=GRID!$B$1:$BI$1)*(КАЛЕНДАРЬ!$O9=GRID!$B$3:$BI$3), 0))*(1-GRID!$B$35),0))</f>
        <v>76500</v>
      </c>
      <c r="W42" s="61" cm="1">
        <f t="array" ref="W42">IF($I$2="Открытый тариф",
INDEX(GRID!$B$4:$BI$14,MATCH(W$7,GRID!$A$4:$A$14,0),MATCH(1,($U$2=GRID!$B$1:$BI$1)*(КАЛЕНДАРЬ!$O9=GRID!$B$3:$BI$3), 0)),
ROUNDUP(INDEX(GRID!$B$4:$BI$14,MATCH(W$7,GRID!$A$4:$A$14,0),MATCH(1,($U$2=GRID!$B$1:$BI$1)*(КАЛЕНДАРЬ!$O9=GRID!$B$3:$BI$3),0))*(1-GRID!$B$35),0))</f>
        <v>278000</v>
      </c>
      <c r="X42" s="61" cm="1">
        <f t="array" ref="X42">IF($I$2="Открытый тариф",
INDEX(GRID!$B$17:$BI$27,MATCH(W$7,GRID!$A$17:$A$27,0),MATCH(1,($U$2=GRID!$B$1:$BI$1)*(КАЛЕНДАРЬ!$O9=GRID!$B$3:$BI$3), 0)),
ROUNDUP(INDEX(GRID!$B$17:$BI$27,MATCH(W$7,GRID!$A$17:$A$27,0),MATCH(1,($U$2=GRID!$B$1:$BI$1)*(КАЛЕНДАРЬ!$O9=GRID!$B$3:$BI$3), 0))*(1-GRID!$B$35),0))</f>
        <v>280500</v>
      </c>
    </row>
    <row r="43" spans="1:24" hidden="1" x14ac:dyDescent="0.2">
      <c r="A43" s="62" t="s">
        <v>48</v>
      </c>
      <c r="B43" s="62">
        <v>7</v>
      </c>
      <c r="C43" s="59" cm="1">
        <f t="array" ref="C43">IF($I$2="Открытый тариф",
INDEX(GRID!$B$4:$BI$14,MATCH(C$7,GRID!$A$4:$A$14,0),MATCH(1,($U$2=GRID!$B$1:$BI$1)*(КАЛЕНДАРЬ!$O10=GRID!$B$3:$BI$3), 0)),
ROUNDUP(INDEX(GRID!$B$4:$BI$14,MATCH(C$7,GRID!$A$4:$A$14,0),MATCH(1,($U$2=GRID!$B$1:$BI$1)*(КАЛЕНДАРЬ!$O10=GRID!$B$3:$BI$3),0))*(1-GRID!$B$35),0))</f>
        <v>24500</v>
      </c>
      <c r="D43" s="60" cm="1">
        <f t="array" ref="D43">IF($I$2="Открытый тариф",
INDEX(GRID!$B$17:$BI$27,MATCH(C$7,GRID!$A$17:$A$27,0),MATCH(1,($U$2=GRID!$B$1:$BI$1)*(КАЛЕНДАРЬ!$O10=GRID!$B$3:$BI$3), 0)),
ROUNDUP(INDEX(GRID!$B$17:$BI$27,MATCH(C$7,GRID!$A$17:$A$27,0),MATCH(1,($U$2=GRID!$B$1:$BI$1)*(КАЛЕНДАРЬ!$O10=GRID!$B$3:$BI$3), 0))*(1-GRID!$B$35),0))</f>
        <v>27000</v>
      </c>
      <c r="E43" s="59" cm="1">
        <f t="array" ref="E43">IF($I$2="Открытый тариф",
INDEX(GRID!$B$4:$BI$14,MATCH(E$7,GRID!$A$4:$A$14,0),MATCH(1,($U$2=GRID!$B$1:$BI$1)*(КАЛЕНДАРЬ!$O10=GRID!$B$3:$BI$3), 0)),
ROUNDUP(INDEX(GRID!$B$4:$BI$14,MATCH(E$7,GRID!$A$4:$A$14,0),MATCH(1,($U$2=GRID!$B$1:$BI$1)*(КАЛЕНДАРЬ!$O10=GRID!$B$3:$BI$3),0))*(1-GRID!$B$35),0))</f>
        <v>27200</v>
      </c>
      <c r="F43" s="60" cm="1">
        <f t="array" ref="F43">IF($I$2="Открытый тариф",
INDEX(GRID!$B$17:$BI$27,MATCH(E$7,GRID!$A$17:$A$27,0),MATCH(1,($U$2=GRID!$B$1:$BI$1)*(КАЛЕНДАРЬ!$O10=GRID!$B$3:$BI$3), 0)),
ROUNDUP(INDEX(GRID!$B$17:$BI$27,MATCH(E$7,GRID!$A$17:$A$27,0),MATCH(1,($U$2=GRID!$B$1:$BI$1)*(КАЛЕНДАРЬ!$O10=GRID!$B$3:$BI$3), 0))*(1-GRID!$B$35),0))</f>
        <v>29700</v>
      </c>
      <c r="G43" s="59" cm="1">
        <f t="array" ref="G43">IF($I$2="Открытый тариф",
INDEX(GRID!$B$4:$BI$14,MATCH(G$7,GRID!$A$4:$A$14,0),MATCH(1,($U$2=GRID!$B$1:$BI$1)*(КАЛЕНДАРЬ!$O10=GRID!$B$3:$BI$3), 0)),
ROUNDUP(INDEX(GRID!$B$4:$BI$14,MATCH(G$7,GRID!$A$4:$A$14,0),MATCH(1,($U$2=GRID!$B$1:$BI$1)*(КАЛЕНДАРЬ!$O10=GRID!$B$3:$BI$3),0))*(1-GRID!$B$35),0))</f>
        <v>30100</v>
      </c>
      <c r="H43" s="60" cm="1">
        <f t="array" ref="H43">IF($I$2="Открытый тариф",
INDEX(GRID!$B$17:$BI$27,MATCH(G$7,GRID!$A$17:$A$27,0),MATCH(1,($U$2=GRID!$B$1:$BI$1)*(КАЛЕНДАРЬ!$O10=GRID!$B$3:$BI$3), 0)),
ROUNDUP(INDEX(GRID!$B$17:$BI$27,MATCH(G$7,GRID!$A$17:$A$27,0),MATCH(1,($U$2=GRID!$B$1:$BI$1)*(КАЛЕНДАРЬ!$O10=GRID!$B$3:$BI$3), 0))*(1-GRID!$B$35),0))</f>
        <v>32600</v>
      </c>
      <c r="I43" s="59" cm="1">
        <f t="array" ref="I43">IF($I$2="Открытый тариф",
INDEX(GRID!$B$4:$BI$14,MATCH(I$7,GRID!$A$4:$A$14,0),MATCH(1,($U$2=GRID!$B$1:$BI$1)*(КАЛЕНДАРЬ!$O10=GRID!$B$3:$BI$3), 0)),
ROUNDUP(INDEX(GRID!$B$4:$BI$14,MATCH(I$7,GRID!$A$4:$A$14,0),MATCH(1,($U$2=GRID!$B$1:$BI$1)*(КАЛЕНДАРЬ!$O10=GRID!$B$3:$BI$3),0))*(1-GRID!$B$35),0))</f>
        <v>33400</v>
      </c>
      <c r="J43" s="60" cm="1">
        <f t="array" ref="J43">IF($I$2="Открытый тариф",
INDEX(GRID!$B$17:$BI$27,MATCH(I$7,GRID!$A$17:$A$27,0),MATCH(1,($U$2=GRID!$B$1:$BI$1)*(КАЛЕНДАРЬ!$O10=GRID!$B$3:$BI$3), 0)),
ROUNDUP(INDEX(GRID!$B$17:$BI$27,MATCH(I$7,GRID!$A$17:$A$27,0),MATCH(1,($U$2=GRID!$B$1:$BI$1)*(КАЛЕНДАРЬ!$O10=GRID!$B$3:$BI$3), 0))*(1-GRID!$B$35),0))</f>
        <v>35900</v>
      </c>
      <c r="K43" s="59" cm="1">
        <f t="array" ref="K43">IF($I$2="Открытый тариф",
INDEX(GRID!$B$4:$BI$14,MATCH(K$7,GRID!$A$4:$A$14,0),MATCH(1,($U$2=GRID!$B$1:$BI$1)*(КАЛЕНДАРЬ!$O10=GRID!$B$3:$BI$3), 0)),
ROUNDUP(INDEX(GRID!$B$4:$BI$14,MATCH(K$7,GRID!$A$4:$A$14,0),MATCH(1,($U$2=GRID!$B$1:$BI$1)*(КАЛЕНДАРЬ!$O10=GRID!$B$3:$BI$3),0))*(1-GRID!$B$35),0))</f>
        <v>37100</v>
      </c>
      <c r="L43" s="60" cm="1">
        <f t="array" ref="L43">IF($I$2="Открытый тариф",
INDEX(GRID!$B$17:$BI$27,MATCH(K$7,GRID!$A$17:$A$27,0),MATCH(1,($U$2=GRID!$B$1:$BI$1)*(КАЛЕНДАРЬ!$O10=GRID!$B$3:$BI$3), 0)),
ROUNDUP(INDEX(GRID!$B$17:$BI$27,MATCH(K$7,GRID!$A$17:$A$27,0),MATCH(1,($U$2=GRID!$B$1:$BI$1)*(КАЛЕНДАРЬ!$O10=GRID!$B$3:$BI$3), 0))*(1-GRID!$B$35),0))</f>
        <v>39600</v>
      </c>
      <c r="M43" s="59" cm="1">
        <f t="array" ref="M43">IF($I$2="Открытый тариф",
INDEX(GRID!$B$4:$BI$14,MATCH(M$7,GRID!$A$4:$A$14,0),MATCH(1,($U$2=GRID!$B$1:$BI$1)*(КАЛЕНДАРЬ!$O10=GRID!$B$3:$BI$3), 0)),
ROUNDUP(INDEX(GRID!$B$4:$BI$14,MATCH(M$7,GRID!$A$4:$A$14,0),MATCH(1,($U$2=GRID!$B$1:$BI$1)*(КАЛЕНДАРЬ!$O10=GRID!$B$3:$BI$3),0))*(1-GRID!$B$35),0))</f>
        <v>41200</v>
      </c>
      <c r="N43" s="60" cm="1">
        <f t="array" ref="N43">IF($I$2="Открытый тариф",
INDEX(GRID!$B$17:$BI$27,MATCH(M$7,GRID!$A$17:$A$27,0),MATCH(1,($U$2=GRID!$B$1:$BI$1)*(КАЛЕНДАРЬ!$O10=GRID!$B$3:$BI$3), 0)),
ROUNDUP(INDEX(GRID!$B$17:$BI$27,MATCH(M$7,GRID!$A$17:$A$27,0),MATCH(1,($U$2=GRID!$B$1:$BI$1)*(КАЛЕНДАРЬ!$O10=GRID!$B$3:$BI$3), 0))*(1-GRID!$B$35),0))</f>
        <v>43700</v>
      </c>
      <c r="O43" s="61" cm="1">
        <f t="array" ref="O43">IF($I$2="Открытый тариф",
INDEX(GRID!$B$4:$BI$14,MATCH(O$7,GRID!$A$4:$A$14,0),MATCH(1,($U$2=GRID!$B$1:$BI$1)*(КАЛЕНДАРЬ!$O10=GRID!$B$3:$BI$3), 0)),
ROUNDUP(INDEX(GRID!$B$4:$BI$14,MATCH(O$7,GRID!$A$4:$A$14,0),MATCH(1,($U$2=GRID!$B$1:$BI$1)*(КАЛЕНДАРЬ!$O10=GRID!$B$3:$BI$3),0))*(1-GRID!$B$35),0))</f>
        <v>47600</v>
      </c>
      <c r="P43" s="61" cm="1">
        <f t="array" ref="P43">IF($I$2="Открытый тариф",
INDEX(GRID!$B$17:$BI$27,MATCH(O$7,GRID!$A$17:$A$27,0),MATCH(1,($U$2=GRID!$B$1:$BI$1)*(КАЛЕНДАРЬ!$O10=GRID!$B$3:$BI$3), 0)),
ROUNDUP(INDEX(GRID!$B$17:$BI$27,MATCH(O$7,GRID!$A$17:$A$27,0),MATCH(1,($U$2=GRID!$B$1:$BI$1)*(КАЛЕНДАРЬ!$O10=GRID!$B$3:$BI$3), 0))*(1-GRID!$B$35),0))</f>
        <v>50100</v>
      </c>
      <c r="Q43" s="61" cm="1">
        <f t="array" ref="Q43">IF($I$2="Открытый тариф",
INDEX(GRID!$B$4:$BI$14,MATCH(Q$7,GRID!$A$4:$A$14,0),MATCH(1,($U$2=GRID!$B$1:$BI$1)*(КАЛЕНДАРЬ!$O10=GRID!$B$3:$BI$3), 0)),
ROUNDUP(INDEX(GRID!$B$4:$BI$14,MATCH(Q$7,GRID!$A$4:$A$14,0),MATCH(1,($U$2=GRID!$B$1:$BI$1)*(КАЛЕНДАРЬ!$O10=GRID!$B$3:$BI$3),0))*(1-GRID!$B$35),0))</f>
        <v>53900</v>
      </c>
      <c r="R43" s="61" cm="1">
        <f t="array" ref="R43">IF($I$2="Открытый тариф",
INDEX(GRID!$B$17:$BI$27,MATCH(Q$7,GRID!$A$17:$A$27,0),MATCH(1,($U$2=GRID!$B$1:$BI$1)*(КАЛЕНДАРЬ!$O10=GRID!$B$3:$BI$3), 0)),
ROUNDUP(INDEX(GRID!$B$17:$BI$27,MATCH(Q$7,GRID!$A$17:$A$27,0),MATCH(1,($U$2=GRID!$B$1:$BI$1)*(КАЛЕНДАРЬ!$O10=GRID!$B$3:$BI$3), 0))*(1-GRID!$B$35),0))</f>
        <v>56400</v>
      </c>
      <c r="S43" s="61" cm="1">
        <f t="array" ref="S43">IF($I$2="Открытый тариф",
INDEX(GRID!$B$4:$BI$14,MATCH(S$7,GRID!$A$4:$A$14,0),MATCH(1,($U$2=GRID!$B$1:$BI$1)*(КАЛЕНДАРЬ!$O10=GRID!$B$3:$BI$3), 0)),
ROUNDUP(INDEX(GRID!$B$4:$BI$14,MATCH(S$7,GRID!$A$4:$A$14,0),MATCH(1,($U$2=GRID!$B$1:$BI$1)*(КАЛЕНДАРЬ!$O10=GRID!$B$3:$BI$3),0))*(1-GRID!$B$35),0))</f>
        <v>66300</v>
      </c>
      <c r="T43" s="61" cm="1">
        <f t="array" ref="T43">IF($I$2="Открытый тариф",
INDEX(GRID!$B$17:$BI$27,MATCH(S$7,GRID!$A$17:$A$27,0),MATCH(1,($U$2=GRID!$B$1:$BI$1)*(КАЛЕНДАРЬ!$O10=GRID!$B$3:$BI$3), 0)),
ROUNDUP(INDEX(GRID!$B$17:$BI$27,MATCH(S$7,GRID!$A$17:$A$27,0),MATCH(1,($U$2=GRID!$B$1:$BI$1)*(КАЛЕНДАРЬ!$O10=GRID!$B$3:$BI$3), 0))*(1-GRID!$B$35),0))</f>
        <v>68800</v>
      </c>
      <c r="U43" s="61" cm="1">
        <f t="array" ref="U43">IF($I$2="Открытый тариф",
INDEX(GRID!$B$4:$BI$14,MATCH(U$7,GRID!$A$4:$A$14,0),MATCH(1,($U$2=GRID!$B$1:$BI$1)*(КАЛЕНДАРЬ!$O10=GRID!$B$3:$BI$3), 0)),
ROUNDUP(INDEX(GRID!$B$4:$BI$14,MATCH(U$7,GRID!$A$4:$A$14,0),MATCH(1,($U$2=GRID!$B$1:$BI$1)*(КАЛЕНДАРЬ!$O10=GRID!$B$3:$BI$3),0))*(1-GRID!$B$35),0))</f>
        <v>74000</v>
      </c>
      <c r="V43" s="61" cm="1">
        <f t="array" ref="V43">IF($I$2="Открытый тариф",
INDEX(GRID!$B$17:$BI$27,MATCH(U$7,GRID!$A$17:$A$27,0),MATCH(1,($U$2=GRID!$B$1:$BI$1)*(КАЛЕНДАРЬ!$O10=GRID!$B$3:$BI$3), 0)),
ROUNDUP(INDEX(GRID!$B$17:$BI$27,MATCH(U$7,GRID!$A$17:$A$27,0),MATCH(1,($U$2=GRID!$B$1:$BI$1)*(КАЛЕНДАРЬ!$O10=GRID!$B$3:$BI$3), 0))*(1-GRID!$B$35),0))</f>
        <v>76500</v>
      </c>
      <c r="W43" s="61" cm="1">
        <f t="array" ref="W43">IF($I$2="Открытый тариф",
INDEX(GRID!$B$4:$BI$14,MATCH(W$7,GRID!$A$4:$A$14,0),MATCH(1,($U$2=GRID!$B$1:$BI$1)*(КАЛЕНДАРЬ!$O10=GRID!$B$3:$BI$3), 0)),
ROUNDUP(INDEX(GRID!$B$4:$BI$14,MATCH(W$7,GRID!$A$4:$A$14,0),MATCH(1,($U$2=GRID!$B$1:$BI$1)*(КАЛЕНДАРЬ!$O10=GRID!$B$3:$BI$3),0))*(1-GRID!$B$35),0))</f>
        <v>278000</v>
      </c>
      <c r="X43" s="61" cm="1">
        <f t="array" ref="X43">IF($I$2="Открытый тариф",
INDEX(GRID!$B$17:$BI$27,MATCH(W$7,GRID!$A$17:$A$27,0),MATCH(1,($U$2=GRID!$B$1:$BI$1)*(КАЛЕНДАРЬ!$O10=GRID!$B$3:$BI$3), 0)),
ROUNDUP(INDEX(GRID!$B$17:$BI$27,MATCH(W$7,GRID!$A$17:$A$27,0),MATCH(1,($U$2=GRID!$B$1:$BI$1)*(КАЛЕНДАРЬ!$O10=GRID!$B$3:$BI$3), 0))*(1-GRID!$B$35),0))</f>
        <v>280500</v>
      </c>
    </row>
    <row r="44" spans="1:24" hidden="1" x14ac:dyDescent="0.2">
      <c r="A44" s="62" t="s">
        <v>42</v>
      </c>
      <c r="B44" s="62">
        <v>8</v>
      </c>
      <c r="C44" s="59" cm="1">
        <f t="array" ref="C44">IF($I$2="Открытый тариф",
INDEX(GRID!$B$4:$BI$14,MATCH(C$7,GRID!$A$4:$A$14,0),MATCH(1,($U$2=GRID!$B$1:$BI$1)*(КАЛЕНДАРЬ!$O11=GRID!$B$3:$BI$3), 0)),
ROUNDUP(INDEX(GRID!$B$4:$BI$14,MATCH(C$7,GRID!$A$4:$A$14,0),MATCH(1,($U$2=GRID!$B$1:$BI$1)*(КАЛЕНДАРЬ!$O11=GRID!$B$3:$BI$3),0))*(1-GRID!$B$35),0))</f>
        <v>27500</v>
      </c>
      <c r="D44" s="60" cm="1">
        <f t="array" ref="D44">IF($I$2="Открытый тариф",
INDEX(GRID!$B$17:$BI$27,MATCH(C$7,GRID!$A$17:$A$27,0),MATCH(1,($U$2=GRID!$B$1:$BI$1)*(КАЛЕНДАРЬ!$O11=GRID!$B$3:$BI$3), 0)),
ROUNDUP(INDEX(GRID!$B$17:$BI$27,MATCH(C$7,GRID!$A$17:$A$27,0),MATCH(1,($U$2=GRID!$B$1:$BI$1)*(КАЛЕНДАРЬ!$O11=GRID!$B$3:$BI$3), 0))*(1-GRID!$B$35),0))</f>
        <v>30000</v>
      </c>
      <c r="E44" s="59" cm="1">
        <f t="array" ref="E44">IF($I$2="Открытый тариф",
INDEX(GRID!$B$4:$BI$14,MATCH(E$7,GRID!$A$4:$A$14,0),MATCH(1,($U$2=GRID!$B$1:$BI$1)*(КАЛЕНДАРЬ!$O11=GRID!$B$3:$BI$3), 0)),
ROUNDUP(INDEX(GRID!$B$4:$BI$14,MATCH(E$7,GRID!$A$4:$A$14,0),MATCH(1,($U$2=GRID!$B$1:$BI$1)*(КАЛЕНДАРЬ!$O11=GRID!$B$3:$BI$3),0))*(1-GRID!$B$35),0))</f>
        <v>30600</v>
      </c>
      <c r="F44" s="60" cm="1">
        <f t="array" ref="F44">IF($I$2="Открытый тариф",
INDEX(GRID!$B$17:$BI$27,MATCH(E$7,GRID!$A$17:$A$27,0),MATCH(1,($U$2=GRID!$B$1:$BI$1)*(КАЛЕНДАРЬ!$O11=GRID!$B$3:$BI$3), 0)),
ROUNDUP(INDEX(GRID!$B$17:$BI$27,MATCH(E$7,GRID!$A$17:$A$27,0),MATCH(1,($U$2=GRID!$B$1:$BI$1)*(КАЛЕНДАРЬ!$O11=GRID!$B$3:$BI$3), 0))*(1-GRID!$B$35),0))</f>
        <v>33100</v>
      </c>
      <c r="G44" s="59" cm="1">
        <f t="array" ref="G44">IF($I$2="Открытый тариф",
INDEX(GRID!$B$4:$BI$14,MATCH(G$7,GRID!$A$4:$A$14,0),MATCH(1,($U$2=GRID!$B$1:$BI$1)*(КАЛЕНДАРЬ!$O11=GRID!$B$3:$BI$3), 0)),
ROUNDUP(INDEX(GRID!$B$4:$BI$14,MATCH(G$7,GRID!$A$4:$A$14,0),MATCH(1,($U$2=GRID!$B$1:$BI$1)*(КАЛЕНДАРЬ!$O11=GRID!$B$3:$BI$3),0))*(1-GRID!$B$35),0))</f>
        <v>34100</v>
      </c>
      <c r="H44" s="60" cm="1">
        <f t="array" ref="H44">IF($I$2="Открытый тариф",
INDEX(GRID!$B$17:$BI$27,MATCH(G$7,GRID!$A$17:$A$27,0),MATCH(1,($U$2=GRID!$B$1:$BI$1)*(КАЛЕНДАРЬ!$O11=GRID!$B$3:$BI$3), 0)),
ROUNDUP(INDEX(GRID!$B$17:$BI$27,MATCH(G$7,GRID!$A$17:$A$27,0),MATCH(1,($U$2=GRID!$B$1:$BI$1)*(КАЛЕНДАРЬ!$O11=GRID!$B$3:$BI$3), 0))*(1-GRID!$B$35),0))</f>
        <v>36600</v>
      </c>
      <c r="I44" s="59" cm="1">
        <f t="array" ref="I44">IF($I$2="Открытый тариф",
INDEX(GRID!$B$4:$BI$14,MATCH(I$7,GRID!$A$4:$A$14,0),MATCH(1,($U$2=GRID!$B$1:$BI$1)*(КАЛЕНДАРЬ!$O11=GRID!$B$3:$BI$3), 0)),
ROUNDUP(INDEX(GRID!$B$4:$BI$14,MATCH(I$7,GRID!$A$4:$A$14,0),MATCH(1,($U$2=GRID!$B$1:$BI$1)*(КАЛЕНДАРЬ!$O11=GRID!$B$3:$BI$3),0))*(1-GRID!$B$35),0))</f>
        <v>38000</v>
      </c>
      <c r="J44" s="60" cm="1">
        <f t="array" ref="J44">IF($I$2="Открытый тариф",
INDEX(GRID!$B$17:$BI$27,MATCH(I$7,GRID!$A$17:$A$27,0),MATCH(1,($U$2=GRID!$B$1:$BI$1)*(КАЛЕНДАРЬ!$O11=GRID!$B$3:$BI$3), 0)),
ROUNDUP(INDEX(GRID!$B$17:$BI$27,MATCH(I$7,GRID!$A$17:$A$27,0),MATCH(1,($U$2=GRID!$B$1:$BI$1)*(КАЛЕНДАРЬ!$O11=GRID!$B$3:$BI$3), 0))*(1-GRID!$B$35),0))</f>
        <v>40500</v>
      </c>
      <c r="K44" s="59" cm="1">
        <f t="array" ref="K44">IF($I$2="Открытый тариф",
INDEX(GRID!$B$4:$BI$14,MATCH(K$7,GRID!$A$4:$A$14,0),MATCH(1,($U$2=GRID!$B$1:$BI$1)*(КАЛЕНДАРЬ!$O11=GRID!$B$3:$BI$3), 0)),
ROUNDUP(INDEX(GRID!$B$4:$BI$14,MATCH(K$7,GRID!$A$4:$A$14,0),MATCH(1,($U$2=GRID!$B$1:$BI$1)*(КАЛЕНДАРЬ!$O11=GRID!$B$3:$BI$3),0))*(1-GRID!$B$35),0))</f>
        <v>42300</v>
      </c>
      <c r="L44" s="60" cm="1">
        <f t="array" ref="L44">IF($I$2="Открытый тариф",
INDEX(GRID!$B$17:$BI$27,MATCH(K$7,GRID!$A$17:$A$27,0),MATCH(1,($U$2=GRID!$B$1:$BI$1)*(КАЛЕНДАРЬ!$O11=GRID!$B$3:$BI$3), 0)),
ROUNDUP(INDEX(GRID!$B$17:$BI$27,MATCH(K$7,GRID!$A$17:$A$27,0),MATCH(1,($U$2=GRID!$B$1:$BI$1)*(КАЛЕНДАРЬ!$O11=GRID!$B$3:$BI$3), 0))*(1-GRID!$B$35),0))</f>
        <v>44800</v>
      </c>
      <c r="M44" s="59" cm="1">
        <f t="array" ref="M44">IF($I$2="Открытый тариф",
INDEX(GRID!$B$4:$BI$14,MATCH(M$7,GRID!$A$4:$A$14,0),MATCH(1,($U$2=GRID!$B$1:$BI$1)*(КАЛЕНДАРЬ!$O11=GRID!$B$3:$BI$3), 0)),
ROUNDUP(INDEX(GRID!$B$4:$BI$14,MATCH(M$7,GRID!$A$4:$A$14,0),MATCH(1,($U$2=GRID!$B$1:$BI$1)*(КАЛЕНДАРЬ!$O11=GRID!$B$3:$BI$3),0))*(1-GRID!$B$35),0))</f>
        <v>47100</v>
      </c>
      <c r="N44" s="60" cm="1">
        <f t="array" ref="N44">IF($I$2="Открытый тариф",
INDEX(GRID!$B$17:$BI$27,MATCH(M$7,GRID!$A$17:$A$27,0),MATCH(1,($U$2=GRID!$B$1:$BI$1)*(КАЛЕНДАРЬ!$O11=GRID!$B$3:$BI$3), 0)),
ROUNDUP(INDEX(GRID!$B$17:$BI$27,MATCH(M$7,GRID!$A$17:$A$27,0),MATCH(1,($U$2=GRID!$B$1:$BI$1)*(КАЛЕНДАРЬ!$O11=GRID!$B$3:$BI$3), 0))*(1-GRID!$B$35),0))</f>
        <v>49600</v>
      </c>
      <c r="O44" s="61" cm="1">
        <f t="array" ref="O44">IF($I$2="Открытый тариф",
INDEX(GRID!$B$4:$BI$14,MATCH(O$7,GRID!$A$4:$A$14,0),MATCH(1,($U$2=GRID!$B$1:$BI$1)*(КАЛЕНДАРЬ!$O11=GRID!$B$3:$BI$3), 0)),
ROUNDUP(INDEX(GRID!$B$4:$BI$14,MATCH(O$7,GRID!$A$4:$A$14,0),MATCH(1,($U$2=GRID!$B$1:$BI$1)*(КАЛЕНДАРЬ!$O11=GRID!$B$3:$BI$3),0))*(1-GRID!$B$35),0))</f>
        <v>53500</v>
      </c>
      <c r="P44" s="61" cm="1">
        <f t="array" ref="P44">IF($I$2="Открытый тариф",
INDEX(GRID!$B$17:$BI$27,MATCH(O$7,GRID!$A$17:$A$27,0),MATCH(1,($U$2=GRID!$B$1:$BI$1)*(КАЛЕНДАРЬ!$O11=GRID!$B$3:$BI$3), 0)),
ROUNDUP(INDEX(GRID!$B$17:$BI$27,MATCH(O$7,GRID!$A$17:$A$27,0),MATCH(1,($U$2=GRID!$B$1:$BI$1)*(КАЛЕНДАРЬ!$O11=GRID!$B$3:$BI$3), 0))*(1-GRID!$B$35),0))</f>
        <v>56000</v>
      </c>
      <c r="Q44" s="61" cm="1">
        <f t="array" ref="Q44">IF($I$2="Открытый тариф",
INDEX(GRID!$B$4:$BI$14,MATCH(Q$7,GRID!$A$4:$A$14,0),MATCH(1,($U$2=GRID!$B$1:$BI$1)*(КАЛЕНДАРЬ!$O11=GRID!$B$3:$BI$3), 0)),
ROUNDUP(INDEX(GRID!$B$4:$BI$14,MATCH(Q$7,GRID!$A$4:$A$14,0),MATCH(1,($U$2=GRID!$B$1:$BI$1)*(КАЛЕНДАРЬ!$O11=GRID!$B$3:$BI$3),0))*(1-GRID!$B$35),0))</f>
        <v>60500</v>
      </c>
      <c r="R44" s="61" cm="1">
        <f t="array" ref="R44">IF($I$2="Открытый тариф",
INDEX(GRID!$B$17:$BI$27,MATCH(Q$7,GRID!$A$17:$A$27,0),MATCH(1,($U$2=GRID!$B$1:$BI$1)*(КАЛЕНДАРЬ!$O11=GRID!$B$3:$BI$3), 0)),
ROUNDUP(INDEX(GRID!$B$17:$BI$27,MATCH(Q$7,GRID!$A$17:$A$27,0),MATCH(1,($U$2=GRID!$B$1:$BI$1)*(КАЛЕНДАРЬ!$O11=GRID!$B$3:$BI$3), 0))*(1-GRID!$B$35),0))</f>
        <v>63000</v>
      </c>
      <c r="S44" s="61" cm="1">
        <f t="array" ref="S44">IF($I$2="Открытый тариф",
INDEX(GRID!$B$4:$BI$14,MATCH(S$7,GRID!$A$4:$A$14,0),MATCH(1,($U$2=GRID!$B$1:$BI$1)*(КАЛЕНДАРЬ!$O11=GRID!$B$3:$BI$3), 0)),
ROUNDUP(INDEX(GRID!$B$4:$BI$14,MATCH(S$7,GRID!$A$4:$A$14,0),MATCH(1,($U$2=GRID!$B$1:$BI$1)*(КАЛЕНДАРЬ!$O11=GRID!$B$3:$BI$3),0))*(1-GRID!$B$35),0))</f>
        <v>75100</v>
      </c>
      <c r="T44" s="61" cm="1">
        <f t="array" ref="T44">IF($I$2="Открытый тариф",
INDEX(GRID!$B$17:$BI$27,MATCH(S$7,GRID!$A$17:$A$27,0),MATCH(1,($U$2=GRID!$B$1:$BI$1)*(КАЛЕНДАРЬ!$O11=GRID!$B$3:$BI$3), 0)),
ROUNDUP(INDEX(GRID!$B$17:$BI$27,MATCH(S$7,GRID!$A$17:$A$27,0),MATCH(1,($U$2=GRID!$B$1:$BI$1)*(КАЛЕНДАРЬ!$O11=GRID!$B$3:$BI$3), 0))*(1-GRID!$B$35),0))</f>
        <v>77600</v>
      </c>
      <c r="U44" s="61" cm="1">
        <f t="array" ref="U44">IF($I$2="Открытый тариф",
INDEX(GRID!$B$4:$BI$14,MATCH(U$7,GRID!$A$4:$A$14,0),MATCH(1,($U$2=GRID!$B$1:$BI$1)*(КАЛЕНДАРЬ!$O11=GRID!$B$3:$BI$3), 0)),
ROUNDUP(INDEX(GRID!$B$4:$BI$14,MATCH(U$7,GRID!$A$4:$A$14,0),MATCH(1,($U$2=GRID!$B$1:$BI$1)*(КАЛЕНДАРЬ!$O11=GRID!$B$3:$BI$3),0))*(1-GRID!$B$35),0))</f>
        <v>83000</v>
      </c>
      <c r="V44" s="61" cm="1">
        <f t="array" ref="V44">IF($I$2="Открытый тариф",
INDEX(GRID!$B$17:$BI$27,MATCH(U$7,GRID!$A$17:$A$27,0),MATCH(1,($U$2=GRID!$B$1:$BI$1)*(КАЛЕНДАРЬ!$O11=GRID!$B$3:$BI$3), 0)),
ROUNDUP(INDEX(GRID!$B$17:$BI$27,MATCH(U$7,GRID!$A$17:$A$27,0),MATCH(1,($U$2=GRID!$B$1:$BI$1)*(КАЛЕНДАРЬ!$O11=GRID!$B$3:$BI$3), 0))*(1-GRID!$B$35),0))</f>
        <v>85500</v>
      </c>
      <c r="W44" s="61" cm="1">
        <f t="array" ref="W44">IF($I$2="Открытый тариф",
INDEX(GRID!$B$4:$BI$14,MATCH(W$7,GRID!$A$4:$A$14,0),MATCH(1,($U$2=GRID!$B$1:$BI$1)*(КАЛЕНДАРЬ!$O11=GRID!$B$3:$BI$3), 0)),
ROUNDUP(INDEX(GRID!$B$4:$BI$14,MATCH(W$7,GRID!$A$4:$A$14,0),MATCH(1,($U$2=GRID!$B$1:$BI$1)*(КАЛЕНДАРЬ!$O11=GRID!$B$3:$BI$3),0))*(1-GRID!$B$35),0))</f>
        <v>303000</v>
      </c>
      <c r="X44" s="61" cm="1">
        <f t="array" ref="X44">IF($I$2="Открытый тариф",
INDEX(GRID!$B$17:$BI$27,MATCH(W$7,GRID!$A$17:$A$27,0),MATCH(1,($U$2=GRID!$B$1:$BI$1)*(КАЛЕНДАРЬ!$O11=GRID!$B$3:$BI$3), 0)),
ROUNDUP(INDEX(GRID!$B$17:$BI$27,MATCH(W$7,GRID!$A$17:$A$27,0),MATCH(1,($U$2=GRID!$B$1:$BI$1)*(КАЛЕНДАРЬ!$O11=GRID!$B$3:$BI$3), 0))*(1-GRID!$B$35),0))</f>
        <v>305500</v>
      </c>
    </row>
    <row r="45" spans="1:24" hidden="1" x14ac:dyDescent="0.2">
      <c r="A45" s="62" t="s">
        <v>43</v>
      </c>
      <c r="B45" s="62">
        <v>9</v>
      </c>
      <c r="C45" s="59" cm="1">
        <f t="array" ref="C45">IF($I$2="Открытый тариф",
INDEX(GRID!$B$4:$BI$14,MATCH(C$7,GRID!$A$4:$A$14,0),MATCH(1,($U$2=GRID!$B$1:$BI$1)*(КАЛЕНДАРЬ!$O12=GRID!$B$3:$BI$3), 0)),
ROUNDUP(INDEX(GRID!$B$4:$BI$14,MATCH(C$7,GRID!$A$4:$A$14,0),MATCH(1,($U$2=GRID!$B$1:$BI$1)*(КАЛЕНДАРЬ!$O12=GRID!$B$3:$BI$3),0))*(1-GRID!$B$35),0))</f>
        <v>27500</v>
      </c>
      <c r="D45" s="60" cm="1">
        <f t="array" ref="D45">IF($I$2="Открытый тариф",
INDEX(GRID!$B$17:$BI$27,MATCH(C$7,GRID!$A$17:$A$27,0),MATCH(1,($U$2=GRID!$B$1:$BI$1)*(КАЛЕНДАРЬ!$O12=GRID!$B$3:$BI$3), 0)),
ROUNDUP(INDEX(GRID!$B$17:$BI$27,MATCH(C$7,GRID!$A$17:$A$27,0),MATCH(1,($U$2=GRID!$B$1:$BI$1)*(КАЛЕНДАРЬ!$O12=GRID!$B$3:$BI$3), 0))*(1-GRID!$B$35),0))</f>
        <v>30000</v>
      </c>
      <c r="E45" s="59" cm="1">
        <f t="array" ref="E45">IF($I$2="Открытый тариф",
INDEX(GRID!$B$4:$BI$14,MATCH(E$7,GRID!$A$4:$A$14,0),MATCH(1,($U$2=GRID!$B$1:$BI$1)*(КАЛЕНДАРЬ!$O12=GRID!$B$3:$BI$3), 0)),
ROUNDUP(INDEX(GRID!$B$4:$BI$14,MATCH(E$7,GRID!$A$4:$A$14,0),MATCH(1,($U$2=GRID!$B$1:$BI$1)*(КАЛЕНДАРЬ!$O12=GRID!$B$3:$BI$3),0))*(1-GRID!$B$35),0))</f>
        <v>30600</v>
      </c>
      <c r="F45" s="60" cm="1">
        <f t="array" ref="F45">IF($I$2="Открытый тариф",
INDEX(GRID!$B$17:$BI$27,MATCH(E$7,GRID!$A$17:$A$27,0),MATCH(1,($U$2=GRID!$B$1:$BI$1)*(КАЛЕНДАРЬ!$O12=GRID!$B$3:$BI$3), 0)),
ROUNDUP(INDEX(GRID!$B$17:$BI$27,MATCH(E$7,GRID!$A$17:$A$27,0),MATCH(1,($U$2=GRID!$B$1:$BI$1)*(КАЛЕНДАРЬ!$O12=GRID!$B$3:$BI$3), 0))*(1-GRID!$B$35),0))</f>
        <v>33100</v>
      </c>
      <c r="G45" s="59" cm="1">
        <f t="array" ref="G45">IF($I$2="Открытый тариф",
INDEX(GRID!$B$4:$BI$14,MATCH(G$7,GRID!$A$4:$A$14,0),MATCH(1,($U$2=GRID!$B$1:$BI$1)*(КАЛЕНДАРЬ!$O12=GRID!$B$3:$BI$3), 0)),
ROUNDUP(INDEX(GRID!$B$4:$BI$14,MATCH(G$7,GRID!$A$4:$A$14,0),MATCH(1,($U$2=GRID!$B$1:$BI$1)*(КАЛЕНДАРЬ!$O12=GRID!$B$3:$BI$3),0))*(1-GRID!$B$35),0))</f>
        <v>34100</v>
      </c>
      <c r="H45" s="60" cm="1">
        <f t="array" ref="H45">IF($I$2="Открытый тариф",
INDEX(GRID!$B$17:$BI$27,MATCH(G$7,GRID!$A$17:$A$27,0),MATCH(1,($U$2=GRID!$B$1:$BI$1)*(КАЛЕНДАРЬ!$O12=GRID!$B$3:$BI$3), 0)),
ROUNDUP(INDEX(GRID!$B$17:$BI$27,MATCH(G$7,GRID!$A$17:$A$27,0),MATCH(1,($U$2=GRID!$B$1:$BI$1)*(КАЛЕНДАРЬ!$O12=GRID!$B$3:$BI$3), 0))*(1-GRID!$B$35),0))</f>
        <v>36600</v>
      </c>
      <c r="I45" s="59" cm="1">
        <f t="array" ref="I45">IF($I$2="Открытый тариф",
INDEX(GRID!$B$4:$BI$14,MATCH(I$7,GRID!$A$4:$A$14,0),MATCH(1,($U$2=GRID!$B$1:$BI$1)*(КАЛЕНДАРЬ!$O12=GRID!$B$3:$BI$3), 0)),
ROUNDUP(INDEX(GRID!$B$4:$BI$14,MATCH(I$7,GRID!$A$4:$A$14,0),MATCH(1,($U$2=GRID!$B$1:$BI$1)*(КАЛЕНДАРЬ!$O12=GRID!$B$3:$BI$3),0))*(1-GRID!$B$35),0))</f>
        <v>38000</v>
      </c>
      <c r="J45" s="60" cm="1">
        <f t="array" ref="J45">IF($I$2="Открытый тариф",
INDEX(GRID!$B$17:$BI$27,MATCH(I$7,GRID!$A$17:$A$27,0),MATCH(1,($U$2=GRID!$B$1:$BI$1)*(КАЛЕНДАРЬ!$O12=GRID!$B$3:$BI$3), 0)),
ROUNDUP(INDEX(GRID!$B$17:$BI$27,MATCH(I$7,GRID!$A$17:$A$27,0),MATCH(1,($U$2=GRID!$B$1:$BI$1)*(КАЛЕНДАРЬ!$O12=GRID!$B$3:$BI$3), 0))*(1-GRID!$B$35),0))</f>
        <v>40500</v>
      </c>
      <c r="K45" s="59" cm="1">
        <f t="array" ref="K45">IF($I$2="Открытый тариф",
INDEX(GRID!$B$4:$BI$14,MATCH(K$7,GRID!$A$4:$A$14,0),MATCH(1,($U$2=GRID!$B$1:$BI$1)*(КАЛЕНДАРЬ!$O12=GRID!$B$3:$BI$3), 0)),
ROUNDUP(INDEX(GRID!$B$4:$BI$14,MATCH(K$7,GRID!$A$4:$A$14,0),MATCH(1,($U$2=GRID!$B$1:$BI$1)*(КАЛЕНДАРЬ!$O12=GRID!$B$3:$BI$3),0))*(1-GRID!$B$35),0))</f>
        <v>42300</v>
      </c>
      <c r="L45" s="60" cm="1">
        <f t="array" ref="L45">IF($I$2="Открытый тариф",
INDEX(GRID!$B$17:$BI$27,MATCH(K$7,GRID!$A$17:$A$27,0),MATCH(1,($U$2=GRID!$B$1:$BI$1)*(КАЛЕНДАРЬ!$O12=GRID!$B$3:$BI$3), 0)),
ROUNDUP(INDEX(GRID!$B$17:$BI$27,MATCH(K$7,GRID!$A$17:$A$27,0),MATCH(1,($U$2=GRID!$B$1:$BI$1)*(КАЛЕНДАРЬ!$O12=GRID!$B$3:$BI$3), 0))*(1-GRID!$B$35),0))</f>
        <v>44800</v>
      </c>
      <c r="M45" s="59" cm="1">
        <f t="array" ref="M45">IF($I$2="Открытый тариф",
INDEX(GRID!$B$4:$BI$14,MATCH(M$7,GRID!$A$4:$A$14,0),MATCH(1,($U$2=GRID!$B$1:$BI$1)*(КАЛЕНДАРЬ!$O12=GRID!$B$3:$BI$3), 0)),
ROUNDUP(INDEX(GRID!$B$4:$BI$14,MATCH(M$7,GRID!$A$4:$A$14,0),MATCH(1,($U$2=GRID!$B$1:$BI$1)*(КАЛЕНДАРЬ!$O12=GRID!$B$3:$BI$3),0))*(1-GRID!$B$35),0))</f>
        <v>47100</v>
      </c>
      <c r="N45" s="60" cm="1">
        <f t="array" ref="N45">IF($I$2="Открытый тариф",
INDEX(GRID!$B$17:$BI$27,MATCH(M$7,GRID!$A$17:$A$27,0),MATCH(1,($U$2=GRID!$B$1:$BI$1)*(КАЛЕНДАРЬ!$O12=GRID!$B$3:$BI$3), 0)),
ROUNDUP(INDEX(GRID!$B$17:$BI$27,MATCH(M$7,GRID!$A$17:$A$27,0),MATCH(1,($U$2=GRID!$B$1:$BI$1)*(КАЛЕНДАРЬ!$O12=GRID!$B$3:$BI$3), 0))*(1-GRID!$B$35),0))</f>
        <v>49600</v>
      </c>
      <c r="O45" s="61" cm="1">
        <f t="array" ref="O45">IF($I$2="Открытый тариф",
INDEX(GRID!$B$4:$BI$14,MATCH(O$7,GRID!$A$4:$A$14,0),MATCH(1,($U$2=GRID!$B$1:$BI$1)*(КАЛЕНДАРЬ!$O12=GRID!$B$3:$BI$3), 0)),
ROUNDUP(INDEX(GRID!$B$4:$BI$14,MATCH(O$7,GRID!$A$4:$A$14,0),MATCH(1,($U$2=GRID!$B$1:$BI$1)*(КАЛЕНДАРЬ!$O12=GRID!$B$3:$BI$3),0))*(1-GRID!$B$35),0))</f>
        <v>53500</v>
      </c>
      <c r="P45" s="61" cm="1">
        <f t="array" ref="P45">IF($I$2="Открытый тариф",
INDEX(GRID!$B$17:$BI$27,MATCH(O$7,GRID!$A$17:$A$27,0),MATCH(1,($U$2=GRID!$B$1:$BI$1)*(КАЛЕНДАРЬ!$O12=GRID!$B$3:$BI$3), 0)),
ROUNDUP(INDEX(GRID!$B$17:$BI$27,MATCH(O$7,GRID!$A$17:$A$27,0),MATCH(1,($U$2=GRID!$B$1:$BI$1)*(КАЛЕНДАРЬ!$O12=GRID!$B$3:$BI$3), 0))*(1-GRID!$B$35),0))</f>
        <v>56000</v>
      </c>
      <c r="Q45" s="61" cm="1">
        <f t="array" ref="Q45">IF($I$2="Открытый тариф",
INDEX(GRID!$B$4:$BI$14,MATCH(Q$7,GRID!$A$4:$A$14,0),MATCH(1,($U$2=GRID!$B$1:$BI$1)*(КАЛЕНДАРЬ!$O12=GRID!$B$3:$BI$3), 0)),
ROUNDUP(INDEX(GRID!$B$4:$BI$14,MATCH(Q$7,GRID!$A$4:$A$14,0),MATCH(1,($U$2=GRID!$B$1:$BI$1)*(КАЛЕНДАРЬ!$O12=GRID!$B$3:$BI$3),0))*(1-GRID!$B$35),0))</f>
        <v>60500</v>
      </c>
      <c r="R45" s="61" cm="1">
        <f t="array" ref="R45">IF($I$2="Открытый тариф",
INDEX(GRID!$B$17:$BI$27,MATCH(Q$7,GRID!$A$17:$A$27,0),MATCH(1,($U$2=GRID!$B$1:$BI$1)*(КАЛЕНДАРЬ!$O12=GRID!$B$3:$BI$3), 0)),
ROUNDUP(INDEX(GRID!$B$17:$BI$27,MATCH(Q$7,GRID!$A$17:$A$27,0),MATCH(1,($U$2=GRID!$B$1:$BI$1)*(КАЛЕНДАРЬ!$O12=GRID!$B$3:$BI$3), 0))*(1-GRID!$B$35),0))</f>
        <v>63000</v>
      </c>
      <c r="S45" s="61" cm="1">
        <f t="array" ref="S45">IF($I$2="Открытый тариф",
INDEX(GRID!$B$4:$BI$14,MATCH(S$7,GRID!$A$4:$A$14,0),MATCH(1,($U$2=GRID!$B$1:$BI$1)*(КАЛЕНДАРЬ!$O12=GRID!$B$3:$BI$3), 0)),
ROUNDUP(INDEX(GRID!$B$4:$BI$14,MATCH(S$7,GRID!$A$4:$A$14,0),MATCH(1,($U$2=GRID!$B$1:$BI$1)*(КАЛЕНДАРЬ!$O12=GRID!$B$3:$BI$3),0))*(1-GRID!$B$35),0))</f>
        <v>75100</v>
      </c>
      <c r="T45" s="61" cm="1">
        <f t="array" ref="T45">IF($I$2="Открытый тариф",
INDEX(GRID!$B$17:$BI$27,MATCH(S$7,GRID!$A$17:$A$27,0),MATCH(1,($U$2=GRID!$B$1:$BI$1)*(КАЛЕНДАРЬ!$O12=GRID!$B$3:$BI$3), 0)),
ROUNDUP(INDEX(GRID!$B$17:$BI$27,MATCH(S$7,GRID!$A$17:$A$27,0),MATCH(1,($U$2=GRID!$B$1:$BI$1)*(КАЛЕНДАРЬ!$O12=GRID!$B$3:$BI$3), 0))*(1-GRID!$B$35),0))</f>
        <v>77600</v>
      </c>
      <c r="U45" s="61" cm="1">
        <f t="array" ref="U45">IF($I$2="Открытый тариф",
INDEX(GRID!$B$4:$BI$14,MATCH(U$7,GRID!$A$4:$A$14,0),MATCH(1,($U$2=GRID!$B$1:$BI$1)*(КАЛЕНДАРЬ!$O12=GRID!$B$3:$BI$3), 0)),
ROUNDUP(INDEX(GRID!$B$4:$BI$14,MATCH(U$7,GRID!$A$4:$A$14,0),MATCH(1,($U$2=GRID!$B$1:$BI$1)*(КАЛЕНДАРЬ!$O12=GRID!$B$3:$BI$3),0))*(1-GRID!$B$35),0))</f>
        <v>83000</v>
      </c>
      <c r="V45" s="61" cm="1">
        <f t="array" ref="V45">IF($I$2="Открытый тариф",
INDEX(GRID!$B$17:$BI$27,MATCH(U$7,GRID!$A$17:$A$27,0),MATCH(1,($U$2=GRID!$B$1:$BI$1)*(КАЛЕНДАРЬ!$O12=GRID!$B$3:$BI$3), 0)),
ROUNDUP(INDEX(GRID!$B$17:$BI$27,MATCH(U$7,GRID!$A$17:$A$27,0),MATCH(1,($U$2=GRID!$B$1:$BI$1)*(КАЛЕНДАРЬ!$O12=GRID!$B$3:$BI$3), 0))*(1-GRID!$B$35),0))</f>
        <v>85500</v>
      </c>
      <c r="W45" s="61" cm="1">
        <f t="array" ref="W45">IF($I$2="Открытый тариф",
INDEX(GRID!$B$4:$BI$14,MATCH(W$7,GRID!$A$4:$A$14,0),MATCH(1,($U$2=GRID!$B$1:$BI$1)*(КАЛЕНДАРЬ!$O12=GRID!$B$3:$BI$3), 0)),
ROUNDUP(INDEX(GRID!$B$4:$BI$14,MATCH(W$7,GRID!$A$4:$A$14,0),MATCH(1,($U$2=GRID!$B$1:$BI$1)*(КАЛЕНДАРЬ!$O12=GRID!$B$3:$BI$3),0))*(1-GRID!$B$35),0))</f>
        <v>303000</v>
      </c>
      <c r="X45" s="61" cm="1">
        <f t="array" ref="X45">IF($I$2="Открытый тариф",
INDEX(GRID!$B$17:$BI$27,MATCH(W$7,GRID!$A$17:$A$27,0),MATCH(1,($U$2=GRID!$B$1:$BI$1)*(КАЛЕНДАРЬ!$O12=GRID!$B$3:$BI$3), 0)),
ROUNDUP(INDEX(GRID!$B$17:$BI$27,MATCH(W$7,GRID!$A$17:$A$27,0),MATCH(1,($U$2=GRID!$B$1:$BI$1)*(КАЛЕНДАРЬ!$O12=GRID!$B$3:$BI$3), 0))*(1-GRID!$B$35),0))</f>
        <v>305500</v>
      </c>
    </row>
    <row r="46" spans="1:24" hidden="1" x14ac:dyDescent="0.2">
      <c r="A46" s="62" t="s">
        <v>44</v>
      </c>
      <c r="B46" s="62">
        <v>10</v>
      </c>
      <c r="C46" s="59" cm="1">
        <f t="array" ref="C46">IF($I$2="Открытый тариф",
INDEX(GRID!$B$4:$BI$14,MATCH(C$7,GRID!$A$4:$A$14,0),MATCH(1,($U$2=GRID!$B$1:$BI$1)*(КАЛЕНДАРЬ!$O13=GRID!$B$3:$BI$3), 0)),
ROUNDUP(INDEX(GRID!$B$4:$BI$14,MATCH(C$7,GRID!$A$4:$A$14,0),MATCH(1,($U$2=GRID!$B$1:$BI$1)*(КАЛЕНДАРЬ!$O13=GRID!$B$3:$BI$3),0))*(1-GRID!$B$35),0))</f>
        <v>24500</v>
      </c>
      <c r="D46" s="60" cm="1">
        <f t="array" ref="D46">IF($I$2="Открытый тариф",
INDEX(GRID!$B$17:$BI$27,MATCH(C$7,GRID!$A$17:$A$27,0),MATCH(1,($U$2=GRID!$B$1:$BI$1)*(КАЛЕНДАРЬ!$O13=GRID!$B$3:$BI$3), 0)),
ROUNDUP(INDEX(GRID!$B$17:$BI$27,MATCH(C$7,GRID!$A$17:$A$27,0),MATCH(1,($U$2=GRID!$B$1:$BI$1)*(КАЛЕНДАРЬ!$O13=GRID!$B$3:$BI$3), 0))*(1-GRID!$B$35),0))</f>
        <v>27000</v>
      </c>
      <c r="E46" s="59" cm="1">
        <f t="array" ref="E46">IF($I$2="Открытый тариф",
INDEX(GRID!$B$4:$BI$14,MATCH(E$7,GRID!$A$4:$A$14,0),MATCH(1,($U$2=GRID!$B$1:$BI$1)*(КАЛЕНДАРЬ!$O13=GRID!$B$3:$BI$3), 0)),
ROUNDUP(INDEX(GRID!$B$4:$BI$14,MATCH(E$7,GRID!$A$4:$A$14,0),MATCH(1,($U$2=GRID!$B$1:$BI$1)*(КАЛЕНДАРЬ!$O13=GRID!$B$3:$BI$3),0))*(1-GRID!$B$35),0))</f>
        <v>27200</v>
      </c>
      <c r="F46" s="60" cm="1">
        <f t="array" ref="F46">IF($I$2="Открытый тариф",
INDEX(GRID!$B$17:$BI$27,MATCH(E$7,GRID!$A$17:$A$27,0),MATCH(1,($U$2=GRID!$B$1:$BI$1)*(КАЛЕНДАРЬ!$O13=GRID!$B$3:$BI$3), 0)),
ROUNDUP(INDEX(GRID!$B$17:$BI$27,MATCH(E$7,GRID!$A$17:$A$27,0),MATCH(1,($U$2=GRID!$B$1:$BI$1)*(КАЛЕНДАРЬ!$O13=GRID!$B$3:$BI$3), 0))*(1-GRID!$B$35),0))</f>
        <v>29700</v>
      </c>
      <c r="G46" s="59" cm="1">
        <f t="array" ref="G46">IF($I$2="Открытый тариф",
INDEX(GRID!$B$4:$BI$14,MATCH(G$7,GRID!$A$4:$A$14,0),MATCH(1,($U$2=GRID!$B$1:$BI$1)*(КАЛЕНДАРЬ!$O13=GRID!$B$3:$BI$3), 0)),
ROUNDUP(INDEX(GRID!$B$4:$BI$14,MATCH(G$7,GRID!$A$4:$A$14,0),MATCH(1,($U$2=GRID!$B$1:$BI$1)*(КАЛЕНДАРЬ!$O13=GRID!$B$3:$BI$3),0))*(1-GRID!$B$35),0))</f>
        <v>30100</v>
      </c>
      <c r="H46" s="60" cm="1">
        <f t="array" ref="H46">IF($I$2="Открытый тариф",
INDEX(GRID!$B$17:$BI$27,MATCH(G$7,GRID!$A$17:$A$27,0),MATCH(1,($U$2=GRID!$B$1:$BI$1)*(КАЛЕНДАРЬ!$O13=GRID!$B$3:$BI$3), 0)),
ROUNDUP(INDEX(GRID!$B$17:$BI$27,MATCH(G$7,GRID!$A$17:$A$27,0),MATCH(1,($U$2=GRID!$B$1:$BI$1)*(КАЛЕНДАРЬ!$O13=GRID!$B$3:$BI$3), 0))*(1-GRID!$B$35),0))</f>
        <v>32600</v>
      </c>
      <c r="I46" s="59" cm="1">
        <f t="array" ref="I46">IF($I$2="Открытый тариф",
INDEX(GRID!$B$4:$BI$14,MATCH(I$7,GRID!$A$4:$A$14,0),MATCH(1,($U$2=GRID!$B$1:$BI$1)*(КАЛЕНДАРЬ!$O13=GRID!$B$3:$BI$3), 0)),
ROUNDUP(INDEX(GRID!$B$4:$BI$14,MATCH(I$7,GRID!$A$4:$A$14,0),MATCH(1,($U$2=GRID!$B$1:$BI$1)*(КАЛЕНДАРЬ!$O13=GRID!$B$3:$BI$3),0))*(1-GRID!$B$35),0))</f>
        <v>33400</v>
      </c>
      <c r="J46" s="60" cm="1">
        <f t="array" ref="J46">IF($I$2="Открытый тариф",
INDEX(GRID!$B$17:$BI$27,MATCH(I$7,GRID!$A$17:$A$27,0),MATCH(1,($U$2=GRID!$B$1:$BI$1)*(КАЛЕНДАРЬ!$O13=GRID!$B$3:$BI$3), 0)),
ROUNDUP(INDEX(GRID!$B$17:$BI$27,MATCH(I$7,GRID!$A$17:$A$27,0),MATCH(1,($U$2=GRID!$B$1:$BI$1)*(КАЛЕНДАРЬ!$O13=GRID!$B$3:$BI$3), 0))*(1-GRID!$B$35),0))</f>
        <v>35900</v>
      </c>
      <c r="K46" s="59" cm="1">
        <f t="array" ref="K46">IF($I$2="Открытый тариф",
INDEX(GRID!$B$4:$BI$14,MATCH(K$7,GRID!$A$4:$A$14,0),MATCH(1,($U$2=GRID!$B$1:$BI$1)*(КАЛЕНДАРЬ!$O13=GRID!$B$3:$BI$3), 0)),
ROUNDUP(INDEX(GRID!$B$4:$BI$14,MATCH(K$7,GRID!$A$4:$A$14,0),MATCH(1,($U$2=GRID!$B$1:$BI$1)*(КАЛЕНДАРЬ!$O13=GRID!$B$3:$BI$3),0))*(1-GRID!$B$35),0))</f>
        <v>37100</v>
      </c>
      <c r="L46" s="60" cm="1">
        <f t="array" ref="L46">IF($I$2="Открытый тариф",
INDEX(GRID!$B$17:$BI$27,MATCH(K$7,GRID!$A$17:$A$27,0),MATCH(1,($U$2=GRID!$B$1:$BI$1)*(КАЛЕНДАРЬ!$O13=GRID!$B$3:$BI$3), 0)),
ROUNDUP(INDEX(GRID!$B$17:$BI$27,MATCH(K$7,GRID!$A$17:$A$27,0),MATCH(1,($U$2=GRID!$B$1:$BI$1)*(КАЛЕНДАРЬ!$O13=GRID!$B$3:$BI$3), 0))*(1-GRID!$B$35),0))</f>
        <v>39600</v>
      </c>
      <c r="M46" s="59" cm="1">
        <f t="array" ref="M46">IF($I$2="Открытый тариф",
INDEX(GRID!$B$4:$BI$14,MATCH(M$7,GRID!$A$4:$A$14,0),MATCH(1,($U$2=GRID!$B$1:$BI$1)*(КАЛЕНДАРЬ!$O13=GRID!$B$3:$BI$3), 0)),
ROUNDUP(INDEX(GRID!$B$4:$BI$14,MATCH(M$7,GRID!$A$4:$A$14,0),MATCH(1,($U$2=GRID!$B$1:$BI$1)*(КАЛЕНДАРЬ!$O13=GRID!$B$3:$BI$3),0))*(1-GRID!$B$35),0))</f>
        <v>41200</v>
      </c>
      <c r="N46" s="60" cm="1">
        <f t="array" ref="N46">IF($I$2="Открытый тариф",
INDEX(GRID!$B$17:$BI$27,MATCH(M$7,GRID!$A$17:$A$27,0),MATCH(1,($U$2=GRID!$B$1:$BI$1)*(КАЛЕНДАРЬ!$O13=GRID!$B$3:$BI$3), 0)),
ROUNDUP(INDEX(GRID!$B$17:$BI$27,MATCH(M$7,GRID!$A$17:$A$27,0),MATCH(1,($U$2=GRID!$B$1:$BI$1)*(КАЛЕНДАРЬ!$O13=GRID!$B$3:$BI$3), 0))*(1-GRID!$B$35),0))</f>
        <v>43700</v>
      </c>
      <c r="O46" s="61" cm="1">
        <f t="array" ref="O46">IF($I$2="Открытый тариф",
INDEX(GRID!$B$4:$BI$14,MATCH(O$7,GRID!$A$4:$A$14,0),MATCH(1,($U$2=GRID!$B$1:$BI$1)*(КАЛЕНДАРЬ!$O13=GRID!$B$3:$BI$3), 0)),
ROUNDUP(INDEX(GRID!$B$4:$BI$14,MATCH(O$7,GRID!$A$4:$A$14,0),MATCH(1,($U$2=GRID!$B$1:$BI$1)*(КАЛЕНДАРЬ!$O13=GRID!$B$3:$BI$3),0))*(1-GRID!$B$35),0))</f>
        <v>47600</v>
      </c>
      <c r="P46" s="61" cm="1">
        <f t="array" ref="P46">IF($I$2="Открытый тариф",
INDEX(GRID!$B$17:$BI$27,MATCH(O$7,GRID!$A$17:$A$27,0),MATCH(1,($U$2=GRID!$B$1:$BI$1)*(КАЛЕНДАРЬ!$O13=GRID!$B$3:$BI$3), 0)),
ROUNDUP(INDEX(GRID!$B$17:$BI$27,MATCH(O$7,GRID!$A$17:$A$27,0),MATCH(1,($U$2=GRID!$B$1:$BI$1)*(КАЛЕНДАРЬ!$O13=GRID!$B$3:$BI$3), 0))*(1-GRID!$B$35),0))</f>
        <v>50100</v>
      </c>
      <c r="Q46" s="61" cm="1">
        <f t="array" ref="Q46">IF($I$2="Открытый тариф",
INDEX(GRID!$B$4:$BI$14,MATCH(Q$7,GRID!$A$4:$A$14,0),MATCH(1,($U$2=GRID!$B$1:$BI$1)*(КАЛЕНДАРЬ!$O13=GRID!$B$3:$BI$3), 0)),
ROUNDUP(INDEX(GRID!$B$4:$BI$14,MATCH(Q$7,GRID!$A$4:$A$14,0),MATCH(1,($U$2=GRID!$B$1:$BI$1)*(КАЛЕНДАРЬ!$O13=GRID!$B$3:$BI$3),0))*(1-GRID!$B$35),0))</f>
        <v>53900</v>
      </c>
      <c r="R46" s="61" cm="1">
        <f t="array" ref="R46">IF($I$2="Открытый тариф",
INDEX(GRID!$B$17:$BI$27,MATCH(Q$7,GRID!$A$17:$A$27,0),MATCH(1,($U$2=GRID!$B$1:$BI$1)*(КАЛЕНДАРЬ!$O13=GRID!$B$3:$BI$3), 0)),
ROUNDUP(INDEX(GRID!$B$17:$BI$27,MATCH(Q$7,GRID!$A$17:$A$27,0),MATCH(1,($U$2=GRID!$B$1:$BI$1)*(КАЛЕНДАРЬ!$O13=GRID!$B$3:$BI$3), 0))*(1-GRID!$B$35),0))</f>
        <v>56400</v>
      </c>
      <c r="S46" s="61" cm="1">
        <f t="array" ref="S46">IF($I$2="Открытый тариф",
INDEX(GRID!$B$4:$BI$14,MATCH(S$7,GRID!$A$4:$A$14,0),MATCH(1,($U$2=GRID!$B$1:$BI$1)*(КАЛЕНДАРЬ!$O13=GRID!$B$3:$BI$3), 0)),
ROUNDUP(INDEX(GRID!$B$4:$BI$14,MATCH(S$7,GRID!$A$4:$A$14,0),MATCH(1,($U$2=GRID!$B$1:$BI$1)*(КАЛЕНДАРЬ!$O13=GRID!$B$3:$BI$3),0))*(1-GRID!$B$35),0))</f>
        <v>66300</v>
      </c>
      <c r="T46" s="61" cm="1">
        <f t="array" ref="T46">IF($I$2="Открытый тариф",
INDEX(GRID!$B$17:$BI$27,MATCH(S$7,GRID!$A$17:$A$27,0),MATCH(1,($U$2=GRID!$B$1:$BI$1)*(КАЛЕНДАРЬ!$O13=GRID!$B$3:$BI$3), 0)),
ROUNDUP(INDEX(GRID!$B$17:$BI$27,MATCH(S$7,GRID!$A$17:$A$27,0),MATCH(1,($U$2=GRID!$B$1:$BI$1)*(КАЛЕНДАРЬ!$O13=GRID!$B$3:$BI$3), 0))*(1-GRID!$B$35),0))</f>
        <v>68800</v>
      </c>
      <c r="U46" s="61" cm="1">
        <f t="array" ref="U46">IF($I$2="Открытый тариф",
INDEX(GRID!$B$4:$BI$14,MATCH(U$7,GRID!$A$4:$A$14,0),MATCH(1,($U$2=GRID!$B$1:$BI$1)*(КАЛЕНДАРЬ!$O13=GRID!$B$3:$BI$3), 0)),
ROUNDUP(INDEX(GRID!$B$4:$BI$14,MATCH(U$7,GRID!$A$4:$A$14,0),MATCH(1,($U$2=GRID!$B$1:$BI$1)*(КАЛЕНДАРЬ!$O13=GRID!$B$3:$BI$3),0))*(1-GRID!$B$35),0))</f>
        <v>74000</v>
      </c>
      <c r="V46" s="61" cm="1">
        <f t="array" ref="V46">IF($I$2="Открытый тариф",
INDEX(GRID!$B$17:$BI$27,MATCH(U$7,GRID!$A$17:$A$27,0),MATCH(1,($U$2=GRID!$B$1:$BI$1)*(КАЛЕНДАРЬ!$O13=GRID!$B$3:$BI$3), 0)),
ROUNDUP(INDEX(GRID!$B$17:$BI$27,MATCH(U$7,GRID!$A$17:$A$27,0),MATCH(1,($U$2=GRID!$B$1:$BI$1)*(КАЛЕНДАРЬ!$O13=GRID!$B$3:$BI$3), 0))*(1-GRID!$B$35),0))</f>
        <v>76500</v>
      </c>
      <c r="W46" s="61" cm="1">
        <f t="array" ref="W46">IF($I$2="Открытый тариф",
INDEX(GRID!$B$4:$BI$14,MATCH(W$7,GRID!$A$4:$A$14,0),MATCH(1,($U$2=GRID!$B$1:$BI$1)*(КАЛЕНДАРЬ!$O13=GRID!$B$3:$BI$3), 0)),
ROUNDUP(INDEX(GRID!$B$4:$BI$14,MATCH(W$7,GRID!$A$4:$A$14,0),MATCH(1,($U$2=GRID!$B$1:$BI$1)*(КАЛЕНДАРЬ!$O13=GRID!$B$3:$BI$3),0))*(1-GRID!$B$35),0))</f>
        <v>278000</v>
      </c>
      <c r="X46" s="61" cm="1">
        <f t="array" ref="X46">IF($I$2="Открытый тариф",
INDEX(GRID!$B$17:$BI$27,MATCH(W$7,GRID!$A$17:$A$27,0),MATCH(1,($U$2=GRID!$B$1:$BI$1)*(КАЛЕНДАРЬ!$O13=GRID!$B$3:$BI$3), 0)),
ROUNDUP(INDEX(GRID!$B$17:$BI$27,MATCH(W$7,GRID!$A$17:$A$27,0),MATCH(1,($U$2=GRID!$B$1:$BI$1)*(КАЛЕНДАРЬ!$O13=GRID!$B$3:$BI$3), 0))*(1-GRID!$B$35),0))</f>
        <v>280500</v>
      </c>
    </row>
    <row r="47" spans="1:24" hidden="1" x14ac:dyDescent="0.2">
      <c r="A47" s="62" t="s">
        <v>45</v>
      </c>
      <c r="B47" s="62">
        <v>11</v>
      </c>
      <c r="C47" s="59" cm="1">
        <f t="array" ref="C47">IF($I$2="Открытый тариф",
INDEX(GRID!$B$4:$BI$14,MATCH(C$7,GRID!$A$4:$A$14,0),MATCH(1,($U$2=GRID!$B$1:$BI$1)*(КАЛЕНДАРЬ!$O14=GRID!$B$3:$BI$3), 0)),
ROUNDUP(INDEX(GRID!$B$4:$BI$14,MATCH(C$7,GRID!$A$4:$A$14,0),MATCH(1,($U$2=GRID!$B$1:$BI$1)*(КАЛЕНДАРЬ!$O14=GRID!$B$3:$BI$3),0))*(1-GRID!$B$35),0))</f>
        <v>19000</v>
      </c>
      <c r="D47" s="60" cm="1">
        <f t="array" ref="D47">IF($I$2="Открытый тариф",
INDEX(GRID!$B$17:$BI$27,MATCH(C$7,GRID!$A$17:$A$27,0),MATCH(1,($U$2=GRID!$B$1:$BI$1)*(КАЛЕНДАРЬ!$O14=GRID!$B$3:$BI$3), 0)),
ROUNDUP(INDEX(GRID!$B$17:$BI$27,MATCH(C$7,GRID!$A$17:$A$27,0),MATCH(1,($U$2=GRID!$B$1:$BI$1)*(КАЛЕНДАРЬ!$O14=GRID!$B$3:$BI$3), 0))*(1-GRID!$B$35),0))</f>
        <v>21500</v>
      </c>
      <c r="E47" s="59" cm="1">
        <f t="array" ref="E47">IF($I$2="Открытый тариф",
INDEX(GRID!$B$4:$BI$14,MATCH(E$7,GRID!$A$4:$A$14,0),MATCH(1,($U$2=GRID!$B$1:$BI$1)*(КАЛЕНДАРЬ!$O14=GRID!$B$3:$BI$3), 0)),
ROUNDUP(INDEX(GRID!$B$4:$BI$14,MATCH(E$7,GRID!$A$4:$A$14,0),MATCH(1,($U$2=GRID!$B$1:$BI$1)*(КАЛЕНДАРЬ!$O14=GRID!$B$3:$BI$3),0))*(1-GRID!$B$35),0))</f>
        <v>20900</v>
      </c>
      <c r="F47" s="60" cm="1">
        <f t="array" ref="F47">IF($I$2="Открытый тариф",
INDEX(GRID!$B$17:$BI$27,MATCH(E$7,GRID!$A$17:$A$27,0),MATCH(1,($U$2=GRID!$B$1:$BI$1)*(КАЛЕНДАРЬ!$O14=GRID!$B$3:$BI$3), 0)),
ROUNDUP(INDEX(GRID!$B$17:$BI$27,MATCH(E$7,GRID!$A$17:$A$27,0),MATCH(1,($U$2=GRID!$B$1:$BI$1)*(КАЛЕНДАРЬ!$O14=GRID!$B$3:$BI$3), 0))*(1-GRID!$B$35),0))</f>
        <v>23400</v>
      </c>
      <c r="G47" s="59" cm="1">
        <f t="array" ref="G47">IF($I$2="Открытый тариф",
INDEX(GRID!$B$4:$BI$14,MATCH(G$7,GRID!$A$4:$A$14,0),MATCH(1,($U$2=GRID!$B$1:$BI$1)*(КАЛЕНДАРЬ!$O14=GRID!$B$3:$BI$3), 0)),
ROUNDUP(INDEX(GRID!$B$4:$BI$14,MATCH(G$7,GRID!$A$4:$A$14,0),MATCH(1,($U$2=GRID!$B$1:$BI$1)*(КАЛЕНДАРЬ!$O14=GRID!$B$3:$BI$3),0))*(1-GRID!$B$35),0))</f>
        <v>22900</v>
      </c>
      <c r="H47" s="60" cm="1">
        <f t="array" ref="H47">IF($I$2="Открытый тариф",
INDEX(GRID!$B$17:$BI$27,MATCH(G$7,GRID!$A$17:$A$27,0),MATCH(1,($U$2=GRID!$B$1:$BI$1)*(КАЛЕНДАРЬ!$O14=GRID!$B$3:$BI$3), 0)),
ROUNDUP(INDEX(GRID!$B$17:$BI$27,MATCH(G$7,GRID!$A$17:$A$27,0),MATCH(1,($U$2=GRID!$B$1:$BI$1)*(КАЛЕНДАРЬ!$O14=GRID!$B$3:$BI$3), 0))*(1-GRID!$B$35),0))</f>
        <v>25400</v>
      </c>
      <c r="I47" s="59" cm="1">
        <f t="array" ref="I47">IF($I$2="Открытый тариф",
INDEX(GRID!$B$4:$BI$14,MATCH(I$7,GRID!$A$4:$A$14,0),MATCH(1,($U$2=GRID!$B$1:$BI$1)*(КАЛЕНДАРЬ!$O14=GRID!$B$3:$BI$3), 0)),
ROUNDUP(INDEX(GRID!$B$4:$BI$14,MATCH(I$7,GRID!$A$4:$A$14,0),MATCH(1,($U$2=GRID!$B$1:$BI$1)*(КАЛЕНДАРЬ!$O14=GRID!$B$3:$BI$3),0))*(1-GRID!$B$35),0))</f>
        <v>25100</v>
      </c>
      <c r="J47" s="60" cm="1">
        <f t="array" ref="J47">IF($I$2="Открытый тариф",
INDEX(GRID!$B$17:$BI$27,MATCH(I$7,GRID!$A$17:$A$27,0),MATCH(1,($U$2=GRID!$B$1:$BI$1)*(КАЛЕНДАРЬ!$O14=GRID!$B$3:$BI$3), 0)),
ROUNDUP(INDEX(GRID!$B$17:$BI$27,MATCH(I$7,GRID!$A$17:$A$27,0),MATCH(1,($U$2=GRID!$B$1:$BI$1)*(КАЛЕНДАРЬ!$O14=GRID!$B$3:$BI$3), 0))*(1-GRID!$B$35),0))</f>
        <v>27600</v>
      </c>
      <c r="K47" s="59" cm="1">
        <f t="array" ref="K47">IF($I$2="Открытый тариф",
INDEX(GRID!$B$4:$BI$14,MATCH(K$7,GRID!$A$4:$A$14,0),MATCH(1,($U$2=GRID!$B$1:$BI$1)*(КАЛЕНДАРЬ!$O14=GRID!$B$3:$BI$3), 0)),
ROUNDUP(INDEX(GRID!$B$4:$BI$14,MATCH(K$7,GRID!$A$4:$A$14,0),MATCH(1,($U$2=GRID!$B$1:$BI$1)*(КАЛЕНДАРЬ!$O14=GRID!$B$3:$BI$3),0))*(1-GRID!$B$35),0))</f>
        <v>27600</v>
      </c>
      <c r="L47" s="60" cm="1">
        <f t="array" ref="L47">IF($I$2="Открытый тариф",
INDEX(GRID!$B$17:$BI$27,MATCH(K$7,GRID!$A$17:$A$27,0),MATCH(1,($U$2=GRID!$B$1:$BI$1)*(КАЛЕНДАРЬ!$O14=GRID!$B$3:$BI$3), 0)),
ROUNDUP(INDEX(GRID!$B$17:$BI$27,MATCH(K$7,GRID!$A$17:$A$27,0),MATCH(1,($U$2=GRID!$B$1:$BI$1)*(КАЛЕНДАРЬ!$O14=GRID!$B$3:$BI$3), 0))*(1-GRID!$B$35),0))</f>
        <v>30100</v>
      </c>
      <c r="M47" s="59" cm="1">
        <f t="array" ref="M47">IF($I$2="Открытый тариф",
INDEX(GRID!$B$4:$BI$14,MATCH(M$7,GRID!$A$4:$A$14,0),MATCH(1,($U$2=GRID!$B$1:$BI$1)*(КАЛЕНДАРЬ!$O14=GRID!$B$3:$BI$3), 0)),
ROUNDUP(INDEX(GRID!$B$4:$BI$14,MATCH(M$7,GRID!$A$4:$A$14,0),MATCH(1,($U$2=GRID!$B$1:$BI$1)*(КАЛЕНДАРЬ!$O14=GRID!$B$3:$BI$3),0))*(1-GRID!$B$35),0))</f>
        <v>30300</v>
      </c>
      <c r="N47" s="60" cm="1">
        <f t="array" ref="N47">IF($I$2="Открытый тариф",
INDEX(GRID!$B$17:$BI$27,MATCH(M$7,GRID!$A$17:$A$27,0),MATCH(1,($U$2=GRID!$B$1:$BI$1)*(КАЛЕНДАРЬ!$O14=GRID!$B$3:$BI$3), 0)),
ROUNDUP(INDEX(GRID!$B$17:$BI$27,MATCH(M$7,GRID!$A$17:$A$27,0),MATCH(1,($U$2=GRID!$B$1:$BI$1)*(КАЛЕНДАРЬ!$O14=GRID!$B$3:$BI$3), 0))*(1-GRID!$B$35),0))</f>
        <v>32800</v>
      </c>
      <c r="O47" s="61" cm="1">
        <f t="array" ref="O47">IF($I$2="Открытый тариф",
INDEX(GRID!$B$4:$BI$14,MATCH(O$7,GRID!$A$4:$A$14,0),MATCH(1,($U$2=GRID!$B$1:$BI$1)*(КАЛЕНДАРЬ!$O14=GRID!$B$3:$BI$3), 0)),
ROUNDUP(INDEX(GRID!$B$4:$BI$14,MATCH(O$7,GRID!$A$4:$A$14,0),MATCH(1,($U$2=GRID!$B$1:$BI$1)*(КАЛЕНДАРЬ!$O14=GRID!$B$3:$BI$3),0))*(1-GRID!$B$35),0))</f>
        <v>37300</v>
      </c>
      <c r="P47" s="61" cm="1">
        <f t="array" ref="P47">IF($I$2="Открытый тариф",
INDEX(GRID!$B$17:$BI$27,MATCH(O$7,GRID!$A$17:$A$27,0),MATCH(1,($U$2=GRID!$B$1:$BI$1)*(КАЛЕНДАРЬ!$O14=GRID!$B$3:$BI$3), 0)),
ROUNDUP(INDEX(GRID!$B$17:$BI$27,MATCH(O$7,GRID!$A$17:$A$27,0),MATCH(1,($U$2=GRID!$B$1:$BI$1)*(КАЛЕНДАРЬ!$O14=GRID!$B$3:$BI$3), 0))*(1-GRID!$B$35),0))</f>
        <v>39800</v>
      </c>
      <c r="Q47" s="61" cm="1">
        <f t="array" ref="Q47">IF($I$2="Открытый тариф",
INDEX(GRID!$B$4:$BI$14,MATCH(Q$7,GRID!$A$4:$A$14,0),MATCH(1,($U$2=GRID!$B$1:$BI$1)*(КАЛЕНДАРЬ!$O14=GRID!$B$3:$BI$3), 0)),
ROUNDUP(INDEX(GRID!$B$4:$BI$14,MATCH(Q$7,GRID!$A$4:$A$14,0),MATCH(1,($U$2=GRID!$B$1:$BI$1)*(КАЛЕНДАРЬ!$O14=GRID!$B$3:$BI$3),0))*(1-GRID!$B$35),0))</f>
        <v>41800</v>
      </c>
      <c r="R47" s="61" cm="1">
        <f t="array" ref="R47">IF($I$2="Открытый тариф",
INDEX(GRID!$B$17:$BI$27,MATCH(Q$7,GRID!$A$17:$A$27,0),MATCH(1,($U$2=GRID!$B$1:$BI$1)*(КАЛЕНДАРЬ!$O14=GRID!$B$3:$BI$3), 0)),
ROUNDUP(INDEX(GRID!$B$17:$BI$27,MATCH(Q$7,GRID!$A$17:$A$27,0),MATCH(1,($U$2=GRID!$B$1:$BI$1)*(КАЛЕНДАРЬ!$O14=GRID!$B$3:$BI$3), 0))*(1-GRID!$B$35),0))</f>
        <v>44300</v>
      </c>
      <c r="S47" s="61" cm="1">
        <f t="array" ref="S47">IF($I$2="Открытый тариф",
INDEX(GRID!$B$4:$BI$14,MATCH(S$7,GRID!$A$4:$A$14,0),MATCH(1,($U$2=GRID!$B$1:$BI$1)*(КАЛЕНДАРЬ!$O14=GRID!$B$3:$BI$3), 0)),
ROUNDUP(INDEX(GRID!$B$4:$BI$14,MATCH(S$7,GRID!$A$4:$A$14,0),MATCH(1,($U$2=GRID!$B$1:$BI$1)*(КАЛЕНДАРЬ!$O14=GRID!$B$3:$BI$3),0))*(1-GRID!$B$35),0))</f>
        <v>50400</v>
      </c>
      <c r="T47" s="61" cm="1">
        <f t="array" ref="T47">IF($I$2="Открытый тариф",
INDEX(GRID!$B$17:$BI$27,MATCH(S$7,GRID!$A$17:$A$27,0),MATCH(1,($U$2=GRID!$B$1:$BI$1)*(КАЛЕНДАРЬ!$O14=GRID!$B$3:$BI$3), 0)),
ROUNDUP(INDEX(GRID!$B$17:$BI$27,MATCH(S$7,GRID!$A$17:$A$27,0),MATCH(1,($U$2=GRID!$B$1:$BI$1)*(КАЛЕНДАРЬ!$O14=GRID!$B$3:$BI$3), 0))*(1-GRID!$B$35),0))</f>
        <v>52900</v>
      </c>
      <c r="U47" s="61" cm="1">
        <f t="array" ref="U47">IF($I$2="Открытый тариф",
INDEX(GRID!$B$4:$BI$14,MATCH(U$7,GRID!$A$4:$A$14,0),MATCH(1,($U$2=GRID!$B$1:$BI$1)*(КАЛЕНДАРЬ!$O14=GRID!$B$3:$BI$3), 0)),
ROUNDUP(INDEX(GRID!$B$4:$BI$14,MATCH(U$7,GRID!$A$4:$A$14,0),MATCH(1,($U$2=GRID!$B$1:$BI$1)*(КАЛЕНДАРЬ!$O14=GRID!$B$3:$BI$3),0))*(1-GRID!$B$35),0))</f>
        <v>58000</v>
      </c>
      <c r="V47" s="61" cm="1">
        <f t="array" ref="V47">IF($I$2="Открытый тариф",
INDEX(GRID!$B$17:$BI$27,MATCH(U$7,GRID!$A$17:$A$27,0),MATCH(1,($U$2=GRID!$B$1:$BI$1)*(КАЛЕНДАРЬ!$O14=GRID!$B$3:$BI$3), 0)),
ROUNDUP(INDEX(GRID!$B$17:$BI$27,MATCH(U$7,GRID!$A$17:$A$27,0),MATCH(1,($U$2=GRID!$B$1:$BI$1)*(КАЛЕНДАРЬ!$O14=GRID!$B$3:$BI$3), 0))*(1-GRID!$B$35),0))</f>
        <v>60500</v>
      </c>
      <c r="W47" s="61" cm="1">
        <f t="array" ref="W47">IF($I$2="Открытый тариф",
INDEX(GRID!$B$4:$BI$14,MATCH(W$7,GRID!$A$4:$A$14,0),MATCH(1,($U$2=GRID!$B$1:$BI$1)*(КАЛЕНДАРЬ!$O14=GRID!$B$3:$BI$3), 0)),
ROUNDUP(INDEX(GRID!$B$4:$BI$14,MATCH(W$7,GRID!$A$4:$A$14,0),MATCH(1,($U$2=GRID!$B$1:$BI$1)*(КАЛЕНДАРЬ!$O14=GRID!$B$3:$BI$3),0))*(1-GRID!$B$35),0))</f>
        <v>232000</v>
      </c>
      <c r="X47" s="61" cm="1">
        <f t="array" ref="X47">IF($I$2="Открытый тариф",
INDEX(GRID!$B$17:$BI$27,MATCH(W$7,GRID!$A$17:$A$27,0),MATCH(1,($U$2=GRID!$B$1:$BI$1)*(КАЛЕНДАРЬ!$O14=GRID!$B$3:$BI$3), 0)),
ROUNDUP(INDEX(GRID!$B$17:$BI$27,MATCH(W$7,GRID!$A$17:$A$27,0),MATCH(1,($U$2=GRID!$B$1:$BI$1)*(КАЛЕНДАРЬ!$O14=GRID!$B$3:$BI$3), 0))*(1-GRID!$B$35),0))</f>
        <v>234500</v>
      </c>
    </row>
    <row r="48" spans="1:24" hidden="1" x14ac:dyDescent="0.2">
      <c r="A48" s="62" t="s">
        <v>46</v>
      </c>
      <c r="B48" s="62">
        <v>12</v>
      </c>
      <c r="C48" s="59" cm="1">
        <f t="array" ref="C48">IF($I$2="Открытый тариф",
INDEX(GRID!$B$4:$BI$14,MATCH(C$7,GRID!$A$4:$A$14,0),MATCH(1,($U$2=GRID!$B$1:$BI$1)*(КАЛЕНДАРЬ!$O15=GRID!$B$3:$BI$3), 0)),
ROUNDUP(INDEX(GRID!$B$4:$BI$14,MATCH(C$7,GRID!$A$4:$A$14,0),MATCH(1,($U$2=GRID!$B$1:$BI$1)*(КАЛЕНДАРЬ!$O15=GRID!$B$3:$BI$3),0))*(1-GRID!$B$35),0))</f>
        <v>19000</v>
      </c>
      <c r="D48" s="60" cm="1">
        <f t="array" ref="D48">IF($I$2="Открытый тариф",
INDEX(GRID!$B$17:$BI$27,MATCH(C$7,GRID!$A$17:$A$27,0),MATCH(1,($U$2=GRID!$B$1:$BI$1)*(КАЛЕНДАРЬ!$O15=GRID!$B$3:$BI$3), 0)),
ROUNDUP(INDEX(GRID!$B$17:$BI$27,MATCH(C$7,GRID!$A$17:$A$27,0),MATCH(1,($U$2=GRID!$B$1:$BI$1)*(КАЛЕНДАРЬ!$O15=GRID!$B$3:$BI$3), 0))*(1-GRID!$B$35),0))</f>
        <v>21500</v>
      </c>
      <c r="E48" s="59" cm="1">
        <f t="array" ref="E48">IF($I$2="Открытый тариф",
INDEX(GRID!$B$4:$BI$14,MATCH(E$7,GRID!$A$4:$A$14,0),MATCH(1,($U$2=GRID!$B$1:$BI$1)*(КАЛЕНДАРЬ!$O15=GRID!$B$3:$BI$3), 0)),
ROUNDUP(INDEX(GRID!$B$4:$BI$14,MATCH(E$7,GRID!$A$4:$A$14,0),MATCH(1,($U$2=GRID!$B$1:$BI$1)*(КАЛЕНДАРЬ!$O15=GRID!$B$3:$BI$3),0))*(1-GRID!$B$35),0))</f>
        <v>20900</v>
      </c>
      <c r="F48" s="60" cm="1">
        <f t="array" ref="F48">IF($I$2="Открытый тариф",
INDEX(GRID!$B$17:$BI$27,MATCH(E$7,GRID!$A$17:$A$27,0),MATCH(1,($U$2=GRID!$B$1:$BI$1)*(КАЛЕНДАРЬ!$O15=GRID!$B$3:$BI$3), 0)),
ROUNDUP(INDEX(GRID!$B$17:$BI$27,MATCH(E$7,GRID!$A$17:$A$27,0),MATCH(1,($U$2=GRID!$B$1:$BI$1)*(КАЛЕНДАРЬ!$O15=GRID!$B$3:$BI$3), 0))*(1-GRID!$B$35),0))</f>
        <v>23400</v>
      </c>
      <c r="G48" s="59" cm="1">
        <f t="array" ref="G48">IF($I$2="Открытый тариф",
INDEX(GRID!$B$4:$BI$14,MATCH(G$7,GRID!$A$4:$A$14,0),MATCH(1,($U$2=GRID!$B$1:$BI$1)*(КАЛЕНДАРЬ!$O15=GRID!$B$3:$BI$3), 0)),
ROUNDUP(INDEX(GRID!$B$4:$BI$14,MATCH(G$7,GRID!$A$4:$A$14,0),MATCH(1,($U$2=GRID!$B$1:$BI$1)*(КАЛЕНДАРЬ!$O15=GRID!$B$3:$BI$3),0))*(1-GRID!$B$35),0))</f>
        <v>22900</v>
      </c>
      <c r="H48" s="60" cm="1">
        <f t="array" ref="H48">IF($I$2="Открытый тариф",
INDEX(GRID!$B$17:$BI$27,MATCH(G$7,GRID!$A$17:$A$27,0),MATCH(1,($U$2=GRID!$B$1:$BI$1)*(КАЛЕНДАРЬ!$O15=GRID!$B$3:$BI$3), 0)),
ROUNDUP(INDEX(GRID!$B$17:$BI$27,MATCH(G$7,GRID!$A$17:$A$27,0),MATCH(1,($U$2=GRID!$B$1:$BI$1)*(КАЛЕНДАРЬ!$O15=GRID!$B$3:$BI$3), 0))*(1-GRID!$B$35),0))</f>
        <v>25400</v>
      </c>
      <c r="I48" s="59" cm="1">
        <f t="array" ref="I48">IF($I$2="Открытый тариф",
INDEX(GRID!$B$4:$BI$14,MATCH(I$7,GRID!$A$4:$A$14,0),MATCH(1,($U$2=GRID!$B$1:$BI$1)*(КАЛЕНДАРЬ!$O15=GRID!$B$3:$BI$3), 0)),
ROUNDUP(INDEX(GRID!$B$4:$BI$14,MATCH(I$7,GRID!$A$4:$A$14,0),MATCH(1,($U$2=GRID!$B$1:$BI$1)*(КАЛЕНДАРЬ!$O15=GRID!$B$3:$BI$3),0))*(1-GRID!$B$35),0))</f>
        <v>25100</v>
      </c>
      <c r="J48" s="60" cm="1">
        <f t="array" ref="J48">IF($I$2="Открытый тариф",
INDEX(GRID!$B$17:$BI$27,MATCH(I$7,GRID!$A$17:$A$27,0),MATCH(1,($U$2=GRID!$B$1:$BI$1)*(КАЛЕНДАРЬ!$O15=GRID!$B$3:$BI$3), 0)),
ROUNDUP(INDEX(GRID!$B$17:$BI$27,MATCH(I$7,GRID!$A$17:$A$27,0),MATCH(1,($U$2=GRID!$B$1:$BI$1)*(КАЛЕНДАРЬ!$O15=GRID!$B$3:$BI$3), 0))*(1-GRID!$B$35),0))</f>
        <v>27600</v>
      </c>
      <c r="K48" s="59" cm="1">
        <f t="array" ref="K48">IF($I$2="Открытый тариф",
INDEX(GRID!$B$4:$BI$14,MATCH(K$7,GRID!$A$4:$A$14,0),MATCH(1,($U$2=GRID!$B$1:$BI$1)*(КАЛЕНДАРЬ!$O15=GRID!$B$3:$BI$3), 0)),
ROUNDUP(INDEX(GRID!$B$4:$BI$14,MATCH(K$7,GRID!$A$4:$A$14,0),MATCH(1,($U$2=GRID!$B$1:$BI$1)*(КАЛЕНДАРЬ!$O15=GRID!$B$3:$BI$3),0))*(1-GRID!$B$35),0))</f>
        <v>27600</v>
      </c>
      <c r="L48" s="60" cm="1">
        <f t="array" ref="L48">IF($I$2="Открытый тариф",
INDEX(GRID!$B$17:$BI$27,MATCH(K$7,GRID!$A$17:$A$27,0),MATCH(1,($U$2=GRID!$B$1:$BI$1)*(КАЛЕНДАРЬ!$O15=GRID!$B$3:$BI$3), 0)),
ROUNDUP(INDEX(GRID!$B$17:$BI$27,MATCH(K$7,GRID!$A$17:$A$27,0),MATCH(1,($U$2=GRID!$B$1:$BI$1)*(КАЛЕНДАРЬ!$O15=GRID!$B$3:$BI$3), 0))*(1-GRID!$B$35),0))</f>
        <v>30100</v>
      </c>
      <c r="M48" s="59" cm="1">
        <f t="array" ref="M48">IF($I$2="Открытый тариф",
INDEX(GRID!$B$4:$BI$14,MATCH(M$7,GRID!$A$4:$A$14,0),MATCH(1,($U$2=GRID!$B$1:$BI$1)*(КАЛЕНДАРЬ!$O15=GRID!$B$3:$BI$3), 0)),
ROUNDUP(INDEX(GRID!$B$4:$BI$14,MATCH(M$7,GRID!$A$4:$A$14,0),MATCH(1,($U$2=GRID!$B$1:$BI$1)*(КАЛЕНДАРЬ!$O15=GRID!$B$3:$BI$3),0))*(1-GRID!$B$35),0))</f>
        <v>30300</v>
      </c>
      <c r="N48" s="60" cm="1">
        <f t="array" ref="N48">IF($I$2="Открытый тариф",
INDEX(GRID!$B$17:$BI$27,MATCH(M$7,GRID!$A$17:$A$27,0),MATCH(1,($U$2=GRID!$B$1:$BI$1)*(КАЛЕНДАРЬ!$O15=GRID!$B$3:$BI$3), 0)),
ROUNDUP(INDEX(GRID!$B$17:$BI$27,MATCH(M$7,GRID!$A$17:$A$27,0),MATCH(1,($U$2=GRID!$B$1:$BI$1)*(КАЛЕНДАРЬ!$O15=GRID!$B$3:$BI$3), 0))*(1-GRID!$B$35),0))</f>
        <v>32800</v>
      </c>
      <c r="O48" s="61" cm="1">
        <f t="array" ref="O48">IF($I$2="Открытый тариф",
INDEX(GRID!$B$4:$BI$14,MATCH(O$7,GRID!$A$4:$A$14,0),MATCH(1,($U$2=GRID!$B$1:$BI$1)*(КАЛЕНДАРЬ!$O15=GRID!$B$3:$BI$3), 0)),
ROUNDUP(INDEX(GRID!$B$4:$BI$14,MATCH(O$7,GRID!$A$4:$A$14,0),MATCH(1,($U$2=GRID!$B$1:$BI$1)*(КАЛЕНДАРЬ!$O15=GRID!$B$3:$BI$3),0))*(1-GRID!$B$35),0))</f>
        <v>37300</v>
      </c>
      <c r="P48" s="61" cm="1">
        <f t="array" ref="P48">IF($I$2="Открытый тариф",
INDEX(GRID!$B$17:$BI$27,MATCH(O$7,GRID!$A$17:$A$27,0),MATCH(1,($U$2=GRID!$B$1:$BI$1)*(КАЛЕНДАРЬ!$O15=GRID!$B$3:$BI$3), 0)),
ROUNDUP(INDEX(GRID!$B$17:$BI$27,MATCH(O$7,GRID!$A$17:$A$27,0),MATCH(1,($U$2=GRID!$B$1:$BI$1)*(КАЛЕНДАРЬ!$O15=GRID!$B$3:$BI$3), 0))*(1-GRID!$B$35),0))</f>
        <v>39800</v>
      </c>
      <c r="Q48" s="61" cm="1">
        <f t="array" ref="Q48">IF($I$2="Открытый тариф",
INDEX(GRID!$B$4:$BI$14,MATCH(Q$7,GRID!$A$4:$A$14,0),MATCH(1,($U$2=GRID!$B$1:$BI$1)*(КАЛЕНДАРЬ!$O15=GRID!$B$3:$BI$3), 0)),
ROUNDUP(INDEX(GRID!$B$4:$BI$14,MATCH(Q$7,GRID!$A$4:$A$14,0),MATCH(1,($U$2=GRID!$B$1:$BI$1)*(КАЛЕНДАРЬ!$O15=GRID!$B$3:$BI$3),0))*(1-GRID!$B$35),0))</f>
        <v>41800</v>
      </c>
      <c r="R48" s="61" cm="1">
        <f t="array" ref="R48">IF($I$2="Открытый тариф",
INDEX(GRID!$B$17:$BI$27,MATCH(Q$7,GRID!$A$17:$A$27,0),MATCH(1,($U$2=GRID!$B$1:$BI$1)*(КАЛЕНДАРЬ!$O15=GRID!$B$3:$BI$3), 0)),
ROUNDUP(INDEX(GRID!$B$17:$BI$27,MATCH(Q$7,GRID!$A$17:$A$27,0),MATCH(1,($U$2=GRID!$B$1:$BI$1)*(КАЛЕНДАРЬ!$O15=GRID!$B$3:$BI$3), 0))*(1-GRID!$B$35),0))</f>
        <v>44300</v>
      </c>
      <c r="S48" s="61" cm="1">
        <f t="array" ref="S48">IF($I$2="Открытый тариф",
INDEX(GRID!$B$4:$BI$14,MATCH(S$7,GRID!$A$4:$A$14,0),MATCH(1,($U$2=GRID!$B$1:$BI$1)*(КАЛЕНДАРЬ!$O15=GRID!$B$3:$BI$3), 0)),
ROUNDUP(INDEX(GRID!$B$4:$BI$14,MATCH(S$7,GRID!$A$4:$A$14,0),MATCH(1,($U$2=GRID!$B$1:$BI$1)*(КАЛЕНДАРЬ!$O15=GRID!$B$3:$BI$3),0))*(1-GRID!$B$35),0))</f>
        <v>50400</v>
      </c>
      <c r="T48" s="61" cm="1">
        <f t="array" ref="T48">IF($I$2="Открытый тариф",
INDEX(GRID!$B$17:$BI$27,MATCH(S$7,GRID!$A$17:$A$27,0),MATCH(1,($U$2=GRID!$B$1:$BI$1)*(КАЛЕНДАРЬ!$O15=GRID!$B$3:$BI$3), 0)),
ROUNDUP(INDEX(GRID!$B$17:$BI$27,MATCH(S$7,GRID!$A$17:$A$27,0),MATCH(1,($U$2=GRID!$B$1:$BI$1)*(КАЛЕНДАРЬ!$O15=GRID!$B$3:$BI$3), 0))*(1-GRID!$B$35),0))</f>
        <v>52900</v>
      </c>
      <c r="U48" s="61" cm="1">
        <f t="array" ref="U48">IF($I$2="Открытый тариф",
INDEX(GRID!$B$4:$BI$14,MATCH(U$7,GRID!$A$4:$A$14,0),MATCH(1,($U$2=GRID!$B$1:$BI$1)*(КАЛЕНДАРЬ!$O15=GRID!$B$3:$BI$3), 0)),
ROUNDUP(INDEX(GRID!$B$4:$BI$14,MATCH(U$7,GRID!$A$4:$A$14,0),MATCH(1,($U$2=GRID!$B$1:$BI$1)*(КАЛЕНДАРЬ!$O15=GRID!$B$3:$BI$3),0))*(1-GRID!$B$35),0))</f>
        <v>58000</v>
      </c>
      <c r="V48" s="61" cm="1">
        <f t="array" ref="V48">IF($I$2="Открытый тариф",
INDEX(GRID!$B$17:$BI$27,MATCH(U$7,GRID!$A$17:$A$27,0),MATCH(1,($U$2=GRID!$B$1:$BI$1)*(КАЛЕНДАРЬ!$O15=GRID!$B$3:$BI$3), 0)),
ROUNDUP(INDEX(GRID!$B$17:$BI$27,MATCH(U$7,GRID!$A$17:$A$27,0),MATCH(1,($U$2=GRID!$B$1:$BI$1)*(КАЛЕНДАРЬ!$O15=GRID!$B$3:$BI$3), 0))*(1-GRID!$B$35),0))</f>
        <v>60500</v>
      </c>
      <c r="W48" s="61" cm="1">
        <f t="array" ref="W48">IF($I$2="Открытый тариф",
INDEX(GRID!$B$4:$BI$14,MATCH(W$7,GRID!$A$4:$A$14,0),MATCH(1,($U$2=GRID!$B$1:$BI$1)*(КАЛЕНДАРЬ!$O15=GRID!$B$3:$BI$3), 0)),
ROUNDUP(INDEX(GRID!$B$4:$BI$14,MATCH(W$7,GRID!$A$4:$A$14,0),MATCH(1,($U$2=GRID!$B$1:$BI$1)*(КАЛЕНДАРЬ!$O15=GRID!$B$3:$BI$3),0))*(1-GRID!$B$35),0))</f>
        <v>232000</v>
      </c>
      <c r="X48" s="61" cm="1">
        <f t="array" ref="X48">IF($I$2="Открытый тариф",
INDEX(GRID!$B$17:$BI$27,MATCH(W$7,GRID!$A$17:$A$27,0),MATCH(1,($U$2=GRID!$B$1:$BI$1)*(КАЛЕНДАРЬ!$O15=GRID!$B$3:$BI$3), 0)),
ROUNDUP(INDEX(GRID!$B$17:$BI$27,MATCH(W$7,GRID!$A$17:$A$27,0),MATCH(1,($U$2=GRID!$B$1:$BI$1)*(КАЛЕНДАРЬ!$O15=GRID!$B$3:$BI$3), 0))*(1-GRID!$B$35),0))</f>
        <v>234500</v>
      </c>
    </row>
    <row r="49" spans="1:24" hidden="1" x14ac:dyDescent="0.2">
      <c r="A49" s="62" t="s">
        <v>47</v>
      </c>
      <c r="B49" s="62">
        <v>13</v>
      </c>
      <c r="C49" s="59" cm="1">
        <f t="array" ref="C49">IF($I$2="Открытый тариф",
INDEX(GRID!$B$4:$BI$14,MATCH(C$7,GRID!$A$4:$A$14,0),MATCH(1,($U$2=GRID!$B$1:$BI$1)*(КАЛЕНДАРЬ!$O16=GRID!$B$3:$BI$3), 0)),
ROUNDUP(INDEX(GRID!$B$4:$BI$14,MATCH(C$7,GRID!$A$4:$A$14,0),MATCH(1,($U$2=GRID!$B$1:$BI$1)*(КАЛЕНДАРЬ!$O16=GRID!$B$3:$BI$3),0))*(1-GRID!$B$35),0))</f>
        <v>19000</v>
      </c>
      <c r="D49" s="60" cm="1">
        <f t="array" ref="D49">IF($I$2="Открытый тариф",
INDEX(GRID!$B$17:$BI$27,MATCH(C$7,GRID!$A$17:$A$27,0),MATCH(1,($U$2=GRID!$B$1:$BI$1)*(КАЛЕНДАРЬ!$O16=GRID!$B$3:$BI$3), 0)),
ROUNDUP(INDEX(GRID!$B$17:$BI$27,MATCH(C$7,GRID!$A$17:$A$27,0),MATCH(1,($U$2=GRID!$B$1:$BI$1)*(КАЛЕНДАРЬ!$O16=GRID!$B$3:$BI$3), 0))*(1-GRID!$B$35),0))</f>
        <v>21500</v>
      </c>
      <c r="E49" s="59" cm="1">
        <f t="array" ref="E49">IF($I$2="Открытый тариф",
INDEX(GRID!$B$4:$BI$14,MATCH(E$7,GRID!$A$4:$A$14,0),MATCH(1,($U$2=GRID!$B$1:$BI$1)*(КАЛЕНДАРЬ!$O16=GRID!$B$3:$BI$3), 0)),
ROUNDUP(INDEX(GRID!$B$4:$BI$14,MATCH(E$7,GRID!$A$4:$A$14,0),MATCH(1,($U$2=GRID!$B$1:$BI$1)*(КАЛЕНДАРЬ!$O16=GRID!$B$3:$BI$3),0))*(1-GRID!$B$35),0))</f>
        <v>20900</v>
      </c>
      <c r="F49" s="60" cm="1">
        <f t="array" ref="F49">IF($I$2="Открытый тариф",
INDEX(GRID!$B$17:$BI$27,MATCH(E$7,GRID!$A$17:$A$27,0),MATCH(1,($U$2=GRID!$B$1:$BI$1)*(КАЛЕНДАРЬ!$O16=GRID!$B$3:$BI$3), 0)),
ROUNDUP(INDEX(GRID!$B$17:$BI$27,MATCH(E$7,GRID!$A$17:$A$27,0),MATCH(1,($U$2=GRID!$B$1:$BI$1)*(КАЛЕНДАРЬ!$O16=GRID!$B$3:$BI$3), 0))*(1-GRID!$B$35),0))</f>
        <v>23400</v>
      </c>
      <c r="G49" s="59" cm="1">
        <f t="array" ref="G49">IF($I$2="Открытый тариф",
INDEX(GRID!$B$4:$BI$14,MATCH(G$7,GRID!$A$4:$A$14,0),MATCH(1,($U$2=GRID!$B$1:$BI$1)*(КАЛЕНДАРЬ!$O16=GRID!$B$3:$BI$3), 0)),
ROUNDUP(INDEX(GRID!$B$4:$BI$14,MATCH(G$7,GRID!$A$4:$A$14,0),MATCH(1,($U$2=GRID!$B$1:$BI$1)*(КАЛЕНДАРЬ!$O16=GRID!$B$3:$BI$3),0))*(1-GRID!$B$35),0))</f>
        <v>22900</v>
      </c>
      <c r="H49" s="60" cm="1">
        <f t="array" ref="H49">IF($I$2="Открытый тариф",
INDEX(GRID!$B$17:$BI$27,MATCH(G$7,GRID!$A$17:$A$27,0),MATCH(1,($U$2=GRID!$B$1:$BI$1)*(КАЛЕНДАРЬ!$O16=GRID!$B$3:$BI$3), 0)),
ROUNDUP(INDEX(GRID!$B$17:$BI$27,MATCH(G$7,GRID!$A$17:$A$27,0),MATCH(1,($U$2=GRID!$B$1:$BI$1)*(КАЛЕНДАРЬ!$O16=GRID!$B$3:$BI$3), 0))*(1-GRID!$B$35),0))</f>
        <v>25400</v>
      </c>
      <c r="I49" s="59" cm="1">
        <f t="array" ref="I49">IF($I$2="Открытый тариф",
INDEX(GRID!$B$4:$BI$14,MATCH(I$7,GRID!$A$4:$A$14,0),MATCH(1,($U$2=GRID!$B$1:$BI$1)*(КАЛЕНДАРЬ!$O16=GRID!$B$3:$BI$3), 0)),
ROUNDUP(INDEX(GRID!$B$4:$BI$14,MATCH(I$7,GRID!$A$4:$A$14,0),MATCH(1,($U$2=GRID!$B$1:$BI$1)*(КАЛЕНДАРЬ!$O16=GRID!$B$3:$BI$3),0))*(1-GRID!$B$35),0))</f>
        <v>25100</v>
      </c>
      <c r="J49" s="60" cm="1">
        <f t="array" ref="J49">IF($I$2="Открытый тариф",
INDEX(GRID!$B$17:$BI$27,MATCH(I$7,GRID!$A$17:$A$27,0),MATCH(1,($U$2=GRID!$B$1:$BI$1)*(КАЛЕНДАРЬ!$O16=GRID!$B$3:$BI$3), 0)),
ROUNDUP(INDEX(GRID!$B$17:$BI$27,MATCH(I$7,GRID!$A$17:$A$27,0),MATCH(1,($U$2=GRID!$B$1:$BI$1)*(КАЛЕНДАРЬ!$O16=GRID!$B$3:$BI$3), 0))*(1-GRID!$B$35),0))</f>
        <v>27600</v>
      </c>
      <c r="K49" s="59" cm="1">
        <f t="array" ref="K49">IF($I$2="Открытый тариф",
INDEX(GRID!$B$4:$BI$14,MATCH(K$7,GRID!$A$4:$A$14,0),MATCH(1,($U$2=GRID!$B$1:$BI$1)*(КАЛЕНДАРЬ!$O16=GRID!$B$3:$BI$3), 0)),
ROUNDUP(INDEX(GRID!$B$4:$BI$14,MATCH(K$7,GRID!$A$4:$A$14,0),MATCH(1,($U$2=GRID!$B$1:$BI$1)*(КАЛЕНДАРЬ!$O16=GRID!$B$3:$BI$3),0))*(1-GRID!$B$35),0))</f>
        <v>27600</v>
      </c>
      <c r="L49" s="60" cm="1">
        <f t="array" ref="L49">IF($I$2="Открытый тариф",
INDEX(GRID!$B$17:$BI$27,MATCH(K$7,GRID!$A$17:$A$27,0),MATCH(1,($U$2=GRID!$B$1:$BI$1)*(КАЛЕНДАРЬ!$O16=GRID!$B$3:$BI$3), 0)),
ROUNDUP(INDEX(GRID!$B$17:$BI$27,MATCH(K$7,GRID!$A$17:$A$27,0),MATCH(1,($U$2=GRID!$B$1:$BI$1)*(КАЛЕНДАРЬ!$O16=GRID!$B$3:$BI$3), 0))*(1-GRID!$B$35),0))</f>
        <v>30100</v>
      </c>
      <c r="M49" s="59" cm="1">
        <f t="array" ref="M49">IF($I$2="Открытый тариф",
INDEX(GRID!$B$4:$BI$14,MATCH(M$7,GRID!$A$4:$A$14,0),MATCH(1,($U$2=GRID!$B$1:$BI$1)*(КАЛЕНДАРЬ!$O16=GRID!$B$3:$BI$3), 0)),
ROUNDUP(INDEX(GRID!$B$4:$BI$14,MATCH(M$7,GRID!$A$4:$A$14,0),MATCH(1,($U$2=GRID!$B$1:$BI$1)*(КАЛЕНДАРЬ!$O16=GRID!$B$3:$BI$3),0))*(1-GRID!$B$35),0))</f>
        <v>30300</v>
      </c>
      <c r="N49" s="60" cm="1">
        <f t="array" ref="N49">IF($I$2="Открытый тариф",
INDEX(GRID!$B$17:$BI$27,MATCH(M$7,GRID!$A$17:$A$27,0),MATCH(1,($U$2=GRID!$B$1:$BI$1)*(КАЛЕНДАРЬ!$O16=GRID!$B$3:$BI$3), 0)),
ROUNDUP(INDEX(GRID!$B$17:$BI$27,MATCH(M$7,GRID!$A$17:$A$27,0),MATCH(1,($U$2=GRID!$B$1:$BI$1)*(КАЛЕНДАРЬ!$O16=GRID!$B$3:$BI$3), 0))*(1-GRID!$B$35),0))</f>
        <v>32800</v>
      </c>
      <c r="O49" s="61" cm="1">
        <f t="array" ref="O49">IF($I$2="Открытый тариф",
INDEX(GRID!$B$4:$BI$14,MATCH(O$7,GRID!$A$4:$A$14,0),MATCH(1,($U$2=GRID!$B$1:$BI$1)*(КАЛЕНДАРЬ!$O16=GRID!$B$3:$BI$3), 0)),
ROUNDUP(INDEX(GRID!$B$4:$BI$14,MATCH(O$7,GRID!$A$4:$A$14,0),MATCH(1,($U$2=GRID!$B$1:$BI$1)*(КАЛЕНДАРЬ!$O16=GRID!$B$3:$BI$3),0))*(1-GRID!$B$35),0))</f>
        <v>37300</v>
      </c>
      <c r="P49" s="61" cm="1">
        <f t="array" ref="P49">IF($I$2="Открытый тариф",
INDEX(GRID!$B$17:$BI$27,MATCH(O$7,GRID!$A$17:$A$27,0),MATCH(1,($U$2=GRID!$B$1:$BI$1)*(КАЛЕНДАРЬ!$O16=GRID!$B$3:$BI$3), 0)),
ROUNDUP(INDEX(GRID!$B$17:$BI$27,MATCH(O$7,GRID!$A$17:$A$27,0),MATCH(1,($U$2=GRID!$B$1:$BI$1)*(КАЛЕНДАРЬ!$O16=GRID!$B$3:$BI$3), 0))*(1-GRID!$B$35),0))</f>
        <v>39800</v>
      </c>
      <c r="Q49" s="61" cm="1">
        <f t="array" ref="Q49">IF($I$2="Открытый тариф",
INDEX(GRID!$B$4:$BI$14,MATCH(Q$7,GRID!$A$4:$A$14,0),MATCH(1,($U$2=GRID!$B$1:$BI$1)*(КАЛЕНДАРЬ!$O16=GRID!$B$3:$BI$3), 0)),
ROUNDUP(INDEX(GRID!$B$4:$BI$14,MATCH(Q$7,GRID!$A$4:$A$14,0),MATCH(1,($U$2=GRID!$B$1:$BI$1)*(КАЛЕНДАРЬ!$O16=GRID!$B$3:$BI$3),0))*(1-GRID!$B$35),0))</f>
        <v>41800</v>
      </c>
      <c r="R49" s="61" cm="1">
        <f t="array" ref="R49">IF($I$2="Открытый тариф",
INDEX(GRID!$B$17:$BI$27,MATCH(Q$7,GRID!$A$17:$A$27,0),MATCH(1,($U$2=GRID!$B$1:$BI$1)*(КАЛЕНДАРЬ!$O16=GRID!$B$3:$BI$3), 0)),
ROUNDUP(INDEX(GRID!$B$17:$BI$27,MATCH(Q$7,GRID!$A$17:$A$27,0),MATCH(1,($U$2=GRID!$B$1:$BI$1)*(КАЛЕНДАРЬ!$O16=GRID!$B$3:$BI$3), 0))*(1-GRID!$B$35),0))</f>
        <v>44300</v>
      </c>
      <c r="S49" s="61" cm="1">
        <f t="array" ref="S49">IF($I$2="Открытый тариф",
INDEX(GRID!$B$4:$BI$14,MATCH(S$7,GRID!$A$4:$A$14,0),MATCH(1,($U$2=GRID!$B$1:$BI$1)*(КАЛЕНДАРЬ!$O16=GRID!$B$3:$BI$3), 0)),
ROUNDUP(INDEX(GRID!$B$4:$BI$14,MATCH(S$7,GRID!$A$4:$A$14,0),MATCH(1,($U$2=GRID!$B$1:$BI$1)*(КАЛЕНДАРЬ!$O16=GRID!$B$3:$BI$3),0))*(1-GRID!$B$35),0))</f>
        <v>50400</v>
      </c>
      <c r="T49" s="61" cm="1">
        <f t="array" ref="T49">IF($I$2="Открытый тариф",
INDEX(GRID!$B$17:$BI$27,MATCH(S$7,GRID!$A$17:$A$27,0),MATCH(1,($U$2=GRID!$B$1:$BI$1)*(КАЛЕНДАРЬ!$O16=GRID!$B$3:$BI$3), 0)),
ROUNDUP(INDEX(GRID!$B$17:$BI$27,MATCH(S$7,GRID!$A$17:$A$27,0),MATCH(1,($U$2=GRID!$B$1:$BI$1)*(КАЛЕНДАРЬ!$O16=GRID!$B$3:$BI$3), 0))*(1-GRID!$B$35),0))</f>
        <v>52900</v>
      </c>
      <c r="U49" s="61" cm="1">
        <f t="array" ref="U49">IF($I$2="Открытый тариф",
INDEX(GRID!$B$4:$BI$14,MATCH(U$7,GRID!$A$4:$A$14,0),MATCH(1,($U$2=GRID!$B$1:$BI$1)*(КАЛЕНДАРЬ!$O16=GRID!$B$3:$BI$3), 0)),
ROUNDUP(INDEX(GRID!$B$4:$BI$14,MATCH(U$7,GRID!$A$4:$A$14,0),MATCH(1,($U$2=GRID!$B$1:$BI$1)*(КАЛЕНДАРЬ!$O16=GRID!$B$3:$BI$3),0))*(1-GRID!$B$35),0))</f>
        <v>58000</v>
      </c>
      <c r="V49" s="61" cm="1">
        <f t="array" ref="V49">IF($I$2="Открытый тариф",
INDEX(GRID!$B$17:$BI$27,MATCH(U$7,GRID!$A$17:$A$27,0),MATCH(1,($U$2=GRID!$B$1:$BI$1)*(КАЛЕНДАРЬ!$O16=GRID!$B$3:$BI$3), 0)),
ROUNDUP(INDEX(GRID!$B$17:$BI$27,MATCH(U$7,GRID!$A$17:$A$27,0),MATCH(1,($U$2=GRID!$B$1:$BI$1)*(КАЛЕНДАРЬ!$O16=GRID!$B$3:$BI$3), 0))*(1-GRID!$B$35),0))</f>
        <v>60500</v>
      </c>
      <c r="W49" s="61" cm="1">
        <f t="array" ref="W49">IF($I$2="Открытый тариф",
INDEX(GRID!$B$4:$BI$14,MATCH(W$7,GRID!$A$4:$A$14,0),MATCH(1,($U$2=GRID!$B$1:$BI$1)*(КАЛЕНДАРЬ!$O16=GRID!$B$3:$BI$3), 0)),
ROUNDUP(INDEX(GRID!$B$4:$BI$14,MATCH(W$7,GRID!$A$4:$A$14,0),MATCH(1,($U$2=GRID!$B$1:$BI$1)*(КАЛЕНДАРЬ!$O16=GRID!$B$3:$BI$3),0))*(1-GRID!$B$35),0))</f>
        <v>232000</v>
      </c>
      <c r="X49" s="61" cm="1">
        <f t="array" ref="X49">IF($I$2="Открытый тариф",
INDEX(GRID!$B$17:$BI$27,MATCH(W$7,GRID!$A$17:$A$27,0),MATCH(1,($U$2=GRID!$B$1:$BI$1)*(КАЛЕНДАРЬ!$O16=GRID!$B$3:$BI$3), 0)),
ROUNDUP(INDEX(GRID!$B$17:$BI$27,MATCH(W$7,GRID!$A$17:$A$27,0),MATCH(1,($U$2=GRID!$B$1:$BI$1)*(КАЛЕНДАРЬ!$O16=GRID!$B$3:$BI$3), 0))*(1-GRID!$B$35),0))</f>
        <v>234500</v>
      </c>
    </row>
    <row r="50" spans="1:24" hidden="1" x14ac:dyDescent="0.2">
      <c r="A50" s="62" t="s">
        <v>48</v>
      </c>
      <c r="B50" s="62">
        <v>14</v>
      </c>
      <c r="C50" s="59" cm="1">
        <f t="array" ref="C50">IF($I$2="Открытый тариф",
INDEX(GRID!$B$4:$BI$14,MATCH(C$7,GRID!$A$4:$A$14,0),MATCH(1,($U$2=GRID!$B$1:$BI$1)*(КАЛЕНДАРЬ!$O17=GRID!$B$3:$BI$3), 0)),
ROUNDUP(INDEX(GRID!$B$4:$BI$14,MATCH(C$7,GRID!$A$4:$A$14,0),MATCH(1,($U$2=GRID!$B$1:$BI$1)*(КАЛЕНДАРЬ!$O17=GRID!$B$3:$BI$3),0))*(1-GRID!$B$35),0))</f>
        <v>19000</v>
      </c>
      <c r="D50" s="60" cm="1">
        <f t="array" ref="D50">IF($I$2="Открытый тариф",
INDEX(GRID!$B$17:$BI$27,MATCH(C$7,GRID!$A$17:$A$27,0),MATCH(1,($U$2=GRID!$B$1:$BI$1)*(КАЛЕНДАРЬ!$O17=GRID!$B$3:$BI$3), 0)),
ROUNDUP(INDEX(GRID!$B$17:$BI$27,MATCH(C$7,GRID!$A$17:$A$27,0),MATCH(1,($U$2=GRID!$B$1:$BI$1)*(КАЛЕНДАРЬ!$O17=GRID!$B$3:$BI$3), 0))*(1-GRID!$B$35),0))</f>
        <v>21500</v>
      </c>
      <c r="E50" s="59" cm="1">
        <f t="array" ref="E50">IF($I$2="Открытый тариф",
INDEX(GRID!$B$4:$BI$14,MATCH(E$7,GRID!$A$4:$A$14,0),MATCH(1,($U$2=GRID!$B$1:$BI$1)*(КАЛЕНДАРЬ!$O17=GRID!$B$3:$BI$3), 0)),
ROUNDUP(INDEX(GRID!$B$4:$BI$14,MATCH(E$7,GRID!$A$4:$A$14,0),MATCH(1,($U$2=GRID!$B$1:$BI$1)*(КАЛЕНДАРЬ!$O17=GRID!$B$3:$BI$3),0))*(1-GRID!$B$35),0))</f>
        <v>20900</v>
      </c>
      <c r="F50" s="60" cm="1">
        <f t="array" ref="F50">IF($I$2="Открытый тариф",
INDEX(GRID!$B$17:$BI$27,MATCH(E$7,GRID!$A$17:$A$27,0),MATCH(1,($U$2=GRID!$B$1:$BI$1)*(КАЛЕНДАРЬ!$O17=GRID!$B$3:$BI$3), 0)),
ROUNDUP(INDEX(GRID!$B$17:$BI$27,MATCH(E$7,GRID!$A$17:$A$27,0),MATCH(1,($U$2=GRID!$B$1:$BI$1)*(КАЛЕНДАРЬ!$O17=GRID!$B$3:$BI$3), 0))*(1-GRID!$B$35),0))</f>
        <v>23400</v>
      </c>
      <c r="G50" s="59" cm="1">
        <f t="array" ref="G50">IF($I$2="Открытый тариф",
INDEX(GRID!$B$4:$BI$14,MATCH(G$7,GRID!$A$4:$A$14,0),MATCH(1,($U$2=GRID!$B$1:$BI$1)*(КАЛЕНДАРЬ!$O17=GRID!$B$3:$BI$3), 0)),
ROUNDUP(INDEX(GRID!$B$4:$BI$14,MATCH(G$7,GRID!$A$4:$A$14,0),MATCH(1,($U$2=GRID!$B$1:$BI$1)*(КАЛЕНДАРЬ!$O17=GRID!$B$3:$BI$3),0))*(1-GRID!$B$35),0))</f>
        <v>22900</v>
      </c>
      <c r="H50" s="60" cm="1">
        <f t="array" ref="H50">IF($I$2="Открытый тариф",
INDEX(GRID!$B$17:$BI$27,MATCH(G$7,GRID!$A$17:$A$27,0),MATCH(1,($U$2=GRID!$B$1:$BI$1)*(КАЛЕНДАРЬ!$O17=GRID!$B$3:$BI$3), 0)),
ROUNDUP(INDEX(GRID!$B$17:$BI$27,MATCH(G$7,GRID!$A$17:$A$27,0),MATCH(1,($U$2=GRID!$B$1:$BI$1)*(КАЛЕНДАРЬ!$O17=GRID!$B$3:$BI$3), 0))*(1-GRID!$B$35),0))</f>
        <v>25400</v>
      </c>
      <c r="I50" s="59" cm="1">
        <f t="array" ref="I50">IF($I$2="Открытый тариф",
INDEX(GRID!$B$4:$BI$14,MATCH(I$7,GRID!$A$4:$A$14,0),MATCH(1,($U$2=GRID!$B$1:$BI$1)*(КАЛЕНДАРЬ!$O17=GRID!$B$3:$BI$3), 0)),
ROUNDUP(INDEX(GRID!$B$4:$BI$14,MATCH(I$7,GRID!$A$4:$A$14,0),MATCH(1,($U$2=GRID!$B$1:$BI$1)*(КАЛЕНДАРЬ!$O17=GRID!$B$3:$BI$3),0))*(1-GRID!$B$35),0))</f>
        <v>25100</v>
      </c>
      <c r="J50" s="60" cm="1">
        <f t="array" ref="J50">IF($I$2="Открытый тариф",
INDEX(GRID!$B$17:$BI$27,MATCH(I$7,GRID!$A$17:$A$27,0),MATCH(1,($U$2=GRID!$B$1:$BI$1)*(КАЛЕНДАРЬ!$O17=GRID!$B$3:$BI$3), 0)),
ROUNDUP(INDEX(GRID!$B$17:$BI$27,MATCH(I$7,GRID!$A$17:$A$27,0),MATCH(1,($U$2=GRID!$B$1:$BI$1)*(КАЛЕНДАРЬ!$O17=GRID!$B$3:$BI$3), 0))*(1-GRID!$B$35),0))</f>
        <v>27600</v>
      </c>
      <c r="K50" s="59" cm="1">
        <f t="array" ref="K50">IF($I$2="Открытый тариф",
INDEX(GRID!$B$4:$BI$14,MATCH(K$7,GRID!$A$4:$A$14,0),MATCH(1,($U$2=GRID!$B$1:$BI$1)*(КАЛЕНДАРЬ!$O17=GRID!$B$3:$BI$3), 0)),
ROUNDUP(INDEX(GRID!$B$4:$BI$14,MATCH(K$7,GRID!$A$4:$A$14,0),MATCH(1,($U$2=GRID!$B$1:$BI$1)*(КАЛЕНДАРЬ!$O17=GRID!$B$3:$BI$3),0))*(1-GRID!$B$35),0))</f>
        <v>27600</v>
      </c>
      <c r="L50" s="60" cm="1">
        <f t="array" ref="L50">IF($I$2="Открытый тариф",
INDEX(GRID!$B$17:$BI$27,MATCH(K$7,GRID!$A$17:$A$27,0),MATCH(1,($U$2=GRID!$B$1:$BI$1)*(КАЛЕНДАРЬ!$O17=GRID!$B$3:$BI$3), 0)),
ROUNDUP(INDEX(GRID!$B$17:$BI$27,MATCH(K$7,GRID!$A$17:$A$27,0),MATCH(1,($U$2=GRID!$B$1:$BI$1)*(КАЛЕНДАРЬ!$O17=GRID!$B$3:$BI$3), 0))*(1-GRID!$B$35),0))</f>
        <v>30100</v>
      </c>
      <c r="M50" s="59" cm="1">
        <f t="array" ref="M50">IF($I$2="Открытый тариф",
INDEX(GRID!$B$4:$BI$14,MATCH(M$7,GRID!$A$4:$A$14,0),MATCH(1,($U$2=GRID!$B$1:$BI$1)*(КАЛЕНДАРЬ!$O17=GRID!$B$3:$BI$3), 0)),
ROUNDUP(INDEX(GRID!$B$4:$BI$14,MATCH(M$7,GRID!$A$4:$A$14,0),MATCH(1,($U$2=GRID!$B$1:$BI$1)*(КАЛЕНДАРЬ!$O17=GRID!$B$3:$BI$3),0))*(1-GRID!$B$35),0))</f>
        <v>30300</v>
      </c>
      <c r="N50" s="60" cm="1">
        <f t="array" ref="N50">IF($I$2="Открытый тариф",
INDEX(GRID!$B$17:$BI$27,MATCH(M$7,GRID!$A$17:$A$27,0),MATCH(1,($U$2=GRID!$B$1:$BI$1)*(КАЛЕНДАРЬ!$O17=GRID!$B$3:$BI$3), 0)),
ROUNDUP(INDEX(GRID!$B$17:$BI$27,MATCH(M$7,GRID!$A$17:$A$27,0),MATCH(1,($U$2=GRID!$B$1:$BI$1)*(КАЛЕНДАРЬ!$O17=GRID!$B$3:$BI$3), 0))*(1-GRID!$B$35),0))</f>
        <v>32800</v>
      </c>
      <c r="O50" s="61" cm="1">
        <f t="array" ref="O50">IF($I$2="Открытый тариф",
INDEX(GRID!$B$4:$BI$14,MATCH(O$7,GRID!$A$4:$A$14,0),MATCH(1,($U$2=GRID!$B$1:$BI$1)*(КАЛЕНДАРЬ!$O17=GRID!$B$3:$BI$3), 0)),
ROUNDUP(INDEX(GRID!$B$4:$BI$14,MATCH(O$7,GRID!$A$4:$A$14,0),MATCH(1,($U$2=GRID!$B$1:$BI$1)*(КАЛЕНДАРЬ!$O17=GRID!$B$3:$BI$3),0))*(1-GRID!$B$35),0))</f>
        <v>37300</v>
      </c>
      <c r="P50" s="61" cm="1">
        <f t="array" ref="P50">IF($I$2="Открытый тариф",
INDEX(GRID!$B$17:$BI$27,MATCH(O$7,GRID!$A$17:$A$27,0),MATCH(1,($U$2=GRID!$B$1:$BI$1)*(КАЛЕНДАРЬ!$O17=GRID!$B$3:$BI$3), 0)),
ROUNDUP(INDEX(GRID!$B$17:$BI$27,MATCH(O$7,GRID!$A$17:$A$27,0),MATCH(1,($U$2=GRID!$B$1:$BI$1)*(КАЛЕНДАРЬ!$O17=GRID!$B$3:$BI$3), 0))*(1-GRID!$B$35),0))</f>
        <v>39800</v>
      </c>
      <c r="Q50" s="61" cm="1">
        <f t="array" ref="Q50">IF($I$2="Открытый тариф",
INDEX(GRID!$B$4:$BI$14,MATCH(Q$7,GRID!$A$4:$A$14,0),MATCH(1,($U$2=GRID!$B$1:$BI$1)*(КАЛЕНДАРЬ!$O17=GRID!$B$3:$BI$3), 0)),
ROUNDUP(INDEX(GRID!$B$4:$BI$14,MATCH(Q$7,GRID!$A$4:$A$14,0),MATCH(1,($U$2=GRID!$B$1:$BI$1)*(КАЛЕНДАРЬ!$O17=GRID!$B$3:$BI$3),0))*(1-GRID!$B$35),0))</f>
        <v>41800</v>
      </c>
      <c r="R50" s="61" cm="1">
        <f t="array" ref="R50">IF($I$2="Открытый тариф",
INDEX(GRID!$B$17:$BI$27,MATCH(Q$7,GRID!$A$17:$A$27,0),MATCH(1,($U$2=GRID!$B$1:$BI$1)*(КАЛЕНДАРЬ!$O17=GRID!$B$3:$BI$3), 0)),
ROUNDUP(INDEX(GRID!$B$17:$BI$27,MATCH(Q$7,GRID!$A$17:$A$27,0),MATCH(1,($U$2=GRID!$B$1:$BI$1)*(КАЛЕНДАРЬ!$O17=GRID!$B$3:$BI$3), 0))*(1-GRID!$B$35),0))</f>
        <v>44300</v>
      </c>
      <c r="S50" s="61" cm="1">
        <f t="array" ref="S50">IF($I$2="Открытый тариф",
INDEX(GRID!$B$4:$BI$14,MATCH(S$7,GRID!$A$4:$A$14,0),MATCH(1,($U$2=GRID!$B$1:$BI$1)*(КАЛЕНДАРЬ!$O17=GRID!$B$3:$BI$3), 0)),
ROUNDUP(INDEX(GRID!$B$4:$BI$14,MATCH(S$7,GRID!$A$4:$A$14,0),MATCH(1,($U$2=GRID!$B$1:$BI$1)*(КАЛЕНДАРЬ!$O17=GRID!$B$3:$BI$3),0))*(1-GRID!$B$35),0))</f>
        <v>50400</v>
      </c>
      <c r="T50" s="61" cm="1">
        <f t="array" ref="T50">IF($I$2="Открытый тариф",
INDEX(GRID!$B$17:$BI$27,MATCH(S$7,GRID!$A$17:$A$27,0),MATCH(1,($U$2=GRID!$B$1:$BI$1)*(КАЛЕНДАРЬ!$O17=GRID!$B$3:$BI$3), 0)),
ROUNDUP(INDEX(GRID!$B$17:$BI$27,MATCH(S$7,GRID!$A$17:$A$27,0),MATCH(1,($U$2=GRID!$B$1:$BI$1)*(КАЛЕНДАРЬ!$O17=GRID!$B$3:$BI$3), 0))*(1-GRID!$B$35),0))</f>
        <v>52900</v>
      </c>
      <c r="U50" s="61" cm="1">
        <f t="array" ref="U50">IF($I$2="Открытый тариф",
INDEX(GRID!$B$4:$BI$14,MATCH(U$7,GRID!$A$4:$A$14,0),MATCH(1,($U$2=GRID!$B$1:$BI$1)*(КАЛЕНДАРЬ!$O17=GRID!$B$3:$BI$3), 0)),
ROUNDUP(INDEX(GRID!$B$4:$BI$14,MATCH(U$7,GRID!$A$4:$A$14,0),MATCH(1,($U$2=GRID!$B$1:$BI$1)*(КАЛЕНДАРЬ!$O17=GRID!$B$3:$BI$3),0))*(1-GRID!$B$35),0))</f>
        <v>58000</v>
      </c>
      <c r="V50" s="61" cm="1">
        <f t="array" ref="V50">IF($I$2="Открытый тариф",
INDEX(GRID!$B$17:$BI$27,MATCH(U$7,GRID!$A$17:$A$27,0),MATCH(1,($U$2=GRID!$B$1:$BI$1)*(КАЛЕНДАРЬ!$O17=GRID!$B$3:$BI$3), 0)),
ROUNDUP(INDEX(GRID!$B$17:$BI$27,MATCH(U$7,GRID!$A$17:$A$27,0),MATCH(1,($U$2=GRID!$B$1:$BI$1)*(КАЛЕНДАРЬ!$O17=GRID!$B$3:$BI$3), 0))*(1-GRID!$B$35),0))</f>
        <v>60500</v>
      </c>
      <c r="W50" s="61" cm="1">
        <f t="array" ref="W50">IF($I$2="Открытый тариф",
INDEX(GRID!$B$4:$BI$14,MATCH(W$7,GRID!$A$4:$A$14,0),MATCH(1,($U$2=GRID!$B$1:$BI$1)*(КАЛЕНДАРЬ!$O17=GRID!$B$3:$BI$3), 0)),
ROUNDUP(INDEX(GRID!$B$4:$BI$14,MATCH(W$7,GRID!$A$4:$A$14,0),MATCH(1,($U$2=GRID!$B$1:$BI$1)*(КАЛЕНДАРЬ!$O17=GRID!$B$3:$BI$3),0))*(1-GRID!$B$35),0))</f>
        <v>232000</v>
      </c>
      <c r="X50" s="61" cm="1">
        <f t="array" ref="X50">IF($I$2="Открытый тариф",
INDEX(GRID!$B$17:$BI$27,MATCH(W$7,GRID!$A$17:$A$27,0),MATCH(1,($U$2=GRID!$B$1:$BI$1)*(КАЛЕНДАРЬ!$O17=GRID!$B$3:$BI$3), 0)),
ROUNDUP(INDEX(GRID!$B$17:$BI$27,MATCH(W$7,GRID!$A$17:$A$27,0),MATCH(1,($U$2=GRID!$B$1:$BI$1)*(КАЛЕНДАРЬ!$O17=GRID!$B$3:$BI$3), 0))*(1-GRID!$B$35),0))</f>
        <v>234500</v>
      </c>
    </row>
    <row r="51" spans="1:24" hidden="1" x14ac:dyDescent="0.2">
      <c r="A51" s="62" t="s">
        <v>42</v>
      </c>
      <c r="B51" s="62">
        <v>15</v>
      </c>
      <c r="C51" s="59" cm="1">
        <f t="array" ref="C51">IF($I$2="Открытый тариф",
INDEX(GRID!$B$4:$BI$14,MATCH(C$7,GRID!$A$4:$A$14,0),MATCH(1,($U$2=GRID!$B$1:$BI$1)*(КАЛЕНДАРЬ!$O18=GRID!$B$3:$BI$3), 0)),
ROUNDUP(INDEX(GRID!$B$4:$BI$14,MATCH(C$7,GRID!$A$4:$A$14,0),MATCH(1,($U$2=GRID!$B$1:$BI$1)*(КАЛЕНДАРЬ!$O18=GRID!$B$3:$BI$3),0))*(1-GRID!$B$35),0))</f>
        <v>19000</v>
      </c>
      <c r="D51" s="60" cm="1">
        <f t="array" ref="D51">IF($I$2="Открытый тариф",
INDEX(GRID!$B$17:$BI$27,MATCH(C$7,GRID!$A$17:$A$27,0),MATCH(1,($U$2=GRID!$B$1:$BI$1)*(КАЛЕНДАРЬ!$O18=GRID!$B$3:$BI$3), 0)),
ROUNDUP(INDEX(GRID!$B$17:$BI$27,MATCH(C$7,GRID!$A$17:$A$27,0),MATCH(1,($U$2=GRID!$B$1:$BI$1)*(КАЛЕНДАРЬ!$O18=GRID!$B$3:$BI$3), 0))*(1-GRID!$B$35),0))</f>
        <v>21500</v>
      </c>
      <c r="E51" s="59" cm="1">
        <f t="array" ref="E51">IF($I$2="Открытый тариф",
INDEX(GRID!$B$4:$BI$14,MATCH(E$7,GRID!$A$4:$A$14,0),MATCH(1,($U$2=GRID!$B$1:$BI$1)*(КАЛЕНДАРЬ!$O18=GRID!$B$3:$BI$3), 0)),
ROUNDUP(INDEX(GRID!$B$4:$BI$14,MATCH(E$7,GRID!$A$4:$A$14,0),MATCH(1,($U$2=GRID!$B$1:$BI$1)*(КАЛЕНДАРЬ!$O18=GRID!$B$3:$BI$3),0))*(1-GRID!$B$35),0))</f>
        <v>20900</v>
      </c>
      <c r="F51" s="60" cm="1">
        <f t="array" ref="F51">IF($I$2="Открытый тариф",
INDEX(GRID!$B$17:$BI$27,MATCH(E$7,GRID!$A$17:$A$27,0),MATCH(1,($U$2=GRID!$B$1:$BI$1)*(КАЛЕНДАРЬ!$O18=GRID!$B$3:$BI$3), 0)),
ROUNDUP(INDEX(GRID!$B$17:$BI$27,MATCH(E$7,GRID!$A$17:$A$27,0),MATCH(1,($U$2=GRID!$B$1:$BI$1)*(КАЛЕНДАРЬ!$O18=GRID!$B$3:$BI$3), 0))*(1-GRID!$B$35),0))</f>
        <v>23400</v>
      </c>
      <c r="G51" s="59" cm="1">
        <f t="array" ref="G51">IF($I$2="Открытый тариф",
INDEX(GRID!$B$4:$BI$14,MATCH(G$7,GRID!$A$4:$A$14,0),MATCH(1,($U$2=GRID!$B$1:$BI$1)*(КАЛЕНДАРЬ!$O18=GRID!$B$3:$BI$3), 0)),
ROUNDUP(INDEX(GRID!$B$4:$BI$14,MATCH(G$7,GRID!$A$4:$A$14,0),MATCH(1,($U$2=GRID!$B$1:$BI$1)*(КАЛЕНДАРЬ!$O18=GRID!$B$3:$BI$3),0))*(1-GRID!$B$35),0))</f>
        <v>22900</v>
      </c>
      <c r="H51" s="60" cm="1">
        <f t="array" ref="H51">IF($I$2="Открытый тариф",
INDEX(GRID!$B$17:$BI$27,MATCH(G$7,GRID!$A$17:$A$27,0),MATCH(1,($U$2=GRID!$B$1:$BI$1)*(КАЛЕНДАРЬ!$O18=GRID!$B$3:$BI$3), 0)),
ROUNDUP(INDEX(GRID!$B$17:$BI$27,MATCH(G$7,GRID!$A$17:$A$27,0),MATCH(1,($U$2=GRID!$B$1:$BI$1)*(КАЛЕНДАРЬ!$O18=GRID!$B$3:$BI$3), 0))*(1-GRID!$B$35),0))</f>
        <v>25400</v>
      </c>
      <c r="I51" s="59" cm="1">
        <f t="array" ref="I51">IF($I$2="Открытый тариф",
INDEX(GRID!$B$4:$BI$14,MATCH(I$7,GRID!$A$4:$A$14,0),MATCH(1,($U$2=GRID!$B$1:$BI$1)*(КАЛЕНДАРЬ!$O18=GRID!$B$3:$BI$3), 0)),
ROUNDUP(INDEX(GRID!$B$4:$BI$14,MATCH(I$7,GRID!$A$4:$A$14,0),MATCH(1,($U$2=GRID!$B$1:$BI$1)*(КАЛЕНДАРЬ!$O18=GRID!$B$3:$BI$3),0))*(1-GRID!$B$35),0))</f>
        <v>25100</v>
      </c>
      <c r="J51" s="60" cm="1">
        <f t="array" ref="J51">IF($I$2="Открытый тариф",
INDEX(GRID!$B$17:$BI$27,MATCH(I$7,GRID!$A$17:$A$27,0),MATCH(1,($U$2=GRID!$B$1:$BI$1)*(КАЛЕНДАРЬ!$O18=GRID!$B$3:$BI$3), 0)),
ROUNDUP(INDEX(GRID!$B$17:$BI$27,MATCH(I$7,GRID!$A$17:$A$27,0),MATCH(1,($U$2=GRID!$B$1:$BI$1)*(КАЛЕНДАРЬ!$O18=GRID!$B$3:$BI$3), 0))*(1-GRID!$B$35),0))</f>
        <v>27600</v>
      </c>
      <c r="K51" s="59" cm="1">
        <f t="array" ref="K51">IF($I$2="Открытый тариф",
INDEX(GRID!$B$4:$BI$14,MATCH(K$7,GRID!$A$4:$A$14,0),MATCH(1,($U$2=GRID!$B$1:$BI$1)*(КАЛЕНДАРЬ!$O18=GRID!$B$3:$BI$3), 0)),
ROUNDUP(INDEX(GRID!$B$4:$BI$14,MATCH(K$7,GRID!$A$4:$A$14,0),MATCH(1,($U$2=GRID!$B$1:$BI$1)*(КАЛЕНДАРЬ!$O18=GRID!$B$3:$BI$3),0))*(1-GRID!$B$35),0))</f>
        <v>27600</v>
      </c>
      <c r="L51" s="60" cm="1">
        <f t="array" ref="L51">IF($I$2="Открытый тариф",
INDEX(GRID!$B$17:$BI$27,MATCH(K$7,GRID!$A$17:$A$27,0),MATCH(1,($U$2=GRID!$B$1:$BI$1)*(КАЛЕНДАРЬ!$O18=GRID!$B$3:$BI$3), 0)),
ROUNDUP(INDEX(GRID!$B$17:$BI$27,MATCH(K$7,GRID!$A$17:$A$27,0),MATCH(1,($U$2=GRID!$B$1:$BI$1)*(КАЛЕНДАРЬ!$O18=GRID!$B$3:$BI$3), 0))*(1-GRID!$B$35),0))</f>
        <v>30100</v>
      </c>
      <c r="M51" s="59" cm="1">
        <f t="array" ref="M51">IF($I$2="Открытый тариф",
INDEX(GRID!$B$4:$BI$14,MATCH(M$7,GRID!$A$4:$A$14,0),MATCH(1,($U$2=GRID!$B$1:$BI$1)*(КАЛЕНДАРЬ!$O18=GRID!$B$3:$BI$3), 0)),
ROUNDUP(INDEX(GRID!$B$4:$BI$14,MATCH(M$7,GRID!$A$4:$A$14,0),MATCH(1,($U$2=GRID!$B$1:$BI$1)*(КАЛЕНДАРЬ!$O18=GRID!$B$3:$BI$3),0))*(1-GRID!$B$35),0))</f>
        <v>30300</v>
      </c>
      <c r="N51" s="60" cm="1">
        <f t="array" ref="N51">IF($I$2="Открытый тариф",
INDEX(GRID!$B$17:$BI$27,MATCH(M$7,GRID!$A$17:$A$27,0),MATCH(1,($U$2=GRID!$B$1:$BI$1)*(КАЛЕНДАРЬ!$O18=GRID!$B$3:$BI$3), 0)),
ROUNDUP(INDEX(GRID!$B$17:$BI$27,MATCH(M$7,GRID!$A$17:$A$27,0),MATCH(1,($U$2=GRID!$B$1:$BI$1)*(КАЛЕНДАРЬ!$O18=GRID!$B$3:$BI$3), 0))*(1-GRID!$B$35),0))</f>
        <v>32800</v>
      </c>
      <c r="O51" s="61" cm="1">
        <f t="array" ref="O51">IF($I$2="Открытый тариф",
INDEX(GRID!$B$4:$BI$14,MATCH(O$7,GRID!$A$4:$A$14,0),MATCH(1,($U$2=GRID!$B$1:$BI$1)*(КАЛЕНДАРЬ!$O18=GRID!$B$3:$BI$3), 0)),
ROUNDUP(INDEX(GRID!$B$4:$BI$14,MATCH(O$7,GRID!$A$4:$A$14,0),MATCH(1,($U$2=GRID!$B$1:$BI$1)*(КАЛЕНДАРЬ!$O18=GRID!$B$3:$BI$3),0))*(1-GRID!$B$35),0))</f>
        <v>37300</v>
      </c>
      <c r="P51" s="61" cm="1">
        <f t="array" ref="P51">IF($I$2="Открытый тариф",
INDEX(GRID!$B$17:$BI$27,MATCH(O$7,GRID!$A$17:$A$27,0),MATCH(1,($U$2=GRID!$B$1:$BI$1)*(КАЛЕНДАРЬ!$O18=GRID!$B$3:$BI$3), 0)),
ROUNDUP(INDEX(GRID!$B$17:$BI$27,MATCH(O$7,GRID!$A$17:$A$27,0),MATCH(1,($U$2=GRID!$B$1:$BI$1)*(КАЛЕНДАРЬ!$O18=GRID!$B$3:$BI$3), 0))*(1-GRID!$B$35),0))</f>
        <v>39800</v>
      </c>
      <c r="Q51" s="61" cm="1">
        <f t="array" ref="Q51">IF($I$2="Открытый тариф",
INDEX(GRID!$B$4:$BI$14,MATCH(Q$7,GRID!$A$4:$A$14,0),MATCH(1,($U$2=GRID!$B$1:$BI$1)*(КАЛЕНДАРЬ!$O18=GRID!$B$3:$BI$3), 0)),
ROUNDUP(INDEX(GRID!$B$4:$BI$14,MATCH(Q$7,GRID!$A$4:$A$14,0),MATCH(1,($U$2=GRID!$B$1:$BI$1)*(КАЛЕНДАРЬ!$O18=GRID!$B$3:$BI$3),0))*(1-GRID!$B$35),0))</f>
        <v>41800</v>
      </c>
      <c r="R51" s="61" cm="1">
        <f t="array" ref="R51">IF($I$2="Открытый тариф",
INDEX(GRID!$B$17:$BI$27,MATCH(Q$7,GRID!$A$17:$A$27,0),MATCH(1,($U$2=GRID!$B$1:$BI$1)*(КАЛЕНДАРЬ!$O18=GRID!$B$3:$BI$3), 0)),
ROUNDUP(INDEX(GRID!$B$17:$BI$27,MATCH(Q$7,GRID!$A$17:$A$27,0),MATCH(1,($U$2=GRID!$B$1:$BI$1)*(КАЛЕНДАРЬ!$O18=GRID!$B$3:$BI$3), 0))*(1-GRID!$B$35),0))</f>
        <v>44300</v>
      </c>
      <c r="S51" s="61" cm="1">
        <f t="array" ref="S51">IF($I$2="Открытый тариф",
INDEX(GRID!$B$4:$BI$14,MATCH(S$7,GRID!$A$4:$A$14,0),MATCH(1,($U$2=GRID!$B$1:$BI$1)*(КАЛЕНДАРЬ!$O18=GRID!$B$3:$BI$3), 0)),
ROUNDUP(INDEX(GRID!$B$4:$BI$14,MATCH(S$7,GRID!$A$4:$A$14,0),MATCH(1,($U$2=GRID!$B$1:$BI$1)*(КАЛЕНДАРЬ!$O18=GRID!$B$3:$BI$3),0))*(1-GRID!$B$35),0))</f>
        <v>50400</v>
      </c>
      <c r="T51" s="61" cm="1">
        <f t="array" ref="T51">IF($I$2="Открытый тариф",
INDEX(GRID!$B$17:$BI$27,MATCH(S$7,GRID!$A$17:$A$27,0),MATCH(1,($U$2=GRID!$B$1:$BI$1)*(КАЛЕНДАРЬ!$O18=GRID!$B$3:$BI$3), 0)),
ROUNDUP(INDEX(GRID!$B$17:$BI$27,MATCH(S$7,GRID!$A$17:$A$27,0),MATCH(1,($U$2=GRID!$B$1:$BI$1)*(КАЛЕНДАРЬ!$O18=GRID!$B$3:$BI$3), 0))*(1-GRID!$B$35),0))</f>
        <v>52900</v>
      </c>
      <c r="U51" s="61" cm="1">
        <f t="array" ref="U51">IF($I$2="Открытый тариф",
INDEX(GRID!$B$4:$BI$14,MATCH(U$7,GRID!$A$4:$A$14,0),MATCH(1,($U$2=GRID!$B$1:$BI$1)*(КАЛЕНДАРЬ!$O18=GRID!$B$3:$BI$3), 0)),
ROUNDUP(INDEX(GRID!$B$4:$BI$14,MATCH(U$7,GRID!$A$4:$A$14,0),MATCH(1,($U$2=GRID!$B$1:$BI$1)*(КАЛЕНДАРЬ!$O18=GRID!$B$3:$BI$3),0))*(1-GRID!$B$35),0))</f>
        <v>58000</v>
      </c>
      <c r="V51" s="61" cm="1">
        <f t="array" ref="V51">IF($I$2="Открытый тариф",
INDEX(GRID!$B$17:$BI$27,MATCH(U$7,GRID!$A$17:$A$27,0),MATCH(1,($U$2=GRID!$B$1:$BI$1)*(КАЛЕНДАРЬ!$O18=GRID!$B$3:$BI$3), 0)),
ROUNDUP(INDEX(GRID!$B$17:$BI$27,MATCH(U$7,GRID!$A$17:$A$27,0),MATCH(1,($U$2=GRID!$B$1:$BI$1)*(КАЛЕНДАРЬ!$O18=GRID!$B$3:$BI$3), 0))*(1-GRID!$B$35),0))</f>
        <v>60500</v>
      </c>
      <c r="W51" s="61" cm="1">
        <f t="array" ref="W51">IF($I$2="Открытый тариф",
INDEX(GRID!$B$4:$BI$14,MATCH(W$7,GRID!$A$4:$A$14,0),MATCH(1,($U$2=GRID!$B$1:$BI$1)*(КАЛЕНДАРЬ!$O18=GRID!$B$3:$BI$3), 0)),
ROUNDUP(INDEX(GRID!$B$4:$BI$14,MATCH(W$7,GRID!$A$4:$A$14,0),MATCH(1,($U$2=GRID!$B$1:$BI$1)*(КАЛЕНДАРЬ!$O18=GRID!$B$3:$BI$3),0))*(1-GRID!$B$35),0))</f>
        <v>232000</v>
      </c>
      <c r="X51" s="61" cm="1">
        <f t="array" ref="X51">IF($I$2="Открытый тариф",
INDEX(GRID!$B$17:$BI$27,MATCH(W$7,GRID!$A$17:$A$27,0),MATCH(1,($U$2=GRID!$B$1:$BI$1)*(КАЛЕНДАРЬ!$O18=GRID!$B$3:$BI$3), 0)),
ROUNDUP(INDEX(GRID!$B$17:$BI$27,MATCH(W$7,GRID!$A$17:$A$27,0),MATCH(1,($U$2=GRID!$B$1:$BI$1)*(КАЛЕНДАРЬ!$O18=GRID!$B$3:$BI$3), 0))*(1-GRID!$B$35),0))</f>
        <v>234500</v>
      </c>
    </row>
    <row r="52" spans="1:24" hidden="1" x14ac:dyDescent="0.2">
      <c r="A52" s="62" t="s">
        <v>43</v>
      </c>
      <c r="B52" s="62">
        <v>16</v>
      </c>
      <c r="C52" s="59" cm="1">
        <f t="array" ref="C52">IF($I$2="Открытый тариф",
INDEX(GRID!$B$4:$BI$14,MATCH(C$7,GRID!$A$4:$A$14,0),MATCH(1,($U$2=GRID!$B$1:$BI$1)*(КАЛЕНДАРЬ!$O19=GRID!$B$3:$BI$3), 0)),
ROUNDUP(INDEX(GRID!$B$4:$BI$14,MATCH(C$7,GRID!$A$4:$A$14,0),MATCH(1,($U$2=GRID!$B$1:$BI$1)*(КАЛЕНДАРЬ!$O19=GRID!$B$3:$BI$3),0))*(1-GRID!$B$35),0))</f>
        <v>21000</v>
      </c>
      <c r="D52" s="60" cm="1">
        <f t="array" ref="D52">IF($I$2="Открытый тариф",
INDEX(GRID!$B$17:$BI$27,MATCH(C$7,GRID!$A$17:$A$27,0),MATCH(1,($U$2=GRID!$B$1:$BI$1)*(КАЛЕНДАРЬ!$O19=GRID!$B$3:$BI$3), 0)),
ROUNDUP(INDEX(GRID!$B$17:$BI$27,MATCH(C$7,GRID!$A$17:$A$27,0),MATCH(1,($U$2=GRID!$B$1:$BI$1)*(КАЛЕНДАРЬ!$O19=GRID!$B$3:$BI$3), 0))*(1-GRID!$B$35),0))</f>
        <v>23500</v>
      </c>
      <c r="E52" s="59" cm="1">
        <f t="array" ref="E52">IF($I$2="Открытый тариф",
INDEX(GRID!$B$4:$BI$14,MATCH(E$7,GRID!$A$4:$A$14,0),MATCH(1,($U$2=GRID!$B$1:$BI$1)*(КАЛЕНДАРЬ!$O19=GRID!$B$3:$BI$3), 0)),
ROUNDUP(INDEX(GRID!$B$4:$BI$14,MATCH(E$7,GRID!$A$4:$A$14,0),MATCH(1,($U$2=GRID!$B$1:$BI$1)*(КАЛЕНДАРЬ!$O19=GRID!$B$3:$BI$3),0))*(1-GRID!$B$35),0))</f>
        <v>23200</v>
      </c>
      <c r="F52" s="60" cm="1">
        <f t="array" ref="F52">IF($I$2="Открытый тариф",
INDEX(GRID!$B$17:$BI$27,MATCH(E$7,GRID!$A$17:$A$27,0),MATCH(1,($U$2=GRID!$B$1:$BI$1)*(КАЛЕНДАРЬ!$O19=GRID!$B$3:$BI$3), 0)),
ROUNDUP(INDEX(GRID!$B$17:$BI$27,MATCH(E$7,GRID!$A$17:$A$27,0),MATCH(1,($U$2=GRID!$B$1:$BI$1)*(КАЛЕНДАРЬ!$O19=GRID!$B$3:$BI$3), 0))*(1-GRID!$B$35),0))</f>
        <v>25700</v>
      </c>
      <c r="G52" s="59" cm="1">
        <f t="array" ref="G52">IF($I$2="Открытый тариф",
INDEX(GRID!$B$4:$BI$14,MATCH(G$7,GRID!$A$4:$A$14,0),MATCH(1,($U$2=GRID!$B$1:$BI$1)*(КАЛЕНДАРЬ!$O19=GRID!$B$3:$BI$3), 0)),
ROUNDUP(INDEX(GRID!$B$4:$BI$14,MATCH(G$7,GRID!$A$4:$A$14,0),MATCH(1,($U$2=GRID!$B$1:$BI$1)*(КАЛЕНДАРЬ!$O19=GRID!$B$3:$BI$3),0))*(1-GRID!$B$35),0))</f>
        <v>25600</v>
      </c>
      <c r="H52" s="60" cm="1">
        <f t="array" ref="H52">IF($I$2="Открытый тариф",
INDEX(GRID!$B$17:$BI$27,MATCH(G$7,GRID!$A$17:$A$27,0),MATCH(1,($U$2=GRID!$B$1:$BI$1)*(КАЛЕНДАРЬ!$O19=GRID!$B$3:$BI$3), 0)),
ROUNDUP(INDEX(GRID!$B$17:$BI$27,MATCH(G$7,GRID!$A$17:$A$27,0),MATCH(1,($U$2=GRID!$B$1:$BI$1)*(КАЛЕНДАРЬ!$O19=GRID!$B$3:$BI$3), 0))*(1-GRID!$B$35),0))</f>
        <v>28100</v>
      </c>
      <c r="I52" s="59" cm="1">
        <f t="array" ref="I52">IF($I$2="Открытый тариф",
INDEX(GRID!$B$4:$BI$14,MATCH(I$7,GRID!$A$4:$A$14,0),MATCH(1,($U$2=GRID!$B$1:$BI$1)*(КАЛЕНДАРЬ!$O19=GRID!$B$3:$BI$3), 0)),
ROUNDUP(INDEX(GRID!$B$4:$BI$14,MATCH(I$7,GRID!$A$4:$A$14,0),MATCH(1,($U$2=GRID!$B$1:$BI$1)*(КАЛЕНДАРЬ!$O19=GRID!$B$3:$BI$3),0))*(1-GRID!$B$35),0))</f>
        <v>28300</v>
      </c>
      <c r="J52" s="60" cm="1">
        <f t="array" ref="J52">IF($I$2="Открытый тариф",
INDEX(GRID!$B$17:$BI$27,MATCH(I$7,GRID!$A$17:$A$27,0),MATCH(1,($U$2=GRID!$B$1:$BI$1)*(КАЛЕНДАРЬ!$O19=GRID!$B$3:$BI$3), 0)),
ROUNDUP(INDEX(GRID!$B$17:$BI$27,MATCH(I$7,GRID!$A$17:$A$27,0),MATCH(1,($U$2=GRID!$B$1:$BI$1)*(КАЛЕНДАРЬ!$O19=GRID!$B$3:$BI$3), 0))*(1-GRID!$B$35),0))</f>
        <v>30800</v>
      </c>
      <c r="K52" s="59" cm="1">
        <f t="array" ref="K52">IF($I$2="Открытый тариф",
INDEX(GRID!$B$4:$BI$14,MATCH(K$7,GRID!$A$4:$A$14,0),MATCH(1,($U$2=GRID!$B$1:$BI$1)*(КАЛЕНДАРЬ!$O19=GRID!$B$3:$BI$3), 0)),
ROUNDUP(INDEX(GRID!$B$4:$BI$14,MATCH(K$7,GRID!$A$4:$A$14,0),MATCH(1,($U$2=GRID!$B$1:$BI$1)*(КАЛЕНДАРЬ!$O19=GRID!$B$3:$BI$3),0))*(1-GRID!$B$35),0))</f>
        <v>31200</v>
      </c>
      <c r="L52" s="60" cm="1">
        <f t="array" ref="L52">IF($I$2="Открытый тариф",
INDEX(GRID!$B$17:$BI$27,MATCH(K$7,GRID!$A$17:$A$27,0),MATCH(1,($U$2=GRID!$B$1:$BI$1)*(КАЛЕНДАРЬ!$O19=GRID!$B$3:$BI$3), 0)),
ROUNDUP(INDEX(GRID!$B$17:$BI$27,MATCH(K$7,GRID!$A$17:$A$27,0),MATCH(1,($U$2=GRID!$B$1:$BI$1)*(КАЛЕНДАРЬ!$O19=GRID!$B$3:$BI$3), 0))*(1-GRID!$B$35),0))</f>
        <v>33700</v>
      </c>
      <c r="M52" s="59" cm="1">
        <f t="array" ref="M52">IF($I$2="Открытый тариф",
INDEX(GRID!$B$4:$BI$14,MATCH(M$7,GRID!$A$4:$A$14,0),MATCH(1,($U$2=GRID!$B$1:$BI$1)*(КАЛЕНДАРЬ!$O19=GRID!$B$3:$BI$3), 0)),
ROUNDUP(INDEX(GRID!$B$4:$BI$14,MATCH(M$7,GRID!$A$4:$A$14,0),MATCH(1,($U$2=GRID!$B$1:$BI$1)*(КАЛЕНДАРЬ!$O19=GRID!$B$3:$BI$3),0))*(1-GRID!$B$35),0))</f>
        <v>34400</v>
      </c>
      <c r="N52" s="60" cm="1">
        <f t="array" ref="N52">IF($I$2="Открытый тариф",
INDEX(GRID!$B$17:$BI$27,MATCH(M$7,GRID!$A$17:$A$27,0),MATCH(1,($U$2=GRID!$B$1:$BI$1)*(КАЛЕНДАРЬ!$O19=GRID!$B$3:$BI$3), 0)),
ROUNDUP(INDEX(GRID!$B$17:$BI$27,MATCH(M$7,GRID!$A$17:$A$27,0),MATCH(1,($U$2=GRID!$B$1:$BI$1)*(КАЛЕНДАРЬ!$O19=GRID!$B$3:$BI$3), 0))*(1-GRID!$B$35),0))</f>
        <v>36900</v>
      </c>
      <c r="O52" s="61" cm="1">
        <f t="array" ref="O52">IF($I$2="Открытый тариф",
INDEX(GRID!$B$4:$BI$14,MATCH(O$7,GRID!$A$4:$A$14,0),MATCH(1,($U$2=GRID!$B$1:$BI$1)*(КАЛЕНДАРЬ!$O19=GRID!$B$3:$BI$3), 0)),
ROUNDUP(INDEX(GRID!$B$4:$BI$14,MATCH(O$7,GRID!$A$4:$A$14,0),MATCH(1,($U$2=GRID!$B$1:$BI$1)*(КАЛЕНДАРЬ!$O19=GRID!$B$3:$BI$3),0))*(1-GRID!$B$35),0))</f>
        <v>41100</v>
      </c>
      <c r="P52" s="61" cm="1">
        <f t="array" ref="P52">IF($I$2="Открытый тариф",
INDEX(GRID!$B$17:$BI$27,MATCH(O$7,GRID!$A$17:$A$27,0),MATCH(1,($U$2=GRID!$B$1:$BI$1)*(КАЛЕНДАРЬ!$O19=GRID!$B$3:$BI$3), 0)),
ROUNDUP(INDEX(GRID!$B$17:$BI$27,MATCH(O$7,GRID!$A$17:$A$27,0),MATCH(1,($U$2=GRID!$B$1:$BI$1)*(КАЛЕНДАРЬ!$O19=GRID!$B$3:$BI$3), 0))*(1-GRID!$B$35),0))</f>
        <v>43600</v>
      </c>
      <c r="Q52" s="61" cm="1">
        <f t="array" ref="Q52">IF($I$2="Открытый тариф",
INDEX(GRID!$B$4:$BI$14,MATCH(Q$7,GRID!$A$4:$A$14,0),MATCH(1,($U$2=GRID!$B$1:$BI$1)*(КАЛЕНДАРЬ!$O19=GRID!$B$3:$BI$3), 0)),
ROUNDUP(INDEX(GRID!$B$4:$BI$14,MATCH(Q$7,GRID!$A$4:$A$14,0),MATCH(1,($U$2=GRID!$B$1:$BI$1)*(КАЛЕНДАРЬ!$O19=GRID!$B$3:$BI$3),0))*(1-GRID!$B$35),0))</f>
        <v>46200</v>
      </c>
      <c r="R52" s="61" cm="1">
        <f t="array" ref="R52">IF($I$2="Открытый тариф",
INDEX(GRID!$B$17:$BI$27,MATCH(Q$7,GRID!$A$17:$A$27,0),MATCH(1,($U$2=GRID!$B$1:$BI$1)*(КАЛЕНДАРЬ!$O19=GRID!$B$3:$BI$3), 0)),
ROUNDUP(INDEX(GRID!$B$17:$BI$27,MATCH(Q$7,GRID!$A$17:$A$27,0),MATCH(1,($U$2=GRID!$B$1:$BI$1)*(КАЛЕНДАРЬ!$O19=GRID!$B$3:$BI$3), 0))*(1-GRID!$B$35),0))</f>
        <v>48700</v>
      </c>
      <c r="S52" s="61" cm="1">
        <f t="array" ref="S52">IF($I$2="Открытый тариф",
INDEX(GRID!$B$4:$BI$14,MATCH(S$7,GRID!$A$4:$A$14,0),MATCH(1,($U$2=GRID!$B$1:$BI$1)*(КАЛЕНДАРЬ!$O19=GRID!$B$3:$BI$3), 0)),
ROUNDUP(INDEX(GRID!$B$4:$BI$14,MATCH(S$7,GRID!$A$4:$A$14,0),MATCH(1,($U$2=GRID!$B$1:$BI$1)*(КАЛЕНДАРЬ!$O19=GRID!$B$3:$BI$3),0))*(1-GRID!$B$35),0))</f>
        <v>56400</v>
      </c>
      <c r="T52" s="61" cm="1">
        <f t="array" ref="T52">IF($I$2="Открытый тариф",
INDEX(GRID!$B$17:$BI$27,MATCH(S$7,GRID!$A$17:$A$27,0),MATCH(1,($U$2=GRID!$B$1:$BI$1)*(КАЛЕНДАРЬ!$O19=GRID!$B$3:$BI$3), 0)),
ROUNDUP(INDEX(GRID!$B$17:$BI$27,MATCH(S$7,GRID!$A$17:$A$27,0),MATCH(1,($U$2=GRID!$B$1:$BI$1)*(КАЛЕНДАРЬ!$O19=GRID!$B$3:$BI$3), 0))*(1-GRID!$B$35),0))</f>
        <v>58900</v>
      </c>
      <c r="U52" s="61" cm="1">
        <f t="array" ref="U52">IF($I$2="Открытый тариф",
INDEX(GRID!$B$4:$BI$14,MATCH(U$7,GRID!$A$4:$A$14,0),MATCH(1,($U$2=GRID!$B$1:$BI$1)*(КАЛЕНДАРЬ!$O19=GRID!$B$3:$BI$3), 0)),
ROUNDUP(INDEX(GRID!$B$4:$BI$14,MATCH(U$7,GRID!$A$4:$A$14,0),MATCH(1,($U$2=GRID!$B$1:$BI$1)*(КАЛЕНДАРЬ!$O19=GRID!$B$3:$BI$3),0))*(1-GRID!$B$35),0))</f>
        <v>64000</v>
      </c>
      <c r="V52" s="61" cm="1">
        <f t="array" ref="V52">IF($I$2="Открытый тариф",
INDEX(GRID!$B$17:$BI$27,MATCH(U$7,GRID!$A$17:$A$27,0),MATCH(1,($U$2=GRID!$B$1:$BI$1)*(КАЛЕНДАРЬ!$O19=GRID!$B$3:$BI$3), 0)),
ROUNDUP(INDEX(GRID!$B$17:$BI$27,MATCH(U$7,GRID!$A$17:$A$27,0),MATCH(1,($U$2=GRID!$B$1:$BI$1)*(КАЛЕНДАРЬ!$O19=GRID!$B$3:$BI$3), 0))*(1-GRID!$B$35),0))</f>
        <v>66500</v>
      </c>
      <c r="W52" s="61" cm="1">
        <f t="array" ref="W52">IF($I$2="Открытый тариф",
INDEX(GRID!$B$4:$BI$14,MATCH(W$7,GRID!$A$4:$A$14,0),MATCH(1,($U$2=GRID!$B$1:$BI$1)*(КАЛЕНДАРЬ!$O19=GRID!$B$3:$BI$3), 0)),
ROUNDUP(INDEX(GRID!$B$4:$BI$14,MATCH(W$7,GRID!$A$4:$A$14,0),MATCH(1,($U$2=GRID!$B$1:$BI$1)*(КАЛЕНДАРЬ!$O19=GRID!$B$3:$BI$3),0))*(1-GRID!$B$35),0))</f>
        <v>250000</v>
      </c>
      <c r="X52" s="61" cm="1">
        <f t="array" ref="X52">IF($I$2="Открытый тариф",
INDEX(GRID!$B$17:$BI$27,MATCH(W$7,GRID!$A$17:$A$27,0),MATCH(1,($U$2=GRID!$B$1:$BI$1)*(КАЛЕНДАРЬ!$O19=GRID!$B$3:$BI$3), 0)),
ROUNDUP(INDEX(GRID!$B$17:$BI$27,MATCH(W$7,GRID!$A$17:$A$27,0),MATCH(1,($U$2=GRID!$B$1:$BI$1)*(КАЛЕНДАРЬ!$O19=GRID!$B$3:$BI$3), 0))*(1-GRID!$B$35),0))</f>
        <v>252500</v>
      </c>
    </row>
    <row r="53" spans="1:24" hidden="1" x14ac:dyDescent="0.2">
      <c r="A53" s="62" t="s">
        <v>44</v>
      </c>
      <c r="B53" s="62">
        <v>17</v>
      </c>
      <c r="C53" s="59" cm="1">
        <f t="array" ref="C53">IF($I$2="Открытый тариф",
INDEX(GRID!$B$4:$BI$14,MATCH(C$7,GRID!$A$4:$A$14,0),MATCH(1,($U$2=GRID!$B$1:$BI$1)*(КАЛЕНДАРЬ!$O20=GRID!$B$3:$BI$3), 0)),
ROUNDUP(INDEX(GRID!$B$4:$BI$14,MATCH(C$7,GRID!$A$4:$A$14,0),MATCH(1,($U$2=GRID!$B$1:$BI$1)*(КАЛЕНДАРЬ!$O20=GRID!$B$3:$BI$3),0))*(1-GRID!$B$35),0))</f>
        <v>21000</v>
      </c>
      <c r="D53" s="60" cm="1">
        <f t="array" ref="D53">IF($I$2="Открытый тариф",
INDEX(GRID!$B$17:$BI$27,MATCH(C$7,GRID!$A$17:$A$27,0),MATCH(1,($U$2=GRID!$B$1:$BI$1)*(КАЛЕНДАРЬ!$O20=GRID!$B$3:$BI$3), 0)),
ROUNDUP(INDEX(GRID!$B$17:$BI$27,MATCH(C$7,GRID!$A$17:$A$27,0),MATCH(1,($U$2=GRID!$B$1:$BI$1)*(КАЛЕНДАРЬ!$O20=GRID!$B$3:$BI$3), 0))*(1-GRID!$B$35),0))</f>
        <v>23500</v>
      </c>
      <c r="E53" s="59" cm="1">
        <f t="array" ref="E53">IF($I$2="Открытый тариф",
INDEX(GRID!$B$4:$BI$14,MATCH(E$7,GRID!$A$4:$A$14,0),MATCH(1,($U$2=GRID!$B$1:$BI$1)*(КАЛЕНДАРЬ!$O20=GRID!$B$3:$BI$3), 0)),
ROUNDUP(INDEX(GRID!$B$4:$BI$14,MATCH(E$7,GRID!$A$4:$A$14,0),MATCH(1,($U$2=GRID!$B$1:$BI$1)*(КАЛЕНДАРЬ!$O20=GRID!$B$3:$BI$3),0))*(1-GRID!$B$35),0))</f>
        <v>23200</v>
      </c>
      <c r="F53" s="60" cm="1">
        <f t="array" ref="F53">IF($I$2="Открытый тариф",
INDEX(GRID!$B$17:$BI$27,MATCH(E$7,GRID!$A$17:$A$27,0),MATCH(1,($U$2=GRID!$B$1:$BI$1)*(КАЛЕНДАРЬ!$O20=GRID!$B$3:$BI$3), 0)),
ROUNDUP(INDEX(GRID!$B$17:$BI$27,MATCH(E$7,GRID!$A$17:$A$27,0),MATCH(1,($U$2=GRID!$B$1:$BI$1)*(КАЛЕНДАРЬ!$O20=GRID!$B$3:$BI$3), 0))*(1-GRID!$B$35),0))</f>
        <v>25700</v>
      </c>
      <c r="G53" s="59" cm="1">
        <f t="array" ref="G53">IF($I$2="Открытый тариф",
INDEX(GRID!$B$4:$BI$14,MATCH(G$7,GRID!$A$4:$A$14,0),MATCH(1,($U$2=GRID!$B$1:$BI$1)*(КАЛЕНДАРЬ!$O20=GRID!$B$3:$BI$3), 0)),
ROUNDUP(INDEX(GRID!$B$4:$BI$14,MATCH(G$7,GRID!$A$4:$A$14,0),MATCH(1,($U$2=GRID!$B$1:$BI$1)*(КАЛЕНДАРЬ!$O20=GRID!$B$3:$BI$3),0))*(1-GRID!$B$35),0))</f>
        <v>25600</v>
      </c>
      <c r="H53" s="60" cm="1">
        <f t="array" ref="H53">IF($I$2="Открытый тариф",
INDEX(GRID!$B$17:$BI$27,MATCH(G$7,GRID!$A$17:$A$27,0),MATCH(1,($U$2=GRID!$B$1:$BI$1)*(КАЛЕНДАРЬ!$O20=GRID!$B$3:$BI$3), 0)),
ROUNDUP(INDEX(GRID!$B$17:$BI$27,MATCH(G$7,GRID!$A$17:$A$27,0),MATCH(1,($U$2=GRID!$B$1:$BI$1)*(КАЛЕНДАРЬ!$O20=GRID!$B$3:$BI$3), 0))*(1-GRID!$B$35),0))</f>
        <v>28100</v>
      </c>
      <c r="I53" s="59" cm="1">
        <f t="array" ref="I53">IF($I$2="Открытый тариф",
INDEX(GRID!$B$4:$BI$14,MATCH(I$7,GRID!$A$4:$A$14,0),MATCH(1,($U$2=GRID!$B$1:$BI$1)*(КАЛЕНДАРЬ!$O20=GRID!$B$3:$BI$3), 0)),
ROUNDUP(INDEX(GRID!$B$4:$BI$14,MATCH(I$7,GRID!$A$4:$A$14,0),MATCH(1,($U$2=GRID!$B$1:$BI$1)*(КАЛЕНДАРЬ!$O20=GRID!$B$3:$BI$3),0))*(1-GRID!$B$35),0))</f>
        <v>28300</v>
      </c>
      <c r="J53" s="60" cm="1">
        <f t="array" ref="J53">IF($I$2="Открытый тариф",
INDEX(GRID!$B$17:$BI$27,MATCH(I$7,GRID!$A$17:$A$27,0),MATCH(1,($U$2=GRID!$B$1:$BI$1)*(КАЛЕНДАРЬ!$O20=GRID!$B$3:$BI$3), 0)),
ROUNDUP(INDEX(GRID!$B$17:$BI$27,MATCH(I$7,GRID!$A$17:$A$27,0),MATCH(1,($U$2=GRID!$B$1:$BI$1)*(КАЛЕНДАРЬ!$O20=GRID!$B$3:$BI$3), 0))*(1-GRID!$B$35),0))</f>
        <v>30800</v>
      </c>
      <c r="K53" s="59" cm="1">
        <f t="array" ref="K53">IF($I$2="Открытый тариф",
INDEX(GRID!$B$4:$BI$14,MATCH(K$7,GRID!$A$4:$A$14,0),MATCH(1,($U$2=GRID!$B$1:$BI$1)*(КАЛЕНДАРЬ!$O20=GRID!$B$3:$BI$3), 0)),
ROUNDUP(INDEX(GRID!$B$4:$BI$14,MATCH(K$7,GRID!$A$4:$A$14,0),MATCH(1,($U$2=GRID!$B$1:$BI$1)*(КАЛЕНДАРЬ!$O20=GRID!$B$3:$BI$3),0))*(1-GRID!$B$35),0))</f>
        <v>31200</v>
      </c>
      <c r="L53" s="60" cm="1">
        <f t="array" ref="L53">IF($I$2="Открытый тариф",
INDEX(GRID!$B$17:$BI$27,MATCH(K$7,GRID!$A$17:$A$27,0),MATCH(1,($U$2=GRID!$B$1:$BI$1)*(КАЛЕНДАРЬ!$O20=GRID!$B$3:$BI$3), 0)),
ROUNDUP(INDEX(GRID!$B$17:$BI$27,MATCH(K$7,GRID!$A$17:$A$27,0),MATCH(1,($U$2=GRID!$B$1:$BI$1)*(КАЛЕНДАРЬ!$O20=GRID!$B$3:$BI$3), 0))*(1-GRID!$B$35),0))</f>
        <v>33700</v>
      </c>
      <c r="M53" s="59" cm="1">
        <f t="array" ref="M53">IF($I$2="Открытый тариф",
INDEX(GRID!$B$4:$BI$14,MATCH(M$7,GRID!$A$4:$A$14,0),MATCH(1,($U$2=GRID!$B$1:$BI$1)*(КАЛЕНДАРЬ!$O20=GRID!$B$3:$BI$3), 0)),
ROUNDUP(INDEX(GRID!$B$4:$BI$14,MATCH(M$7,GRID!$A$4:$A$14,0),MATCH(1,($U$2=GRID!$B$1:$BI$1)*(КАЛЕНДАРЬ!$O20=GRID!$B$3:$BI$3),0))*(1-GRID!$B$35),0))</f>
        <v>34400</v>
      </c>
      <c r="N53" s="60" cm="1">
        <f t="array" ref="N53">IF($I$2="Открытый тариф",
INDEX(GRID!$B$17:$BI$27,MATCH(M$7,GRID!$A$17:$A$27,0),MATCH(1,($U$2=GRID!$B$1:$BI$1)*(КАЛЕНДАРЬ!$O20=GRID!$B$3:$BI$3), 0)),
ROUNDUP(INDEX(GRID!$B$17:$BI$27,MATCH(M$7,GRID!$A$17:$A$27,0),MATCH(1,($U$2=GRID!$B$1:$BI$1)*(КАЛЕНДАРЬ!$O20=GRID!$B$3:$BI$3), 0))*(1-GRID!$B$35),0))</f>
        <v>36900</v>
      </c>
      <c r="O53" s="61" cm="1">
        <f t="array" ref="O53">IF($I$2="Открытый тариф",
INDEX(GRID!$B$4:$BI$14,MATCH(O$7,GRID!$A$4:$A$14,0),MATCH(1,($U$2=GRID!$B$1:$BI$1)*(КАЛЕНДАРЬ!$O20=GRID!$B$3:$BI$3), 0)),
ROUNDUP(INDEX(GRID!$B$4:$BI$14,MATCH(O$7,GRID!$A$4:$A$14,0),MATCH(1,($U$2=GRID!$B$1:$BI$1)*(КАЛЕНДАРЬ!$O20=GRID!$B$3:$BI$3),0))*(1-GRID!$B$35),0))</f>
        <v>41100</v>
      </c>
      <c r="P53" s="61" cm="1">
        <f t="array" ref="P53">IF($I$2="Открытый тариф",
INDEX(GRID!$B$17:$BI$27,MATCH(O$7,GRID!$A$17:$A$27,0),MATCH(1,($U$2=GRID!$B$1:$BI$1)*(КАЛЕНДАРЬ!$O20=GRID!$B$3:$BI$3), 0)),
ROUNDUP(INDEX(GRID!$B$17:$BI$27,MATCH(O$7,GRID!$A$17:$A$27,0),MATCH(1,($U$2=GRID!$B$1:$BI$1)*(КАЛЕНДАРЬ!$O20=GRID!$B$3:$BI$3), 0))*(1-GRID!$B$35),0))</f>
        <v>43600</v>
      </c>
      <c r="Q53" s="61" cm="1">
        <f t="array" ref="Q53">IF($I$2="Открытый тариф",
INDEX(GRID!$B$4:$BI$14,MATCH(Q$7,GRID!$A$4:$A$14,0),MATCH(1,($U$2=GRID!$B$1:$BI$1)*(КАЛЕНДАРЬ!$O20=GRID!$B$3:$BI$3), 0)),
ROUNDUP(INDEX(GRID!$B$4:$BI$14,MATCH(Q$7,GRID!$A$4:$A$14,0),MATCH(1,($U$2=GRID!$B$1:$BI$1)*(КАЛЕНДАРЬ!$O20=GRID!$B$3:$BI$3),0))*(1-GRID!$B$35),0))</f>
        <v>46200</v>
      </c>
      <c r="R53" s="61" cm="1">
        <f t="array" ref="R53">IF($I$2="Открытый тариф",
INDEX(GRID!$B$17:$BI$27,MATCH(Q$7,GRID!$A$17:$A$27,0),MATCH(1,($U$2=GRID!$B$1:$BI$1)*(КАЛЕНДАРЬ!$O20=GRID!$B$3:$BI$3), 0)),
ROUNDUP(INDEX(GRID!$B$17:$BI$27,MATCH(Q$7,GRID!$A$17:$A$27,0),MATCH(1,($U$2=GRID!$B$1:$BI$1)*(КАЛЕНДАРЬ!$O20=GRID!$B$3:$BI$3), 0))*(1-GRID!$B$35),0))</f>
        <v>48700</v>
      </c>
      <c r="S53" s="61" cm="1">
        <f t="array" ref="S53">IF($I$2="Открытый тариф",
INDEX(GRID!$B$4:$BI$14,MATCH(S$7,GRID!$A$4:$A$14,0),MATCH(1,($U$2=GRID!$B$1:$BI$1)*(КАЛЕНДАРЬ!$O20=GRID!$B$3:$BI$3), 0)),
ROUNDUP(INDEX(GRID!$B$4:$BI$14,MATCH(S$7,GRID!$A$4:$A$14,0),MATCH(1,($U$2=GRID!$B$1:$BI$1)*(КАЛЕНДАРЬ!$O20=GRID!$B$3:$BI$3),0))*(1-GRID!$B$35),0))</f>
        <v>56400</v>
      </c>
      <c r="T53" s="61" cm="1">
        <f t="array" ref="T53">IF($I$2="Открытый тариф",
INDEX(GRID!$B$17:$BI$27,MATCH(S$7,GRID!$A$17:$A$27,0),MATCH(1,($U$2=GRID!$B$1:$BI$1)*(КАЛЕНДАРЬ!$O20=GRID!$B$3:$BI$3), 0)),
ROUNDUP(INDEX(GRID!$B$17:$BI$27,MATCH(S$7,GRID!$A$17:$A$27,0),MATCH(1,($U$2=GRID!$B$1:$BI$1)*(КАЛЕНДАРЬ!$O20=GRID!$B$3:$BI$3), 0))*(1-GRID!$B$35),0))</f>
        <v>58900</v>
      </c>
      <c r="U53" s="61" cm="1">
        <f t="array" ref="U53">IF($I$2="Открытый тариф",
INDEX(GRID!$B$4:$BI$14,MATCH(U$7,GRID!$A$4:$A$14,0),MATCH(1,($U$2=GRID!$B$1:$BI$1)*(КАЛЕНДАРЬ!$O20=GRID!$B$3:$BI$3), 0)),
ROUNDUP(INDEX(GRID!$B$4:$BI$14,MATCH(U$7,GRID!$A$4:$A$14,0),MATCH(1,($U$2=GRID!$B$1:$BI$1)*(КАЛЕНДАРЬ!$O20=GRID!$B$3:$BI$3),0))*(1-GRID!$B$35),0))</f>
        <v>64000</v>
      </c>
      <c r="V53" s="61" cm="1">
        <f t="array" ref="V53">IF($I$2="Открытый тариф",
INDEX(GRID!$B$17:$BI$27,MATCH(U$7,GRID!$A$17:$A$27,0),MATCH(1,($U$2=GRID!$B$1:$BI$1)*(КАЛЕНДАРЬ!$O20=GRID!$B$3:$BI$3), 0)),
ROUNDUP(INDEX(GRID!$B$17:$BI$27,MATCH(U$7,GRID!$A$17:$A$27,0),MATCH(1,($U$2=GRID!$B$1:$BI$1)*(КАЛЕНДАРЬ!$O20=GRID!$B$3:$BI$3), 0))*(1-GRID!$B$35),0))</f>
        <v>66500</v>
      </c>
      <c r="W53" s="61" cm="1">
        <f t="array" ref="W53">IF($I$2="Открытый тариф",
INDEX(GRID!$B$4:$BI$14,MATCH(W$7,GRID!$A$4:$A$14,0),MATCH(1,($U$2=GRID!$B$1:$BI$1)*(КАЛЕНДАРЬ!$O20=GRID!$B$3:$BI$3), 0)),
ROUNDUP(INDEX(GRID!$B$4:$BI$14,MATCH(W$7,GRID!$A$4:$A$14,0),MATCH(1,($U$2=GRID!$B$1:$BI$1)*(КАЛЕНДАРЬ!$O20=GRID!$B$3:$BI$3),0))*(1-GRID!$B$35),0))</f>
        <v>250000</v>
      </c>
      <c r="X53" s="61" cm="1">
        <f t="array" ref="X53">IF($I$2="Открытый тариф",
INDEX(GRID!$B$17:$BI$27,MATCH(W$7,GRID!$A$17:$A$27,0),MATCH(1,($U$2=GRID!$B$1:$BI$1)*(КАЛЕНДАРЬ!$O20=GRID!$B$3:$BI$3), 0)),
ROUNDUP(INDEX(GRID!$B$17:$BI$27,MATCH(W$7,GRID!$A$17:$A$27,0),MATCH(1,($U$2=GRID!$B$1:$BI$1)*(КАЛЕНДАРЬ!$O20=GRID!$B$3:$BI$3), 0))*(1-GRID!$B$35),0))</f>
        <v>252500</v>
      </c>
    </row>
    <row r="54" spans="1:24" hidden="1" x14ac:dyDescent="0.2">
      <c r="A54" s="62" t="s">
        <v>45</v>
      </c>
      <c r="B54" s="62">
        <v>18</v>
      </c>
      <c r="C54" s="59" cm="1">
        <f t="array" ref="C54">IF($I$2="Открытый тариф",
INDEX(GRID!$B$4:$BI$14,MATCH(C$7,GRID!$A$4:$A$14,0),MATCH(1,($U$2=GRID!$B$1:$BI$1)*(КАЛЕНДАРЬ!$O21=GRID!$B$3:$BI$3), 0)),
ROUNDUP(INDEX(GRID!$B$4:$BI$14,MATCH(C$7,GRID!$A$4:$A$14,0),MATCH(1,($U$2=GRID!$B$1:$BI$1)*(КАЛЕНДАРЬ!$O21=GRID!$B$3:$BI$3),0))*(1-GRID!$B$35),0))</f>
        <v>20000</v>
      </c>
      <c r="D54" s="60" cm="1">
        <f t="array" ref="D54">IF($I$2="Открытый тариф",
INDEX(GRID!$B$17:$BI$27,MATCH(C$7,GRID!$A$17:$A$27,0),MATCH(1,($U$2=GRID!$B$1:$BI$1)*(КАЛЕНДАРЬ!$O21=GRID!$B$3:$BI$3), 0)),
ROUNDUP(INDEX(GRID!$B$17:$BI$27,MATCH(C$7,GRID!$A$17:$A$27,0),MATCH(1,($U$2=GRID!$B$1:$BI$1)*(КАЛЕНДАРЬ!$O21=GRID!$B$3:$BI$3), 0))*(1-GRID!$B$35),0))</f>
        <v>22500</v>
      </c>
      <c r="E54" s="59" cm="1">
        <f t="array" ref="E54">IF($I$2="Открытый тариф",
INDEX(GRID!$B$4:$BI$14,MATCH(E$7,GRID!$A$4:$A$14,0),MATCH(1,($U$2=GRID!$B$1:$BI$1)*(КАЛЕНДАРЬ!$O21=GRID!$B$3:$BI$3), 0)),
ROUNDUP(INDEX(GRID!$B$4:$BI$14,MATCH(E$7,GRID!$A$4:$A$14,0),MATCH(1,($U$2=GRID!$B$1:$BI$1)*(КАЛЕНДАРЬ!$O21=GRID!$B$3:$BI$3),0))*(1-GRID!$B$35),0))</f>
        <v>22000</v>
      </c>
      <c r="F54" s="60" cm="1">
        <f t="array" ref="F54">IF($I$2="Открытый тариф",
INDEX(GRID!$B$17:$BI$27,MATCH(E$7,GRID!$A$17:$A$27,0),MATCH(1,($U$2=GRID!$B$1:$BI$1)*(КАЛЕНДАРЬ!$O21=GRID!$B$3:$BI$3), 0)),
ROUNDUP(INDEX(GRID!$B$17:$BI$27,MATCH(E$7,GRID!$A$17:$A$27,0),MATCH(1,($U$2=GRID!$B$1:$BI$1)*(КАЛЕНДАРЬ!$O21=GRID!$B$3:$BI$3), 0))*(1-GRID!$B$35),0))</f>
        <v>24500</v>
      </c>
      <c r="G54" s="59" cm="1">
        <f t="array" ref="G54">IF($I$2="Открытый тариф",
INDEX(GRID!$B$4:$BI$14,MATCH(G$7,GRID!$A$4:$A$14,0),MATCH(1,($U$2=GRID!$B$1:$BI$1)*(КАЛЕНДАРЬ!$O21=GRID!$B$3:$BI$3), 0)),
ROUNDUP(INDEX(GRID!$B$4:$BI$14,MATCH(G$7,GRID!$A$4:$A$14,0),MATCH(1,($U$2=GRID!$B$1:$BI$1)*(КАЛЕНДАРЬ!$O21=GRID!$B$3:$BI$3),0))*(1-GRID!$B$35),0))</f>
        <v>24200</v>
      </c>
      <c r="H54" s="60" cm="1">
        <f t="array" ref="H54">IF($I$2="Открытый тариф",
INDEX(GRID!$B$17:$BI$27,MATCH(G$7,GRID!$A$17:$A$27,0),MATCH(1,($U$2=GRID!$B$1:$BI$1)*(КАЛЕНДАРЬ!$O21=GRID!$B$3:$BI$3), 0)),
ROUNDUP(INDEX(GRID!$B$17:$BI$27,MATCH(G$7,GRID!$A$17:$A$27,0),MATCH(1,($U$2=GRID!$B$1:$BI$1)*(КАЛЕНДАРЬ!$O21=GRID!$B$3:$BI$3), 0))*(1-GRID!$B$35),0))</f>
        <v>26700</v>
      </c>
      <c r="I54" s="59" cm="1">
        <f t="array" ref="I54">IF($I$2="Открытый тариф",
INDEX(GRID!$B$4:$BI$14,MATCH(I$7,GRID!$A$4:$A$14,0),MATCH(1,($U$2=GRID!$B$1:$BI$1)*(КАЛЕНДАРЬ!$O21=GRID!$B$3:$BI$3), 0)),
ROUNDUP(INDEX(GRID!$B$4:$BI$14,MATCH(I$7,GRID!$A$4:$A$14,0),MATCH(1,($U$2=GRID!$B$1:$BI$1)*(КАЛЕНДАРЬ!$O21=GRID!$B$3:$BI$3),0))*(1-GRID!$B$35),0))</f>
        <v>26600</v>
      </c>
      <c r="J54" s="60" cm="1">
        <f t="array" ref="J54">IF($I$2="Открытый тариф",
INDEX(GRID!$B$17:$BI$27,MATCH(I$7,GRID!$A$17:$A$27,0),MATCH(1,($U$2=GRID!$B$1:$BI$1)*(КАЛЕНДАРЬ!$O21=GRID!$B$3:$BI$3), 0)),
ROUNDUP(INDEX(GRID!$B$17:$BI$27,MATCH(I$7,GRID!$A$17:$A$27,0),MATCH(1,($U$2=GRID!$B$1:$BI$1)*(КАЛЕНДАРЬ!$O21=GRID!$B$3:$BI$3), 0))*(1-GRID!$B$35),0))</f>
        <v>29100</v>
      </c>
      <c r="K54" s="59" cm="1">
        <f t="array" ref="K54">IF($I$2="Открытый тариф",
INDEX(GRID!$B$4:$BI$14,MATCH(K$7,GRID!$A$4:$A$14,0),MATCH(1,($U$2=GRID!$B$1:$BI$1)*(КАЛЕНДАРЬ!$O21=GRID!$B$3:$BI$3), 0)),
ROUNDUP(INDEX(GRID!$B$4:$BI$14,MATCH(K$7,GRID!$A$4:$A$14,0),MATCH(1,($U$2=GRID!$B$1:$BI$1)*(КАЛЕНДАРЬ!$O21=GRID!$B$3:$BI$3),0))*(1-GRID!$B$35),0))</f>
        <v>29300</v>
      </c>
      <c r="L54" s="60" cm="1">
        <f t="array" ref="L54">IF($I$2="Открытый тариф",
INDEX(GRID!$B$17:$BI$27,MATCH(K$7,GRID!$A$17:$A$27,0),MATCH(1,($U$2=GRID!$B$1:$BI$1)*(КАЛЕНДАРЬ!$O21=GRID!$B$3:$BI$3), 0)),
ROUNDUP(INDEX(GRID!$B$17:$BI$27,MATCH(K$7,GRID!$A$17:$A$27,0),MATCH(1,($U$2=GRID!$B$1:$BI$1)*(КАЛЕНДАРЬ!$O21=GRID!$B$3:$BI$3), 0))*(1-GRID!$B$35),0))</f>
        <v>31800</v>
      </c>
      <c r="M54" s="59" cm="1">
        <f t="array" ref="M54">IF($I$2="Открытый тариф",
INDEX(GRID!$B$4:$BI$14,MATCH(M$7,GRID!$A$4:$A$14,0),MATCH(1,($U$2=GRID!$B$1:$BI$1)*(КАЛЕНДАРЬ!$O21=GRID!$B$3:$BI$3), 0)),
ROUNDUP(INDEX(GRID!$B$4:$BI$14,MATCH(M$7,GRID!$A$4:$A$14,0),MATCH(1,($U$2=GRID!$B$1:$BI$1)*(КАЛЕНДАРЬ!$O21=GRID!$B$3:$BI$3),0))*(1-GRID!$B$35),0))</f>
        <v>32300</v>
      </c>
      <c r="N54" s="60" cm="1">
        <f t="array" ref="N54">IF($I$2="Открытый тариф",
INDEX(GRID!$B$17:$BI$27,MATCH(M$7,GRID!$A$17:$A$27,0),MATCH(1,($U$2=GRID!$B$1:$BI$1)*(КАЛЕНДАРЬ!$O21=GRID!$B$3:$BI$3), 0)),
ROUNDUP(INDEX(GRID!$B$17:$BI$27,MATCH(M$7,GRID!$A$17:$A$27,0),MATCH(1,($U$2=GRID!$B$1:$BI$1)*(КАЛЕНДАРЬ!$O21=GRID!$B$3:$BI$3), 0))*(1-GRID!$B$35),0))</f>
        <v>34800</v>
      </c>
      <c r="O54" s="61" cm="1">
        <f t="array" ref="O54">IF($I$2="Открытый тариф",
INDEX(GRID!$B$4:$BI$14,MATCH(O$7,GRID!$A$4:$A$14,0),MATCH(1,($U$2=GRID!$B$1:$BI$1)*(КАЛЕНДАРЬ!$O21=GRID!$B$3:$BI$3), 0)),
ROUNDUP(INDEX(GRID!$B$4:$BI$14,MATCH(O$7,GRID!$A$4:$A$14,0),MATCH(1,($U$2=GRID!$B$1:$BI$1)*(КАЛЕНДАРЬ!$O21=GRID!$B$3:$BI$3),0))*(1-GRID!$B$35),0))</f>
        <v>39200</v>
      </c>
      <c r="P54" s="61" cm="1">
        <f t="array" ref="P54">IF($I$2="Открытый тариф",
INDEX(GRID!$B$17:$BI$27,MATCH(O$7,GRID!$A$17:$A$27,0),MATCH(1,($U$2=GRID!$B$1:$BI$1)*(КАЛЕНДАРЬ!$O21=GRID!$B$3:$BI$3), 0)),
ROUNDUP(INDEX(GRID!$B$17:$BI$27,MATCH(O$7,GRID!$A$17:$A$27,0),MATCH(1,($U$2=GRID!$B$1:$BI$1)*(КАЛЕНДАРЬ!$O21=GRID!$B$3:$BI$3), 0))*(1-GRID!$B$35),0))</f>
        <v>41700</v>
      </c>
      <c r="Q54" s="61" cm="1">
        <f t="array" ref="Q54">IF($I$2="Открытый тариф",
INDEX(GRID!$B$4:$BI$14,MATCH(Q$7,GRID!$A$4:$A$14,0),MATCH(1,($U$2=GRID!$B$1:$BI$1)*(КАЛЕНДАРЬ!$O21=GRID!$B$3:$BI$3), 0)),
ROUNDUP(INDEX(GRID!$B$4:$BI$14,MATCH(Q$7,GRID!$A$4:$A$14,0),MATCH(1,($U$2=GRID!$B$1:$BI$1)*(КАЛЕНДАРЬ!$O21=GRID!$B$3:$BI$3),0))*(1-GRID!$B$35),0))</f>
        <v>44000</v>
      </c>
      <c r="R54" s="61" cm="1">
        <f t="array" ref="R54">IF($I$2="Открытый тариф",
INDEX(GRID!$B$17:$BI$27,MATCH(Q$7,GRID!$A$17:$A$27,0),MATCH(1,($U$2=GRID!$B$1:$BI$1)*(КАЛЕНДАРЬ!$O21=GRID!$B$3:$BI$3), 0)),
ROUNDUP(INDEX(GRID!$B$17:$BI$27,MATCH(Q$7,GRID!$A$17:$A$27,0),MATCH(1,($U$2=GRID!$B$1:$BI$1)*(КАЛЕНДАРЬ!$O21=GRID!$B$3:$BI$3), 0))*(1-GRID!$B$35),0))</f>
        <v>46500</v>
      </c>
      <c r="S54" s="61" cm="1">
        <f t="array" ref="S54">IF($I$2="Открытый тариф",
INDEX(GRID!$B$4:$BI$14,MATCH(S$7,GRID!$A$4:$A$14,0),MATCH(1,($U$2=GRID!$B$1:$BI$1)*(КАЛЕНДАРЬ!$O21=GRID!$B$3:$BI$3), 0)),
ROUNDUP(INDEX(GRID!$B$4:$BI$14,MATCH(S$7,GRID!$A$4:$A$14,0),MATCH(1,($U$2=GRID!$B$1:$BI$1)*(КАЛЕНДАРЬ!$O21=GRID!$B$3:$BI$3),0))*(1-GRID!$B$35),0))</f>
        <v>53300</v>
      </c>
      <c r="T54" s="61" cm="1">
        <f t="array" ref="T54">IF($I$2="Открытый тариф",
INDEX(GRID!$B$17:$BI$27,MATCH(S$7,GRID!$A$17:$A$27,0),MATCH(1,($U$2=GRID!$B$1:$BI$1)*(КАЛЕНДАРЬ!$O21=GRID!$B$3:$BI$3), 0)),
ROUNDUP(INDEX(GRID!$B$17:$BI$27,MATCH(S$7,GRID!$A$17:$A$27,0),MATCH(1,($U$2=GRID!$B$1:$BI$1)*(КАЛЕНДАРЬ!$O21=GRID!$B$3:$BI$3), 0))*(1-GRID!$B$35),0))</f>
        <v>55800</v>
      </c>
      <c r="U54" s="61" cm="1">
        <f t="array" ref="U54">IF($I$2="Открытый тариф",
INDEX(GRID!$B$4:$BI$14,MATCH(U$7,GRID!$A$4:$A$14,0),MATCH(1,($U$2=GRID!$B$1:$BI$1)*(КАЛЕНДАРЬ!$O21=GRID!$B$3:$BI$3), 0)),
ROUNDUP(INDEX(GRID!$B$4:$BI$14,MATCH(U$7,GRID!$A$4:$A$14,0),MATCH(1,($U$2=GRID!$B$1:$BI$1)*(КАЛЕНДАРЬ!$O21=GRID!$B$3:$BI$3),0))*(1-GRID!$B$35),0))</f>
        <v>61000</v>
      </c>
      <c r="V54" s="61" cm="1">
        <f t="array" ref="V54">IF($I$2="Открытый тариф",
INDEX(GRID!$B$17:$BI$27,MATCH(U$7,GRID!$A$17:$A$27,0),MATCH(1,($U$2=GRID!$B$1:$BI$1)*(КАЛЕНДАРЬ!$O21=GRID!$B$3:$BI$3), 0)),
ROUNDUP(INDEX(GRID!$B$17:$BI$27,MATCH(U$7,GRID!$A$17:$A$27,0),MATCH(1,($U$2=GRID!$B$1:$BI$1)*(КАЛЕНДАРЬ!$O21=GRID!$B$3:$BI$3), 0))*(1-GRID!$B$35),0))</f>
        <v>63500</v>
      </c>
      <c r="W54" s="61" cm="1">
        <f t="array" ref="W54">IF($I$2="Открытый тариф",
INDEX(GRID!$B$4:$BI$14,MATCH(W$7,GRID!$A$4:$A$14,0),MATCH(1,($U$2=GRID!$B$1:$BI$1)*(КАЛЕНДАРЬ!$O21=GRID!$B$3:$BI$3), 0)),
ROUNDUP(INDEX(GRID!$B$4:$BI$14,MATCH(W$7,GRID!$A$4:$A$14,0),MATCH(1,($U$2=GRID!$B$1:$BI$1)*(КАЛЕНДАРЬ!$O21=GRID!$B$3:$BI$3),0))*(1-GRID!$B$35),0))</f>
        <v>241000</v>
      </c>
      <c r="X54" s="61" cm="1">
        <f t="array" ref="X54">IF($I$2="Открытый тариф",
INDEX(GRID!$B$17:$BI$27,MATCH(W$7,GRID!$A$17:$A$27,0),MATCH(1,($U$2=GRID!$B$1:$BI$1)*(КАЛЕНДАРЬ!$O21=GRID!$B$3:$BI$3), 0)),
ROUNDUP(INDEX(GRID!$B$17:$BI$27,MATCH(W$7,GRID!$A$17:$A$27,0),MATCH(1,($U$2=GRID!$B$1:$BI$1)*(КАЛЕНДАРЬ!$O21=GRID!$B$3:$BI$3), 0))*(1-GRID!$B$35),0))</f>
        <v>243500</v>
      </c>
    </row>
    <row r="55" spans="1:24" hidden="1" x14ac:dyDescent="0.2">
      <c r="A55" s="62" t="s">
        <v>46</v>
      </c>
      <c r="B55" s="62">
        <v>19</v>
      </c>
      <c r="C55" s="59" cm="1">
        <f t="array" ref="C55">IF($I$2="Открытый тариф",
INDEX(GRID!$B$4:$BI$14,MATCH(C$7,GRID!$A$4:$A$14,0),MATCH(1,($U$2=GRID!$B$1:$BI$1)*(КАЛЕНДАРЬ!$O22=GRID!$B$3:$BI$3), 0)),
ROUNDUP(INDEX(GRID!$B$4:$BI$14,MATCH(C$7,GRID!$A$4:$A$14,0),MATCH(1,($U$2=GRID!$B$1:$BI$1)*(КАЛЕНДАРЬ!$O22=GRID!$B$3:$BI$3),0))*(1-GRID!$B$35),0))</f>
        <v>20000</v>
      </c>
      <c r="D55" s="60" cm="1">
        <f t="array" ref="D55">IF($I$2="Открытый тариф",
INDEX(GRID!$B$17:$BI$27,MATCH(C$7,GRID!$A$17:$A$27,0),MATCH(1,($U$2=GRID!$B$1:$BI$1)*(КАЛЕНДАРЬ!$O22=GRID!$B$3:$BI$3), 0)),
ROUNDUP(INDEX(GRID!$B$17:$BI$27,MATCH(C$7,GRID!$A$17:$A$27,0),MATCH(1,($U$2=GRID!$B$1:$BI$1)*(КАЛЕНДАРЬ!$O22=GRID!$B$3:$BI$3), 0))*(1-GRID!$B$35),0))</f>
        <v>22500</v>
      </c>
      <c r="E55" s="59" cm="1">
        <f t="array" ref="E55">IF($I$2="Открытый тариф",
INDEX(GRID!$B$4:$BI$14,MATCH(E$7,GRID!$A$4:$A$14,0),MATCH(1,($U$2=GRID!$B$1:$BI$1)*(КАЛЕНДАРЬ!$O22=GRID!$B$3:$BI$3), 0)),
ROUNDUP(INDEX(GRID!$B$4:$BI$14,MATCH(E$7,GRID!$A$4:$A$14,0),MATCH(1,($U$2=GRID!$B$1:$BI$1)*(КАЛЕНДАРЬ!$O22=GRID!$B$3:$BI$3),0))*(1-GRID!$B$35),0))</f>
        <v>22000</v>
      </c>
      <c r="F55" s="60" cm="1">
        <f t="array" ref="F55">IF($I$2="Открытый тариф",
INDEX(GRID!$B$17:$BI$27,MATCH(E$7,GRID!$A$17:$A$27,0),MATCH(1,($U$2=GRID!$B$1:$BI$1)*(КАЛЕНДАРЬ!$O22=GRID!$B$3:$BI$3), 0)),
ROUNDUP(INDEX(GRID!$B$17:$BI$27,MATCH(E$7,GRID!$A$17:$A$27,0),MATCH(1,($U$2=GRID!$B$1:$BI$1)*(КАЛЕНДАРЬ!$O22=GRID!$B$3:$BI$3), 0))*(1-GRID!$B$35),0))</f>
        <v>24500</v>
      </c>
      <c r="G55" s="59" cm="1">
        <f t="array" ref="G55">IF($I$2="Открытый тариф",
INDEX(GRID!$B$4:$BI$14,MATCH(G$7,GRID!$A$4:$A$14,0),MATCH(1,($U$2=GRID!$B$1:$BI$1)*(КАЛЕНДАРЬ!$O22=GRID!$B$3:$BI$3), 0)),
ROUNDUP(INDEX(GRID!$B$4:$BI$14,MATCH(G$7,GRID!$A$4:$A$14,0),MATCH(1,($U$2=GRID!$B$1:$BI$1)*(КАЛЕНДАРЬ!$O22=GRID!$B$3:$BI$3),0))*(1-GRID!$B$35),0))</f>
        <v>24200</v>
      </c>
      <c r="H55" s="60" cm="1">
        <f t="array" ref="H55">IF($I$2="Открытый тариф",
INDEX(GRID!$B$17:$BI$27,MATCH(G$7,GRID!$A$17:$A$27,0),MATCH(1,($U$2=GRID!$B$1:$BI$1)*(КАЛЕНДАРЬ!$O22=GRID!$B$3:$BI$3), 0)),
ROUNDUP(INDEX(GRID!$B$17:$BI$27,MATCH(G$7,GRID!$A$17:$A$27,0),MATCH(1,($U$2=GRID!$B$1:$BI$1)*(КАЛЕНДАРЬ!$O22=GRID!$B$3:$BI$3), 0))*(1-GRID!$B$35),0))</f>
        <v>26700</v>
      </c>
      <c r="I55" s="59" cm="1">
        <f t="array" ref="I55">IF($I$2="Открытый тариф",
INDEX(GRID!$B$4:$BI$14,MATCH(I$7,GRID!$A$4:$A$14,0),MATCH(1,($U$2=GRID!$B$1:$BI$1)*(КАЛЕНДАРЬ!$O22=GRID!$B$3:$BI$3), 0)),
ROUNDUP(INDEX(GRID!$B$4:$BI$14,MATCH(I$7,GRID!$A$4:$A$14,0),MATCH(1,($U$2=GRID!$B$1:$BI$1)*(КАЛЕНДАРЬ!$O22=GRID!$B$3:$BI$3),0))*(1-GRID!$B$35),0))</f>
        <v>26600</v>
      </c>
      <c r="J55" s="60" cm="1">
        <f t="array" ref="J55">IF($I$2="Открытый тариф",
INDEX(GRID!$B$17:$BI$27,MATCH(I$7,GRID!$A$17:$A$27,0),MATCH(1,($U$2=GRID!$B$1:$BI$1)*(КАЛЕНДАРЬ!$O22=GRID!$B$3:$BI$3), 0)),
ROUNDUP(INDEX(GRID!$B$17:$BI$27,MATCH(I$7,GRID!$A$17:$A$27,0),MATCH(1,($U$2=GRID!$B$1:$BI$1)*(КАЛЕНДАРЬ!$O22=GRID!$B$3:$BI$3), 0))*(1-GRID!$B$35),0))</f>
        <v>29100</v>
      </c>
      <c r="K55" s="59" cm="1">
        <f t="array" ref="K55">IF($I$2="Открытый тариф",
INDEX(GRID!$B$4:$BI$14,MATCH(K$7,GRID!$A$4:$A$14,0),MATCH(1,($U$2=GRID!$B$1:$BI$1)*(КАЛЕНДАРЬ!$O22=GRID!$B$3:$BI$3), 0)),
ROUNDUP(INDEX(GRID!$B$4:$BI$14,MATCH(K$7,GRID!$A$4:$A$14,0),MATCH(1,($U$2=GRID!$B$1:$BI$1)*(КАЛЕНДАРЬ!$O22=GRID!$B$3:$BI$3),0))*(1-GRID!$B$35),0))</f>
        <v>29300</v>
      </c>
      <c r="L55" s="60" cm="1">
        <f t="array" ref="L55">IF($I$2="Открытый тариф",
INDEX(GRID!$B$17:$BI$27,MATCH(K$7,GRID!$A$17:$A$27,0),MATCH(1,($U$2=GRID!$B$1:$BI$1)*(КАЛЕНДАРЬ!$O22=GRID!$B$3:$BI$3), 0)),
ROUNDUP(INDEX(GRID!$B$17:$BI$27,MATCH(K$7,GRID!$A$17:$A$27,0),MATCH(1,($U$2=GRID!$B$1:$BI$1)*(КАЛЕНДАРЬ!$O22=GRID!$B$3:$BI$3), 0))*(1-GRID!$B$35),0))</f>
        <v>31800</v>
      </c>
      <c r="M55" s="59" cm="1">
        <f t="array" ref="M55">IF($I$2="Открытый тариф",
INDEX(GRID!$B$4:$BI$14,MATCH(M$7,GRID!$A$4:$A$14,0),MATCH(1,($U$2=GRID!$B$1:$BI$1)*(КАЛЕНДАРЬ!$O22=GRID!$B$3:$BI$3), 0)),
ROUNDUP(INDEX(GRID!$B$4:$BI$14,MATCH(M$7,GRID!$A$4:$A$14,0),MATCH(1,($U$2=GRID!$B$1:$BI$1)*(КАЛЕНДАРЬ!$O22=GRID!$B$3:$BI$3),0))*(1-GRID!$B$35),0))</f>
        <v>32300</v>
      </c>
      <c r="N55" s="60" cm="1">
        <f t="array" ref="N55">IF($I$2="Открытый тариф",
INDEX(GRID!$B$17:$BI$27,MATCH(M$7,GRID!$A$17:$A$27,0),MATCH(1,($U$2=GRID!$B$1:$BI$1)*(КАЛЕНДАРЬ!$O22=GRID!$B$3:$BI$3), 0)),
ROUNDUP(INDEX(GRID!$B$17:$BI$27,MATCH(M$7,GRID!$A$17:$A$27,0),MATCH(1,($U$2=GRID!$B$1:$BI$1)*(КАЛЕНДАРЬ!$O22=GRID!$B$3:$BI$3), 0))*(1-GRID!$B$35),0))</f>
        <v>34800</v>
      </c>
      <c r="O55" s="61" cm="1">
        <f t="array" ref="O55">IF($I$2="Открытый тариф",
INDEX(GRID!$B$4:$BI$14,MATCH(O$7,GRID!$A$4:$A$14,0),MATCH(1,($U$2=GRID!$B$1:$BI$1)*(КАЛЕНДАРЬ!$O22=GRID!$B$3:$BI$3), 0)),
ROUNDUP(INDEX(GRID!$B$4:$BI$14,MATCH(O$7,GRID!$A$4:$A$14,0),MATCH(1,($U$2=GRID!$B$1:$BI$1)*(КАЛЕНДАРЬ!$O22=GRID!$B$3:$BI$3),0))*(1-GRID!$B$35),0))</f>
        <v>39200</v>
      </c>
      <c r="P55" s="61" cm="1">
        <f t="array" ref="P55">IF($I$2="Открытый тариф",
INDEX(GRID!$B$17:$BI$27,MATCH(O$7,GRID!$A$17:$A$27,0),MATCH(1,($U$2=GRID!$B$1:$BI$1)*(КАЛЕНДАРЬ!$O22=GRID!$B$3:$BI$3), 0)),
ROUNDUP(INDEX(GRID!$B$17:$BI$27,MATCH(O$7,GRID!$A$17:$A$27,0),MATCH(1,($U$2=GRID!$B$1:$BI$1)*(КАЛЕНДАРЬ!$O22=GRID!$B$3:$BI$3), 0))*(1-GRID!$B$35),0))</f>
        <v>41700</v>
      </c>
      <c r="Q55" s="61" cm="1">
        <f t="array" ref="Q55">IF($I$2="Открытый тариф",
INDEX(GRID!$B$4:$BI$14,MATCH(Q$7,GRID!$A$4:$A$14,0),MATCH(1,($U$2=GRID!$B$1:$BI$1)*(КАЛЕНДАРЬ!$O22=GRID!$B$3:$BI$3), 0)),
ROUNDUP(INDEX(GRID!$B$4:$BI$14,MATCH(Q$7,GRID!$A$4:$A$14,0),MATCH(1,($U$2=GRID!$B$1:$BI$1)*(КАЛЕНДАРЬ!$O22=GRID!$B$3:$BI$3),0))*(1-GRID!$B$35),0))</f>
        <v>44000</v>
      </c>
      <c r="R55" s="61" cm="1">
        <f t="array" ref="R55">IF($I$2="Открытый тариф",
INDEX(GRID!$B$17:$BI$27,MATCH(Q$7,GRID!$A$17:$A$27,0),MATCH(1,($U$2=GRID!$B$1:$BI$1)*(КАЛЕНДАРЬ!$O22=GRID!$B$3:$BI$3), 0)),
ROUNDUP(INDEX(GRID!$B$17:$BI$27,MATCH(Q$7,GRID!$A$17:$A$27,0),MATCH(1,($U$2=GRID!$B$1:$BI$1)*(КАЛЕНДАРЬ!$O22=GRID!$B$3:$BI$3), 0))*(1-GRID!$B$35),0))</f>
        <v>46500</v>
      </c>
      <c r="S55" s="61" cm="1">
        <f t="array" ref="S55">IF($I$2="Открытый тариф",
INDEX(GRID!$B$4:$BI$14,MATCH(S$7,GRID!$A$4:$A$14,0),MATCH(1,($U$2=GRID!$B$1:$BI$1)*(КАЛЕНДАРЬ!$O22=GRID!$B$3:$BI$3), 0)),
ROUNDUP(INDEX(GRID!$B$4:$BI$14,MATCH(S$7,GRID!$A$4:$A$14,0),MATCH(1,($U$2=GRID!$B$1:$BI$1)*(КАЛЕНДАРЬ!$O22=GRID!$B$3:$BI$3),0))*(1-GRID!$B$35),0))</f>
        <v>53300</v>
      </c>
      <c r="T55" s="61" cm="1">
        <f t="array" ref="T55">IF($I$2="Открытый тариф",
INDEX(GRID!$B$17:$BI$27,MATCH(S$7,GRID!$A$17:$A$27,0),MATCH(1,($U$2=GRID!$B$1:$BI$1)*(КАЛЕНДАРЬ!$O22=GRID!$B$3:$BI$3), 0)),
ROUNDUP(INDEX(GRID!$B$17:$BI$27,MATCH(S$7,GRID!$A$17:$A$27,0),MATCH(1,($U$2=GRID!$B$1:$BI$1)*(КАЛЕНДАРЬ!$O22=GRID!$B$3:$BI$3), 0))*(1-GRID!$B$35),0))</f>
        <v>55800</v>
      </c>
      <c r="U55" s="61" cm="1">
        <f t="array" ref="U55">IF($I$2="Открытый тариф",
INDEX(GRID!$B$4:$BI$14,MATCH(U$7,GRID!$A$4:$A$14,0),MATCH(1,($U$2=GRID!$B$1:$BI$1)*(КАЛЕНДАРЬ!$O22=GRID!$B$3:$BI$3), 0)),
ROUNDUP(INDEX(GRID!$B$4:$BI$14,MATCH(U$7,GRID!$A$4:$A$14,0),MATCH(1,($U$2=GRID!$B$1:$BI$1)*(КАЛЕНДАРЬ!$O22=GRID!$B$3:$BI$3),0))*(1-GRID!$B$35),0))</f>
        <v>61000</v>
      </c>
      <c r="V55" s="61" cm="1">
        <f t="array" ref="V55">IF($I$2="Открытый тариф",
INDEX(GRID!$B$17:$BI$27,MATCH(U$7,GRID!$A$17:$A$27,0),MATCH(1,($U$2=GRID!$B$1:$BI$1)*(КАЛЕНДАРЬ!$O22=GRID!$B$3:$BI$3), 0)),
ROUNDUP(INDEX(GRID!$B$17:$BI$27,MATCH(U$7,GRID!$A$17:$A$27,0),MATCH(1,($U$2=GRID!$B$1:$BI$1)*(КАЛЕНДАРЬ!$O22=GRID!$B$3:$BI$3), 0))*(1-GRID!$B$35),0))</f>
        <v>63500</v>
      </c>
      <c r="W55" s="61" cm="1">
        <f t="array" ref="W55">IF($I$2="Открытый тариф",
INDEX(GRID!$B$4:$BI$14,MATCH(W$7,GRID!$A$4:$A$14,0),MATCH(1,($U$2=GRID!$B$1:$BI$1)*(КАЛЕНДАРЬ!$O22=GRID!$B$3:$BI$3), 0)),
ROUNDUP(INDEX(GRID!$B$4:$BI$14,MATCH(W$7,GRID!$A$4:$A$14,0),MATCH(1,($U$2=GRID!$B$1:$BI$1)*(КАЛЕНДАРЬ!$O22=GRID!$B$3:$BI$3),0))*(1-GRID!$B$35),0))</f>
        <v>241000</v>
      </c>
      <c r="X55" s="61" cm="1">
        <f t="array" ref="X55">IF($I$2="Открытый тариф",
INDEX(GRID!$B$17:$BI$27,MATCH(W$7,GRID!$A$17:$A$27,0),MATCH(1,($U$2=GRID!$B$1:$BI$1)*(КАЛЕНДАРЬ!$O22=GRID!$B$3:$BI$3), 0)),
ROUNDUP(INDEX(GRID!$B$17:$BI$27,MATCH(W$7,GRID!$A$17:$A$27,0),MATCH(1,($U$2=GRID!$B$1:$BI$1)*(КАЛЕНДАРЬ!$O22=GRID!$B$3:$BI$3), 0))*(1-GRID!$B$35),0))</f>
        <v>243500</v>
      </c>
    </row>
    <row r="56" spans="1:24" hidden="1" x14ac:dyDescent="0.2">
      <c r="A56" s="62" t="s">
        <v>47</v>
      </c>
      <c r="B56" s="62">
        <v>20</v>
      </c>
      <c r="C56" s="59" cm="1">
        <f t="array" ref="C56">IF($I$2="Открытый тариф",
INDEX(GRID!$B$4:$BI$14,MATCH(C$7,GRID!$A$4:$A$14,0),MATCH(1,($U$2=GRID!$B$1:$BI$1)*(КАЛЕНДАРЬ!$O23=GRID!$B$3:$BI$3), 0)),
ROUNDUP(INDEX(GRID!$B$4:$BI$14,MATCH(C$7,GRID!$A$4:$A$14,0),MATCH(1,($U$2=GRID!$B$1:$BI$1)*(КАЛЕНДАРЬ!$O23=GRID!$B$3:$BI$3),0))*(1-GRID!$B$35),0))</f>
        <v>22000</v>
      </c>
      <c r="D56" s="60" cm="1">
        <f t="array" ref="D56">IF($I$2="Открытый тариф",
INDEX(GRID!$B$17:$BI$27,MATCH(C$7,GRID!$A$17:$A$27,0),MATCH(1,($U$2=GRID!$B$1:$BI$1)*(КАЛЕНДАРЬ!$O23=GRID!$B$3:$BI$3), 0)),
ROUNDUP(INDEX(GRID!$B$17:$BI$27,MATCH(C$7,GRID!$A$17:$A$27,0),MATCH(1,($U$2=GRID!$B$1:$BI$1)*(КАЛЕНДАРЬ!$O23=GRID!$B$3:$BI$3), 0))*(1-GRID!$B$35),0))</f>
        <v>24500</v>
      </c>
      <c r="E56" s="59" cm="1">
        <f t="array" ref="E56">IF($I$2="Открытый тариф",
INDEX(GRID!$B$4:$BI$14,MATCH(E$7,GRID!$A$4:$A$14,0),MATCH(1,($U$2=GRID!$B$1:$BI$1)*(КАЛЕНДАРЬ!$O23=GRID!$B$3:$BI$3), 0)),
ROUNDUP(INDEX(GRID!$B$4:$BI$14,MATCH(E$7,GRID!$A$4:$A$14,0),MATCH(1,($U$2=GRID!$B$1:$BI$1)*(КАЛЕНДАРЬ!$O23=GRID!$B$3:$BI$3),0))*(1-GRID!$B$35),0))</f>
        <v>24300</v>
      </c>
      <c r="F56" s="60" cm="1">
        <f t="array" ref="F56">IF($I$2="Открытый тариф",
INDEX(GRID!$B$17:$BI$27,MATCH(E$7,GRID!$A$17:$A$27,0),MATCH(1,($U$2=GRID!$B$1:$BI$1)*(КАЛЕНДАРЬ!$O23=GRID!$B$3:$BI$3), 0)),
ROUNDUP(INDEX(GRID!$B$17:$BI$27,MATCH(E$7,GRID!$A$17:$A$27,0),MATCH(1,($U$2=GRID!$B$1:$BI$1)*(КАЛЕНДАРЬ!$O23=GRID!$B$3:$BI$3), 0))*(1-GRID!$B$35),0))</f>
        <v>26800</v>
      </c>
      <c r="G56" s="59" cm="1">
        <f t="array" ref="G56">IF($I$2="Открытый тариф",
INDEX(GRID!$B$4:$BI$14,MATCH(G$7,GRID!$A$4:$A$14,0),MATCH(1,($U$2=GRID!$B$1:$BI$1)*(КАЛЕНДАРЬ!$O23=GRID!$B$3:$BI$3), 0)),
ROUNDUP(INDEX(GRID!$B$4:$BI$14,MATCH(G$7,GRID!$A$4:$A$14,0),MATCH(1,($U$2=GRID!$B$1:$BI$1)*(КАЛЕНДАРЬ!$O23=GRID!$B$3:$BI$3),0))*(1-GRID!$B$35),0))</f>
        <v>26900</v>
      </c>
      <c r="H56" s="60" cm="1">
        <f t="array" ref="H56">IF($I$2="Открытый тариф",
INDEX(GRID!$B$17:$BI$27,MATCH(G$7,GRID!$A$17:$A$27,0),MATCH(1,($U$2=GRID!$B$1:$BI$1)*(КАЛЕНДАРЬ!$O23=GRID!$B$3:$BI$3), 0)),
ROUNDUP(INDEX(GRID!$B$17:$BI$27,MATCH(G$7,GRID!$A$17:$A$27,0),MATCH(1,($U$2=GRID!$B$1:$BI$1)*(КАЛЕНДАРЬ!$O23=GRID!$B$3:$BI$3), 0))*(1-GRID!$B$35),0))</f>
        <v>29400</v>
      </c>
      <c r="I56" s="59" cm="1">
        <f t="array" ref="I56">IF($I$2="Открытый тариф",
INDEX(GRID!$B$4:$BI$14,MATCH(I$7,GRID!$A$4:$A$14,0),MATCH(1,($U$2=GRID!$B$1:$BI$1)*(КАЛЕНДАРЬ!$O23=GRID!$B$3:$BI$3), 0)),
ROUNDUP(INDEX(GRID!$B$4:$BI$14,MATCH(I$7,GRID!$A$4:$A$14,0),MATCH(1,($U$2=GRID!$B$1:$BI$1)*(КАЛЕНДАРЬ!$O23=GRID!$B$3:$BI$3),0))*(1-GRID!$B$35),0))</f>
        <v>29700</v>
      </c>
      <c r="J56" s="60" cm="1">
        <f t="array" ref="J56">IF($I$2="Открытый тариф",
INDEX(GRID!$B$17:$BI$27,MATCH(I$7,GRID!$A$17:$A$27,0),MATCH(1,($U$2=GRID!$B$1:$BI$1)*(КАЛЕНДАРЬ!$O23=GRID!$B$3:$BI$3), 0)),
ROUNDUP(INDEX(GRID!$B$17:$BI$27,MATCH(I$7,GRID!$A$17:$A$27,0),MATCH(1,($U$2=GRID!$B$1:$BI$1)*(КАЛЕНДАРЬ!$O23=GRID!$B$3:$BI$3), 0))*(1-GRID!$B$35),0))</f>
        <v>32200</v>
      </c>
      <c r="K56" s="59" cm="1">
        <f t="array" ref="K56">IF($I$2="Открытый тариф",
INDEX(GRID!$B$4:$BI$14,MATCH(K$7,GRID!$A$4:$A$14,0),MATCH(1,($U$2=GRID!$B$1:$BI$1)*(КАЛЕНДАРЬ!$O23=GRID!$B$3:$BI$3), 0)),
ROUNDUP(INDEX(GRID!$B$4:$BI$14,MATCH(K$7,GRID!$A$4:$A$14,0),MATCH(1,($U$2=GRID!$B$1:$BI$1)*(КАЛЕНДАРЬ!$O23=GRID!$B$3:$BI$3),0))*(1-GRID!$B$35),0))</f>
        <v>32800</v>
      </c>
      <c r="L56" s="60" cm="1">
        <f t="array" ref="L56">IF($I$2="Открытый тариф",
INDEX(GRID!$B$17:$BI$27,MATCH(K$7,GRID!$A$17:$A$27,0),MATCH(1,($U$2=GRID!$B$1:$BI$1)*(КАЛЕНДАРЬ!$O23=GRID!$B$3:$BI$3), 0)),
ROUNDUP(INDEX(GRID!$B$17:$BI$27,MATCH(K$7,GRID!$A$17:$A$27,0),MATCH(1,($U$2=GRID!$B$1:$BI$1)*(КАЛЕНДАРЬ!$O23=GRID!$B$3:$BI$3), 0))*(1-GRID!$B$35),0))</f>
        <v>35300</v>
      </c>
      <c r="M56" s="59" cm="1">
        <f t="array" ref="M56">IF($I$2="Открытый тариф",
INDEX(GRID!$B$4:$BI$14,MATCH(M$7,GRID!$A$4:$A$14,0),MATCH(1,($U$2=GRID!$B$1:$BI$1)*(КАЛЕНДАРЬ!$O23=GRID!$B$3:$BI$3), 0)),
ROUNDUP(INDEX(GRID!$B$4:$BI$14,MATCH(M$7,GRID!$A$4:$A$14,0),MATCH(1,($U$2=GRID!$B$1:$BI$1)*(КАЛЕНДАРЬ!$O23=GRID!$B$3:$BI$3),0))*(1-GRID!$B$35),0))</f>
        <v>36300</v>
      </c>
      <c r="N56" s="60" cm="1">
        <f t="array" ref="N56">IF($I$2="Открытый тариф",
INDEX(GRID!$B$17:$BI$27,MATCH(M$7,GRID!$A$17:$A$27,0),MATCH(1,($U$2=GRID!$B$1:$BI$1)*(КАЛЕНДАРЬ!$O23=GRID!$B$3:$BI$3), 0)),
ROUNDUP(INDEX(GRID!$B$17:$BI$27,MATCH(M$7,GRID!$A$17:$A$27,0),MATCH(1,($U$2=GRID!$B$1:$BI$1)*(КАЛЕНДАРЬ!$O23=GRID!$B$3:$BI$3), 0))*(1-GRID!$B$35),0))</f>
        <v>38800</v>
      </c>
      <c r="O56" s="61" cm="1">
        <f t="array" ref="O56">IF($I$2="Открытый тариф",
INDEX(GRID!$B$4:$BI$14,MATCH(O$7,GRID!$A$4:$A$14,0),MATCH(1,($U$2=GRID!$B$1:$BI$1)*(КАЛЕНДАРЬ!$O23=GRID!$B$3:$BI$3), 0)),
ROUNDUP(INDEX(GRID!$B$4:$BI$14,MATCH(O$7,GRID!$A$4:$A$14,0),MATCH(1,($U$2=GRID!$B$1:$BI$1)*(КАЛЕНДАРЬ!$O23=GRID!$B$3:$BI$3),0))*(1-GRID!$B$35),0))</f>
        <v>43000</v>
      </c>
      <c r="P56" s="61" cm="1">
        <f t="array" ref="P56">IF($I$2="Открытый тариф",
INDEX(GRID!$B$17:$BI$27,MATCH(O$7,GRID!$A$17:$A$27,0),MATCH(1,($U$2=GRID!$B$1:$BI$1)*(КАЛЕНДАРЬ!$O23=GRID!$B$3:$BI$3), 0)),
ROUNDUP(INDEX(GRID!$B$17:$BI$27,MATCH(O$7,GRID!$A$17:$A$27,0),MATCH(1,($U$2=GRID!$B$1:$BI$1)*(КАЛЕНДАРЬ!$O23=GRID!$B$3:$BI$3), 0))*(1-GRID!$B$35),0))</f>
        <v>45500</v>
      </c>
      <c r="Q56" s="61" cm="1">
        <f t="array" ref="Q56">IF($I$2="Открытый тариф",
INDEX(GRID!$B$4:$BI$14,MATCH(Q$7,GRID!$A$4:$A$14,0),MATCH(1,($U$2=GRID!$B$1:$BI$1)*(КАЛЕНДАРЬ!$O23=GRID!$B$3:$BI$3), 0)),
ROUNDUP(INDEX(GRID!$B$4:$BI$14,MATCH(Q$7,GRID!$A$4:$A$14,0),MATCH(1,($U$2=GRID!$B$1:$BI$1)*(КАЛЕНДАРЬ!$O23=GRID!$B$3:$BI$3),0))*(1-GRID!$B$35),0))</f>
        <v>48400</v>
      </c>
      <c r="R56" s="61" cm="1">
        <f t="array" ref="R56">IF($I$2="Открытый тариф",
INDEX(GRID!$B$17:$BI$27,MATCH(Q$7,GRID!$A$17:$A$27,0),MATCH(1,($U$2=GRID!$B$1:$BI$1)*(КАЛЕНДАРЬ!$O23=GRID!$B$3:$BI$3), 0)),
ROUNDUP(INDEX(GRID!$B$17:$BI$27,MATCH(Q$7,GRID!$A$17:$A$27,0),MATCH(1,($U$2=GRID!$B$1:$BI$1)*(КАЛЕНДАРЬ!$O23=GRID!$B$3:$BI$3), 0))*(1-GRID!$B$35),0))</f>
        <v>50900</v>
      </c>
      <c r="S56" s="61" cm="1">
        <f t="array" ref="S56">IF($I$2="Открытый тариф",
INDEX(GRID!$B$4:$BI$14,MATCH(S$7,GRID!$A$4:$A$14,0),MATCH(1,($U$2=GRID!$B$1:$BI$1)*(КАЛЕНДАРЬ!$O23=GRID!$B$3:$BI$3), 0)),
ROUNDUP(INDEX(GRID!$B$4:$BI$14,MATCH(S$7,GRID!$A$4:$A$14,0),MATCH(1,($U$2=GRID!$B$1:$BI$1)*(КАЛЕНДАРЬ!$O23=GRID!$B$3:$BI$3),0))*(1-GRID!$B$35),0))</f>
        <v>59200</v>
      </c>
      <c r="T56" s="61" cm="1">
        <f t="array" ref="T56">IF($I$2="Открытый тариф",
INDEX(GRID!$B$17:$BI$27,MATCH(S$7,GRID!$A$17:$A$27,0),MATCH(1,($U$2=GRID!$B$1:$BI$1)*(КАЛЕНДАРЬ!$O23=GRID!$B$3:$BI$3), 0)),
ROUNDUP(INDEX(GRID!$B$17:$BI$27,MATCH(S$7,GRID!$A$17:$A$27,0),MATCH(1,($U$2=GRID!$B$1:$BI$1)*(КАЛЕНДАРЬ!$O23=GRID!$B$3:$BI$3), 0))*(1-GRID!$B$35),0))</f>
        <v>61700</v>
      </c>
      <c r="U56" s="61" cm="1">
        <f t="array" ref="U56">IF($I$2="Открытый тариф",
INDEX(GRID!$B$4:$BI$14,MATCH(U$7,GRID!$A$4:$A$14,0),MATCH(1,($U$2=GRID!$B$1:$BI$1)*(КАЛЕНДАРЬ!$O23=GRID!$B$3:$BI$3), 0)),
ROUNDUP(INDEX(GRID!$B$4:$BI$14,MATCH(U$7,GRID!$A$4:$A$14,0),MATCH(1,($U$2=GRID!$B$1:$BI$1)*(КАЛЕНДАРЬ!$O23=GRID!$B$3:$BI$3),0))*(1-GRID!$B$35),0))</f>
        <v>67000</v>
      </c>
      <c r="V56" s="61" cm="1">
        <f t="array" ref="V56">IF($I$2="Открытый тариф",
INDEX(GRID!$B$17:$BI$27,MATCH(U$7,GRID!$A$17:$A$27,0),MATCH(1,($U$2=GRID!$B$1:$BI$1)*(КАЛЕНДАРЬ!$O23=GRID!$B$3:$BI$3), 0)),
ROUNDUP(INDEX(GRID!$B$17:$BI$27,MATCH(U$7,GRID!$A$17:$A$27,0),MATCH(1,($U$2=GRID!$B$1:$BI$1)*(КАЛЕНДАРЬ!$O23=GRID!$B$3:$BI$3), 0))*(1-GRID!$B$35),0))</f>
        <v>69500</v>
      </c>
      <c r="W56" s="61" cm="1">
        <f t="array" ref="W56">IF($I$2="Открытый тариф",
INDEX(GRID!$B$4:$BI$14,MATCH(W$7,GRID!$A$4:$A$14,0),MATCH(1,($U$2=GRID!$B$1:$BI$1)*(КАЛЕНДАРЬ!$O23=GRID!$B$3:$BI$3), 0)),
ROUNDUP(INDEX(GRID!$B$4:$BI$14,MATCH(W$7,GRID!$A$4:$A$14,0),MATCH(1,($U$2=GRID!$B$1:$BI$1)*(КАЛЕНДАРЬ!$O23=GRID!$B$3:$BI$3),0))*(1-GRID!$B$35),0))</f>
        <v>258000</v>
      </c>
      <c r="X56" s="61" cm="1">
        <f t="array" ref="X56">IF($I$2="Открытый тариф",
INDEX(GRID!$B$17:$BI$27,MATCH(W$7,GRID!$A$17:$A$27,0),MATCH(1,($U$2=GRID!$B$1:$BI$1)*(КАЛЕНДАРЬ!$O23=GRID!$B$3:$BI$3), 0)),
ROUNDUP(INDEX(GRID!$B$17:$BI$27,MATCH(W$7,GRID!$A$17:$A$27,0),MATCH(1,($U$2=GRID!$B$1:$BI$1)*(КАЛЕНДАРЬ!$O23=GRID!$B$3:$BI$3), 0))*(1-GRID!$B$35),0))</f>
        <v>260500</v>
      </c>
    </row>
    <row r="57" spans="1:24" hidden="1" x14ac:dyDescent="0.2">
      <c r="A57" s="62" t="s">
        <v>48</v>
      </c>
      <c r="B57" s="62">
        <v>21</v>
      </c>
      <c r="C57" s="59" cm="1">
        <f t="array" ref="C57">IF($I$2="Открытый тариф",
INDEX(GRID!$B$4:$BI$14,MATCH(C$7,GRID!$A$4:$A$14,0),MATCH(1,($U$2=GRID!$B$1:$BI$1)*(КАЛЕНДАРЬ!$O24=GRID!$B$3:$BI$3), 0)),
ROUNDUP(INDEX(GRID!$B$4:$BI$14,MATCH(C$7,GRID!$A$4:$A$14,0),MATCH(1,($U$2=GRID!$B$1:$BI$1)*(КАЛЕНДАРЬ!$O24=GRID!$B$3:$BI$3),0))*(1-GRID!$B$35),0))</f>
        <v>26000</v>
      </c>
      <c r="D57" s="60" cm="1">
        <f t="array" ref="D57">IF($I$2="Открытый тариф",
INDEX(GRID!$B$17:$BI$27,MATCH(C$7,GRID!$A$17:$A$27,0),MATCH(1,($U$2=GRID!$B$1:$BI$1)*(КАЛЕНДАРЬ!$O24=GRID!$B$3:$BI$3), 0)),
ROUNDUP(INDEX(GRID!$B$17:$BI$27,MATCH(C$7,GRID!$A$17:$A$27,0),MATCH(1,($U$2=GRID!$B$1:$BI$1)*(КАЛЕНДАРЬ!$O24=GRID!$B$3:$BI$3), 0))*(1-GRID!$B$35),0))</f>
        <v>28500</v>
      </c>
      <c r="E57" s="59" cm="1">
        <f t="array" ref="E57">IF($I$2="Открытый тариф",
INDEX(GRID!$B$4:$BI$14,MATCH(E$7,GRID!$A$4:$A$14,0),MATCH(1,($U$2=GRID!$B$1:$BI$1)*(КАЛЕНДАРЬ!$O24=GRID!$B$3:$BI$3), 0)),
ROUNDUP(INDEX(GRID!$B$4:$BI$14,MATCH(E$7,GRID!$A$4:$A$14,0),MATCH(1,($U$2=GRID!$B$1:$BI$1)*(КАЛЕНДАРЬ!$O24=GRID!$B$3:$BI$3),0))*(1-GRID!$B$35),0))</f>
        <v>28900</v>
      </c>
      <c r="F57" s="60" cm="1">
        <f t="array" ref="F57">IF($I$2="Открытый тариф",
INDEX(GRID!$B$17:$BI$27,MATCH(E$7,GRID!$A$17:$A$27,0),MATCH(1,($U$2=GRID!$B$1:$BI$1)*(КАЛЕНДАРЬ!$O24=GRID!$B$3:$BI$3), 0)),
ROUNDUP(INDEX(GRID!$B$17:$BI$27,MATCH(E$7,GRID!$A$17:$A$27,0),MATCH(1,($U$2=GRID!$B$1:$BI$1)*(КАЛЕНДАРЬ!$O24=GRID!$B$3:$BI$3), 0))*(1-GRID!$B$35),0))</f>
        <v>31400</v>
      </c>
      <c r="G57" s="59" cm="1">
        <f t="array" ref="G57">IF($I$2="Открытый тариф",
INDEX(GRID!$B$4:$BI$14,MATCH(G$7,GRID!$A$4:$A$14,0),MATCH(1,($U$2=GRID!$B$1:$BI$1)*(КАЛЕНДАРЬ!$O24=GRID!$B$3:$BI$3), 0)),
ROUNDUP(INDEX(GRID!$B$4:$BI$14,MATCH(G$7,GRID!$A$4:$A$14,0),MATCH(1,($U$2=GRID!$B$1:$BI$1)*(КАЛЕНДАРЬ!$O24=GRID!$B$3:$BI$3),0))*(1-GRID!$B$35),0))</f>
        <v>32100</v>
      </c>
      <c r="H57" s="60" cm="1">
        <f t="array" ref="H57">IF($I$2="Открытый тариф",
INDEX(GRID!$B$17:$BI$27,MATCH(G$7,GRID!$A$17:$A$27,0),MATCH(1,($U$2=GRID!$B$1:$BI$1)*(КАЛЕНДАРЬ!$O24=GRID!$B$3:$BI$3), 0)),
ROUNDUP(INDEX(GRID!$B$17:$BI$27,MATCH(G$7,GRID!$A$17:$A$27,0),MATCH(1,($U$2=GRID!$B$1:$BI$1)*(КАЛЕНДАРЬ!$O24=GRID!$B$3:$BI$3), 0))*(1-GRID!$B$35),0))</f>
        <v>34600</v>
      </c>
      <c r="I57" s="59" cm="1">
        <f t="array" ref="I57">IF($I$2="Открытый тариф",
INDEX(GRID!$B$4:$BI$14,MATCH(I$7,GRID!$A$4:$A$14,0),MATCH(1,($U$2=GRID!$B$1:$BI$1)*(КАЛЕНДАРЬ!$O24=GRID!$B$3:$BI$3), 0)),
ROUNDUP(INDEX(GRID!$B$4:$BI$14,MATCH(I$7,GRID!$A$4:$A$14,0),MATCH(1,($U$2=GRID!$B$1:$BI$1)*(КАЛЕНДАРЬ!$O24=GRID!$B$3:$BI$3),0))*(1-GRID!$B$35),0))</f>
        <v>35700</v>
      </c>
      <c r="J57" s="60" cm="1">
        <f t="array" ref="J57">IF($I$2="Открытый тариф",
INDEX(GRID!$B$17:$BI$27,MATCH(I$7,GRID!$A$17:$A$27,0),MATCH(1,($U$2=GRID!$B$1:$BI$1)*(КАЛЕНДАРЬ!$O24=GRID!$B$3:$BI$3), 0)),
ROUNDUP(INDEX(GRID!$B$17:$BI$27,MATCH(I$7,GRID!$A$17:$A$27,0),MATCH(1,($U$2=GRID!$B$1:$BI$1)*(КАЛЕНДАРЬ!$O24=GRID!$B$3:$BI$3), 0))*(1-GRID!$B$35),0))</f>
        <v>38200</v>
      </c>
      <c r="K57" s="59" cm="1">
        <f t="array" ref="K57">IF($I$2="Открытый тариф",
INDEX(GRID!$B$4:$BI$14,MATCH(K$7,GRID!$A$4:$A$14,0),MATCH(1,($U$2=GRID!$B$1:$BI$1)*(КАЛЕНДАРЬ!$O24=GRID!$B$3:$BI$3), 0)),
ROUNDUP(INDEX(GRID!$B$4:$BI$14,MATCH(K$7,GRID!$A$4:$A$14,0),MATCH(1,($U$2=GRID!$B$1:$BI$1)*(КАЛЕНДАРЬ!$O24=GRID!$B$3:$BI$3),0))*(1-GRID!$B$35),0))</f>
        <v>39700</v>
      </c>
      <c r="L57" s="60" cm="1">
        <f t="array" ref="L57">IF($I$2="Открытый тариф",
INDEX(GRID!$B$17:$BI$27,MATCH(K$7,GRID!$A$17:$A$27,0),MATCH(1,($U$2=GRID!$B$1:$BI$1)*(КАЛЕНДАРЬ!$O24=GRID!$B$3:$BI$3), 0)),
ROUNDUP(INDEX(GRID!$B$17:$BI$27,MATCH(K$7,GRID!$A$17:$A$27,0),MATCH(1,($U$2=GRID!$B$1:$BI$1)*(КАЛЕНДАРЬ!$O24=GRID!$B$3:$BI$3), 0))*(1-GRID!$B$35),0))</f>
        <v>42200</v>
      </c>
      <c r="M57" s="59" cm="1">
        <f t="array" ref="M57">IF($I$2="Открытый тариф",
INDEX(GRID!$B$4:$BI$14,MATCH(M$7,GRID!$A$4:$A$14,0),MATCH(1,($U$2=GRID!$B$1:$BI$1)*(КАЛЕНДАРЬ!$O24=GRID!$B$3:$BI$3), 0)),
ROUNDUP(INDEX(GRID!$B$4:$BI$14,MATCH(M$7,GRID!$A$4:$A$14,0),MATCH(1,($U$2=GRID!$B$1:$BI$1)*(КАЛЕНДАРЬ!$O24=GRID!$B$3:$BI$3),0))*(1-GRID!$B$35),0))</f>
        <v>44100</v>
      </c>
      <c r="N57" s="60" cm="1">
        <f t="array" ref="N57">IF($I$2="Открытый тариф",
INDEX(GRID!$B$17:$BI$27,MATCH(M$7,GRID!$A$17:$A$27,0),MATCH(1,($U$2=GRID!$B$1:$BI$1)*(КАЛЕНДАРЬ!$O24=GRID!$B$3:$BI$3), 0)),
ROUNDUP(INDEX(GRID!$B$17:$BI$27,MATCH(M$7,GRID!$A$17:$A$27,0),MATCH(1,($U$2=GRID!$B$1:$BI$1)*(КАЛЕНДАРЬ!$O24=GRID!$B$3:$BI$3), 0))*(1-GRID!$B$35),0))</f>
        <v>46600</v>
      </c>
      <c r="O57" s="61" cm="1">
        <f t="array" ref="O57">IF($I$2="Открытый тариф",
INDEX(GRID!$B$4:$BI$14,MATCH(O$7,GRID!$A$4:$A$14,0),MATCH(1,($U$2=GRID!$B$1:$BI$1)*(КАЛЕНДАРЬ!$O24=GRID!$B$3:$BI$3), 0)),
ROUNDUP(INDEX(GRID!$B$4:$BI$14,MATCH(O$7,GRID!$A$4:$A$14,0),MATCH(1,($U$2=GRID!$B$1:$BI$1)*(КАЛЕНДАРЬ!$O24=GRID!$B$3:$BI$3),0))*(1-GRID!$B$35),0))</f>
        <v>50600</v>
      </c>
      <c r="P57" s="61" cm="1">
        <f t="array" ref="P57">IF($I$2="Открытый тариф",
INDEX(GRID!$B$17:$BI$27,MATCH(O$7,GRID!$A$17:$A$27,0),MATCH(1,($U$2=GRID!$B$1:$BI$1)*(КАЛЕНДАРЬ!$O24=GRID!$B$3:$BI$3), 0)),
ROUNDUP(INDEX(GRID!$B$17:$BI$27,MATCH(O$7,GRID!$A$17:$A$27,0),MATCH(1,($U$2=GRID!$B$1:$BI$1)*(КАЛЕНДАРЬ!$O24=GRID!$B$3:$BI$3), 0))*(1-GRID!$B$35),0))</f>
        <v>53100</v>
      </c>
      <c r="Q57" s="61" cm="1">
        <f t="array" ref="Q57">IF($I$2="Открытый тариф",
INDEX(GRID!$B$4:$BI$14,MATCH(Q$7,GRID!$A$4:$A$14,0),MATCH(1,($U$2=GRID!$B$1:$BI$1)*(КАЛЕНДАРЬ!$O24=GRID!$B$3:$BI$3), 0)),
ROUNDUP(INDEX(GRID!$B$4:$BI$14,MATCH(Q$7,GRID!$A$4:$A$14,0),MATCH(1,($U$2=GRID!$B$1:$BI$1)*(КАЛЕНДАРЬ!$O24=GRID!$B$3:$BI$3),0))*(1-GRID!$B$35),0))</f>
        <v>57200</v>
      </c>
      <c r="R57" s="61" cm="1">
        <f t="array" ref="R57">IF($I$2="Открытый тариф",
INDEX(GRID!$B$17:$BI$27,MATCH(Q$7,GRID!$A$17:$A$27,0),MATCH(1,($U$2=GRID!$B$1:$BI$1)*(КАЛЕНДАРЬ!$O24=GRID!$B$3:$BI$3), 0)),
ROUNDUP(INDEX(GRID!$B$17:$BI$27,MATCH(Q$7,GRID!$A$17:$A$27,0),MATCH(1,($U$2=GRID!$B$1:$BI$1)*(КАЛЕНДАРЬ!$O24=GRID!$B$3:$BI$3), 0))*(1-GRID!$B$35),0))</f>
        <v>59700</v>
      </c>
      <c r="S57" s="61" cm="1">
        <f t="array" ref="S57">IF($I$2="Открытый тариф",
INDEX(GRID!$B$4:$BI$14,MATCH(S$7,GRID!$A$4:$A$14,0),MATCH(1,($U$2=GRID!$B$1:$BI$1)*(КАЛЕНДАРЬ!$O24=GRID!$B$3:$BI$3), 0)),
ROUNDUP(INDEX(GRID!$B$4:$BI$14,MATCH(S$7,GRID!$A$4:$A$14,0),MATCH(1,($U$2=GRID!$B$1:$BI$1)*(КАЛЕНДАРЬ!$O24=GRID!$B$3:$BI$3),0))*(1-GRID!$B$35),0))</f>
        <v>70700</v>
      </c>
      <c r="T57" s="61" cm="1">
        <f t="array" ref="T57">IF($I$2="Открытый тариф",
INDEX(GRID!$B$17:$BI$27,MATCH(S$7,GRID!$A$17:$A$27,0),MATCH(1,($U$2=GRID!$B$1:$BI$1)*(КАЛЕНДАРЬ!$O24=GRID!$B$3:$BI$3), 0)),
ROUNDUP(INDEX(GRID!$B$17:$BI$27,MATCH(S$7,GRID!$A$17:$A$27,0),MATCH(1,($U$2=GRID!$B$1:$BI$1)*(КАЛЕНДАРЬ!$O24=GRID!$B$3:$BI$3), 0))*(1-GRID!$B$35),0))</f>
        <v>73200</v>
      </c>
      <c r="U57" s="61" cm="1">
        <f t="array" ref="U57">IF($I$2="Открытый тариф",
INDEX(GRID!$B$4:$BI$14,MATCH(U$7,GRID!$A$4:$A$14,0),MATCH(1,($U$2=GRID!$B$1:$BI$1)*(КАЛЕНДАРЬ!$O24=GRID!$B$3:$BI$3), 0)),
ROUNDUP(INDEX(GRID!$B$4:$BI$14,MATCH(U$7,GRID!$A$4:$A$14,0),MATCH(1,($U$2=GRID!$B$1:$BI$1)*(КАЛЕНДАРЬ!$O24=GRID!$B$3:$BI$3),0))*(1-GRID!$B$35),0))</f>
        <v>79000</v>
      </c>
      <c r="V57" s="61" cm="1">
        <f t="array" ref="V57">IF($I$2="Открытый тариф",
INDEX(GRID!$B$17:$BI$27,MATCH(U$7,GRID!$A$17:$A$27,0),MATCH(1,($U$2=GRID!$B$1:$BI$1)*(КАЛЕНДАРЬ!$O24=GRID!$B$3:$BI$3), 0)),
ROUNDUP(INDEX(GRID!$B$17:$BI$27,MATCH(U$7,GRID!$A$17:$A$27,0),MATCH(1,($U$2=GRID!$B$1:$BI$1)*(КАЛЕНДАРЬ!$O24=GRID!$B$3:$BI$3), 0))*(1-GRID!$B$35),0))</f>
        <v>81500</v>
      </c>
      <c r="W57" s="61" cm="1">
        <f t="array" ref="W57">IF($I$2="Открытый тариф",
INDEX(GRID!$B$4:$BI$14,MATCH(W$7,GRID!$A$4:$A$14,0),MATCH(1,($U$2=GRID!$B$1:$BI$1)*(КАЛЕНДАРЬ!$O24=GRID!$B$3:$BI$3), 0)),
ROUNDUP(INDEX(GRID!$B$4:$BI$14,MATCH(W$7,GRID!$A$4:$A$14,0),MATCH(1,($U$2=GRID!$B$1:$BI$1)*(КАЛЕНДАРЬ!$O24=GRID!$B$3:$BI$3),0))*(1-GRID!$B$35),0))</f>
        <v>293000</v>
      </c>
      <c r="X57" s="61" cm="1">
        <f t="array" ref="X57">IF($I$2="Открытый тариф",
INDEX(GRID!$B$17:$BI$27,MATCH(W$7,GRID!$A$17:$A$27,0),MATCH(1,($U$2=GRID!$B$1:$BI$1)*(КАЛЕНДАРЬ!$O24=GRID!$B$3:$BI$3), 0)),
ROUNDUP(INDEX(GRID!$B$17:$BI$27,MATCH(W$7,GRID!$A$17:$A$27,0),MATCH(1,($U$2=GRID!$B$1:$BI$1)*(КАЛЕНДАРЬ!$O24=GRID!$B$3:$BI$3), 0))*(1-GRID!$B$35),0))</f>
        <v>295500</v>
      </c>
    </row>
    <row r="58" spans="1:24" hidden="1" x14ac:dyDescent="0.2">
      <c r="A58" s="62" t="s">
        <v>42</v>
      </c>
      <c r="B58" s="62">
        <v>22</v>
      </c>
      <c r="C58" s="59" cm="1">
        <f t="array" ref="C58">IF($I$2="Открытый тариф",
INDEX(GRID!$B$4:$BI$14,MATCH(C$7,GRID!$A$4:$A$14,0),MATCH(1,($U$2=GRID!$B$1:$BI$1)*(КАЛЕНДАРЬ!$O25=GRID!$B$3:$BI$3), 0)),
ROUNDUP(INDEX(GRID!$B$4:$BI$14,MATCH(C$7,GRID!$A$4:$A$14,0),MATCH(1,($U$2=GRID!$B$1:$BI$1)*(КАЛЕНДАРЬ!$O25=GRID!$B$3:$BI$3),0))*(1-GRID!$B$35),0))</f>
        <v>26000</v>
      </c>
      <c r="D58" s="60" cm="1">
        <f t="array" ref="D58">IF($I$2="Открытый тариф",
INDEX(GRID!$B$17:$BI$27,MATCH(C$7,GRID!$A$17:$A$27,0),MATCH(1,($U$2=GRID!$B$1:$BI$1)*(КАЛЕНДАРЬ!$O25=GRID!$B$3:$BI$3), 0)),
ROUNDUP(INDEX(GRID!$B$17:$BI$27,MATCH(C$7,GRID!$A$17:$A$27,0),MATCH(1,($U$2=GRID!$B$1:$BI$1)*(КАЛЕНДАРЬ!$O25=GRID!$B$3:$BI$3), 0))*(1-GRID!$B$35),0))</f>
        <v>28500</v>
      </c>
      <c r="E58" s="59" cm="1">
        <f t="array" ref="E58">IF($I$2="Открытый тариф",
INDEX(GRID!$B$4:$BI$14,MATCH(E$7,GRID!$A$4:$A$14,0),MATCH(1,($U$2=GRID!$B$1:$BI$1)*(КАЛЕНДАРЬ!$O25=GRID!$B$3:$BI$3), 0)),
ROUNDUP(INDEX(GRID!$B$4:$BI$14,MATCH(E$7,GRID!$A$4:$A$14,0),MATCH(1,($U$2=GRID!$B$1:$BI$1)*(КАЛЕНДАРЬ!$O25=GRID!$B$3:$BI$3),0))*(1-GRID!$B$35),0))</f>
        <v>28900</v>
      </c>
      <c r="F58" s="60" cm="1">
        <f t="array" ref="F58">IF($I$2="Открытый тариф",
INDEX(GRID!$B$17:$BI$27,MATCH(E$7,GRID!$A$17:$A$27,0),MATCH(1,($U$2=GRID!$B$1:$BI$1)*(КАЛЕНДАРЬ!$O25=GRID!$B$3:$BI$3), 0)),
ROUNDUP(INDEX(GRID!$B$17:$BI$27,MATCH(E$7,GRID!$A$17:$A$27,0),MATCH(1,($U$2=GRID!$B$1:$BI$1)*(КАЛЕНДАРЬ!$O25=GRID!$B$3:$BI$3), 0))*(1-GRID!$B$35),0))</f>
        <v>31400</v>
      </c>
      <c r="G58" s="59" cm="1">
        <f t="array" ref="G58">IF($I$2="Открытый тариф",
INDEX(GRID!$B$4:$BI$14,MATCH(G$7,GRID!$A$4:$A$14,0),MATCH(1,($U$2=GRID!$B$1:$BI$1)*(КАЛЕНДАРЬ!$O25=GRID!$B$3:$BI$3), 0)),
ROUNDUP(INDEX(GRID!$B$4:$BI$14,MATCH(G$7,GRID!$A$4:$A$14,0),MATCH(1,($U$2=GRID!$B$1:$BI$1)*(КАЛЕНДАРЬ!$O25=GRID!$B$3:$BI$3),0))*(1-GRID!$B$35),0))</f>
        <v>32100</v>
      </c>
      <c r="H58" s="60" cm="1">
        <f t="array" ref="H58">IF($I$2="Открытый тариф",
INDEX(GRID!$B$17:$BI$27,MATCH(G$7,GRID!$A$17:$A$27,0),MATCH(1,($U$2=GRID!$B$1:$BI$1)*(КАЛЕНДАРЬ!$O25=GRID!$B$3:$BI$3), 0)),
ROUNDUP(INDEX(GRID!$B$17:$BI$27,MATCH(G$7,GRID!$A$17:$A$27,0),MATCH(1,($U$2=GRID!$B$1:$BI$1)*(КАЛЕНДАРЬ!$O25=GRID!$B$3:$BI$3), 0))*(1-GRID!$B$35),0))</f>
        <v>34600</v>
      </c>
      <c r="I58" s="59" cm="1">
        <f t="array" ref="I58">IF($I$2="Открытый тариф",
INDEX(GRID!$B$4:$BI$14,MATCH(I$7,GRID!$A$4:$A$14,0),MATCH(1,($U$2=GRID!$B$1:$BI$1)*(КАЛЕНДАРЬ!$O25=GRID!$B$3:$BI$3), 0)),
ROUNDUP(INDEX(GRID!$B$4:$BI$14,MATCH(I$7,GRID!$A$4:$A$14,0),MATCH(1,($U$2=GRID!$B$1:$BI$1)*(КАЛЕНДАРЬ!$O25=GRID!$B$3:$BI$3),0))*(1-GRID!$B$35),0))</f>
        <v>35700</v>
      </c>
      <c r="J58" s="60" cm="1">
        <f t="array" ref="J58">IF($I$2="Открытый тариф",
INDEX(GRID!$B$17:$BI$27,MATCH(I$7,GRID!$A$17:$A$27,0),MATCH(1,($U$2=GRID!$B$1:$BI$1)*(КАЛЕНДАРЬ!$O25=GRID!$B$3:$BI$3), 0)),
ROUNDUP(INDEX(GRID!$B$17:$BI$27,MATCH(I$7,GRID!$A$17:$A$27,0),MATCH(1,($U$2=GRID!$B$1:$BI$1)*(КАЛЕНДАРЬ!$O25=GRID!$B$3:$BI$3), 0))*(1-GRID!$B$35),0))</f>
        <v>38200</v>
      </c>
      <c r="K58" s="59" cm="1">
        <f t="array" ref="K58">IF($I$2="Открытый тариф",
INDEX(GRID!$B$4:$BI$14,MATCH(K$7,GRID!$A$4:$A$14,0),MATCH(1,($U$2=GRID!$B$1:$BI$1)*(КАЛЕНДАРЬ!$O25=GRID!$B$3:$BI$3), 0)),
ROUNDUP(INDEX(GRID!$B$4:$BI$14,MATCH(K$7,GRID!$A$4:$A$14,0),MATCH(1,($U$2=GRID!$B$1:$BI$1)*(КАЛЕНДАРЬ!$O25=GRID!$B$3:$BI$3),0))*(1-GRID!$B$35),0))</f>
        <v>39700</v>
      </c>
      <c r="L58" s="60" cm="1">
        <f t="array" ref="L58">IF($I$2="Открытый тариф",
INDEX(GRID!$B$17:$BI$27,MATCH(K$7,GRID!$A$17:$A$27,0),MATCH(1,($U$2=GRID!$B$1:$BI$1)*(КАЛЕНДАРЬ!$O25=GRID!$B$3:$BI$3), 0)),
ROUNDUP(INDEX(GRID!$B$17:$BI$27,MATCH(K$7,GRID!$A$17:$A$27,0),MATCH(1,($U$2=GRID!$B$1:$BI$1)*(КАЛЕНДАРЬ!$O25=GRID!$B$3:$BI$3), 0))*(1-GRID!$B$35),0))</f>
        <v>42200</v>
      </c>
      <c r="M58" s="59" cm="1">
        <f t="array" ref="M58">IF($I$2="Открытый тариф",
INDEX(GRID!$B$4:$BI$14,MATCH(M$7,GRID!$A$4:$A$14,0),MATCH(1,($U$2=GRID!$B$1:$BI$1)*(КАЛЕНДАРЬ!$O25=GRID!$B$3:$BI$3), 0)),
ROUNDUP(INDEX(GRID!$B$4:$BI$14,MATCH(M$7,GRID!$A$4:$A$14,0),MATCH(1,($U$2=GRID!$B$1:$BI$1)*(КАЛЕНДАРЬ!$O25=GRID!$B$3:$BI$3),0))*(1-GRID!$B$35),0))</f>
        <v>44100</v>
      </c>
      <c r="N58" s="60" cm="1">
        <f t="array" ref="N58">IF($I$2="Открытый тариф",
INDEX(GRID!$B$17:$BI$27,MATCH(M$7,GRID!$A$17:$A$27,0),MATCH(1,($U$2=GRID!$B$1:$BI$1)*(КАЛЕНДАРЬ!$O25=GRID!$B$3:$BI$3), 0)),
ROUNDUP(INDEX(GRID!$B$17:$BI$27,MATCH(M$7,GRID!$A$17:$A$27,0),MATCH(1,($U$2=GRID!$B$1:$BI$1)*(КАЛЕНДАРЬ!$O25=GRID!$B$3:$BI$3), 0))*(1-GRID!$B$35),0))</f>
        <v>46600</v>
      </c>
      <c r="O58" s="61" cm="1">
        <f t="array" ref="O58">IF($I$2="Открытый тариф",
INDEX(GRID!$B$4:$BI$14,MATCH(O$7,GRID!$A$4:$A$14,0),MATCH(1,($U$2=GRID!$B$1:$BI$1)*(КАЛЕНДАРЬ!$O25=GRID!$B$3:$BI$3), 0)),
ROUNDUP(INDEX(GRID!$B$4:$BI$14,MATCH(O$7,GRID!$A$4:$A$14,0),MATCH(1,($U$2=GRID!$B$1:$BI$1)*(КАЛЕНДАРЬ!$O25=GRID!$B$3:$BI$3),0))*(1-GRID!$B$35),0))</f>
        <v>50600</v>
      </c>
      <c r="P58" s="61" cm="1">
        <f t="array" ref="P58">IF($I$2="Открытый тариф",
INDEX(GRID!$B$17:$BI$27,MATCH(O$7,GRID!$A$17:$A$27,0),MATCH(1,($U$2=GRID!$B$1:$BI$1)*(КАЛЕНДАРЬ!$O25=GRID!$B$3:$BI$3), 0)),
ROUNDUP(INDEX(GRID!$B$17:$BI$27,MATCH(O$7,GRID!$A$17:$A$27,0),MATCH(1,($U$2=GRID!$B$1:$BI$1)*(КАЛЕНДАРЬ!$O25=GRID!$B$3:$BI$3), 0))*(1-GRID!$B$35),0))</f>
        <v>53100</v>
      </c>
      <c r="Q58" s="61" cm="1">
        <f t="array" ref="Q58">IF($I$2="Открытый тариф",
INDEX(GRID!$B$4:$BI$14,MATCH(Q$7,GRID!$A$4:$A$14,0),MATCH(1,($U$2=GRID!$B$1:$BI$1)*(КАЛЕНДАРЬ!$O25=GRID!$B$3:$BI$3), 0)),
ROUNDUP(INDEX(GRID!$B$4:$BI$14,MATCH(Q$7,GRID!$A$4:$A$14,0),MATCH(1,($U$2=GRID!$B$1:$BI$1)*(КАЛЕНДАРЬ!$O25=GRID!$B$3:$BI$3),0))*(1-GRID!$B$35),0))</f>
        <v>57200</v>
      </c>
      <c r="R58" s="61" cm="1">
        <f t="array" ref="R58">IF($I$2="Открытый тариф",
INDEX(GRID!$B$17:$BI$27,MATCH(Q$7,GRID!$A$17:$A$27,0),MATCH(1,($U$2=GRID!$B$1:$BI$1)*(КАЛЕНДАРЬ!$O25=GRID!$B$3:$BI$3), 0)),
ROUNDUP(INDEX(GRID!$B$17:$BI$27,MATCH(Q$7,GRID!$A$17:$A$27,0),MATCH(1,($U$2=GRID!$B$1:$BI$1)*(КАЛЕНДАРЬ!$O25=GRID!$B$3:$BI$3), 0))*(1-GRID!$B$35),0))</f>
        <v>59700</v>
      </c>
      <c r="S58" s="61" cm="1">
        <f t="array" ref="S58">IF($I$2="Открытый тариф",
INDEX(GRID!$B$4:$BI$14,MATCH(S$7,GRID!$A$4:$A$14,0),MATCH(1,($U$2=GRID!$B$1:$BI$1)*(КАЛЕНДАРЬ!$O25=GRID!$B$3:$BI$3), 0)),
ROUNDUP(INDEX(GRID!$B$4:$BI$14,MATCH(S$7,GRID!$A$4:$A$14,0),MATCH(1,($U$2=GRID!$B$1:$BI$1)*(КАЛЕНДАРЬ!$O25=GRID!$B$3:$BI$3),0))*(1-GRID!$B$35),0))</f>
        <v>70700</v>
      </c>
      <c r="T58" s="61" cm="1">
        <f t="array" ref="T58">IF($I$2="Открытый тариф",
INDEX(GRID!$B$17:$BI$27,MATCH(S$7,GRID!$A$17:$A$27,0),MATCH(1,($U$2=GRID!$B$1:$BI$1)*(КАЛЕНДАРЬ!$O25=GRID!$B$3:$BI$3), 0)),
ROUNDUP(INDEX(GRID!$B$17:$BI$27,MATCH(S$7,GRID!$A$17:$A$27,0),MATCH(1,($U$2=GRID!$B$1:$BI$1)*(КАЛЕНДАРЬ!$O25=GRID!$B$3:$BI$3), 0))*(1-GRID!$B$35),0))</f>
        <v>73200</v>
      </c>
      <c r="U58" s="61" cm="1">
        <f t="array" ref="U58">IF($I$2="Открытый тариф",
INDEX(GRID!$B$4:$BI$14,MATCH(U$7,GRID!$A$4:$A$14,0),MATCH(1,($U$2=GRID!$B$1:$BI$1)*(КАЛЕНДАРЬ!$O25=GRID!$B$3:$BI$3), 0)),
ROUNDUP(INDEX(GRID!$B$4:$BI$14,MATCH(U$7,GRID!$A$4:$A$14,0),MATCH(1,($U$2=GRID!$B$1:$BI$1)*(КАЛЕНДАРЬ!$O25=GRID!$B$3:$BI$3),0))*(1-GRID!$B$35),0))</f>
        <v>79000</v>
      </c>
      <c r="V58" s="61" cm="1">
        <f t="array" ref="V58">IF($I$2="Открытый тариф",
INDEX(GRID!$B$17:$BI$27,MATCH(U$7,GRID!$A$17:$A$27,0),MATCH(1,($U$2=GRID!$B$1:$BI$1)*(КАЛЕНДАРЬ!$O25=GRID!$B$3:$BI$3), 0)),
ROUNDUP(INDEX(GRID!$B$17:$BI$27,MATCH(U$7,GRID!$A$17:$A$27,0),MATCH(1,($U$2=GRID!$B$1:$BI$1)*(КАЛЕНДАРЬ!$O25=GRID!$B$3:$BI$3), 0))*(1-GRID!$B$35),0))</f>
        <v>81500</v>
      </c>
      <c r="W58" s="61" cm="1">
        <f t="array" ref="W58">IF($I$2="Открытый тариф",
INDEX(GRID!$B$4:$BI$14,MATCH(W$7,GRID!$A$4:$A$14,0),MATCH(1,($U$2=GRID!$B$1:$BI$1)*(КАЛЕНДАРЬ!$O25=GRID!$B$3:$BI$3), 0)),
ROUNDUP(INDEX(GRID!$B$4:$BI$14,MATCH(W$7,GRID!$A$4:$A$14,0),MATCH(1,($U$2=GRID!$B$1:$BI$1)*(КАЛЕНДАРЬ!$O25=GRID!$B$3:$BI$3),0))*(1-GRID!$B$35),0))</f>
        <v>293000</v>
      </c>
      <c r="X58" s="61" cm="1">
        <f t="array" ref="X58">IF($I$2="Открытый тариф",
INDEX(GRID!$B$17:$BI$27,MATCH(W$7,GRID!$A$17:$A$27,0),MATCH(1,($U$2=GRID!$B$1:$BI$1)*(КАЛЕНДАРЬ!$O25=GRID!$B$3:$BI$3), 0)),
ROUNDUP(INDEX(GRID!$B$17:$BI$27,MATCH(W$7,GRID!$A$17:$A$27,0),MATCH(1,($U$2=GRID!$B$1:$BI$1)*(КАЛЕНДАРЬ!$O25=GRID!$B$3:$BI$3), 0))*(1-GRID!$B$35),0))</f>
        <v>295500</v>
      </c>
    </row>
    <row r="59" spans="1:24" hidden="1" x14ac:dyDescent="0.2">
      <c r="A59" s="62" t="s">
        <v>43</v>
      </c>
      <c r="B59" s="62">
        <v>23</v>
      </c>
      <c r="C59" s="59" cm="1">
        <f t="array" ref="C59">IF($I$2="Открытый тариф",
INDEX(GRID!$B$4:$BI$14,MATCH(C$7,GRID!$A$4:$A$14,0),MATCH(1,($U$2=GRID!$B$1:$BI$1)*(КАЛЕНДАРЬ!$O26=GRID!$B$3:$BI$3), 0)),
ROUNDUP(INDEX(GRID!$B$4:$BI$14,MATCH(C$7,GRID!$A$4:$A$14,0),MATCH(1,($U$2=GRID!$B$1:$BI$1)*(КАЛЕНДАРЬ!$O26=GRID!$B$3:$BI$3),0))*(1-GRID!$B$35),0))</f>
        <v>24500</v>
      </c>
      <c r="D59" s="60" cm="1">
        <f t="array" ref="D59">IF($I$2="Открытый тариф",
INDEX(GRID!$B$17:$BI$27,MATCH(C$7,GRID!$A$17:$A$27,0),MATCH(1,($U$2=GRID!$B$1:$BI$1)*(КАЛЕНДАРЬ!$O26=GRID!$B$3:$BI$3), 0)),
ROUNDUP(INDEX(GRID!$B$17:$BI$27,MATCH(C$7,GRID!$A$17:$A$27,0),MATCH(1,($U$2=GRID!$B$1:$BI$1)*(КАЛЕНДАРЬ!$O26=GRID!$B$3:$BI$3), 0))*(1-GRID!$B$35),0))</f>
        <v>27000</v>
      </c>
      <c r="E59" s="59" cm="1">
        <f t="array" ref="E59">IF($I$2="Открытый тариф",
INDEX(GRID!$B$4:$BI$14,MATCH(E$7,GRID!$A$4:$A$14,0),MATCH(1,($U$2=GRID!$B$1:$BI$1)*(КАЛЕНДАРЬ!$O26=GRID!$B$3:$BI$3), 0)),
ROUNDUP(INDEX(GRID!$B$4:$BI$14,MATCH(E$7,GRID!$A$4:$A$14,0),MATCH(1,($U$2=GRID!$B$1:$BI$1)*(КАЛЕНДАРЬ!$O26=GRID!$B$3:$BI$3),0))*(1-GRID!$B$35),0))</f>
        <v>27200</v>
      </c>
      <c r="F59" s="60" cm="1">
        <f t="array" ref="F59">IF($I$2="Открытый тариф",
INDEX(GRID!$B$17:$BI$27,MATCH(E$7,GRID!$A$17:$A$27,0),MATCH(1,($U$2=GRID!$B$1:$BI$1)*(КАЛЕНДАРЬ!$O26=GRID!$B$3:$BI$3), 0)),
ROUNDUP(INDEX(GRID!$B$17:$BI$27,MATCH(E$7,GRID!$A$17:$A$27,0),MATCH(1,($U$2=GRID!$B$1:$BI$1)*(КАЛЕНДАРЬ!$O26=GRID!$B$3:$BI$3), 0))*(1-GRID!$B$35),0))</f>
        <v>29700</v>
      </c>
      <c r="G59" s="59" cm="1">
        <f t="array" ref="G59">IF($I$2="Открытый тариф",
INDEX(GRID!$B$4:$BI$14,MATCH(G$7,GRID!$A$4:$A$14,0),MATCH(1,($U$2=GRID!$B$1:$BI$1)*(КАЛЕНДАРЬ!$O26=GRID!$B$3:$BI$3), 0)),
ROUNDUP(INDEX(GRID!$B$4:$BI$14,MATCH(G$7,GRID!$A$4:$A$14,0),MATCH(1,($U$2=GRID!$B$1:$BI$1)*(КАЛЕНДАРЬ!$O26=GRID!$B$3:$BI$3),0))*(1-GRID!$B$35),0))</f>
        <v>30100</v>
      </c>
      <c r="H59" s="60" cm="1">
        <f t="array" ref="H59">IF($I$2="Открытый тариф",
INDEX(GRID!$B$17:$BI$27,MATCH(G$7,GRID!$A$17:$A$27,0),MATCH(1,($U$2=GRID!$B$1:$BI$1)*(КАЛЕНДАРЬ!$O26=GRID!$B$3:$BI$3), 0)),
ROUNDUP(INDEX(GRID!$B$17:$BI$27,MATCH(G$7,GRID!$A$17:$A$27,0),MATCH(1,($U$2=GRID!$B$1:$BI$1)*(КАЛЕНДАРЬ!$O26=GRID!$B$3:$BI$3), 0))*(1-GRID!$B$35),0))</f>
        <v>32600</v>
      </c>
      <c r="I59" s="59" cm="1">
        <f t="array" ref="I59">IF($I$2="Открытый тариф",
INDEX(GRID!$B$4:$BI$14,MATCH(I$7,GRID!$A$4:$A$14,0),MATCH(1,($U$2=GRID!$B$1:$BI$1)*(КАЛЕНДАРЬ!$O26=GRID!$B$3:$BI$3), 0)),
ROUNDUP(INDEX(GRID!$B$4:$BI$14,MATCH(I$7,GRID!$A$4:$A$14,0),MATCH(1,($U$2=GRID!$B$1:$BI$1)*(КАЛЕНДАРЬ!$O26=GRID!$B$3:$BI$3),0))*(1-GRID!$B$35),0))</f>
        <v>33400</v>
      </c>
      <c r="J59" s="60" cm="1">
        <f t="array" ref="J59">IF($I$2="Открытый тариф",
INDEX(GRID!$B$17:$BI$27,MATCH(I$7,GRID!$A$17:$A$27,0),MATCH(1,($U$2=GRID!$B$1:$BI$1)*(КАЛЕНДАРЬ!$O26=GRID!$B$3:$BI$3), 0)),
ROUNDUP(INDEX(GRID!$B$17:$BI$27,MATCH(I$7,GRID!$A$17:$A$27,0),MATCH(1,($U$2=GRID!$B$1:$BI$1)*(КАЛЕНДАРЬ!$O26=GRID!$B$3:$BI$3), 0))*(1-GRID!$B$35),0))</f>
        <v>35900</v>
      </c>
      <c r="K59" s="59" cm="1">
        <f t="array" ref="K59">IF($I$2="Открытый тариф",
INDEX(GRID!$B$4:$BI$14,MATCH(K$7,GRID!$A$4:$A$14,0),MATCH(1,($U$2=GRID!$B$1:$BI$1)*(КАЛЕНДАРЬ!$O26=GRID!$B$3:$BI$3), 0)),
ROUNDUP(INDEX(GRID!$B$4:$BI$14,MATCH(K$7,GRID!$A$4:$A$14,0),MATCH(1,($U$2=GRID!$B$1:$BI$1)*(КАЛЕНДАРЬ!$O26=GRID!$B$3:$BI$3),0))*(1-GRID!$B$35),0))</f>
        <v>37100</v>
      </c>
      <c r="L59" s="60" cm="1">
        <f t="array" ref="L59">IF($I$2="Открытый тариф",
INDEX(GRID!$B$17:$BI$27,MATCH(K$7,GRID!$A$17:$A$27,0),MATCH(1,($U$2=GRID!$B$1:$BI$1)*(КАЛЕНДАРЬ!$O26=GRID!$B$3:$BI$3), 0)),
ROUNDUP(INDEX(GRID!$B$17:$BI$27,MATCH(K$7,GRID!$A$17:$A$27,0),MATCH(1,($U$2=GRID!$B$1:$BI$1)*(КАЛЕНДАРЬ!$O26=GRID!$B$3:$BI$3), 0))*(1-GRID!$B$35),0))</f>
        <v>39600</v>
      </c>
      <c r="M59" s="59" cm="1">
        <f t="array" ref="M59">IF($I$2="Открытый тариф",
INDEX(GRID!$B$4:$BI$14,MATCH(M$7,GRID!$A$4:$A$14,0),MATCH(1,($U$2=GRID!$B$1:$BI$1)*(КАЛЕНДАРЬ!$O26=GRID!$B$3:$BI$3), 0)),
ROUNDUP(INDEX(GRID!$B$4:$BI$14,MATCH(M$7,GRID!$A$4:$A$14,0),MATCH(1,($U$2=GRID!$B$1:$BI$1)*(КАЛЕНДАРЬ!$O26=GRID!$B$3:$BI$3),0))*(1-GRID!$B$35),0))</f>
        <v>41200</v>
      </c>
      <c r="N59" s="60" cm="1">
        <f t="array" ref="N59">IF($I$2="Открытый тариф",
INDEX(GRID!$B$17:$BI$27,MATCH(M$7,GRID!$A$17:$A$27,0),MATCH(1,($U$2=GRID!$B$1:$BI$1)*(КАЛЕНДАРЬ!$O26=GRID!$B$3:$BI$3), 0)),
ROUNDUP(INDEX(GRID!$B$17:$BI$27,MATCH(M$7,GRID!$A$17:$A$27,0),MATCH(1,($U$2=GRID!$B$1:$BI$1)*(КАЛЕНДАРЬ!$O26=GRID!$B$3:$BI$3), 0))*(1-GRID!$B$35),0))</f>
        <v>43700</v>
      </c>
      <c r="O59" s="61" cm="1">
        <f t="array" ref="O59">IF($I$2="Открытый тариф",
INDEX(GRID!$B$4:$BI$14,MATCH(O$7,GRID!$A$4:$A$14,0),MATCH(1,($U$2=GRID!$B$1:$BI$1)*(КАЛЕНДАРЬ!$O26=GRID!$B$3:$BI$3), 0)),
ROUNDUP(INDEX(GRID!$B$4:$BI$14,MATCH(O$7,GRID!$A$4:$A$14,0),MATCH(1,($U$2=GRID!$B$1:$BI$1)*(КАЛЕНДАРЬ!$O26=GRID!$B$3:$BI$3),0))*(1-GRID!$B$35),0))</f>
        <v>47600</v>
      </c>
      <c r="P59" s="61" cm="1">
        <f t="array" ref="P59">IF($I$2="Открытый тариф",
INDEX(GRID!$B$17:$BI$27,MATCH(O$7,GRID!$A$17:$A$27,0),MATCH(1,($U$2=GRID!$B$1:$BI$1)*(КАЛЕНДАРЬ!$O26=GRID!$B$3:$BI$3), 0)),
ROUNDUP(INDEX(GRID!$B$17:$BI$27,MATCH(O$7,GRID!$A$17:$A$27,0),MATCH(1,($U$2=GRID!$B$1:$BI$1)*(КАЛЕНДАРЬ!$O26=GRID!$B$3:$BI$3), 0))*(1-GRID!$B$35),0))</f>
        <v>50100</v>
      </c>
      <c r="Q59" s="61" cm="1">
        <f t="array" ref="Q59">IF($I$2="Открытый тариф",
INDEX(GRID!$B$4:$BI$14,MATCH(Q$7,GRID!$A$4:$A$14,0),MATCH(1,($U$2=GRID!$B$1:$BI$1)*(КАЛЕНДАРЬ!$O26=GRID!$B$3:$BI$3), 0)),
ROUNDUP(INDEX(GRID!$B$4:$BI$14,MATCH(Q$7,GRID!$A$4:$A$14,0),MATCH(1,($U$2=GRID!$B$1:$BI$1)*(КАЛЕНДАРЬ!$O26=GRID!$B$3:$BI$3),0))*(1-GRID!$B$35),0))</f>
        <v>53900</v>
      </c>
      <c r="R59" s="61" cm="1">
        <f t="array" ref="R59">IF($I$2="Открытый тариф",
INDEX(GRID!$B$17:$BI$27,MATCH(Q$7,GRID!$A$17:$A$27,0),MATCH(1,($U$2=GRID!$B$1:$BI$1)*(КАЛЕНДАРЬ!$O26=GRID!$B$3:$BI$3), 0)),
ROUNDUP(INDEX(GRID!$B$17:$BI$27,MATCH(Q$7,GRID!$A$17:$A$27,0),MATCH(1,($U$2=GRID!$B$1:$BI$1)*(КАЛЕНДАРЬ!$O26=GRID!$B$3:$BI$3), 0))*(1-GRID!$B$35),0))</f>
        <v>56400</v>
      </c>
      <c r="S59" s="61" cm="1">
        <f t="array" ref="S59">IF($I$2="Открытый тариф",
INDEX(GRID!$B$4:$BI$14,MATCH(S$7,GRID!$A$4:$A$14,0),MATCH(1,($U$2=GRID!$B$1:$BI$1)*(КАЛЕНДАРЬ!$O26=GRID!$B$3:$BI$3), 0)),
ROUNDUP(INDEX(GRID!$B$4:$BI$14,MATCH(S$7,GRID!$A$4:$A$14,0),MATCH(1,($U$2=GRID!$B$1:$BI$1)*(КАЛЕНДАРЬ!$O26=GRID!$B$3:$BI$3),0))*(1-GRID!$B$35),0))</f>
        <v>66300</v>
      </c>
      <c r="T59" s="61" cm="1">
        <f t="array" ref="T59">IF($I$2="Открытый тариф",
INDEX(GRID!$B$17:$BI$27,MATCH(S$7,GRID!$A$17:$A$27,0),MATCH(1,($U$2=GRID!$B$1:$BI$1)*(КАЛЕНДАРЬ!$O26=GRID!$B$3:$BI$3), 0)),
ROUNDUP(INDEX(GRID!$B$17:$BI$27,MATCH(S$7,GRID!$A$17:$A$27,0),MATCH(1,($U$2=GRID!$B$1:$BI$1)*(КАЛЕНДАРЬ!$O26=GRID!$B$3:$BI$3), 0))*(1-GRID!$B$35),0))</f>
        <v>68800</v>
      </c>
      <c r="U59" s="61" cm="1">
        <f t="array" ref="U59">IF($I$2="Открытый тариф",
INDEX(GRID!$B$4:$BI$14,MATCH(U$7,GRID!$A$4:$A$14,0),MATCH(1,($U$2=GRID!$B$1:$BI$1)*(КАЛЕНДАРЬ!$O26=GRID!$B$3:$BI$3), 0)),
ROUNDUP(INDEX(GRID!$B$4:$BI$14,MATCH(U$7,GRID!$A$4:$A$14,0),MATCH(1,($U$2=GRID!$B$1:$BI$1)*(КАЛЕНДАРЬ!$O26=GRID!$B$3:$BI$3),0))*(1-GRID!$B$35),0))</f>
        <v>74000</v>
      </c>
      <c r="V59" s="61" cm="1">
        <f t="array" ref="V59">IF($I$2="Открытый тариф",
INDEX(GRID!$B$17:$BI$27,MATCH(U$7,GRID!$A$17:$A$27,0),MATCH(1,($U$2=GRID!$B$1:$BI$1)*(КАЛЕНДАРЬ!$O26=GRID!$B$3:$BI$3), 0)),
ROUNDUP(INDEX(GRID!$B$17:$BI$27,MATCH(U$7,GRID!$A$17:$A$27,0),MATCH(1,($U$2=GRID!$B$1:$BI$1)*(КАЛЕНДАРЬ!$O26=GRID!$B$3:$BI$3), 0))*(1-GRID!$B$35),0))</f>
        <v>76500</v>
      </c>
      <c r="W59" s="61" cm="1">
        <f t="array" ref="W59">IF($I$2="Открытый тариф",
INDEX(GRID!$B$4:$BI$14,MATCH(W$7,GRID!$A$4:$A$14,0),MATCH(1,($U$2=GRID!$B$1:$BI$1)*(КАЛЕНДАРЬ!$O26=GRID!$B$3:$BI$3), 0)),
ROUNDUP(INDEX(GRID!$B$4:$BI$14,MATCH(W$7,GRID!$A$4:$A$14,0),MATCH(1,($U$2=GRID!$B$1:$BI$1)*(КАЛЕНДАРЬ!$O26=GRID!$B$3:$BI$3),0))*(1-GRID!$B$35),0))</f>
        <v>278000</v>
      </c>
      <c r="X59" s="61" cm="1">
        <f t="array" ref="X59">IF($I$2="Открытый тариф",
INDEX(GRID!$B$17:$BI$27,MATCH(W$7,GRID!$A$17:$A$27,0),MATCH(1,($U$2=GRID!$B$1:$BI$1)*(КАЛЕНДАРЬ!$O26=GRID!$B$3:$BI$3), 0)),
ROUNDUP(INDEX(GRID!$B$17:$BI$27,MATCH(W$7,GRID!$A$17:$A$27,0),MATCH(1,($U$2=GRID!$B$1:$BI$1)*(КАЛЕНДАРЬ!$O26=GRID!$B$3:$BI$3), 0))*(1-GRID!$B$35),0))</f>
        <v>280500</v>
      </c>
    </row>
    <row r="60" spans="1:24" hidden="1" x14ac:dyDescent="0.2">
      <c r="A60" s="62" t="s">
        <v>44</v>
      </c>
      <c r="B60" s="62">
        <v>24</v>
      </c>
      <c r="C60" s="59" cm="1">
        <f t="array" ref="C60">IF($I$2="Открытый тариф",
INDEX(GRID!$B$4:$BI$14,MATCH(C$7,GRID!$A$4:$A$14,0),MATCH(1,($U$2=GRID!$B$1:$BI$1)*(КАЛЕНДАРЬ!$O27=GRID!$B$3:$BI$3), 0)),
ROUNDUP(INDEX(GRID!$B$4:$BI$14,MATCH(C$7,GRID!$A$4:$A$14,0),MATCH(1,($U$2=GRID!$B$1:$BI$1)*(КАЛЕНДАРЬ!$O27=GRID!$B$3:$BI$3),0))*(1-GRID!$B$35),0))</f>
        <v>23000</v>
      </c>
      <c r="D60" s="60" cm="1">
        <f t="array" ref="D60">IF($I$2="Открытый тариф",
INDEX(GRID!$B$17:$BI$27,MATCH(C$7,GRID!$A$17:$A$27,0),MATCH(1,($U$2=GRID!$B$1:$BI$1)*(КАЛЕНДАРЬ!$O27=GRID!$B$3:$BI$3), 0)),
ROUNDUP(INDEX(GRID!$B$17:$BI$27,MATCH(C$7,GRID!$A$17:$A$27,0),MATCH(1,($U$2=GRID!$B$1:$BI$1)*(КАЛЕНДАРЬ!$O27=GRID!$B$3:$BI$3), 0))*(1-GRID!$B$35),0))</f>
        <v>25500</v>
      </c>
      <c r="E60" s="59" cm="1">
        <f t="array" ref="E60">IF($I$2="Открытый тариф",
INDEX(GRID!$B$4:$BI$14,MATCH(E$7,GRID!$A$4:$A$14,0),MATCH(1,($U$2=GRID!$B$1:$BI$1)*(КАЛЕНДАРЬ!$O27=GRID!$B$3:$BI$3), 0)),
ROUNDUP(INDEX(GRID!$B$4:$BI$14,MATCH(E$7,GRID!$A$4:$A$14,0),MATCH(1,($U$2=GRID!$B$1:$BI$1)*(КАЛЕНДАРЬ!$O27=GRID!$B$3:$BI$3),0))*(1-GRID!$B$35),0))</f>
        <v>25500</v>
      </c>
      <c r="F60" s="60" cm="1">
        <f t="array" ref="F60">IF($I$2="Открытый тариф",
INDEX(GRID!$B$17:$BI$27,MATCH(E$7,GRID!$A$17:$A$27,0),MATCH(1,($U$2=GRID!$B$1:$BI$1)*(КАЛЕНДАРЬ!$O27=GRID!$B$3:$BI$3), 0)),
ROUNDUP(INDEX(GRID!$B$17:$BI$27,MATCH(E$7,GRID!$A$17:$A$27,0),MATCH(1,($U$2=GRID!$B$1:$BI$1)*(КАЛЕНДАРЬ!$O27=GRID!$B$3:$BI$3), 0))*(1-GRID!$B$35),0))</f>
        <v>28000</v>
      </c>
      <c r="G60" s="59" cm="1">
        <f t="array" ref="G60">IF($I$2="Открытый тариф",
INDEX(GRID!$B$4:$BI$14,MATCH(G$7,GRID!$A$4:$A$14,0),MATCH(1,($U$2=GRID!$B$1:$BI$1)*(КАЛЕНДАРЬ!$O27=GRID!$B$3:$BI$3), 0)),
ROUNDUP(INDEX(GRID!$B$4:$BI$14,MATCH(G$7,GRID!$A$4:$A$14,0),MATCH(1,($U$2=GRID!$B$1:$BI$1)*(КАЛЕНДАРЬ!$O27=GRID!$B$3:$BI$3),0))*(1-GRID!$B$35),0))</f>
        <v>28200</v>
      </c>
      <c r="H60" s="60" cm="1">
        <f t="array" ref="H60">IF($I$2="Открытый тариф",
INDEX(GRID!$B$17:$BI$27,MATCH(G$7,GRID!$A$17:$A$27,0),MATCH(1,($U$2=GRID!$B$1:$BI$1)*(КАЛЕНДАРЬ!$O27=GRID!$B$3:$BI$3), 0)),
ROUNDUP(INDEX(GRID!$B$17:$BI$27,MATCH(G$7,GRID!$A$17:$A$27,0),MATCH(1,($U$2=GRID!$B$1:$BI$1)*(КАЛЕНДАРЬ!$O27=GRID!$B$3:$BI$3), 0))*(1-GRID!$B$35),0))</f>
        <v>30700</v>
      </c>
      <c r="I60" s="59" cm="1">
        <f t="array" ref="I60">IF($I$2="Открытый тариф",
INDEX(GRID!$B$4:$BI$14,MATCH(I$7,GRID!$A$4:$A$14,0),MATCH(1,($U$2=GRID!$B$1:$BI$1)*(КАЛЕНДАРЬ!$O27=GRID!$B$3:$BI$3), 0)),
ROUNDUP(INDEX(GRID!$B$4:$BI$14,MATCH(I$7,GRID!$A$4:$A$14,0),MATCH(1,($U$2=GRID!$B$1:$BI$1)*(КАЛЕНДАРЬ!$O27=GRID!$B$3:$BI$3),0))*(1-GRID!$B$35),0))</f>
        <v>31200</v>
      </c>
      <c r="J60" s="60" cm="1">
        <f t="array" ref="J60">IF($I$2="Открытый тариф",
INDEX(GRID!$B$17:$BI$27,MATCH(I$7,GRID!$A$17:$A$27,0),MATCH(1,($U$2=GRID!$B$1:$BI$1)*(КАЛЕНДАРЬ!$O27=GRID!$B$3:$BI$3), 0)),
ROUNDUP(INDEX(GRID!$B$17:$BI$27,MATCH(I$7,GRID!$A$17:$A$27,0),MATCH(1,($U$2=GRID!$B$1:$BI$1)*(КАЛЕНДАРЬ!$O27=GRID!$B$3:$BI$3), 0))*(1-GRID!$B$35),0))</f>
        <v>33700</v>
      </c>
      <c r="K60" s="59" cm="1">
        <f t="array" ref="K60">IF($I$2="Открытый тариф",
INDEX(GRID!$B$4:$BI$14,MATCH(K$7,GRID!$A$4:$A$14,0),MATCH(1,($U$2=GRID!$B$1:$BI$1)*(КАЛЕНДАРЬ!$O27=GRID!$B$3:$BI$3), 0)),
ROUNDUP(INDEX(GRID!$B$4:$BI$14,MATCH(K$7,GRID!$A$4:$A$14,0),MATCH(1,($U$2=GRID!$B$1:$BI$1)*(КАЛЕНДАРЬ!$O27=GRID!$B$3:$BI$3),0))*(1-GRID!$B$35),0))</f>
        <v>34600</v>
      </c>
      <c r="L60" s="60" cm="1">
        <f t="array" ref="L60">IF($I$2="Открытый тариф",
INDEX(GRID!$B$17:$BI$27,MATCH(K$7,GRID!$A$17:$A$27,0),MATCH(1,($U$2=GRID!$B$1:$BI$1)*(КАЛЕНДАРЬ!$O27=GRID!$B$3:$BI$3), 0)),
ROUNDUP(INDEX(GRID!$B$17:$BI$27,MATCH(K$7,GRID!$A$17:$A$27,0),MATCH(1,($U$2=GRID!$B$1:$BI$1)*(КАЛЕНДАРЬ!$O27=GRID!$B$3:$BI$3), 0))*(1-GRID!$B$35),0))</f>
        <v>37100</v>
      </c>
      <c r="M60" s="59" cm="1">
        <f t="array" ref="M60">IF($I$2="Открытый тариф",
INDEX(GRID!$B$4:$BI$14,MATCH(M$7,GRID!$A$4:$A$14,0),MATCH(1,($U$2=GRID!$B$1:$BI$1)*(КАЛЕНДАРЬ!$O27=GRID!$B$3:$BI$3), 0)),
ROUNDUP(INDEX(GRID!$B$4:$BI$14,MATCH(M$7,GRID!$A$4:$A$14,0),MATCH(1,($U$2=GRID!$B$1:$BI$1)*(КАЛЕНДАРЬ!$O27=GRID!$B$3:$BI$3),0))*(1-GRID!$B$35),0))</f>
        <v>38300</v>
      </c>
      <c r="N60" s="60" cm="1">
        <f t="array" ref="N60">IF($I$2="Открытый тариф",
INDEX(GRID!$B$17:$BI$27,MATCH(M$7,GRID!$A$17:$A$27,0),MATCH(1,($U$2=GRID!$B$1:$BI$1)*(КАЛЕНДАРЬ!$O27=GRID!$B$3:$BI$3), 0)),
ROUNDUP(INDEX(GRID!$B$17:$BI$27,MATCH(M$7,GRID!$A$17:$A$27,0),MATCH(1,($U$2=GRID!$B$1:$BI$1)*(КАЛЕНДАРЬ!$O27=GRID!$B$3:$BI$3), 0))*(1-GRID!$B$35),0))</f>
        <v>40800</v>
      </c>
      <c r="O60" s="61" cm="1">
        <f t="array" ref="O60">IF($I$2="Открытый тариф",
INDEX(GRID!$B$4:$BI$14,MATCH(O$7,GRID!$A$4:$A$14,0),MATCH(1,($U$2=GRID!$B$1:$BI$1)*(КАЛЕНДАРЬ!$O27=GRID!$B$3:$BI$3), 0)),
ROUNDUP(INDEX(GRID!$B$4:$BI$14,MATCH(O$7,GRID!$A$4:$A$14,0),MATCH(1,($U$2=GRID!$B$1:$BI$1)*(КАЛЕНДАРЬ!$O27=GRID!$B$3:$BI$3),0))*(1-GRID!$B$35),0))</f>
        <v>44800</v>
      </c>
      <c r="P60" s="61" cm="1">
        <f t="array" ref="P60">IF($I$2="Открытый тариф",
INDEX(GRID!$B$17:$BI$27,MATCH(O$7,GRID!$A$17:$A$27,0),MATCH(1,($U$2=GRID!$B$1:$BI$1)*(КАЛЕНДАРЬ!$O27=GRID!$B$3:$BI$3), 0)),
ROUNDUP(INDEX(GRID!$B$17:$BI$27,MATCH(O$7,GRID!$A$17:$A$27,0),MATCH(1,($U$2=GRID!$B$1:$BI$1)*(КАЛЕНДАРЬ!$O27=GRID!$B$3:$BI$3), 0))*(1-GRID!$B$35),0))</f>
        <v>47300</v>
      </c>
      <c r="Q60" s="61" cm="1">
        <f t="array" ref="Q60">IF($I$2="Открытый тариф",
INDEX(GRID!$B$4:$BI$14,MATCH(Q$7,GRID!$A$4:$A$14,0),MATCH(1,($U$2=GRID!$B$1:$BI$1)*(КАЛЕНДАРЬ!$O27=GRID!$B$3:$BI$3), 0)),
ROUNDUP(INDEX(GRID!$B$4:$BI$14,MATCH(Q$7,GRID!$A$4:$A$14,0),MATCH(1,($U$2=GRID!$B$1:$BI$1)*(КАЛЕНДАРЬ!$O27=GRID!$B$3:$BI$3),0))*(1-GRID!$B$35),0))</f>
        <v>50600</v>
      </c>
      <c r="R60" s="61" cm="1">
        <f t="array" ref="R60">IF($I$2="Открытый тариф",
INDEX(GRID!$B$17:$BI$27,MATCH(Q$7,GRID!$A$17:$A$27,0),MATCH(1,($U$2=GRID!$B$1:$BI$1)*(КАЛЕНДАРЬ!$O27=GRID!$B$3:$BI$3), 0)),
ROUNDUP(INDEX(GRID!$B$17:$BI$27,MATCH(Q$7,GRID!$A$17:$A$27,0),MATCH(1,($U$2=GRID!$B$1:$BI$1)*(КАЛЕНДАРЬ!$O27=GRID!$B$3:$BI$3), 0))*(1-GRID!$B$35),0))</f>
        <v>53100</v>
      </c>
      <c r="S60" s="61" cm="1">
        <f t="array" ref="S60">IF($I$2="Открытый тариф",
INDEX(GRID!$B$4:$BI$14,MATCH(S$7,GRID!$A$4:$A$14,0),MATCH(1,($U$2=GRID!$B$1:$BI$1)*(КАЛЕНДАРЬ!$O27=GRID!$B$3:$BI$3), 0)),
ROUNDUP(INDEX(GRID!$B$4:$BI$14,MATCH(S$7,GRID!$A$4:$A$14,0),MATCH(1,($U$2=GRID!$B$1:$BI$1)*(КАЛЕНДАРЬ!$O27=GRID!$B$3:$BI$3),0))*(1-GRID!$B$35),0))</f>
        <v>62100</v>
      </c>
      <c r="T60" s="61" cm="1">
        <f t="array" ref="T60">IF($I$2="Открытый тариф",
INDEX(GRID!$B$17:$BI$27,MATCH(S$7,GRID!$A$17:$A$27,0),MATCH(1,($U$2=GRID!$B$1:$BI$1)*(КАЛЕНДАРЬ!$O27=GRID!$B$3:$BI$3), 0)),
ROUNDUP(INDEX(GRID!$B$17:$BI$27,MATCH(S$7,GRID!$A$17:$A$27,0),MATCH(1,($U$2=GRID!$B$1:$BI$1)*(КАЛЕНДАРЬ!$O27=GRID!$B$3:$BI$3), 0))*(1-GRID!$B$35),0))</f>
        <v>64600</v>
      </c>
      <c r="U60" s="61" cm="1">
        <f t="array" ref="U60">IF($I$2="Открытый тариф",
INDEX(GRID!$B$4:$BI$14,MATCH(U$7,GRID!$A$4:$A$14,0),MATCH(1,($U$2=GRID!$B$1:$BI$1)*(КАЛЕНДАРЬ!$O27=GRID!$B$3:$BI$3), 0)),
ROUNDUP(INDEX(GRID!$B$4:$BI$14,MATCH(U$7,GRID!$A$4:$A$14,0),MATCH(1,($U$2=GRID!$B$1:$BI$1)*(КАЛЕНДАРЬ!$O27=GRID!$B$3:$BI$3),0))*(1-GRID!$B$35),0))</f>
        <v>70000</v>
      </c>
      <c r="V60" s="61" cm="1">
        <f t="array" ref="V60">IF($I$2="Открытый тариф",
INDEX(GRID!$B$17:$BI$27,MATCH(U$7,GRID!$A$17:$A$27,0),MATCH(1,($U$2=GRID!$B$1:$BI$1)*(КАЛЕНДАРЬ!$O27=GRID!$B$3:$BI$3), 0)),
ROUNDUP(INDEX(GRID!$B$17:$BI$27,MATCH(U$7,GRID!$A$17:$A$27,0),MATCH(1,($U$2=GRID!$B$1:$BI$1)*(КАЛЕНДАРЬ!$O27=GRID!$B$3:$BI$3), 0))*(1-GRID!$B$35),0))</f>
        <v>72500</v>
      </c>
      <c r="W60" s="61" cm="1">
        <f t="array" ref="W60">IF($I$2="Открытый тариф",
INDEX(GRID!$B$4:$BI$14,MATCH(W$7,GRID!$A$4:$A$14,0),MATCH(1,($U$2=GRID!$B$1:$BI$1)*(КАЛЕНДАРЬ!$O27=GRID!$B$3:$BI$3), 0)),
ROUNDUP(INDEX(GRID!$B$4:$BI$14,MATCH(W$7,GRID!$A$4:$A$14,0),MATCH(1,($U$2=GRID!$B$1:$BI$1)*(КАЛЕНДАРЬ!$O27=GRID!$B$3:$BI$3),0))*(1-GRID!$B$35),0))</f>
        <v>266000</v>
      </c>
      <c r="X60" s="61" cm="1">
        <f t="array" ref="X60">IF($I$2="Открытый тариф",
INDEX(GRID!$B$17:$BI$27,MATCH(W$7,GRID!$A$17:$A$27,0),MATCH(1,($U$2=GRID!$B$1:$BI$1)*(КАЛЕНДАРЬ!$O27=GRID!$B$3:$BI$3), 0)),
ROUNDUP(INDEX(GRID!$B$17:$BI$27,MATCH(W$7,GRID!$A$17:$A$27,0),MATCH(1,($U$2=GRID!$B$1:$BI$1)*(КАЛЕНДАРЬ!$O27=GRID!$B$3:$BI$3), 0))*(1-GRID!$B$35),0))</f>
        <v>268500</v>
      </c>
    </row>
    <row r="61" spans="1:24" hidden="1" x14ac:dyDescent="0.2">
      <c r="A61" s="62" t="s">
        <v>45</v>
      </c>
      <c r="B61" s="62">
        <v>25</v>
      </c>
      <c r="C61" s="59" cm="1">
        <f t="array" ref="C61">IF($I$2="Открытый тариф",
INDEX(GRID!$B$4:$BI$14,MATCH(C$7,GRID!$A$4:$A$14,0),MATCH(1,($U$2=GRID!$B$1:$BI$1)*(КАЛЕНДАРЬ!$O28=GRID!$B$3:$BI$3), 0)),
ROUNDUP(INDEX(GRID!$B$4:$BI$14,MATCH(C$7,GRID!$A$4:$A$14,0),MATCH(1,($U$2=GRID!$B$1:$BI$1)*(КАЛЕНДАРЬ!$O28=GRID!$B$3:$BI$3),0))*(1-GRID!$B$35),0))</f>
        <v>22000</v>
      </c>
      <c r="D61" s="60" cm="1">
        <f t="array" ref="D61">IF($I$2="Открытый тариф",
INDEX(GRID!$B$17:$BI$27,MATCH(C$7,GRID!$A$17:$A$27,0),MATCH(1,($U$2=GRID!$B$1:$BI$1)*(КАЛЕНДАРЬ!$O28=GRID!$B$3:$BI$3), 0)),
ROUNDUP(INDEX(GRID!$B$17:$BI$27,MATCH(C$7,GRID!$A$17:$A$27,0),MATCH(1,($U$2=GRID!$B$1:$BI$1)*(КАЛЕНДАРЬ!$O28=GRID!$B$3:$BI$3), 0))*(1-GRID!$B$35),0))</f>
        <v>24500</v>
      </c>
      <c r="E61" s="59" cm="1">
        <f t="array" ref="E61">IF($I$2="Открытый тариф",
INDEX(GRID!$B$4:$BI$14,MATCH(E$7,GRID!$A$4:$A$14,0),MATCH(1,($U$2=GRID!$B$1:$BI$1)*(КАЛЕНДАРЬ!$O28=GRID!$B$3:$BI$3), 0)),
ROUNDUP(INDEX(GRID!$B$4:$BI$14,MATCH(E$7,GRID!$A$4:$A$14,0),MATCH(1,($U$2=GRID!$B$1:$BI$1)*(КАЛЕНДАРЬ!$O28=GRID!$B$3:$BI$3),0))*(1-GRID!$B$35),0))</f>
        <v>24300</v>
      </c>
      <c r="F61" s="60" cm="1">
        <f t="array" ref="F61">IF($I$2="Открытый тариф",
INDEX(GRID!$B$17:$BI$27,MATCH(E$7,GRID!$A$17:$A$27,0),MATCH(1,($U$2=GRID!$B$1:$BI$1)*(КАЛЕНДАРЬ!$O28=GRID!$B$3:$BI$3), 0)),
ROUNDUP(INDEX(GRID!$B$17:$BI$27,MATCH(E$7,GRID!$A$17:$A$27,0),MATCH(1,($U$2=GRID!$B$1:$BI$1)*(КАЛЕНДАРЬ!$O28=GRID!$B$3:$BI$3), 0))*(1-GRID!$B$35),0))</f>
        <v>26800</v>
      </c>
      <c r="G61" s="59" cm="1">
        <f t="array" ref="G61">IF($I$2="Открытый тариф",
INDEX(GRID!$B$4:$BI$14,MATCH(G$7,GRID!$A$4:$A$14,0),MATCH(1,($U$2=GRID!$B$1:$BI$1)*(КАЛЕНДАРЬ!$O28=GRID!$B$3:$BI$3), 0)),
ROUNDUP(INDEX(GRID!$B$4:$BI$14,MATCH(G$7,GRID!$A$4:$A$14,0),MATCH(1,($U$2=GRID!$B$1:$BI$1)*(КАЛЕНДАРЬ!$O28=GRID!$B$3:$BI$3),0))*(1-GRID!$B$35),0))</f>
        <v>26900</v>
      </c>
      <c r="H61" s="60" cm="1">
        <f t="array" ref="H61">IF($I$2="Открытый тариф",
INDEX(GRID!$B$17:$BI$27,MATCH(G$7,GRID!$A$17:$A$27,0),MATCH(1,($U$2=GRID!$B$1:$BI$1)*(КАЛЕНДАРЬ!$O28=GRID!$B$3:$BI$3), 0)),
ROUNDUP(INDEX(GRID!$B$17:$BI$27,MATCH(G$7,GRID!$A$17:$A$27,0),MATCH(1,($U$2=GRID!$B$1:$BI$1)*(КАЛЕНДАРЬ!$O28=GRID!$B$3:$BI$3), 0))*(1-GRID!$B$35),0))</f>
        <v>29400</v>
      </c>
      <c r="I61" s="59" cm="1">
        <f t="array" ref="I61">IF($I$2="Открытый тариф",
INDEX(GRID!$B$4:$BI$14,MATCH(I$7,GRID!$A$4:$A$14,0),MATCH(1,($U$2=GRID!$B$1:$BI$1)*(КАЛЕНДАРЬ!$O28=GRID!$B$3:$BI$3), 0)),
ROUNDUP(INDEX(GRID!$B$4:$BI$14,MATCH(I$7,GRID!$A$4:$A$14,0),MATCH(1,($U$2=GRID!$B$1:$BI$1)*(КАЛЕНДАРЬ!$O28=GRID!$B$3:$BI$3),0))*(1-GRID!$B$35),0))</f>
        <v>29700</v>
      </c>
      <c r="J61" s="60" cm="1">
        <f t="array" ref="J61">IF($I$2="Открытый тариф",
INDEX(GRID!$B$17:$BI$27,MATCH(I$7,GRID!$A$17:$A$27,0),MATCH(1,($U$2=GRID!$B$1:$BI$1)*(КАЛЕНДАРЬ!$O28=GRID!$B$3:$BI$3), 0)),
ROUNDUP(INDEX(GRID!$B$17:$BI$27,MATCH(I$7,GRID!$A$17:$A$27,0),MATCH(1,($U$2=GRID!$B$1:$BI$1)*(КАЛЕНДАРЬ!$O28=GRID!$B$3:$BI$3), 0))*(1-GRID!$B$35),0))</f>
        <v>32200</v>
      </c>
      <c r="K61" s="59" cm="1">
        <f t="array" ref="K61">IF($I$2="Открытый тариф",
INDEX(GRID!$B$4:$BI$14,MATCH(K$7,GRID!$A$4:$A$14,0),MATCH(1,($U$2=GRID!$B$1:$BI$1)*(КАЛЕНДАРЬ!$O28=GRID!$B$3:$BI$3), 0)),
ROUNDUP(INDEX(GRID!$B$4:$BI$14,MATCH(K$7,GRID!$A$4:$A$14,0),MATCH(1,($U$2=GRID!$B$1:$BI$1)*(КАЛЕНДАРЬ!$O28=GRID!$B$3:$BI$3),0))*(1-GRID!$B$35),0))</f>
        <v>32800</v>
      </c>
      <c r="L61" s="60" cm="1">
        <f t="array" ref="L61">IF($I$2="Открытый тариф",
INDEX(GRID!$B$17:$BI$27,MATCH(K$7,GRID!$A$17:$A$27,0),MATCH(1,($U$2=GRID!$B$1:$BI$1)*(КАЛЕНДАРЬ!$O28=GRID!$B$3:$BI$3), 0)),
ROUNDUP(INDEX(GRID!$B$17:$BI$27,MATCH(K$7,GRID!$A$17:$A$27,0),MATCH(1,($U$2=GRID!$B$1:$BI$1)*(КАЛЕНДАРЬ!$O28=GRID!$B$3:$BI$3), 0))*(1-GRID!$B$35),0))</f>
        <v>35300</v>
      </c>
      <c r="M61" s="59" cm="1">
        <f t="array" ref="M61">IF($I$2="Открытый тариф",
INDEX(GRID!$B$4:$BI$14,MATCH(M$7,GRID!$A$4:$A$14,0),MATCH(1,($U$2=GRID!$B$1:$BI$1)*(КАЛЕНДАРЬ!$O28=GRID!$B$3:$BI$3), 0)),
ROUNDUP(INDEX(GRID!$B$4:$BI$14,MATCH(M$7,GRID!$A$4:$A$14,0),MATCH(1,($U$2=GRID!$B$1:$BI$1)*(КАЛЕНДАРЬ!$O28=GRID!$B$3:$BI$3),0))*(1-GRID!$B$35),0))</f>
        <v>36300</v>
      </c>
      <c r="N61" s="60" cm="1">
        <f t="array" ref="N61">IF($I$2="Открытый тариф",
INDEX(GRID!$B$17:$BI$27,MATCH(M$7,GRID!$A$17:$A$27,0),MATCH(1,($U$2=GRID!$B$1:$BI$1)*(КАЛЕНДАРЬ!$O28=GRID!$B$3:$BI$3), 0)),
ROUNDUP(INDEX(GRID!$B$17:$BI$27,MATCH(M$7,GRID!$A$17:$A$27,0),MATCH(1,($U$2=GRID!$B$1:$BI$1)*(КАЛЕНДАРЬ!$O28=GRID!$B$3:$BI$3), 0))*(1-GRID!$B$35),0))</f>
        <v>38800</v>
      </c>
      <c r="O61" s="61" cm="1">
        <f t="array" ref="O61">IF($I$2="Открытый тариф",
INDEX(GRID!$B$4:$BI$14,MATCH(O$7,GRID!$A$4:$A$14,0),MATCH(1,($U$2=GRID!$B$1:$BI$1)*(КАЛЕНДАРЬ!$O28=GRID!$B$3:$BI$3), 0)),
ROUNDUP(INDEX(GRID!$B$4:$BI$14,MATCH(O$7,GRID!$A$4:$A$14,0),MATCH(1,($U$2=GRID!$B$1:$BI$1)*(КАЛЕНДАРЬ!$O28=GRID!$B$3:$BI$3),0))*(1-GRID!$B$35),0))</f>
        <v>43000</v>
      </c>
      <c r="P61" s="61" cm="1">
        <f t="array" ref="P61">IF($I$2="Открытый тариф",
INDEX(GRID!$B$17:$BI$27,MATCH(O$7,GRID!$A$17:$A$27,0),MATCH(1,($U$2=GRID!$B$1:$BI$1)*(КАЛЕНДАРЬ!$O28=GRID!$B$3:$BI$3), 0)),
ROUNDUP(INDEX(GRID!$B$17:$BI$27,MATCH(O$7,GRID!$A$17:$A$27,0),MATCH(1,($U$2=GRID!$B$1:$BI$1)*(КАЛЕНДАРЬ!$O28=GRID!$B$3:$BI$3), 0))*(1-GRID!$B$35),0))</f>
        <v>45500</v>
      </c>
      <c r="Q61" s="61" cm="1">
        <f t="array" ref="Q61">IF($I$2="Открытый тариф",
INDEX(GRID!$B$4:$BI$14,MATCH(Q$7,GRID!$A$4:$A$14,0),MATCH(1,($U$2=GRID!$B$1:$BI$1)*(КАЛЕНДАРЬ!$O28=GRID!$B$3:$BI$3), 0)),
ROUNDUP(INDEX(GRID!$B$4:$BI$14,MATCH(Q$7,GRID!$A$4:$A$14,0),MATCH(1,($U$2=GRID!$B$1:$BI$1)*(КАЛЕНДАРЬ!$O28=GRID!$B$3:$BI$3),0))*(1-GRID!$B$35),0))</f>
        <v>48400</v>
      </c>
      <c r="R61" s="61" cm="1">
        <f t="array" ref="R61">IF($I$2="Открытый тариф",
INDEX(GRID!$B$17:$BI$27,MATCH(Q$7,GRID!$A$17:$A$27,0),MATCH(1,($U$2=GRID!$B$1:$BI$1)*(КАЛЕНДАРЬ!$O28=GRID!$B$3:$BI$3), 0)),
ROUNDUP(INDEX(GRID!$B$17:$BI$27,MATCH(Q$7,GRID!$A$17:$A$27,0),MATCH(1,($U$2=GRID!$B$1:$BI$1)*(КАЛЕНДАРЬ!$O28=GRID!$B$3:$BI$3), 0))*(1-GRID!$B$35),0))</f>
        <v>50900</v>
      </c>
      <c r="S61" s="61" cm="1">
        <f t="array" ref="S61">IF($I$2="Открытый тариф",
INDEX(GRID!$B$4:$BI$14,MATCH(S$7,GRID!$A$4:$A$14,0),MATCH(1,($U$2=GRID!$B$1:$BI$1)*(КАЛЕНДАРЬ!$O28=GRID!$B$3:$BI$3), 0)),
ROUNDUP(INDEX(GRID!$B$4:$BI$14,MATCH(S$7,GRID!$A$4:$A$14,0),MATCH(1,($U$2=GRID!$B$1:$BI$1)*(КАЛЕНДАРЬ!$O28=GRID!$B$3:$BI$3),0))*(1-GRID!$B$35),0))</f>
        <v>59200</v>
      </c>
      <c r="T61" s="61" cm="1">
        <f t="array" ref="T61">IF($I$2="Открытый тариф",
INDEX(GRID!$B$17:$BI$27,MATCH(S$7,GRID!$A$17:$A$27,0),MATCH(1,($U$2=GRID!$B$1:$BI$1)*(КАЛЕНДАРЬ!$O28=GRID!$B$3:$BI$3), 0)),
ROUNDUP(INDEX(GRID!$B$17:$BI$27,MATCH(S$7,GRID!$A$17:$A$27,0),MATCH(1,($U$2=GRID!$B$1:$BI$1)*(КАЛЕНДАРЬ!$O28=GRID!$B$3:$BI$3), 0))*(1-GRID!$B$35),0))</f>
        <v>61700</v>
      </c>
      <c r="U61" s="61" cm="1">
        <f t="array" ref="U61">IF($I$2="Открытый тариф",
INDEX(GRID!$B$4:$BI$14,MATCH(U$7,GRID!$A$4:$A$14,0),MATCH(1,($U$2=GRID!$B$1:$BI$1)*(КАЛЕНДАРЬ!$O28=GRID!$B$3:$BI$3), 0)),
ROUNDUP(INDEX(GRID!$B$4:$BI$14,MATCH(U$7,GRID!$A$4:$A$14,0),MATCH(1,($U$2=GRID!$B$1:$BI$1)*(КАЛЕНДАРЬ!$O28=GRID!$B$3:$BI$3),0))*(1-GRID!$B$35),0))</f>
        <v>67000</v>
      </c>
      <c r="V61" s="61" cm="1">
        <f t="array" ref="V61">IF($I$2="Открытый тариф",
INDEX(GRID!$B$17:$BI$27,MATCH(U$7,GRID!$A$17:$A$27,0),MATCH(1,($U$2=GRID!$B$1:$BI$1)*(КАЛЕНДАРЬ!$O28=GRID!$B$3:$BI$3), 0)),
ROUNDUP(INDEX(GRID!$B$17:$BI$27,MATCH(U$7,GRID!$A$17:$A$27,0),MATCH(1,($U$2=GRID!$B$1:$BI$1)*(КАЛЕНДАРЬ!$O28=GRID!$B$3:$BI$3), 0))*(1-GRID!$B$35),0))</f>
        <v>69500</v>
      </c>
      <c r="W61" s="61" cm="1">
        <f t="array" ref="W61">IF($I$2="Открытый тариф",
INDEX(GRID!$B$4:$BI$14,MATCH(W$7,GRID!$A$4:$A$14,0),MATCH(1,($U$2=GRID!$B$1:$BI$1)*(КАЛЕНДАРЬ!$O28=GRID!$B$3:$BI$3), 0)),
ROUNDUP(INDEX(GRID!$B$4:$BI$14,MATCH(W$7,GRID!$A$4:$A$14,0),MATCH(1,($U$2=GRID!$B$1:$BI$1)*(КАЛЕНДАРЬ!$O28=GRID!$B$3:$BI$3),0))*(1-GRID!$B$35),0))</f>
        <v>258000</v>
      </c>
      <c r="X61" s="61" cm="1">
        <f t="array" ref="X61">IF($I$2="Открытый тариф",
INDEX(GRID!$B$17:$BI$27,MATCH(W$7,GRID!$A$17:$A$27,0),MATCH(1,($U$2=GRID!$B$1:$BI$1)*(КАЛЕНДАРЬ!$O28=GRID!$B$3:$BI$3), 0)),
ROUNDUP(INDEX(GRID!$B$17:$BI$27,MATCH(W$7,GRID!$A$17:$A$27,0),MATCH(1,($U$2=GRID!$B$1:$BI$1)*(КАЛЕНДАРЬ!$O28=GRID!$B$3:$BI$3), 0))*(1-GRID!$B$35),0))</f>
        <v>260500</v>
      </c>
    </row>
    <row r="62" spans="1:24" hidden="1" x14ac:dyDescent="0.2">
      <c r="A62" s="62" t="s">
        <v>46</v>
      </c>
      <c r="B62" s="62">
        <v>26</v>
      </c>
      <c r="C62" s="59" cm="1">
        <f t="array" ref="C62">IF($I$2="Открытый тариф",
INDEX(GRID!$B$4:$BI$14,MATCH(C$7,GRID!$A$4:$A$14,0),MATCH(1,($U$2=GRID!$B$1:$BI$1)*(КАЛЕНДАРЬ!$O29=GRID!$B$3:$BI$3), 0)),
ROUNDUP(INDEX(GRID!$B$4:$BI$14,MATCH(C$7,GRID!$A$4:$A$14,0),MATCH(1,($U$2=GRID!$B$1:$BI$1)*(КАЛЕНДАРЬ!$O29=GRID!$B$3:$BI$3),0))*(1-GRID!$B$35),0))</f>
        <v>22000</v>
      </c>
      <c r="D62" s="60" cm="1">
        <f t="array" ref="D62">IF($I$2="Открытый тариф",
INDEX(GRID!$B$17:$BI$27,MATCH(C$7,GRID!$A$17:$A$27,0),MATCH(1,($U$2=GRID!$B$1:$BI$1)*(КАЛЕНДАРЬ!$O29=GRID!$B$3:$BI$3), 0)),
ROUNDUP(INDEX(GRID!$B$17:$BI$27,MATCH(C$7,GRID!$A$17:$A$27,0),MATCH(1,($U$2=GRID!$B$1:$BI$1)*(КАЛЕНДАРЬ!$O29=GRID!$B$3:$BI$3), 0))*(1-GRID!$B$35),0))</f>
        <v>24500</v>
      </c>
      <c r="E62" s="59" cm="1">
        <f t="array" ref="E62">IF($I$2="Открытый тариф",
INDEX(GRID!$B$4:$BI$14,MATCH(E$7,GRID!$A$4:$A$14,0),MATCH(1,($U$2=GRID!$B$1:$BI$1)*(КАЛЕНДАРЬ!$O29=GRID!$B$3:$BI$3), 0)),
ROUNDUP(INDEX(GRID!$B$4:$BI$14,MATCH(E$7,GRID!$A$4:$A$14,0),MATCH(1,($U$2=GRID!$B$1:$BI$1)*(КАЛЕНДАРЬ!$O29=GRID!$B$3:$BI$3),0))*(1-GRID!$B$35),0))</f>
        <v>24300</v>
      </c>
      <c r="F62" s="60" cm="1">
        <f t="array" ref="F62">IF($I$2="Открытый тариф",
INDEX(GRID!$B$17:$BI$27,MATCH(E$7,GRID!$A$17:$A$27,0),MATCH(1,($U$2=GRID!$B$1:$BI$1)*(КАЛЕНДАРЬ!$O29=GRID!$B$3:$BI$3), 0)),
ROUNDUP(INDEX(GRID!$B$17:$BI$27,MATCH(E$7,GRID!$A$17:$A$27,0),MATCH(1,($U$2=GRID!$B$1:$BI$1)*(КАЛЕНДАРЬ!$O29=GRID!$B$3:$BI$3), 0))*(1-GRID!$B$35),0))</f>
        <v>26800</v>
      </c>
      <c r="G62" s="59" cm="1">
        <f t="array" ref="G62">IF($I$2="Открытый тариф",
INDEX(GRID!$B$4:$BI$14,MATCH(G$7,GRID!$A$4:$A$14,0),MATCH(1,($U$2=GRID!$B$1:$BI$1)*(КАЛЕНДАРЬ!$O29=GRID!$B$3:$BI$3), 0)),
ROUNDUP(INDEX(GRID!$B$4:$BI$14,MATCH(G$7,GRID!$A$4:$A$14,0),MATCH(1,($U$2=GRID!$B$1:$BI$1)*(КАЛЕНДАРЬ!$O29=GRID!$B$3:$BI$3),0))*(1-GRID!$B$35),0))</f>
        <v>26900</v>
      </c>
      <c r="H62" s="60" cm="1">
        <f t="array" ref="H62">IF($I$2="Открытый тариф",
INDEX(GRID!$B$17:$BI$27,MATCH(G$7,GRID!$A$17:$A$27,0),MATCH(1,($U$2=GRID!$B$1:$BI$1)*(КАЛЕНДАРЬ!$O29=GRID!$B$3:$BI$3), 0)),
ROUNDUP(INDEX(GRID!$B$17:$BI$27,MATCH(G$7,GRID!$A$17:$A$27,0),MATCH(1,($U$2=GRID!$B$1:$BI$1)*(КАЛЕНДАРЬ!$O29=GRID!$B$3:$BI$3), 0))*(1-GRID!$B$35),0))</f>
        <v>29400</v>
      </c>
      <c r="I62" s="59" cm="1">
        <f t="array" ref="I62">IF($I$2="Открытый тариф",
INDEX(GRID!$B$4:$BI$14,MATCH(I$7,GRID!$A$4:$A$14,0),MATCH(1,($U$2=GRID!$B$1:$BI$1)*(КАЛЕНДАРЬ!$O29=GRID!$B$3:$BI$3), 0)),
ROUNDUP(INDEX(GRID!$B$4:$BI$14,MATCH(I$7,GRID!$A$4:$A$14,0),MATCH(1,($U$2=GRID!$B$1:$BI$1)*(КАЛЕНДАРЬ!$O29=GRID!$B$3:$BI$3),0))*(1-GRID!$B$35),0))</f>
        <v>29700</v>
      </c>
      <c r="J62" s="60" cm="1">
        <f t="array" ref="J62">IF($I$2="Открытый тариф",
INDEX(GRID!$B$17:$BI$27,MATCH(I$7,GRID!$A$17:$A$27,0),MATCH(1,($U$2=GRID!$B$1:$BI$1)*(КАЛЕНДАРЬ!$O29=GRID!$B$3:$BI$3), 0)),
ROUNDUP(INDEX(GRID!$B$17:$BI$27,MATCH(I$7,GRID!$A$17:$A$27,0),MATCH(1,($U$2=GRID!$B$1:$BI$1)*(КАЛЕНДАРЬ!$O29=GRID!$B$3:$BI$3), 0))*(1-GRID!$B$35),0))</f>
        <v>32200</v>
      </c>
      <c r="K62" s="59" cm="1">
        <f t="array" ref="K62">IF($I$2="Открытый тариф",
INDEX(GRID!$B$4:$BI$14,MATCH(K$7,GRID!$A$4:$A$14,0),MATCH(1,($U$2=GRID!$B$1:$BI$1)*(КАЛЕНДАРЬ!$O29=GRID!$B$3:$BI$3), 0)),
ROUNDUP(INDEX(GRID!$B$4:$BI$14,MATCH(K$7,GRID!$A$4:$A$14,0),MATCH(1,($U$2=GRID!$B$1:$BI$1)*(КАЛЕНДАРЬ!$O29=GRID!$B$3:$BI$3),0))*(1-GRID!$B$35),0))</f>
        <v>32800</v>
      </c>
      <c r="L62" s="60" cm="1">
        <f t="array" ref="L62">IF($I$2="Открытый тариф",
INDEX(GRID!$B$17:$BI$27,MATCH(K$7,GRID!$A$17:$A$27,0),MATCH(1,($U$2=GRID!$B$1:$BI$1)*(КАЛЕНДАРЬ!$O29=GRID!$B$3:$BI$3), 0)),
ROUNDUP(INDEX(GRID!$B$17:$BI$27,MATCH(K$7,GRID!$A$17:$A$27,0),MATCH(1,($U$2=GRID!$B$1:$BI$1)*(КАЛЕНДАРЬ!$O29=GRID!$B$3:$BI$3), 0))*(1-GRID!$B$35),0))</f>
        <v>35300</v>
      </c>
      <c r="M62" s="59" cm="1">
        <f t="array" ref="M62">IF($I$2="Открытый тариф",
INDEX(GRID!$B$4:$BI$14,MATCH(M$7,GRID!$A$4:$A$14,0),MATCH(1,($U$2=GRID!$B$1:$BI$1)*(КАЛЕНДАРЬ!$O29=GRID!$B$3:$BI$3), 0)),
ROUNDUP(INDEX(GRID!$B$4:$BI$14,MATCH(M$7,GRID!$A$4:$A$14,0),MATCH(1,($U$2=GRID!$B$1:$BI$1)*(КАЛЕНДАРЬ!$O29=GRID!$B$3:$BI$3),0))*(1-GRID!$B$35),0))</f>
        <v>36300</v>
      </c>
      <c r="N62" s="60" cm="1">
        <f t="array" ref="N62">IF($I$2="Открытый тариф",
INDEX(GRID!$B$17:$BI$27,MATCH(M$7,GRID!$A$17:$A$27,0),MATCH(1,($U$2=GRID!$B$1:$BI$1)*(КАЛЕНДАРЬ!$O29=GRID!$B$3:$BI$3), 0)),
ROUNDUP(INDEX(GRID!$B$17:$BI$27,MATCH(M$7,GRID!$A$17:$A$27,0),MATCH(1,($U$2=GRID!$B$1:$BI$1)*(КАЛЕНДАРЬ!$O29=GRID!$B$3:$BI$3), 0))*(1-GRID!$B$35),0))</f>
        <v>38800</v>
      </c>
      <c r="O62" s="61" cm="1">
        <f t="array" ref="O62">IF($I$2="Открытый тариф",
INDEX(GRID!$B$4:$BI$14,MATCH(O$7,GRID!$A$4:$A$14,0),MATCH(1,($U$2=GRID!$B$1:$BI$1)*(КАЛЕНДАРЬ!$O29=GRID!$B$3:$BI$3), 0)),
ROUNDUP(INDEX(GRID!$B$4:$BI$14,MATCH(O$7,GRID!$A$4:$A$14,0),MATCH(1,($U$2=GRID!$B$1:$BI$1)*(КАЛЕНДАРЬ!$O29=GRID!$B$3:$BI$3),0))*(1-GRID!$B$35),0))</f>
        <v>43000</v>
      </c>
      <c r="P62" s="61" cm="1">
        <f t="array" ref="P62">IF($I$2="Открытый тариф",
INDEX(GRID!$B$17:$BI$27,MATCH(O$7,GRID!$A$17:$A$27,0),MATCH(1,($U$2=GRID!$B$1:$BI$1)*(КАЛЕНДАРЬ!$O29=GRID!$B$3:$BI$3), 0)),
ROUNDUP(INDEX(GRID!$B$17:$BI$27,MATCH(O$7,GRID!$A$17:$A$27,0),MATCH(1,($U$2=GRID!$B$1:$BI$1)*(КАЛЕНДАРЬ!$O29=GRID!$B$3:$BI$3), 0))*(1-GRID!$B$35),0))</f>
        <v>45500</v>
      </c>
      <c r="Q62" s="61" cm="1">
        <f t="array" ref="Q62">IF($I$2="Открытый тариф",
INDEX(GRID!$B$4:$BI$14,MATCH(Q$7,GRID!$A$4:$A$14,0),MATCH(1,($U$2=GRID!$B$1:$BI$1)*(КАЛЕНДАРЬ!$O29=GRID!$B$3:$BI$3), 0)),
ROUNDUP(INDEX(GRID!$B$4:$BI$14,MATCH(Q$7,GRID!$A$4:$A$14,0),MATCH(1,($U$2=GRID!$B$1:$BI$1)*(КАЛЕНДАРЬ!$O29=GRID!$B$3:$BI$3),0))*(1-GRID!$B$35),0))</f>
        <v>48400</v>
      </c>
      <c r="R62" s="61" cm="1">
        <f t="array" ref="R62">IF($I$2="Открытый тариф",
INDEX(GRID!$B$17:$BI$27,MATCH(Q$7,GRID!$A$17:$A$27,0),MATCH(1,($U$2=GRID!$B$1:$BI$1)*(КАЛЕНДАРЬ!$O29=GRID!$B$3:$BI$3), 0)),
ROUNDUP(INDEX(GRID!$B$17:$BI$27,MATCH(Q$7,GRID!$A$17:$A$27,0),MATCH(1,($U$2=GRID!$B$1:$BI$1)*(КАЛЕНДАРЬ!$O29=GRID!$B$3:$BI$3), 0))*(1-GRID!$B$35),0))</f>
        <v>50900</v>
      </c>
      <c r="S62" s="61" cm="1">
        <f t="array" ref="S62">IF($I$2="Открытый тариф",
INDEX(GRID!$B$4:$BI$14,MATCH(S$7,GRID!$A$4:$A$14,0),MATCH(1,($U$2=GRID!$B$1:$BI$1)*(КАЛЕНДАРЬ!$O29=GRID!$B$3:$BI$3), 0)),
ROUNDUP(INDEX(GRID!$B$4:$BI$14,MATCH(S$7,GRID!$A$4:$A$14,0),MATCH(1,($U$2=GRID!$B$1:$BI$1)*(КАЛЕНДАРЬ!$O29=GRID!$B$3:$BI$3),0))*(1-GRID!$B$35),0))</f>
        <v>59200</v>
      </c>
      <c r="T62" s="61" cm="1">
        <f t="array" ref="T62">IF($I$2="Открытый тариф",
INDEX(GRID!$B$17:$BI$27,MATCH(S$7,GRID!$A$17:$A$27,0),MATCH(1,($U$2=GRID!$B$1:$BI$1)*(КАЛЕНДАРЬ!$O29=GRID!$B$3:$BI$3), 0)),
ROUNDUP(INDEX(GRID!$B$17:$BI$27,MATCH(S$7,GRID!$A$17:$A$27,0),MATCH(1,($U$2=GRID!$B$1:$BI$1)*(КАЛЕНДАРЬ!$O29=GRID!$B$3:$BI$3), 0))*(1-GRID!$B$35),0))</f>
        <v>61700</v>
      </c>
      <c r="U62" s="61" cm="1">
        <f t="array" ref="U62">IF($I$2="Открытый тариф",
INDEX(GRID!$B$4:$BI$14,MATCH(U$7,GRID!$A$4:$A$14,0),MATCH(1,($U$2=GRID!$B$1:$BI$1)*(КАЛЕНДАРЬ!$O29=GRID!$B$3:$BI$3), 0)),
ROUNDUP(INDEX(GRID!$B$4:$BI$14,MATCH(U$7,GRID!$A$4:$A$14,0),MATCH(1,($U$2=GRID!$B$1:$BI$1)*(КАЛЕНДАРЬ!$O29=GRID!$B$3:$BI$3),0))*(1-GRID!$B$35),0))</f>
        <v>67000</v>
      </c>
      <c r="V62" s="61" cm="1">
        <f t="array" ref="V62">IF($I$2="Открытый тариф",
INDEX(GRID!$B$17:$BI$27,MATCH(U$7,GRID!$A$17:$A$27,0),MATCH(1,($U$2=GRID!$B$1:$BI$1)*(КАЛЕНДАРЬ!$O29=GRID!$B$3:$BI$3), 0)),
ROUNDUP(INDEX(GRID!$B$17:$BI$27,MATCH(U$7,GRID!$A$17:$A$27,0),MATCH(1,($U$2=GRID!$B$1:$BI$1)*(КАЛЕНДАРЬ!$O29=GRID!$B$3:$BI$3), 0))*(1-GRID!$B$35),0))</f>
        <v>69500</v>
      </c>
      <c r="W62" s="61" cm="1">
        <f t="array" ref="W62">IF($I$2="Открытый тариф",
INDEX(GRID!$B$4:$BI$14,MATCH(W$7,GRID!$A$4:$A$14,0),MATCH(1,($U$2=GRID!$B$1:$BI$1)*(КАЛЕНДАРЬ!$O29=GRID!$B$3:$BI$3), 0)),
ROUNDUP(INDEX(GRID!$B$4:$BI$14,MATCH(W$7,GRID!$A$4:$A$14,0),MATCH(1,($U$2=GRID!$B$1:$BI$1)*(КАЛЕНДАРЬ!$O29=GRID!$B$3:$BI$3),0))*(1-GRID!$B$35),0))</f>
        <v>258000</v>
      </c>
      <c r="X62" s="61" cm="1">
        <f t="array" ref="X62">IF($I$2="Открытый тариф",
INDEX(GRID!$B$17:$BI$27,MATCH(W$7,GRID!$A$17:$A$27,0),MATCH(1,($U$2=GRID!$B$1:$BI$1)*(КАЛЕНДАРЬ!$O29=GRID!$B$3:$BI$3), 0)),
ROUNDUP(INDEX(GRID!$B$17:$BI$27,MATCH(W$7,GRID!$A$17:$A$27,0),MATCH(1,($U$2=GRID!$B$1:$BI$1)*(КАЛЕНДАРЬ!$O29=GRID!$B$3:$BI$3), 0))*(1-GRID!$B$35),0))</f>
        <v>260500</v>
      </c>
    </row>
    <row r="63" spans="1:24" hidden="1" x14ac:dyDescent="0.2">
      <c r="A63" s="62" t="s">
        <v>47</v>
      </c>
      <c r="B63" s="62">
        <v>27</v>
      </c>
      <c r="C63" s="59" cm="1">
        <f t="array" ref="C63">IF($I$2="Открытый тариф",
INDEX(GRID!$B$4:$BI$14,MATCH(C$7,GRID!$A$4:$A$14,0),MATCH(1,($U$2=GRID!$B$1:$BI$1)*(КАЛЕНДАРЬ!$O30=GRID!$B$3:$BI$3), 0)),
ROUNDUP(INDEX(GRID!$B$4:$BI$14,MATCH(C$7,GRID!$A$4:$A$14,0),MATCH(1,($U$2=GRID!$B$1:$BI$1)*(КАЛЕНДАРЬ!$O30=GRID!$B$3:$BI$3),0))*(1-GRID!$B$35),0))</f>
        <v>22000</v>
      </c>
      <c r="D63" s="60" cm="1">
        <f t="array" ref="D63">IF($I$2="Открытый тариф",
INDEX(GRID!$B$17:$BI$27,MATCH(C$7,GRID!$A$17:$A$27,0),MATCH(1,($U$2=GRID!$B$1:$BI$1)*(КАЛЕНДАРЬ!$O30=GRID!$B$3:$BI$3), 0)),
ROUNDUP(INDEX(GRID!$B$17:$BI$27,MATCH(C$7,GRID!$A$17:$A$27,0),MATCH(1,($U$2=GRID!$B$1:$BI$1)*(КАЛЕНДАРЬ!$O30=GRID!$B$3:$BI$3), 0))*(1-GRID!$B$35),0))</f>
        <v>24500</v>
      </c>
      <c r="E63" s="59" cm="1">
        <f t="array" ref="E63">IF($I$2="Открытый тариф",
INDEX(GRID!$B$4:$BI$14,MATCH(E$7,GRID!$A$4:$A$14,0),MATCH(1,($U$2=GRID!$B$1:$BI$1)*(КАЛЕНДАРЬ!$O30=GRID!$B$3:$BI$3), 0)),
ROUNDUP(INDEX(GRID!$B$4:$BI$14,MATCH(E$7,GRID!$A$4:$A$14,0),MATCH(1,($U$2=GRID!$B$1:$BI$1)*(КАЛЕНДАРЬ!$O30=GRID!$B$3:$BI$3),0))*(1-GRID!$B$35),0))</f>
        <v>24300</v>
      </c>
      <c r="F63" s="60" cm="1">
        <f t="array" ref="F63">IF($I$2="Открытый тариф",
INDEX(GRID!$B$17:$BI$27,MATCH(E$7,GRID!$A$17:$A$27,0),MATCH(1,($U$2=GRID!$B$1:$BI$1)*(КАЛЕНДАРЬ!$O30=GRID!$B$3:$BI$3), 0)),
ROUNDUP(INDEX(GRID!$B$17:$BI$27,MATCH(E$7,GRID!$A$17:$A$27,0),MATCH(1,($U$2=GRID!$B$1:$BI$1)*(КАЛЕНДАРЬ!$O30=GRID!$B$3:$BI$3), 0))*(1-GRID!$B$35),0))</f>
        <v>26800</v>
      </c>
      <c r="G63" s="59" cm="1">
        <f t="array" ref="G63">IF($I$2="Открытый тариф",
INDEX(GRID!$B$4:$BI$14,MATCH(G$7,GRID!$A$4:$A$14,0),MATCH(1,($U$2=GRID!$B$1:$BI$1)*(КАЛЕНДАРЬ!$O30=GRID!$B$3:$BI$3), 0)),
ROUNDUP(INDEX(GRID!$B$4:$BI$14,MATCH(G$7,GRID!$A$4:$A$14,0),MATCH(1,($U$2=GRID!$B$1:$BI$1)*(КАЛЕНДАРЬ!$O30=GRID!$B$3:$BI$3),0))*(1-GRID!$B$35),0))</f>
        <v>26900</v>
      </c>
      <c r="H63" s="60" cm="1">
        <f t="array" ref="H63">IF($I$2="Открытый тариф",
INDEX(GRID!$B$17:$BI$27,MATCH(G$7,GRID!$A$17:$A$27,0),MATCH(1,($U$2=GRID!$B$1:$BI$1)*(КАЛЕНДАРЬ!$O30=GRID!$B$3:$BI$3), 0)),
ROUNDUP(INDEX(GRID!$B$17:$BI$27,MATCH(G$7,GRID!$A$17:$A$27,0),MATCH(1,($U$2=GRID!$B$1:$BI$1)*(КАЛЕНДАРЬ!$O30=GRID!$B$3:$BI$3), 0))*(1-GRID!$B$35),0))</f>
        <v>29400</v>
      </c>
      <c r="I63" s="59" cm="1">
        <f t="array" ref="I63">IF($I$2="Открытый тариф",
INDEX(GRID!$B$4:$BI$14,MATCH(I$7,GRID!$A$4:$A$14,0),MATCH(1,($U$2=GRID!$B$1:$BI$1)*(КАЛЕНДАРЬ!$O30=GRID!$B$3:$BI$3), 0)),
ROUNDUP(INDEX(GRID!$B$4:$BI$14,MATCH(I$7,GRID!$A$4:$A$14,0),MATCH(1,($U$2=GRID!$B$1:$BI$1)*(КАЛЕНДАРЬ!$O30=GRID!$B$3:$BI$3),0))*(1-GRID!$B$35),0))</f>
        <v>29700</v>
      </c>
      <c r="J63" s="60" cm="1">
        <f t="array" ref="J63">IF($I$2="Открытый тариф",
INDEX(GRID!$B$17:$BI$27,MATCH(I$7,GRID!$A$17:$A$27,0),MATCH(1,($U$2=GRID!$B$1:$BI$1)*(КАЛЕНДАРЬ!$O30=GRID!$B$3:$BI$3), 0)),
ROUNDUP(INDEX(GRID!$B$17:$BI$27,MATCH(I$7,GRID!$A$17:$A$27,0),MATCH(1,($U$2=GRID!$B$1:$BI$1)*(КАЛЕНДАРЬ!$O30=GRID!$B$3:$BI$3), 0))*(1-GRID!$B$35),0))</f>
        <v>32200</v>
      </c>
      <c r="K63" s="59" cm="1">
        <f t="array" ref="K63">IF($I$2="Открытый тариф",
INDEX(GRID!$B$4:$BI$14,MATCH(K$7,GRID!$A$4:$A$14,0),MATCH(1,($U$2=GRID!$B$1:$BI$1)*(КАЛЕНДАРЬ!$O30=GRID!$B$3:$BI$3), 0)),
ROUNDUP(INDEX(GRID!$B$4:$BI$14,MATCH(K$7,GRID!$A$4:$A$14,0),MATCH(1,($U$2=GRID!$B$1:$BI$1)*(КАЛЕНДАРЬ!$O30=GRID!$B$3:$BI$3),0))*(1-GRID!$B$35),0))</f>
        <v>32800</v>
      </c>
      <c r="L63" s="60" cm="1">
        <f t="array" ref="L63">IF($I$2="Открытый тариф",
INDEX(GRID!$B$17:$BI$27,MATCH(K$7,GRID!$A$17:$A$27,0),MATCH(1,($U$2=GRID!$B$1:$BI$1)*(КАЛЕНДАРЬ!$O30=GRID!$B$3:$BI$3), 0)),
ROUNDUP(INDEX(GRID!$B$17:$BI$27,MATCH(K$7,GRID!$A$17:$A$27,0),MATCH(1,($U$2=GRID!$B$1:$BI$1)*(КАЛЕНДАРЬ!$O30=GRID!$B$3:$BI$3), 0))*(1-GRID!$B$35),0))</f>
        <v>35300</v>
      </c>
      <c r="M63" s="59" cm="1">
        <f t="array" ref="M63">IF($I$2="Открытый тариф",
INDEX(GRID!$B$4:$BI$14,MATCH(M$7,GRID!$A$4:$A$14,0),MATCH(1,($U$2=GRID!$B$1:$BI$1)*(КАЛЕНДАРЬ!$O30=GRID!$B$3:$BI$3), 0)),
ROUNDUP(INDEX(GRID!$B$4:$BI$14,MATCH(M$7,GRID!$A$4:$A$14,0),MATCH(1,($U$2=GRID!$B$1:$BI$1)*(КАЛЕНДАРЬ!$O30=GRID!$B$3:$BI$3),0))*(1-GRID!$B$35),0))</f>
        <v>36300</v>
      </c>
      <c r="N63" s="60" cm="1">
        <f t="array" ref="N63">IF($I$2="Открытый тариф",
INDEX(GRID!$B$17:$BI$27,MATCH(M$7,GRID!$A$17:$A$27,0),MATCH(1,($U$2=GRID!$B$1:$BI$1)*(КАЛЕНДАРЬ!$O30=GRID!$B$3:$BI$3), 0)),
ROUNDUP(INDEX(GRID!$B$17:$BI$27,MATCH(M$7,GRID!$A$17:$A$27,0),MATCH(1,($U$2=GRID!$B$1:$BI$1)*(КАЛЕНДАРЬ!$O30=GRID!$B$3:$BI$3), 0))*(1-GRID!$B$35),0))</f>
        <v>38800</v>
      </c>
      <c r="O63" s="61" cm="1">
        <f t="array" ref="O63">IF($I$2="Открытый тариф",
INDEX(GRID!$B$4:$BI$14,MATCH(O$7,GRID!$A$4:$A$14,0),MATCH(1,($U$2=GRID!$B$1:$BI$1)*(КАЛЕНДАРЬ!$O30=GRID!$B$3:$BI$3), 0)),
ROUNDUP(INDEX(GRID!$B$4:$BI$14,MATCH(O$7,GRID!$A$4:$A$14,0),MATCH(1,($U$2=GRID!$B$1:$BI$1)*(КАЛЕНДАРЬ!$O30=GRID!$B$3:$BI$3),0))*(1-GRID!$B$35),0))</f>
        <v>43000</v>
      </c>
      <c r="P63" s="61" cm="1">
        <f t="array" ref="P63">IF($I$2="Открытый тариф",
INDEX(GRID!$B$17:$BI$27,MATCH(O$7,GRID!$A$17:$A$27,0),MATCH(1,($U$2=GRID!$B$1:$BI$1)*(КАЛЕНДАРЬ!$O30=GRID!$B$3:$BI$3), 0)),
ROUNDUP(INDEX(GRID!$B$17:$BI$27,MATCH(O$7,GRID!$A$17:$A$27,0),MATCH(1,($U$2=GRID!$B$1:$BI$1)*(КАЛЕНДАРЬ!$O30=GRID!$B$3:$BI$3), 0))*(1-GRID!$B$35),0))</f>
        <v>45500</v>
      </c>
      <c r="Q63" s="61" cm="1">
        <f t="array" ref="Q63">IF($I$2="Открытый тариф",
INDEX(GRID!$B$4:$BI$14,MATCH(Q$7,GRID!$A$4:$A$14,0),MATCH(1,($U$2=GRID!$B$1:$BI$1)*(КАЛЕНДАРЬ!$O30=GRID!$B$3:$BI$3), 0)),
ROUNDUP(INDEX(GRID!$B$4:$BI$14,MATCH(Q$7,GRID!$A$4:$A$14,0),MATCH(1,($U$2=GRID!$B$1:$BI$1)*(КАЛЕНДАРЬ!$O30=GRID!$B$3:$BI$3),0))*(1-GRID!$B$35),0))</f>
        <v>48400</v>
      </c>
      <c r="R63" s="61" cm="1">
        <f t="array" ref="R63">IF($I$2="Открытый тариф",
INDEX(GRID!$B$17:$BI$27,MATCH(Q$7,GRID!$A$17:$A$27,0),MATCH(1,($U$2=GRID!$B$1:$BI$1)*(КАЛЕНДАРЬ!$O30=GRID!$B$3:$BI$3), 0)),
ROUNDUP(INDEX(GRID!$B$17:$BI$27,MATCH(Q$7,GRID!$A$17:$A$27,0),MATCH(1,($U$2=GRID!$B$1:$BI$1)*(КАЛЕНДАРЬ!$O30=GRID!$B$3:$BI$3), 0))*(1-GRID!$B$35),0))</f>
        <v>50900</v>
      </c>
      <c r="S63" s="61" cm="1">
        <f t="array" ref="S63">IF($I$2="Открытый тариф",
INDEX(GRID!$B$4:$BI$14,MATCH(S$7,GRID!$A$4:$A$14,0),MATCH(1,($U$2=GRID!$B$1:$BI$1)*(КАЛЕНДАРЬ!$O30=GRID!$B$3:$BI$3), 0)),
ROUNDUP(INDEX(GRID!$B$4:$BI$14,MATCH(S$7,GRID!$A$4:$A$14,0),MATCH(1,($U$2=GRID!$B$1:$BI$1)*(КАЛЕНДАРЬ!$O30=GRID!$B$3:$BI$3),0))*(1-GRID!$B$35),0))</f>
        <v>59200</v>
      </c>
      <c r="T63" s="61" cm="1">
        <f t="array" ref="T63">IF($I$2="Открытый тариф",
INDEX(GRID!$B$17:$BI$27,MATCH(S$7,GRID!$A$17:$A$27,0),MATCH(1,($U$2=GRID!$B$1:$BI$1)*(КАЛЕНДАРЬ!$O30=GRID!$B$3:$BI$3), 0)),
ROUNDUP(INDEX(GRID!$B$17:$BI$27,MATCH(S$7,GRID!$A$17:$A$27,0),MATCH(1,($U$2=GRID!$B$1:$BI$1)*(КАЛЕНДАРЬ!$O30=GRID!$B$3:$BI$3), 0))*(1-GRID!$B$35),0))</f>
        <v>61700</v>
      </c>
      <c r="U63" s="61" cm="1">
        <f t="array" ref="U63">IF($I$2="Открытый тариф",
INDEX(GRID!$B$4:$BI$14,MATCH(U$7,GRID!$A$4:$A$14,0),MATCH(1,($U$2=GRID!$B$1:$BI$1)*(КАЛЕНДАРЬ!$O30=GRID!$B$3:$BI$3), 0)),
ROUNDUP(INDEX(GRID!$B$4:$BI$14,MATCH(U$7,GRID!$A$4:$A$14,0),MATCH(1,($U$2=GRID!$B$1:$BI$1)*(КАЛЕНДАРЬ!$O30=GRID!$B$3:$BI$3),0))*(1-GRID!$B$35),0))</f>
        <v>67000</v>
      </c>
      <c r="V63" s="61" cm="1">
        <f t="array" ref="V63">IF($I$2="Открытый тариф",
INDEX(GRID!$B$17:$BI$27,MATCH(U$7,GRID!$A$17:$A$27,0),MATCH(1,($U$2=GRID!$B$1:$BI$1)*(КАЛЕНДАРЬ!$O30=GRID!$B$3:$BI$3), 0)),
ROUNDUP(INDEX(GRID!$B$17:$BI$27,MATCH(U$7,GRID!$A$17:$A$27,0),MATCH(1,($U$2=GRID!$B$1:$BI$1)*(КАЛЕНДАРЬ!$O30=GRID!$B$3:$BI$3), 0))*(1-GRID!$B$35),0))</f>
        <v>69500</v>
      </c>
      <c r="W63" s="61" cm="1">
        <f t="array" ref="W63">IF($I$2="Открытый тариф",
INDEX(GRID!$B$4:$BI$14,MATCH(W$7,GRID!$A$4:$A$14,0),MATCH(1,($U$2=GRID!$B$1:$BI$1)*(КАЛЕНДАРЬ!$O30=GRID!$B$3:$BI$3), 0)),
ROUNDUP(INDEX(GRID!$B$4:$BI$14,MATCH(W$7,GRID!$A$4:$A$14,0),MATCH(1,($U$2=GRID!$B$1:$BI$1)*(КАЛЕНДАРЬ!$O30=GRID!$B$3:$BI$3),0))*(1-GRID!$B$35),0))</f>
        <v>258000</v>
      </c>
      <c r="X63" s="61" cm="1">
        <f t="array" ref="X63">IF($I$2="Открытый тариф",
INDEX(GRID!$B$17:$BI$27,MATCH(W$7,GRID!$A$17:$A$27,0),MATCH(1,($U$2=GRID!$B$1:$BI$1)*(КАЛЕНДАРЬ!$O30=GRID!$B$3:$BI$3), 0)),
ROUNDUP(INDEX(GRID!$B$17:$BI$27,MATCH(W$7,GRID!$A$17:$A$27,0),MATCH(1,($U$2=GRID!$B$1:$BI$1)*(КАЛЕНДАРЬ!$O30=GRID!$B$3:$BI$3), 0))*(1-GRID!$B$35),0))</f>
        <v>260500</v>
      </c>
    </row>
    <row r="64" spans="1:24" hidden="1" x14ac:dyDescent="0.2">
      <c r="A64" s="62" t="s">
        <v>48</v>
      </c>
      <c r="B64" s="62">
        <v>28</v>
      </c>
      <c r="C64" s="59" cm="1">
        <f t="array" ref="C64">IF($I$2="Открытый тариф",
INDEX(GRID!$B$4:$BI$14,MATCH(C$7,GRID!$A$4:$A$14,0),MATCH(1,($U$2=GRID!$B$1:$BI$1)*(КАЛЕНДАРЬ!$O31=GRID!$B$3:$BI$3), 0)),
ROUNDUP(INDEX(GRID!$B$4:$BI$14,MATCH(C$7,GRID!$A$4:$A$14,0),MATCH(1,($U$2=GRID!$B$1:$BI$1)*(КАЛЕНДАРЬ!$O31=GRID!$B$3:$BI$3),0))*(1-GRID!$B$35),0))</f>
        <v>35300</v>
      </c>
      <c r="D64" s="60" cm="1">
        <f t="array" ref="D64">IF($I$2="Открытый тариф",
INDEX(GRID!$B$17:$BI$27,MATCH(C$7,GRID!$A$17:$A$27,0),MATCH(1,($U$2=GRID!$B$1:$BI$1)*(КАЛЕНДАРЬ!$O31=GRID!$B$3:$BI$3), 0)),
ROUNDUP(INDEX(GRID!$B$17:$BI$27,MATCH(C$7,GRID!$A$17:$A$27,0),MATCH(1,($U$2=GRID!$B$1:$BI$1)*(КАЛЕНДАРЬ!$O31=GRID!$B$3:$BI$3), 0))*(1-GRID!$B$35),0))</f>
        <v>37800</v>
      </c>
      <c r="E64" s="59" cm="1">
        <f t="array" ref="E64">IF($I$2="Открытый тариф",
INDEX(GRID!$B$4:$BI$14,MATCH(E$7,GRID!$A$4:$A$14,0),MATCH(1,($U$2=GRID!$B$1:$BI$1)*(КАЛЕНДАРЬ!$O31=GRID!$B$3:$BI$3), 0)),
ROUNDUP(INDEX(GRID!$B$4:$BI$14,MATCH(E$7,GRID!$A$4:$A$14,0),MATCH(1,($U$2=GRID!$B$1:$BI$1)*(КАЛЕНДАРЬ!$O31=GRID!$B$3:$BI$3),0))*(1-GRID!$B$35),0))</f>
        <v>39400</v>
      </c>
      <c r="F64" s="60" cm="1">
        <f t="array" ref="F64">IF($I$2="Открытый тариф",
INDEX(GRID!$B$17:$BI$27,MATCH(E$7,GRID!$A$17:$A$27,0),MATCH(1,($U$2=GRID!$B$1:$BI$1)*(КАЛЕНДАРЬ!$O31=GRID!$B$3:$BI$3), 0)),
ROUNDUP(INDEX(GRID!$B$17:$BI$27,MATCH(E$7,GRID!$A$17:$A$27,0),MATCH(1,($U$2=GRID!$B$1:$BI$1)*(КАЛЕНДАРЬ!$O31=GRID!$B$3:$BI$3), 0))*(1-GRID!$B$35),0))</f>
        <v>41900</v>
      </c>
      <c r="G64" s="59" cm="1">
        <f t="array" ref="G64">IF($I$2="Открытый тариф",
INDEX(GRID!$B$4:$BI$14,MATCH(G$7,GRID!$A$4:$A$14,0),MATCH(1,($U$2=GRID!$B$1:$BI$1)*(КАЛЕНДАРЬ!$O31=GRID!$B$3:$BI$3), 0)),
ROUNDUP(INDEX(GRID!$B$4:$BI$14,MATCH(G$7,GRID!$A$4:$A$14,0),MATCH(1,($U$2=GRID!$B$1:$BI$1)*(КАЛЕНДАРЬ!$O31=GRID!$B$3:$BI$3),0))*(1-GRID!$B$35),0))</f>
        <v>44000</v>
      </c>
      <c r="H64" s="60" cm="1">
        <f t="array" ref="H64">IF($I$2="Открытый тариф",
INDEX(GRID!$B$17:$BI$27,MATCH(G$7,GRID!$A$17:$A$27,0),MATCH(1,($U$2=GRID!$B$1:$BI$1)*(КАЛЕНДАРЬ!$O31=GRID!$B$3:$BI$3), 0)),
ROUNDUP(INDEX(GRID!$B$17:$BI$27,MATCH(G$7,GRID!$A$17:$A$27,0),MATCH(1,($U$2=GRID!$B$1:$BI$1)*(КАЛЕНДАРЬ!$O31=GRID!$B$3:$BI$3), 0))*(1-GRID!$B$35),0))</f>
        <v>46500</v>
      </c>
      <c r="I64" s="59" cm="1">
        <f t="array" ref="I64">IF($I$2="Открытый тариф",
INDEX(GRID!$B$4:$BI$14,MATCH(I$7,GRID!$A$4:$A$14,0),MATCH(1,($U$2=GRID!$B$1:$BI$1)*(КАЛЕНДАРЬ!$O31=GRID!$B$3:$BI$3), 0)),
ROUNDUP(INDEX(GRID!$B$4:$BI$14,MATCH(I$7,GRID!$A$4:$A$14,0),MATCH(1,($U$2=GRID!$B$1:$BI$1)*(КАЛЕНДАРЬ!$O31=GRID!$B$3:$BI$3),0))*(1-GRID!$B$35),0))</f>
        <v>49200</v>
      </c>
      <c r="J64" s="60" cm="1">
        <f t="array" ref="J64">IF($I$2="Открытый тариф",
INDEX(GRID!$B$17:$BI$27,MATCH(I$7,GRID!$A$17:$A$27,0),MATCH(1,($U$2=GRID!$B$1:$BI$1)*(КАЛЕНДАРЬ!$O31=GRID!$B$3:$BI$3), 0)),
ROUNDUP(INDEX(GRID!$B$17:$BI$27,MATCH(I$7,GRID!$A$17:$A$27,0),MATCH(1,($U$2=GRID!$B$1:$BI$1)*(КАЛЕНДАРЬ!$O31=GRID!$B$3:$BI$3), 0))*(1-GRID!$B$35),0))</f>
        <v>51700</v>
      </c>
      <c r="K64" s="59" cm="1">
        <f t="array" ref="K64">IF($I$2="Открытый тариф",
INDEX(GRID!$B$4:$BI$14,MATCH(K$7,GRID!$A$4:$A$14,0),MATCH(1,($U$2=GRID!$B$1:$BI$1)*(КАЛЕНДАРЬ!$O31=GRID!$B$3:$BI$3), 0)),
ROUNDUP(INDEX(GRID!$B$4:$BI$14,MATCH(K$7,GRID!$A$4:$A$14,0),MATCH(1,($U$2=GRID!$B$1:$BI$1)*(КАЛЕНДАРЬ!$O31=GRID!$B$3:$BI$3),0))*(1-GRID!$B$35),0))</f>
        <v>55000</v>
      </c>
      <c r="L64" s="60" cm="1">
        <f t="array" ref="L64">IF($I$2="Открытый тариф",
INDEX(GRID!$B$17:$BI$27,MATCH(K$7,GRID!$A$17:$A$27,0),MATCH(1,($U$2=GRID!$B$1:$BI$1)*(КАЛЕНДАРЬ!$O31=GRID!$B$3:$BI$3), 0)),
ROUNDUP(INDEX(GRID!$B$17:$BI$27,MATCH(K$7,GRID!$A$17:$A$27,0),MATCH(1,($U$2=GRID!$B$1:$BI$1)*(КАЛЕНДАРЬ!$O31=GRID!$B$3:$BI$3), 0))*(1-GRID!$B$35),0))</f>
        <v>57500</v>
      </c>
      <c r="M64" s="59" cm="1">
        <f t="array" ref="M64">IF($I$2="Открытый тариф",
INDEX(GRID!$B$4:$BI$14,MATCH(M$7,GRID!$A$4:$A$14,0),MATCH(1,($U$2=GRID!$B$1:$BI$1)*(КАЛЕНДАРЬ!$O31=GRID!$B$3:$BI$3), 0)),
ROUNDUP(INDEX(GRID!$B$4:$BI$14,MATCH(M$7,GRID!$A$4:$A$14,0),MATCH(1,($U$2=GRID!$B$1:$BI$1)*(КАЛЕНДАРЬ!$O31=GRID!$B$3:$BI$3),0))*(1-GRID!$B$35),0))</f>
        <v>61400</v>
      </c>
      <c r="N64" s="60" cm="1">
        <f t="array" ref="N64">IF($I$2="Открытый тариф",
INDEX(GRID!$B$17:$BI$27,MATCH(M$7,GRID!$A$17:$A$27,0),MATCH(1,($U$2=GRID!$B$1:$BI$1)*(КАЛЕНДАРЬ!$O31=GRID!$B$3:$BI$3), 0)),
ROUNDUP(INDEX(GRID!$B$17:$BI$27,MATCH(M$7,GRID!$A$17:$A$27,0),MATCH(1,($U$2=GRID!$B$1:$BI$1)*(КАЛЕНДАРЬ!$O31=GRID!$B$3:$BI$3), 0))*(1-GRID!$B$35),0))</f>
        <v>63900</v>
      </c>
      <c r="O64" s="61" cm="1">
        <f t="array" ref="O64">IF($I$2="Открытый тариф",
INDEX(GRID!$B$4:$BI$14,MATCH(O$7,GRID!$A$4:$A$14,0),MATCH(1,($U$2=GRID!$B$1:$BI$1)*(КАЛЕНДАРЬ!$O31=GRID!$B$3:$BI$3), 0)),
ROUNDUP(INDEX(GRID!$B$4:$BI$14,MATCH(O$7,GRID!$A$4:$A$14,0),MATCH(1,($U$2=GRID!$B$1:$BI$1)*(КАЛЕНДАРЬ!$O31=GRID!$B$3:$BI$3),0))*(1-GRID!$B$35),0))</f>
        <v>68500</v>
      </c>
      <c r="P64" s="61" cm="1">
        <f t="array" ref="P64">IF($I$2="Открытый тариф",
INDEX(GRID!$B$17:$BI$27,MATCH(O$7,GRID!$A$17:$A$27,0),MATCH(1,($U$2=GRID!$B$1:$BI$1)*(КАЛЕНДАРЬ!$O31=GRID!$B$3:$BI$3), 0)),
ROUNDUP(INDEX(GRID!$B$17:$BI$27,MATCH(O$7,GRID!$A$17:$A$27,0),MATCH(1,($U$2=GRID!$B$1:$BI$1)*(КАЛЕНДАРЬ!$O31=GRID!$B$3:$BI$3), 0))*(1-GRID!$B$35),0))</f>
        <v>71000</v>
      </c>
      <c r="Q64" s="61" cm="1">
        <f t="array" ref="Q64">IF($I$2="Открытый тариф",
INDEX(GRID!$B$4:$BI$14,MATCH(Q$7,GRID!$A$4:$A$14,0),MATCH(1,($U$2=GRID!$B$1:$BI$1)*(КАЛЕНДАРЬ!$O31=GRID!$B$3:$BI$3), 0)),
ROUNDUP(INDEX(GRID!$B$4:$BI$14,MATCH(Q$7,GRID!$A$4:$A$14,0),MATCH(1,($U$2=GRID!$B$1:$BI$1)*(КАЛЕНДАРЬ!$O31=GRID!$B$3:$BI$3),0))*(1-GRID!$B$35),0))</f>
        <v>77700</v>
      </c>
      <c r="R64" s="61" cm="1">
        <f t="array" ref="R64">IF($I$2="Открытый тариф",
INDEX(GRID!$B$17:$BI$27,MATCH(Q$7,GRID!$A$17:$A$27,0),MATCH(1,($U$2=GRID!$B$1:$BI$1)*(КАЛЕНДАРЬ!$O31=GRID!$B$3:$BI$3), 0)),
ROUNDUP(INDEX(GRID!$B$17:$BI$27,MATCH(Q$7,GRID!$A$17:$A$27,0),MATCH(1,($U$2=GRID!$B$1:$BI$1)*(КАЛЕНДАРЬ!$O31=GRID!$B$3:$BI$3), 0))*(1-GRID!$B$35),0))</f>
        <v>80200</v>
      </c>
      <c r="S64" s="61" cm="1">
        <f t="array" ref="S64">IF($I$2="Открытый тариф",
INDEX(GRID!$B$4:$BI$14,MATCH(S$7,GRID!$A$4:$A$14,0),MATCH(1,($U$2=GRID!$B$1:$BI$1)*(КАЛЕНДАРЬ!$O31=GRID!$B$3:$BI$3), 0)),
ROUNDUP(INDEX(GRID!$B$4:$BI$14,MATCH(S$7,GRID!$A$4:$A$14,0),MATCH(1,($U$2=GRID!$B$1:$BI$1)*(КАЛЕНДАРЬ!$O31=GRID!$B$3:$BI$3),0))*(1-GRID!$B$35),0))</f>
        <v>96800</v>
      </c>
      <c r="T64" s="61" cm="1">
        <f t="array" ref="T64">IF($I$2="Открытый тариф",
INDEX(GRID!$B$17:$BI$27,MATCH(S$7,GRID!$A$17:$A$27,0),MATCH(1,($U$2=GRID!$B$1:$BI$1)*(КАЛЕНДАРЬ!$O31=GRID!$B$3:$BI$3), 0)),
ROUNDUP(INDEX(GRID!$B$17:$BI$27,MATCH(S$7,GRID!$A$17:$A$27,0),MATCH(1,($U$2=GRID!$B$1:$BI$1)*(КАЛЕНДАРЬ!$O31=GRID!$B$3:$BI$3), 0))*(1-GRID!$B$35),0))</f>
        <v>99300</v>
      </c>
      <c r="U64" s="61" cm="1">
        <f t="array" ref="U64">IF($I$2="Открытый тариф",
INDEX(GRID!$B$4:$BI$14,MATCH(U$7,GRID!$A$4:$A$14,0),MATCH(1,($U$2=GRID!$B$1:$BI$1)*(КАЛЕНДАРЬ!$O31=GRID!$B$3:$BI$3), 0)),
ROUNDUP(INDEX(GRID!$B$4:$BI$14,MATCH(U$7,GRID!$A$4:$A$14,0),MATCH(1,($U$2=GRID!$B$1:$BI$1)*(КАЛЕНДАРЬ!$O31=GRID!$B$3:$BI$3),0))*(1-GRID!$B$35),0))</f>
        <v>106000</v>
      </c>
      <c r="V64" s="61" cm="1">
        <f t="array" ref="V64">IF($I$2="Открытый тариф",
INDEX(GRID!$B$17:$BI$27,MATCH(U$7,GRID!$A$17:$A$27,0),MATCH(1,($U$2=GRID!$B$1:$BI$1)*(КАЛЕНДАРЬ!$O31=GRID!$B$3:$BI$3), 0)),
ROUNDUP(INDEX(GRID!$B$17:$BI$27,MATCH(U$7,GRID!$A$17:$A$27,0),MATCH(1,($U$2=GRID!$B$1:$BI$1)*(КАЛЕНДАРЬ!$O31=GRID!$B$3:$BI$3), 0))*(1-GRID!$B$35),0))</f>
        <v>108500</v>
      </c>
      <c r="W64" s="61" cm="1">
        <f t="array" ref="W64">IF($I$2="Открытый тариф",
INDEX(GRID!$B$4:$BI$14,MATCH(W$7,GRID!$A$4:$A$14,0),MATCH(1,($U$2=GRID!$B$1:$BI$1)*(КАЛЕНДАРЬ!$O31=GRID!$B$3:$BI$3), 0)),
ROUNDUP(INDEX(GRID!$B$4:$BI$14,MATCH(W$7,GRID!$A$4:$A$14,0),MATCH(1,($U$2=GRID!$B$1:$BI$1)*(КАЛЕНДАРЬ!$O31=GRID!$B$3:$BI$3),0))*(1-GRID!$B$35),0))</f>
        <v>361000</v>
      </c>
      <c r="X64" s="61" cm="1">
        <f t="array" ref="X64">IF($I$2="Открытый тариф",
INDEX(GRID!$B$17:$BI$27,MATCH(W$7,GRID!$A$17:$A$27,0),MATCH(1,($U$2=GRID!$B$1:$BI$1)*(КАЛЕНДАРЬ!$O31=GRID!$B$3:$BI$3), 0)),
ROUNDUP(INDEX(GRID!$B$17:$BI$27,MATCH(W$7,GRID!$A$17:$A$27,0),MATCH(1,($U$2=GRID!$B$1:$BI$1)*(КАЛЕНДАРЬ!$O31=GRID!$B$3:$BI$3), 0))*(1-GRID!$B$35),0))</f>
        <v>363500</v>
      </c>
    </row>
    <row r="65" spans="1:24" hidden="1" x14ac:dyDescent="0.2">
      <c r="A65" s="62" t="s">
        <v>42</v>
      </c>
      <c r="B65" s="62">
        <v>29</v>
      </c>
      <c r="C65" s="59" cm="1">
        <f t="array" ref="C65">IF($I$2="Открытый тариф",
INDEX(GRID!$B$4:$BI$14,MATCH(C$7,GRID!$A$4:$A$14,0),MATCH(1,($U$2=GRID!$B$1:$BI$1)*(КАЛЕНДАРЬ!$O32=GRID!$B$3:$BI$3), 0)),
ROUNDUP(INDEX(GRID!$B$4:$BI$14,MATCH(C$7,GRID!$A$4:$A$14,0),MATCH(1,($U$2=GRID!$B$1:$BI$1)*(КАЛЕНДАРЬ!$O32=GRID!$B$3:$BI$3),0))*(1-GRID!$B$35),0))</f>
        <v>35300</v>
      </c>
      <c r="D65" s="60" cm="1">
        <f t="array" ref="D65">IF($I$2="Открытый тариф",
INDEX(GRID!$B$17:$BI$27,MATCH(C$7,GRID!$A$17:$A$27,0),MATCH(1,($U$2=GRID!$B$1:$BI$1)*(КАЛЕНДАРЬ!$O32=GRID!$B$3:$BI$3), 0)),
ROUNDUP(INDEX(GRID!$B$17:$BI$27,MATCH(C$7,GRID!$A$17:$A$27,0),MATCH(1,($U$2=GRID!$B$1:$BI$1)*(КАЛЕНДАРЬ!$O32=GRID!$B$3:$BI$3), 0))*(1-GRID!$B$35),0))</f>
        <v>37800</v>
      </c>
      <c r="E65" s="59" cm="1">
        <f t="array" ref="E65">IF($I$2="Открытый тариф",
INDEX(GRID!$B$4:$BI$14,MATCH(E$7,GRID!$A$4:$A$14,0),MATCH(1,($U$2=GRID!$B$1:$BI$1)*(КАЛЕНДАРЬ!$O32=GRID!$B$3:$BI$3), 0)),
ROUNDUP(INDEX(GRID!$B$4:$BI$14,MATCH(E$7,GRID!$A$4:$A$14,0),MATCH(1,($U$2=GRID!$B$1:$BI$1)*(КАЛЕНДАРЬ!$O32=GRID!$B$3:$BI$3),0))*(1-GRID!$B$35),0))</f>
        <v>39400</v>
      </c>
      <c r="F65" s="60" cm="1">
        <f t="array" ref="F65">IF($I$2="Открытый тариф",
INDEX(GRID!$B$17:$BI$27,MATCH(E$7,GRID!$A$17:$A$27,0),MATCH(1,($U$2=GRID!$B$1:$BI$1)*(КАЛЕНДАРЬ!$O32=GRID!$B$3:$BI$3), 0)),
ROUNDUP(INDEX(GRID!$B$17:$BI$27,MATCH(E$7,GRID!$A$17:$A$27,0),MATCH(1,($U$2=GRID!$B$1:$BI$1)*(КАЛЕНДАРЬ!$O32=GRID!$B$3:$BI$3), 0))*(1-GRID!$B$35),0))</f>
        <v>41900</v>
      </c>
      <c r="G65" s="59" cm="1">
        <f t="array" ref="G65">IF($I$2="Открытый тариф",
INDEX(GRID!$B$4:$BI$14,MATCH(G$7,GRID!$A$4:$A$14,0),MATCH(1,($U$2=GRID!$B$1:$BI$1)*(КАЛЕНДАРЬ!$O32=GRID!$B$3:$BI$3), 0)),
ROUNDUP(INDEX(GRID!$B$4:$BI$14,MATCH(G$7,GRID!$A$4:$A$14,0),MATCH(1,($U$2=GRID!$B$1:$BI$1)*(КАЛЕНДАРЬ!$O32=GRID!$B$3:$BI$3),0))*(1-GRID!$B$35),0))</f>
        <v>44000</v>
      </c>
      <c r="H65" s="60" cm="1">
        <f t="array" ref="H65">IF($I$2="Открытый тариф",
INDEX(GRID!$B$17:$BI$27,MATCH(G$7,GRID!$A$17:$A$27,0),MATCH(1,($U$2=GRID!$B$1:$BI$1)*(КАЛЕНДАРЬ!$O32=GRID!$B$3:$BI$3), 0)),
ROUNDUP(INDEX(GRID!$B$17:$BI$27,MATCH(G$7,GRID!$A$17:$A$27,0),MATCH(1,($U$2=GRID!$B$1:$BI$1)*(КАЛЕНДАРЬ!$O32=GRID!$B$3:$BI$3), 0))*(1-GRID!$B$35),0))</f>
        <v>46500</v>
      </c>
      <c r="I65" s="59" cm="1">
        <f t="array" ref="I65">IF($I$2="Открытый тариф",
INDEX(GRID!$B$4:$BI$14,MATCH(I$7,GRID!$A$4:$A$14,0),MATCH(1,($U$2=GRID!$B$1:$BI$1)*(КАЛЕНДАРЬ!$O32=GRID!$B$3:$BI$3), 0)),
ROUNDUP(INDEX(GRID!$B$4:$BI$14,MATCH(I$7,GRID!$A$4:$A$14,0),MATCH(1,($U$2=GRID!$B$1:$BI$1)*(КАЛЕНДАРЬ!$O32=GRID!$B$3:$BI$3),0))*(1-GRID!$B$35),0))</f>
        <v>49200</v>
      </c>
      <c r="J65" s="60" cm="1">
        <f t="array" ref="J65">IF($I$2="Открытый тариф",
INDEX(GRID!$B$17:$BI$27,MATCH(I$7,GRID!$A$17:$A$27,0),MATCH(1,($U$2=GRID!$B$1:$BI$1)*(КАЛЕНДАРЬ!$O32=GRID!$B$3:$BI$3), 0)),
ROUNDUP(INDEX(GRID!$B$17:$BI$27,MATCH(I$7,GRID!$A$17:$A$27,0),MATCH(1,($U$2=GRID!$B$1:$BI$1)*(КАЛЕНДАРЬ!$O32=GRID!$B$3:$BI$3), 0))*(1-GRID!$B$35),0))</f>
        <v>51700</v>
      </c>
      <c r="K65" s="59" cm="1">
        <f t="array" ref="K65">IF($I$2="Открытый тариф",
INDEX(GRID!$B$4:$BI$14,MATCH(K$7,GRID!$A$4:$A$14,0),MATCH(1,($U$2=GRID!$B$1:$BI$1)*(КАЛЕНДАРЬ!$O32=GRID!$B$3:$BI$3), 0)),
ROUNDUP(INDEX(GRID!$B$4:$BI$14,MATCH(K$7,GRID!$A$4:$A$14,0),MATCH(1,($U$2=GRID!$B$1:$BI$1)*(КАЛЕНДАРЬ!$O32=GRID!$B$3:$BI$3),0))*(1-GRID!$B$35),0))</f>
        <v>55000</v>
      </c>
      <c r="L65" s="60" cm="1">
        <f t="array" ref="L65">IF($I$2="Открытый тариф",
INDEX(GRID!$B$17:$BI$27,MATCH(K$7,GRID!$A$17:$A$27,0),MATCH(1,($U$2=GRID!$B$1:$BI$1)*(КАЛЕНДАРЬ!$O32=GRID!$B$3:$BI$3), 0)),
ROUNDUP(INDEX(GRID!$B$17:$BI$27,MATCH(K$7,GRID!$A$17:$A$27,0),MATCH(1,($U$2=GRID!$B$1:$BI$1)*(КАЛЕНДАРЬ!$O32=GRID!$B$3:$BI$3), 0))*(1-GRID!$B$35),0))</f>
        <v>57500</v>
      </c>
      <c r="M65" s="59" cm="1">
        <f t="array" ref="M65">IF($I$2="Открытый тариф",
INDEX(GRID!$B$4:$BI$14,MATCH(M$7,GRID!$A$4:$A$14,0),MATCH(1,($U$2=GRID!$B$1:$BI$1)*(КАЛЕНДАРЬ!$O32=GRID!$B$3:$BI$3), 0)),
ROUNDUP(INDEX(GRID!$B$4:$BI$14,MATCH(M$7,GRID!$A$4:$A$14,0),MATCH(1,($U$2=GRID!$B$1:$BI$1)*(КАЛЕНДАРЬ!$O32=GRID!$B$3:$BI$3),0))*(1-GRID!$B$35),0))</f>
        <v>61400</v>
      </c>
      <c r="N65" s="60" cm="1">
        <f t="array" ref="N65">IF($I$2="Открытый тариф",
INDEX(GRID!$B$17:$BI$27,MATCH(M$7,GRID!$A$17:$A$27,0),MATCH(1,($U$2=GRID!$B$1:$BI$1)*(КАЛЕНДАРЬ!$O32=GRID!$B$3:$BI$3), 0)),
ROUNDUP(INDEX(GRID!$B$17:$BI$27,MATCH(M$7,GRID!$A$17:$A$27,0),MATCH(1,($U$2=GRID!$B$1:$BI$1)*(КАЛЕНДАРЬ!$O32=GRID!$B$3:$BI$3), 0))*(1-GRID!$B$35),0))</f>
        <v>63900</v>
      </c>
      <c r="O65" s="61" cm="1">
        <f t="array" ref="O65">IF($I$2="Открытый тариф",
INDEX(GRID!$B$4:$BI$14,MATCH(O$7,GRID!$A$4:$A$14,0),MATCH(1,($U$2=GRID!$B$1:$BI$1)*(КАЛЕНДАРЬ!$O32=GRID!$B$3:$BI$3), 0)),
ROUNDUP(INDEX(GRID!$B$4:$BI$14,MATCH(O$7,GRID!$A$4:$A$14,0),MATCH(1,($U$2=GRID!$B$1:$BI$1)*(КАЛЕНДАРЬ!$O32=GRID!$B$3:$BI$3),0))*(1-GRID!$B$35),0))</f>
        <v>68500</v>
      </c>
      <c r="P65" s="61" cm="1">
        <f t="array" ref="P65">IF($I$2="Открытый тариф",
INDEX(GRID!$B$17:$BI$27,MATCH(O$7,GRID!$A$17:$A$27,0),MATCH(1,($U$2=GRID!$B$1:$BI$1)*(КАЛЕНДАРЬ!$O32=GRID!$B$3:$BI$3), 0)),
ROUNDUP(INDEX(GRID!$B$17:$BI$27,MATCH(O$7,GRID!$A$17:$A$27,0),MATCH(1,($U$2=GRID!$B$1:$BI$1)*(КАЛЕНДАРЬ!$O32=GRID!$B$3:$BI$3), 0))*(1-GRID!$B$35),0))</f>
        <v>71000</v>
      </c>
      <c r="Q65" s="61" cm="1">
        <f t="array" ref="Q65">IF($I$2="Открытый тариф",
INDEX(GRID!$B$4:$BI$14,MATCH(Q$7,GRID!$A$4:$A$14,0),MATCH(1,($U$2=GRID!$B$1:$BI$1)*(КАЛЕНДАРЬ!$O32=GRID!$B$3:$BI$3), 0)),
ROUNDUP(INDEX(GRID!$B$4:$BI$14,MATCH(Q$7,GRID!$A$4:$A$14,0),MATCH(1,($U$2=GRID!$B$1:$BI$1)*(КАЛЕНДАРЬ!$O32=GRID!$B$3:$BI$3),0))*(1-GRID!$B$35),0))</f>
        <v>77700</v>
      </c>
      <c r="R65" s="61" cm="1">
        <f t="array" ref="R65">IF($I$2="Открытый тариф",
INDEX(GRID!$B$17:$BI$27,MATCH(Q$7,GRID!$A$17:$A$27,0),MATCH(1,($U$2=GRID!$B$1:$BI$1)*(КАЛЕНДАРЬ!$O32=GRID!$B$3:$BI$3), 0)),
ROUNDUP(INDEX(GRID!$B$17:$BI$27,MATCH(Q$7,GRID!$A$17:$A$27,0),MATCH(1,($U$2=GRID!$B$1:$BI$1)*(КАЛЕНДАРЬ!$O32=GRID!$B$3:$BI$3), 0))*(1-GRID!$B$35),0))</f>
        <v>80200</v>
      </c>
      <c r="S65" s="61" cm="1">
        <f t="array" ref="S65">IF($I$2="Открытый тариф",
INDEX(GRID!$B$4:$BI$14,MATCH(S$7,GRID!$A$4:$A$14,0),MATCH(1,($U$2=GRID!$B$1:$BI$1)*(КАЛЕНДАРЬ!$O32=GRID!$B$3:$BI$3), 0)),
ROUNDUP(INDEX(GRID!$B$4:$BI$14,MATCH(S$7,GRID!$A$4:$A$14,0),MATCH(1,($U$2=GRID!$B$1:$BI$1)*(КАЛЕНДАРЬ!$O32=GRID!$B$3:$BI$3),0))*(1-GRID!$B$35),0))</f>
        <v>96800</v>
      </c>
      <c r="T65" s="61" cm="1">
        <f t="array" ref="T65">IF($I$2="Открытый тариф",
INDEX(GRID!$B$17:$BI$27,MATCH(S$7,GRID!$A$17:$A$27,0),MATCH(1,($U$2=GRID!$B$1:$BI$1)*(КАЛЕНДАРЬ!$O32=GRID!$B$3:$BI$3), 0)),
ROUNDUP(INDEX(GRID!$B$17:$BI$27,MATCH(S$7,GRID!$A$17:$A$27,0),MATCH(1,($U$2=GRID!$B$1:$BI$1)*(КАЛЕНДАРЬ!$O32=GRID!$B$3:$BI$3), 0))*(1-GRID!$B$35),0))</f>
        <v>99300</v>
      </c>
      <c r="U65" s="61" cm="1">
        <f t="array" ref="U65">IF($I$2="Открытый тариф",
INDEX(GRID!$B$4:$BI$14,MATCH(U$7,GRID!$A$4:$A$14,0),MATCH(1,($U$2=GRID!$B$1:$BI$1)*(КАЛЕНДАРЬ!$O32=GRID!$B$3:$BI$3), 0)),
ROUNDUP(INDEX(GRID!$B$4:$BI$14,MATCH(U$7,GRID!$A$4:$A$14,0),MATCH(1,($U$2=GRID!$B$1:$BI$1)*(КАЛЕНДАРЬ!$O32=GRID!$B$3:$BI$3),0))*(1-GRID!$B$35),0))</f>
        <v>106000</v>
      </c>
      <c r="V65" s="61" cm="1">
        <f t="array" ref="V65">IF($I$2="Открытый тариф",
INDEX(GRID!$B$17:$BI$27,MATCH(U$7,GRID!$A$17:$A$27,0),MATCH(1,($U$2=GRID!$B$1:$BI$1)*(КАЛЕНДАРЬ!$O32=GRID!$B$3:$BI$3), 0)),
ROUNDUP(INDEX(GRID!$B$17:$BI$27,MATCH(U$7,GRID!$A$17:$A$27,0),MATCH(1,($U$2=GRID!$B$1:$BI$1)*(КАЛЕНДАРЬ!$O32=GRID!$B$3:$BI$3), 0))*(1-GRID!$B$35),0))</f>
        <v>108500</v>
      </c>
      <c r="W65" s="61" cm="1">
        <f t="array" ref="W65">IF($I$2="Открытый тариф",
INDEX(GRID!$B$4:$BI$14,MATCH(W$7,GRID!$A$4:$A$14,0),MATCH(1,($U$2=GRID!$B$1:$BI$1)*(КАЛЕНДАРЬ!$O32=GRID!$B$3:$BI$3), 0)),
ROUNDUP(INDEX(GRID!$B$4:$BI$14,MATCH(W$7,GRID!$A$4:$A$14,0),MATCH(1,($U$2=GRID!$B$1:$BI$1)*(КАЛЕНДАРЬ!$O32=GRID!$B$3:$BI$3),0))*(1-GRID!$B$35),0))</f>
        <v>361000</v>
      </c>
      <c r="X65" s="61" cm="1">
        <f t="array" ref="X65">IF($I$2="Открытый тариф",
INDEX(GRID!$B$17:$BI$27,MATCH(W$7,GRID!$A$17:$A$27,0),MATCH(1,($U$2=GRID!$B$1:$BI$1)*(КАЛЕНДАРЬ!$O32=GRID!$B$3:$BI$3), 0)),
ROUNDUP(INDEX(GRID!$B$17:$BI$27,MATCH(W$7,GRID!$A$17:$A$27,0),MATCH(1,($U$2=GRID!$B$1:$BI$1)*(КАЛЕНДАРЬ!$O32=GRID!$B$3:$BI$3), 0))*(1-GRID!$B$35),0))</f>
        <v>363500</v>
      </c>
    </row>
    <row r="66" spans="1:24" hidden="1" x14ac:dyDescent="0.2">
      <c r="A66" s="62" t="s">
        <v>43</v>
      </c>
      <c r="B66" s="62">
        <v>30</v>
      </c>
      <c r="C66" s="59" cm="1">
        <f t="array" ref="C66">IF($I$2="Открытый тариф",
INDEX(GRID!$B$4:$BI$14,MATCH(C$7,GRID!$A$4:$A$14,0),MATCH(1,($U$2=GRID!$B$1:$BI$1)*(КАЛЕНДАРЬ!$O33=GRID!$B$3:$BI$3), 0)),
ROUNDUP(INDEX(GRID!$B$4:$BI$14,MATCH(C$7,GRID!$A$4:$A$14,0),MATCH(1,($U$2=GRID!$B$1:$BI$1)*(КАЛЕНДАРЬ!$O33=GRID!$B$3:$BI$3),0))*(1-GRID!$B$35),0))</f>
        <v>35300</v>
      </c>
      <c r="D66" s="60" cm="1">
        <f t="array" ref="D66">IF($I$2="Открытый тариф",
INDEX(GRID!$B$17:$BI$27,MATCH(C$7,GRID!$A$17:$A$27,0),MATCH(1,($U$2=GRID!$B$1:$BI$1)*(КАЛЕНДАРЬ!$O33=GRID!$B$3:$BI$3), 0)),
ROUNDUP(INDEX(GRID!$B$17:$BI$27,MATCH(C$7,GRID!$A$17:$A$27,0),MATCH(1,($U$2=GRID!$B$1:$BI$1)*(КАЛЕНДАРЬ!$O33=GRID!$B$3:$BI$3), 0))*(1-GRID!$B$35),0))</f>
        <v>37800</v>
      </c>
      <c r="E66" s="59" cm="1">
        <f t="array" ref="E66">IF($I$2="Открытый тариф",
INDEX(GRID!$B$4:$BI$14,MATCH(E$7,GRID!$A$4:$A$14,0),MATCH(1,($U$2=GRID!$B$1:$BI$1)*(КАЛЕНДАРЬ!$O33=GRID!$B$3:$BI$3), 0)),
ROUNDUP(INDEX(GRID!$B$4:$BI$14,MATCH(E$7,GRID!$A$4:$A$14,0),MATCH(1,($U$2=GRID!$B$1:$BI$1)*(КАЛЕНДАРЬ!$O33=GRID!$B$3:$BI$3),0))*(1-GRID!$B$35),0))</f>
        <v>39400</v>
      </c>
      <c r="F66" s="60" cm="1">
        <f t="array" ref="F66">IF($I$2="Открытый тариф",
INDEX(GRID!$B$17:$BI$27,MATCH(E$7,GRID!$A$17:$A$27,0),MATCH(1,($U$2=GRID!$B$1:$BI$1)*(КАЛЕНДАРЬ!$O33=GRID!$B$3:$BI$3), 0)),
ROUNDUP(INDEX(GRID!$B$17:$BI$27,MATCH(E$7,GRID!$A$17:$A$27,0),MATCH(1,($U$2=GRID!$B$1:$BI$1)*(КАЛЕНДАРЬ!$O33=GRID!$B$3:$BI$3), 0))*(1-GRID!$B$35),0))</f>
        <v>41900</v>
      </c>
      <c r="G66" s="59" cm="1">
        <f t="array" ref="G66">IF($I$2="Открытый тариф",
INDEX(GRID!$B$4:$BI$14,MATCH(G$7,GRID!$A$4:$A$14,0),MATCH(1,($U$2=GRID!$B$1:$BI$1)*(КАЛЕНДАРЬ!$O33=GRID!$B$3:$BI$3), 0)),
ROUNDUP(INDEX(GRID!$B$4:$BI$14,MATCH(G$7,GRID!$A$4:$A$14,0),MATCH(1,($U$2=GRID!$B$1:$BI$1)*(КАЛЕНДАРЬ!$O33=GRID!$B$3:$BI$3),0))*(1-GRID!$B$35),0))</f>
        <v>44000</v>
      </c>
      <c r="H66" s="60" cm="1">
        <f t="array" ref="H66">IF($I$2="Открытый тариф",
INDEX(GRID!$B$17:$BI$27,MATCH(G$7,GRID!$A$17:$A$27,0),MATCH(1,($U$2=GRID!$B$1:$BI$1)*(КАЛЕНДАРЬ!$O33=GRID!$B$3:$BI$3), 0)),
ROUNDUP(INDEX(GRID!$B$17:$BI$27,MATCH(G$7,GRID!$A$17:$A$27,0),MATCH(1,($U$2=GRID!$B$1:$BI$1)*(КАЛЕНДАРЬ!$O33=GRID!$B$3:$BI$3), 0))*(1-GRID!$B$35),0))</f>
        <v>46500</v>
      </c>
      <c r="I66" s="59" cm="1">
        <f t="array" ref="I66">IF($I$2="Открытый тариф",
INDEX(GRID!$B$4:$BI$14,MATCH(I$7,GRID!$A$4:$A$14,0),MATCH(1,($U$2=GRID!$B$1:$BI$1)*(КАЛЕНДАРЬ!$O33=GRID!$B$3:$BI$3), 0)),
ROUNDUP(INDEX(GRID!$B$4:$BI$14,MATCH(I$7,GRID!$A$4:$A$14,0),MATCH(1,($U$2=GRID!$B$1:$BI$1)*(КАЛЕНДАРЬ!$O33=GRID!$B$3:$BI$3),0))*(1-GRID!$B$35),0))</f>
        <v>49200</v>
      </c>
      <c r="J66" s="60" cm="1">
        <f t="array" ref="J66">IF($I$2="Открытый тариф",
INDEX(GRID!$B$17:$BI$27,MATCH(I$7,GRID!$A$17:$A$27,0),MATCH(1,($U$2=GRID!$B$1:$BI$1)*(КАЛЕНДАРЬ!$O33=GRID!$B$3:$BI$3), 0)),
ROUNDUP(INDEX(GRID!$B$17:$BI$27,MATCH(I$7,GRID!$A$17:$A$27,0),MATCH(1,($U$2=GRID!$B$1:$BI$1)*(КАЛЕНДАРЬ!$O33=GRID!$B$3:$BI$3), 0))*(1-GRID!$B$35),0))</f>
        <v>51700</v>
      </c>
      <c r="K66" s="59" cm="1">
        <f t="array" ref="K66">IF($I$2="Открытый тариф",
INDEX(GRID!$B$4:$BI$14,MATCH(K$7,GRID!$A$4:$A$14,0),MATCH(1,($U$2=GRID!$B$1:$BI$1)*(КАЛЕНДАРЬ!$O33=GRID!$B$3:$BI$3), 0)),
ROUNDUP(INDEX(GRID!$B$4:$BI$14,MATCH(K$7,GRID!$A$4:$A$14,0),MATCH(1,($U$2=GRID!$B$1:$BI$1)*(КАЛЕНДАРЬ!$O33=GRID!$B$3:$BI$3),0))*(1-GRID!$B$35),0))</f>
        <v>55000</v>
      </c>
      <c r="L66" s="60" cm="1">
        <f t="array" ref="L66">IF($I$2="Открытый тариф",
INDEX(GRID!$B$17:$BI$27,MATCH(K$7,GRID!$A$17:$A$27,0),MATCH(1,($U$2=GRID!$B$1:$BI$1)*(КАЛЕНДАРЬ!$O33=GRID!$B$3:$BI$3), 0)),
ROUNDUP(INDEX(GRID!$B$17:$BI$27,MATCH(K$7,GRID!$A$17:$A$27,0),MATCH(1,($U$2=GRID!$B$1:$BI$1)*(КАЛЕНДАРЬ!$O33=GRID!$B$3:$BI$3), 0))*(1-GRID!$B$35),0))</f>
        <v>57500</v>
      </c>
      <c r="M66" s="59" cm="1">
        <f t="array" ref="M66">IF($I$2="Открытый тариф",
INDEX(GRID!$B$4:$BI$14,MATCH(M$7,GRID!$A$4:$A$14,0),MATCH(1,($U$2=GRID!$B$1:$BI$1)*(КАЛЕНДАРЬ!$O33=GRID!$B$3:$BI$3), 0)),
ROUNDUP(INDEX(GRID!$B$4:$BI$14,MATCH(M$7,GRID!$A$4:$A$14,0),MATCH(1,($U$2=GRID!$B$1:$BI$1)*(КАЛЕНДАРЬ!$O33=GRID!$B$3:$BI$3),0))*(1-GRID!$B$35),0))</f>
        <v>61400</v>
      </c>
      <c r="N66" s="60" cm="1">
        <f t="array" ref="N66">IF($I$2="Открытый тариф",
INDEX(GRID!$B$17:$BI$27,MATCH(M$7,GRID!$A$17:$A$27,0),MATCH(1,($U$2=GRID!$B$1:$BI$1)*(КАЛЕНДАРЬ!$O33=GRID!$B$3:$BI$3), 0)),
ROUNDUP(INDEX(GRID!$B$17:$BI$27,MATCH(M$7,GRID!$A$17:$A$27,0),MATCH(1,($U$2=GRID!$B$1:$BI$1)*(КАЛЕНДАРЬ!$O33=GRID!$B$3:$BI$3), 0))*(1-GRID!$B$35),0))</f>
        <v>63900</v>
      </c>
      <c r="O66" s="61" cm="1">
        <f t="array" ref="O66">IF($I$2="Открытый тариф",
INDEX(GRID!$B$4:$BI$14,MATCH(O$7,GRID!$A$4:$A$14,0),MATCH(1,($U$2=GRID!$B$1:$BI$1)*(КАЛЕНДАРЬ!$O33=GRID!$B$3:$BI$3), 0)),
ROUNDUP(INDEX(GRID!$B$4:$BI$14,MATCH(O$7,GRID!$A$4:$A$14,0),MATCH(1,($U$2=GRID!$B$1:$BI$1)*(КАЛЕНДАРЬ!$O33=GRID!$B$3:$BI$3),0))*(1-GRID!$B$35),0))</f>
        <v>68500</v>
      </c>
      <c r="P66" s="61" cm="1">
        <f t="array" ref="P66">IF($I$2="Открытый тариф",
INDEX(GRID!$B$17:$BI$27,MATCH(O$7,GRID!$A$17:$A$27,0),MATCH(1,($U$2=GRID!$B$1:$BI$1)*(КАЛЕНДАРЬ!$O33=GRID!$B$3:$BI$3), 0)),
ROUNDUP(INDEX(GRID!$B$17:$BI$27,MATCH(O$7,GRID!$A$17:$A$27,0),MATCH(1,($U$2=GRID!$B$1:$BI$1)*(КАЛЕНДАРЬ!$O33=GRID!$B$3:$BI$3), 0))*(1-GRID!$B$35),0))</f>
        <v>71000</v>
      </c>
      <c r="Q66" s="61" cm="1">
        <f t="array" ref="Q66">IF($I$2="Открытый тариф",
INDEX(GRID!$B$4:$BI$14,MATCH(Q$7,GRID!$A$4:$A$14,0),MATCH(1,($U$2=GRID!$B$1:$BI$1)*(КАЛЕНДАРЬ!$O33=GRID!$B$3:$BI$3), 0)),
ROUNDUP(INDEX(GRID!$B$4:$BI$14,MATCH(Q$7,GRID!$A$4:$A$14,0),MATCH(1,($U$2=GRID!$B$1:$BI$1)*(КАЛЕНДАРЬ!$O33=GRID!$B$3:$BI$3),0))*(1-GRID!$B$35),0))</f>
        <v>77700</v>
      </c>
      <c r="R66" s="61" cm="1">
        <f t="array" ref="R66">IF($I$2="Открытый тариф",
INDEX(GRID!$B$17:$BI$27,MATCH(Q$7,GRID!$A$17:$A$27,0),MATCH(1,($U$2=GRID!$B$1:$BI$1)*(КАЛЕНДАРЬ!$O33=GRID!$B$3:$BI$3), 0)),
ROUNDUP(INDEX(GRID!$B$17:$BI$27,MATCH(Q$7,GRID!$A$17:$A$27,0),MATCH(1,($U$2=GRID!$B$1:$BI$1)*(КАЛЕНДАРЬ!$O33=GRID!$B$3:$BI$3), 0))*(1-GRID!$B$35),0))</f>
        <v>80200</v>
      </c>
      <c r="S66" s="61" cm="1">
        <f t="array" ref="S66">IF($I$2="Открытый тариф",
INDEX(GRID!$B$4:$BI$14,MATCH(S$7,GRID!$A$4:$A$14,0),MATCH(1,($U$2=GRID!$B$1:$BI$1)*(КАЛЕНДАРЬ!$O33=GRID!$B$3:$BI$3), 0)),
ROUNDUP(INDEX(GRID!$B$4:$BI$14,MATCH(S$7,GRID!$A$4:$A$14,0),MATCH(1,($U$2=GRID!$B$1:$BI$1)*(КАЛЕНДАРЬ!$O33=GRID!$B$3:$BI$3),0))*(1-GRID!$B$35),0))</f>
        <v>96800</v>
      </c>
      <c r="T66" s="61" cm="1">
        <f t="array" ref="T66">IF($I$2="Открытый тариф",
INDEX(GRID!$B$17:$BI$27,MATCH(S$7,GRID!$A$17:$A$27,0),MATCH(1,($U$2=GRID!$B$1:$BI$1)*(КАЛЕНДАРЬ!$O33=GRID!$B$3:$BI$3), 0)),
ROUNDUP(INDEX(GRID!$B$17:$BI$27,MATCH(S$7,GRID!$A$17:$A$27,0),MATCH(1,($U$2=GRID!$B$1:$BI$1)*(КАЛЕНДАРЬ!$O33=GRID!$B$3:$BI$3), 0))*(1-GRID!$B$35),0))</f>
        <v>99300</v>
      </c>
      <c r="U66" s="61" cm="1">
        <f t="array" ref="U66">IF($I$2="Открытый тариф",
INDEX(GRID!$B$4:$BI$14,MATCH(U$7,GRID!$A$4:$A$14,0),MATCH(1,($U$2=GRID!$B$1:$BI$1)*(КАЛЕНДАРЬ!$O33=GRID!$B$3:$BI$3), 0)),
ROUNDUP(INDEX(GRID!$B$4:$BI$14,MATCH(U$7,GRID!$A$4:$A$14,0),MATCH(1,($U$2=GRID!$B$1:$BI$1)*(КАЛЕНДАРЬ!$O33=GRID!$B$3:$BI$3),0))*(1-GRID!$B$35),0))</f>
        <v>106000</v>
      </c>
      <c r="V66" s="61" cm="1">
        <f t="array" ref="V66">IF($I$2="Открытый тариф",
INDEX(GRID!$B$17:$BI$27,MATCH(U$7,GRID!$A$17:$A$27,0),MATCH(1,($U$2=GRID!$B$1:$BI$1)*(КАЛЕНДАРЬ!$O33=GRID!$B$3:$BI$3), 0)),
ROUNDUP(INDEX(GRID!$B$17:$BI$27,MATCH(U$7,GRID!$A$17:$A$27,0),MATCH(1,($U$2=GRID!$B$1:$BI$1)*(КАЛЕНДАРЬ!$O33=GRID!$B$3:$BI$3), 0))*(1-GRID!$B$35),0))</f>
        <v>108500</v>
      </c>
      <c r="W66" s="61" cm="1">
        <f t="array" ref="W66">IF($I$2="Открытый тариф",
INDEX(GRID!$B$4:$BI$14,MATCH(W$7,GRID!$A$4:$A$14,0),MATCH(1,($U$2=GRID!$B$1:$BI$1)*(КАЛЕНДАРЬ!$O33=GRID!$B$3:$BI$3), 0)),
ROUNDUP(INDEX(GRID!$B$4:$BI$14,MATCH(W$7,GRID!$A$4:$A$14,0),MATCH(1,($U$2=GRID!$B$1:$BI$1)*(КАЛЕНДАРЬ!$O33=GRID!$B$3:$BI$3),0))*(1-GRID!$B$35),0))</f>
        <v>361000</v>
      </c>
      <c r="X66" s="61" cm="1">
        <f t="array" ref="X66">IF($I$2="Открытый тариф",
INDEX(GRID!$B$17:$BI$27,MATCH(W$7,GRID!$A$17:$A$27,0),MATCH(1,($U$2=GRID!$B$1:$BI$1)*(КАЛЕНДАРЬ!$O33=GRID!$B$3:$BI$3), 0)),
ROUNDUP(INDEX(GRID!$B$17:$BI$27,MATCH(W$7,GRID!$A$17:$A$27,0),MATCH(1,($U$2=GRID!$B$1:$BI$1)*(КАЛЕНДАРЬ!$O33=GRID!$B$3:$BI$3), 0))*(1-GRID!$B$35),0))</f>
        <v>363500</v>
      </c>
    </row>
    <row r="67" spans="1:24" hidden="1" x14ac:dyDescent="0.2">
      <c r="A67" s="62" t="s">
        <v>44</v>
      </c>
      <c r="B67" s="62">
        <v>31</v>
      </c>
      <c r="C67" s="59" cm="1">
        <f t="array" ref="C67">IF($I$2="Открытый тариф",
INDEX(GRID!$B$4:$BI$14,MATCH(C$7,GRID!$A$4:$A$14,0),MATCH(1,($U$2=GRID!$B$1:$BI$1)*(КАЛЕНДАРЬ!$O34=GRID!$B$3:$BI$3), 0)),
ROUNDUP(INDEX(GRID!$B$4:$BI$14,MATCH(C$7,GRID!$A$4:$A$14,0),MATCH(1,($U$2=GRID!$B$1:$BI$1)*(КАЛЕНДАРЬ!$O34=GRID!$B$3:$BI$3),0))*(1-GRID!$B$35),0))</f>
        <v>22000</v>
      </c>
      <c r="D67" s="60" cm="1">
        <f t="array" ref="D67">IF($I$2="Открытый тариф",
INDEX(GRID!$B$17:$BI$27,MATCH(C$7,GRID!$A$17:$A$27,0),MATCH(1,($U$2=GRID!$B$1:$BI$1)*(КАЛЕНДАРЬ!$O34=GRID!$B$3:$BI$3), 0)),
ROUNDUP(INDEX(GRID!$B$17:$BI$27,MATCH(C$7,GRID!$A$17:$A$27,0),MATCH(1,($U$2=GRID!$B$1:$BI$1)*(КАЛЕНДАРЬ!$O34=GRID!$B$3:$BI$3), 0))*(1-GRID!$B$35),0))</f>
        <v>24500</v>
      </c>
      <c r="E67" s="59" cm="1">
        <f t="array" ref="E67">IF($I$2="Открытый тариф",
INDEX(GRID!$B$4:$BI$14,MATCH(E$7,GRID!$A$4:$A$14,0),MATCH(1,($U$2=GRID!$B$1:$BI$1)*(КАЛЕНДАРЬ!$O34=GRID!$B$3:$BI$3), 0)),
ROUNDUP(INDEX(GRID!$B$4:$BI$14,MATCH(E$7,GRID!$A$4:$A$14,0),MATCH(1,($U$2=GRID!$B$1:$BI$1)*(КАЛЕНДАРЬ!$O34=GRID!$B$3:$BI$3),0))*(1-GRID!$B$35),0))</f>
        <v>24300</v>
      </c>
      <c r="F67" s="60" cm="1">
        <f t="array" ref="F67">IF($I$2="Открытый тариф",
INDEX(GRID!$B$17:$BI$27,MATCH(E$7,GRID!$A$17:$A$27,0),MATCH(1,($U$2=GRID!$B$1:$BI$1)*(КАЛЕНДАРЬ!$O34=GRID!$B$3:$BI$3), 0)),
ROUNDUP(INDEX(GRID!$B$17:$BI$27,MATCH(E$7,GRID!$A$17:$A$27,0),MATCH(1,($U$2=GRID!$B$1:$BI$1)*(КАЛЕНДАРЬ!$O34=GRID!$B$3:$BI$3), 0))*(1-GRID!$B$35),0))</f>
        <v>26800</v>
      </c>
      <c r="G67" s="59" cm="1">
        <f t="array" ref="G67">IF($I$2="Открытый тариф",
INDEX(GRID!$B$4:$BI$14,MATCH(G$7,GRID!$A$4:$A$14,0),MATCH(1,($U$2=GRID!$B$1:$BI$1)*(КАЛЕНДАРЬ!$O34=GRID!$B$3:$BI$3), 0)),
ROUNDUP(INDEX(GRID!$B$4:$BI$14,MATCH(G$7,GRID!$A$4:$A$14,0),MATCH(1,($U$2=GRID!$B$1:$BI$1)*(КАЛЕНДАРЬ!$O34=GRID!$B$3:$BI$3),0))*(1-GRID!$B$35),0))</f>
        <v>26900</v>
      </c>
      <c r="H67" s="60" cm="1">
        <f t="array" ref="H67">IF($I$2="Открытый тариф",
INDEX(GRID!$B$17:$BI$27,MATCH(G$7,GRID!$A$17:$A$27,0),MATCH(1,($U$2=GRID!$B$1:$BI$1)*(КАЛЕНДАРЬ!$O34=GRID!$B$3:$BI$3), 0)),
ROUNDUP(INDEX(GRID!$B$17:$BI$27,MATCH(G$7,GRID!$A$17:$A$27,0),MATCH(1,($U$2=GRID!$B$1:$BI$1)*(КАЛЕНДАРЬ!$O34=GRID!$B$3:$BI$3), 0))*(1-GRID!$B$35),0))</f>
        <v>29400</v>
      </c>
      <c r="I67" s="59" cm="1">
        <f t="array" ref="I67">IF($I$2="Открытый тариф",
INDEX(GRID!$B$4:$BI$14,MATCH(I$7,GRID!$A$4:$A$14,0),MATCH(1,($U$2=GRID!$B$1:$BI$1)*(КАЛЕНДАРЬ!$O34=GRID!$B$3:$BI$3), 0)),
ROUNDUP(INDEX(GRID!$B$4:$BI$14,MATCH(I$7,GRID!$A$4:$A$14,0),MATCH(1,($U$2=GRID!$B$1:$BI$1)*(КАЛЕНДАРЬ!$O34=GRID!$B$3:$BI$3),0))*(1-GRID!$B$35),0))</f>
        <v>29700</v>
      </c>
      <c r="J67" s="60" cm="1">
        <f t="array" ref="J67">IF($I$2="Открытый тариф",
INDEX(GRID!$B$17:$BI$27,MATCH(I$7,GRID!$A$17:$A$27,0),MATCH(1,($U$2=GRID!$B$1:$BI$1)*(КАЛЕНДАРЬ!$O34=GRID!$B$3:$BI$3), 0)),
ROUNDUP(INDEX(GRID!$B$17:$BI$27,MATCH(I$7,GRID!$A$17:$A$27,0),MATCH(1,($U$2=GRID!$B$1:$BI$1)*(КАЛЕНДАРЬ!$O34=GRID!$B$3:$BI$3), 0))*(1-GRID!$B$35),0))</f>
        <v>32200</v>
      </c>
      <c r="K67" s="59" cm="1">
        <f t="array" ref="K67">IF($I$2="Открытый тариф",
INDEX(GRID!$B$4:$BI$14,MATCH(K$7,GRID!$A$4:$A$14,0),MATCH(1,($U$2=GRID!$B$1:$BI$1)*(КАЛЕНДАРЬ!$O34=GRID!$B$3:$BI$3), 0)),
ROUNDUP(INDEX(GRID!$B$4:$BI$14,MATCH(K$7,GRID!$A$4:$A$14,0),MATCH(1,($U$2=GRID!$B$1:$BI$1)*(КАЛЕНДАРЬ!$O34=GRID!$B$3:$BI$3),0))*(1-GRID!$B$35),0))</f>
        <v>32800</v>
      </c>
      <c r="L67" s="60" cm="1">
        <f t="array" ref="L67">IF($I$2="Открытый тариф",
INDEX(GRID!$B$17:$BI$27,MATCH(K$7,GRID!$A$17:$A$27,0),MATCH(1,($U$2=GRID!$B$1:$BI$1)*(КАЛЕНДАРЬ!$O34=GRID!$B$3:$BI$3), 0)),
ROUNDUP(INDEX(GRID!$B$17:$BI$27,MATCH(K$7,GRID!$A$17:$A$27,0),MATCH(1,($U$2=GRID!$B$1:$BI$1)*(КАЛЕНДАРЬ!$O34=GRID!$B$3:$BI$3), 0))*(1-GRID!$B$35),0))</f>
        <v>35300</v>
      </c>
      <c r="M67" s="59" cm="1">
        <f t="array" ref="M67">IF($I$2="Открытый тариф",
INDEX(GRID!$B$4:$BI$14,MATCH(M$7,GRID!$A$4:$A$14,0),MATCH(1,($U$2=GRID!$B$1:$BI$1)*(КАЛЕНДАРЬ!$O34=GRID!$B$3:$BI$3), 0)),
ROUNDUP(INDEX(GRID!$B$4:$BI$14,MATCH(M$7,GRID!$A$4:$A$14,0),MATCH(1,($U$2=GRID!$B$1:$BI$1)*(КАЛЕНДАРЬ!$O34=GRID!$B$3:$BI$3),0))*(1-GRID!$B$35),0))</f>
        <v>36300</v>
      </c>
      <c r="N67" s="60" cm="1">
        <f t="array" ref="N67">IF($I$2="Открытый тариф",
INDEX(GRID!$B$17:$BI$27,MATCH(M$7,GRID!$A$17:$A$27,0),MATCH(1,($U$2=GRID!$B$1:$BI$1)*(КАЛЕНДАРЬ!$O34=GRID!$B$3:$BI$3), 0)),
ROUNDUP(INDEX(GRID!$B$17:$BI$27,MATCH(M$7,GRID!$A$17:$A$27,0),MATCH(1,($U$2=GRID!$B$1:$BI$1)*(КАЛЕНДАРЬ!$O34=GRID!$B$3:$BI$3), 0))*(1-GRID!$B$35),0))</f>
        <v>38800</v>
      </c>
      <c r="O67" s="61" cm="1">
        <f t="array" ref="O67">IF($I$2="Открытый тариф",
INDEX(GRID!$B$4:$BI$14,MATCH(O$7,GRID!$A$4:$A$14,0),MATCH(1,($U$2=GRID!$B$1:$BI$1)*(КАЛЕНДАРЬ!$O34=GRID!$B$3:$BI$3), 0)),
ROUNDUP(INDEX(GRID!$B$4:$BI$14,MATCH(O$7,GRID!$A$4:$A$14,0),MATCH(1,($U$2=GRID!$B$1:$BI$1)*(КАЛЕНДАРЬ!$O34=GRID!$B$3:$BI$3),0))*(1-GRID!$B$35),0))</f>
        <v>43000</v>
      </c>
      <c r="P67" s="61" cm="1">
        <f t="array" ref="P67">IF($I$2="Открытый тариф",
INDEX(GRID!$B$17:$BI$27,MATCH(O$7,GRID!$A$17:$A$27,0),MATCH(1,($U$2=GRID!$B$1:$BI$1)*(КАЛЕНДАРЬ!$O34=GRID!$B$3:$BI$3), 0)),
ROUNDUP(INDEX(GRID!$B$17:$BI$27,MATCH(O$7,GRID!$A$17:$A$27,0),MATCH(1,($U$2=GRID!$B$1:$BI$1)*(КАЛЕНДАРЬ!$O34=GRID!$B$3:$BI$3), 0))*(1-GRID!$B$35),0))</f>
        <v>45500</v>
      </c>
      <c r="Q67" s="61" cm="1">
        <f t="array" ref="Q67">IF($I$2="Открытый тариф",
INDEX(GRID!$B$4:$BI$14,MATCH(Q$7,GRID!$A$4:$A$14,0),MATCH(1,($U$2=GRID!$B$1:$BI$1)*(КАЛЕНДАРЬ!$O34=GRID!$B$3:$BI$3), 0)),
ROUNDUP(INDEX(GRID!$B$4:$BI$14,MATCH(Q$7,GRID!$A$4:$A$14,0),MATCH(1,($U$2=GRID!$B$1:$BI$1)*(КАЛЕНДАРЬ!$O34=GRID!$B$3:$BI$3),0))*(1-GRID!$B$35),0))</f>
        <v>48400</v>
      </c>
      <c r="R67" s="61" cm="1">
        <f t="array" ref="R67">IF($I$2="Открытый тариф",
INDEX(GRID!$B$17:$BI$27,MATCH(Q$7,GRID!$A$17:$A$27,0),MATCH(1,($U$2=GRID!$B$1:$BI$1)*(КАЛЕНДАРЬ!$O34=GRID!$B$3:$BI$3), 0)),
ROUNDUP(INDEX(GRID!$B$17:$BI$27,MATCH(Q$7,GRID!$A$17:$A$27,0),MATCH(1,($U$2=GRID!$B$1:$BI$1)*(КАЛЕНДАРЬ!$O34=GRID!$B$3:$BI$3), 0))*(1-GRID!$B$35),0))</f>
        <v>50900</v>
      </c>
      <c r="S67" s="61" cm="1">
        <f t="array" ref="S67">IF($I$2="Открытый тариф",
INDEX(GRID!$B$4:$BI$14,MATCH(S$7,GRID!$A$4:$A$14,0),MATCH(1,($U$2=GRID!$B$1:$BI$1)*(КАЛЕНДАРЬ!$O34=GRID!$B$3:$BI$3), 0)),
ROUNDUP(INDEX(GRID!$B$4:$BI$14,MATCH(S$7,GRID!$A$4:$A$14,0),MATCH(1,($U$2=GRID!$B$1:$BI$1)*(КАЛЕНДАРЬ!$O34=GRID!$B$3:$BI$3),0))*(1-GRID!$B$35),0))</f>
        <v>59200</v>
      </c>
      <c r="T67" s="61" cm="1">
        <f t="array" ref="T67">IF($I$2="Открытый тариф",
INDEX(GRID!$B$17:$BI$27,MATCH(S$7,GRID!$A$17:$A$27,0),MATCH(1,($U$2=GRID!$B$1:$BI$1)*(КАЛЕНДАРЬ!$O34=GRID!$B$3:$BI$3), 0)),
ROUNDUP(INDEX(GRID!$B$17:$BI$27,MATCH(S$7,GRID!$A$17:$A$27,0),MATCH(1,($U$2=GRID!$B$1:$BI$1)*(КАЛЕНДАРЬ!$O34=GRID!$B$3:$BI$3), 0))*(1-GRID!$B$35),0))</f>
        <v>61700</v>
      </c>
      <c r="U67" s="61" cm="1">
        <f t="array" ref="U67">IF($I$2="Открытый тариф",
INDEX(GRID!$B$4:$BI$14,MATCH(U$7,GRID!$A$4:$A$14,0),MATCH(1,($U$2=GRID!$B$1:$BI$1)*(КАЛЕНДАРЬ!$O34=GRID!$B$3:$BI$3), 0)),
ROUNDUP(INDEX(GRID!$B$4:$BI$14,MATCH(U$7,GRID!$A$4:$A$14,0),MATCH(1,($U$2=GRID!$B$1:$BI$1)*(КАЛЕНДАРЬ!$O34=GRID!$B$3:$BI$3),0))*(1-GRID!$B$35),0))</f>
        <v>67000</v>
      </c>
      <c r="V67" s="61" cm="1">
        <f t="array" ref="V67">IF($I$2="Открытый тариф",
INDEX(GRID!$B$17:$BI$27,MATCH(U$7,GRID!$A$17:$A$27,0),MATCH(1,($U$2=GRID!$B$1:$BI$1)*(КАЛЕНДАРЬ!$O34=GRID!$B$3:$BI$3), 0)),
ROUNDUP(INDEX(GRID!$B$17:$BI$27,MATCH(U$7,GRID!$A$17:$A$27,0),MATCH(1,($U$2=GRID!$B$1:$BI$1)*(КАЛЕНДАРЬ!$O34=GRID!$B$3:$BI$3), 0))*(1-GRID!$B$35),0))</f>
        <v>69500</v>
      </c>
      <c r="W67" s="61" cm="1">
        <f t="array" ref="W67">IF($I$2="Открытый тариф",
INDEX(GRID!$B$4:$BI$14,MATCH(W$7,GRID!$A$4:$A$14,0),MATCH(1,($U$2=GRID!$B$1:$BI$1)*(КАЛЕНДАРЬ!$O34=GRID!$B$3:$BI$3), 0)),
ROUNDUP(INDEX(GRID!$B$4:$BI$14,MATCH(W$7,GRID!$A$4:$A$14,0),MATCH(1,($U$2=GRID!$B$1:$BI$1)*(КАЛЕНДАРЬ!$O34=GRID!$B$3:$BI$3),0))*(1-GRID!$B$35),0))</f>
        <v>258000</v>
      </c>
      <c r="X67" s="61" cm="1">
        <f t="array" ref="X67">IF($I$2="Открытый тариф",
INDEX(GRID!$B$17:$BI$27,MATCH(W$7,GRID!$A$17:$A$27,0),MATCH(1,($U$2=GRID!$B$1:$BI$1)*(КАЛЕНДАРЬ!$O34=GRID!$B$3:$BI$3), 0)),
ROUNDUP(INDEX(GRID!$B$17:$BI$27,MATCH(W$7,GRID!$A$17:$A$27,0),MATCH(1,($U$2=GRID!$B$1:$BI$1)*(КАЛЕНДАРЬ!$O34=GRID!$B$3:$BI$3), 0))*(1-GRID!$B$35),0))</f>
        <v>260500</v>
      </c>
    </row>
    <row r="68" spans="1:24" ht="13.5" hidden="1" customHeight="1" x14ac:dyDescent="0.2"/>
    <row r="69" spans="1:24" x14ac:dyDescent="0.2">
      <c r="A69" s="91" t="s">
        <v>38</v>
      </c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</row>
    <row r="70" spans="1:24" x14ac:dyDescent="0.2">
      <c r="A70" s="92" t="s">
        <v>58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</row>
    <row r="71" spans="1:24" ht="58.5" customHeight="1" x14ac:dyDescent="0.2">
      <c r="A71" s="137" t="s">
        <v>39</v>
      </c>
      <c r="B71" s="138"/>
      <c r="C71" s="98" t="s">
        <v>85</v>
      </c>
      <c r="D71" s="99"/>
      <c r="E71" s="100" t="s">
        <v>86</v>
      </c>
      <c r="F71" s="101"/>
      <c r="G71" s="102" t="s">
        <v>83</v>
      </c>
      <c r="H71" s="103"/>
      <c r="I71" s="104" t="s">
        <v>87</v>
      </c>
      <c r="J71" s="105"/>
      <c r="K71" s="106" t="s">
        <v>88</v>
      </c>
      <c r="L71" s="106"/>
      <c r="M71" s="107" t="s">
        <v>89</v>
      </c>
      <c r="N71" s="108"/>
      <c r="O71" s="131" t="s">
        <v>94</v>
      </c>
      <c r="P71" s="131"/>
      <c r="Q71" s="111" t="s">
        <v>95</v>
      </c>
      <c r="R71" s="111"/>
      <c r="S71" s="112" t="s">
        <v>90</v>
      </c>
      <c r="T71" s="112"/>
      <c r="U71" s="113" t="s">
        <v>91</v>
      </c>
      <c r="V71" s="114"/>
      <c r="W71" s="115" t="s">
        <v>96</v>
      </c>
      <c r="X71" s="116"/>
    </row>
    <row r="72" spans="1:24" x14ac:dyDescent="0.2">
      <c r="A72" s="139"/>
      <c r="B72" s="140"/>
      <c r="C72" s="57" t="s">
        <v>40</v>
      </c>
      <c r="D72" s="57" t="s">
        <v>41</v>
      </c>
      <c r="E72" s="57" t="s">
        <v>40</v>
      </c>
      <c r="F72" s="57" t="s">
        <v>41</v>
      </c>
      <c r="G72" s="57" t="s">
        <v>40</v>
      </c>
      <c r="H72" s="57" t="s">
        <v>41</v>
      </c>
      <c r="I72" s="57" t="s">
        <v>40</v>
      </c>
      <c r="J72" s="57" t="s">
        <v>41</v>
      </c>
      <c r="K72" s="57" t="s">
        <v>40</v>
      </c>
      <c r="L72" s="57" t="s">
        <v>41</v>
      </c>
      <c r="M72" s="57" t="s">
        <v>40</v>
      </c>
      <c r="N72" s="57" t="s">
        <v>41</v>
      </c>
      <c r="O72" s="57" t="s">
        <v>40</v>
      </c>
      <c r="P72" s="57" t="s">
        <v>41</v>
      </c>
      <c r="Q72" s="57" t="s">
        <v>40</v>
      </c>
      <c r="R72" s="57" t="s">
        <v>41</v>
      </c>
      <c r="S72" s="57" t="s">
        <v>40</v>
      </c>
      <c r="T72" s="57" t="s">
        <v>41</v>
      </c>
      <c r="U72" s="57" t="s">
        <v>40</v>
      </c>
      <c r="V72" s="57" t="s">
        <v>41</v>
      </c>
      <c r="W72" s="57" t="s">
        <v>40</v>
      </c>
      <c r="X72" s="57" t="s">
        <v>41</v>
      </c>
    </row>
    <row r="73" spans="1:24" hidden="1" x14ac:dyDescent="0.2">
      <c r="A73" s="62" t="s">
        <v>42</v>
      </c>
      <c r="B73" s="62">
        <v>1</v>
      </c>
      <c r="C73" s="59" cm="1">
        <f t="array" ref="C73">IF($I$2="Открытый тариф",
INDEX(GRID!$B$4:$BI$14,MATCH(C$7,GRID!$A$4:$A$14,0),MATCH(1,($U$2=GRID!$B$1:$BI$1)*(КАЛЕНДАРЬ!$R4=GRID!$B$3:$BI$3), 0)),
ROUNDUP(INDEX(GRID!$B$4:$BI$14,MATCH(C$7,GRID!$A$4:$A$14,0),MATCH(1,($U$2=GRID!$B$1:$BI$1)*(КАЛЕНДАРЬ!$R4=GRID!$B$3:$BI$3),0))*(1-GRID!$B$35),0))</f>
        <v>23000</v>
      </c>
      <c r="D73" s="60" cm="1">
        <f t="array" ref="D73">IF($I$2="Открытый тариф",
INDEX(GRID!$B$17:$BI$27,MATCH(C$7,GRID!$A$17:$A$27,0),MATCH(1,($U$2=GRID!$B$1:$BI$1)*(КАЛЕНДАРЬ!$R4=GRID!$B$3:$BI$3), 0)),
ROUNDUP(INDEX(GRID!$B$17:$BI$27,MATCH(C$7,GRID!$A$17:$A$27,0),MATCH(1,($U$2=GRID!$B$1:$BI$1)*(КАЛЕНДАРЬ!$R4=GRID!$B$3:$BI$3), 0))*(1-GRID!$B$35),0))</f>
        <v>25500</v>
      </c>
      <c r="E73" s="59" cm="1">
        <f t="array" ref="E73">IF($I$2="Открытый тариф",
INDEX(GRID!$B$4:$BI$14,MATCH(E$7,GRID!$A$4:$A$14,0),MATCH(1,($U$2=GRID!$B$1:$BI$1)*(КАЛЕНДАРЬ!$R4=GRID!$B$3:$BI$3), 0)),
ROUNDUP(INDEX(GRID!$B$4:$BI$14,MATCH(E$7,GRID!$A$4:$A$14,0),MATCH(1,($U$2=GRID!$B$1:$BI$1)*(КАЛЕНДАРЬ!$R4=GRID!$B$3:$BI$3),0))*(1-GRID!$B$35),0))</f>
        <v>25500</v>
      </c>
      <c r="F73" s="60" cm="1">
        <f t="array" ref="F73">IF($I$2="Открытый тариф",
INDEX(GRID!$B$17:$BI$27,MATCH(E$7,GRID!$A$17:$A$27,0),MATCH(1,($U$2=GRID!$B$1:$BI$1)*(КАЛЕНДАРЬ!$R4=GRID!$B$3:$BI$3), 0)),
ROUNDUP(INDEX(GRID!$B$17:$BI$27,MATCH(E$7,GRID!$A$17:$A$27,0),MATCH(1,($U$2=GRID!$B$1:$BI$1)*(КАЛЕНДАРЬ!$R4=GRID!$B$3:$BI$3), 0))*(1-GRID!$B$35),0))</f>
        <v>28000</v>
      </c>
      <c r="G73" s="59" cm="1">
        <f t="array" ref="G73">IF($I$2="Открытый тариф",
INDEX(GRID!$B$4:$BI$14,MATCH(G$7,GRID!$A$4:$A$14,0),MATCH(1,($U$2=GRID!$B$1:$BI$1)*(КАЛЕНДАРЬ!$R4=GRID!$B$3:$BI$3), 0)),
ROUNDUP(INDEX(GRID!$B$4:$BI$14,MATCH(G$7,GRID!$A$4:$A$14,0),MATCH(1,($U$2=GRID!$B$1:$BI$1)*(КАЛЕНДАРЬ!$R4=GRID!$B$3:$BI$3),0))*(1-GRID!$B$35),0))</f>
        <v>28200</v>
      </c>
      <c r="H73" s="60" cm="1">
        <f t="array" ref="H73">IF($I$2="Открытый тариф",
INDEX(GRID!$B$17:$BI$27,MATCH(G$7,GRID!$A$17:$A$27,0),MATCH(1,($U$2=GRID!$B$1:$BI$1)*(КАЛЕНДАРЬ!$R4=GRID!$B$3:$BI$3), 0)),
ROUNDUP(INDEX(GRID!$B$17:$BI$27,MATCH(G$7,GRID!$A$17:$A$27,0),MATCH(1,($U$2=GRID!$B$1:$BI$1)*(КАЛЕНДАРЬ!$R4=GRID!$B$3:$BI$3), 0))*(1-GRID!$B$35),0))</f>
        <v>30700</v>
      </c>
      <c r="I73" s="59" cm="1">
        <f t="array" ref="I73">IF($I$2="Открытый тариф",
INDEX(GRID!$B$4:$BI$14,MATCH(I$7,GRID!$A$4:$A$14,0),MATCH(1,($U$2=GRID!$B$1:$BI$1)*(КАЛЕНДАРЬ!$R4=GRID!$B$3:$BI$3), 0)),
ROUNDUP(INDEX(GRID!$B$4:$BI$14,MATCH(I$7,GRID!$A$4:$A$14,0),MATCH(1,($U$2=GRID!$B$1:$BI$1)*(КАЛЕНДАРЬ!$R4=GRID!$B$3:$BI$3),0))*(1-GRID!$B$35),0))</f>
        <v>31200</v>
      </c>
      <c r="J73" s="60" cm="1">
        <f t="array" ref="J73">IF($I$2="Открытый тариф",
INDEX(GRID!$B$17:$BI$27,MATCH(I$7,GRID!$A$17:$A$27,0),MATCH(1,($U$2=GRID!$B$1:$BI$1)*(КАЛЕНДАРЬ!$R4=GRID!$B$3:$BI$3), 0)),
ROUNDUP(INDEX(GRID!$B$17:$BI$27,MATCH(I$7,GRID!$A$17:$A$27,0),MATCH(1,($U$2=GRID!$B$1:$BI$1)*(КАЛЕНДАРЬ!$R4=GRID!$B$3:$BI$3), 0))*(1-GRID!$B$35),0))</f>
        <v>33700</v>
      </c>
      <c r="K73" s="59" cm="1">
        <f t="array" ref="K73">IF($I$2="Открытый тариф",
INDEX(GRID!$B$4:$BI$14,MATCH(K$7,GRID!$A$4:$A$14,0),MATCH(1,($U$2=GRID!$B$1:$BI$1)*(КАЛЕНДАРЬ!$R4=GRID!$B$3:$BI$3), 0)),
ROUNDUP(INDEX(GRID!$B$4:$BI$14,MATCH(K$7,GRID!$A$4:$A$14,0),MATCH(1,($U$2=GRID!$B$1:$BI$1)*(КАЛЕНДАРЬ!$R4=GRID!$B$3:$BI$3),0))*(1-GRID!$B$35),0))</f>
        <v>34600</v>
      </c>
      <c r="L73" s="60" cm="1">
        <f t="array" ref="L73">IF($I$2="Открытый тариф",
INDEX(GRID!$B$17:$BI$27,MATCH(K$7,GRID!$A$17:$A$27,0),MATCH(1,($U$2=GRID!$B$1:$BI$1)*(КАЛЕНДАРЬ!$R4=GRID!$B$3:$BI$3), 0)),
ROUNDUP(INDEX(GRID!$B$17:$BI$27,MATCH(K$7,GRID!$A$17:$A$27,0),MATCH(1,($U$2=GRID!$B$1:$BI$1)*(КАЛЕНДАРЬ!$R4=GRID!$B$3:$BI$3), 0))*(1-GRID!$B$35),0))</f>
        <v>37100</v>
      </c>
      <c r="M73" s="59" cm="1">
        <f t="array" ref="M73">IF($I$2="Открытый тариф",
INDEX(GRID!$B$4:$BI$14,MATCH(M$7,GRID!$A$4:$A$14,0),MATCH(1,($U$2=GRID!$B$1:$BI$1)*(КАЛЕНДАРЬ!$R4=GRID!$B$3:$BI$3), 0)),
ROUNDUP(INDEX(GRID!$B$4:$BI$14,MATCH(M$7,GRID!$A$4:$A$14,0),MATCH(1,($U$2=GRID!$B$1:$BI$1)*(КАЛЕНДАРЬ!$R4=GRID!$B$3:$BI$3),0))*(1-GRID!$B$35),0))</f>
        <v>38300</v>
      </c>
      <c r="N73" s="60" cm="1">
        <f t="array" ref="N73">IF($I$2="Открытый тариф",
INDEX(GRID!$B$17:$BI$27,MATCH(M$7,GRID!$A$17:$A$27,0),MATCH(1,($U$2=GRID!$B$1:$BI$1)*(КАЛЕНДАРЬ!$R4=GRID!$B$3:$BI$3), 0)),
ROUNDUP(INDEX(GRID!$B$17:$BI$27,MATCH(M$7,GRID!$A$17:$A$27,0),MATCH(1,($U$2=GRID!$B$1:$BI$1)*(КАЛЕНДАРЬ!$R4=GRID!$B$3:$BI$3), 0))*(1-GRID!$B$35),0))</f>
        <v>40800</v>
      </c>
      <c r="O73" s="61" cm="1">
        <f t="array" ref="O73">IF($I$2="Открытый тариф",
INDEX(GRID!$B$4:$BI$14,MATCH(O$7,GRID!$A$4:$A$14,0),MATCH(1,($U$2=GRID!$B$1:$BI$1)*(КАЛЕНДАРЬ!$R4=GRID!$B$3:$BI$3), 0)),
ROUNDUP(INDEX(GRID!$B$4:$BI$14,MATCH(O$7,GRID!$A$4:$A$14,0),MATCH(1,($U$2=GRID!$B$1:$BI$1)*(КАЛЕНДАРЬ!$R4=GRID!$B$3:$BI$3),0))*(1-GRID!$B$35),0))</f>
        <v>44800</v>
      </c>
      <c r="P73" s="61" cm="1">
        <f t="array" ref="P73">IF($I$2="Открытый тариф",
INDEX(GRID!$B$17:$BI$27,MATCH(O$7,GRID!$A$17:$A$27,0),MATCH(1,($U$2=GRID!$B$1:$BI$1)*(КАЛЕНДАРЬ!$R4=GRID!$B$3:$BI$3), 0)),
ROUNDUP(INDEX(GRID!$B$17:$BI$27,MATCH(O$7,GRID!$A$17:$A$27,0),MATCH(1,($U$2=GRID!$B$1:$BI$1)*(КАЛЕНДАРЬ!$R4=GRID!$B$3:$BI$3), 0))*(1-GRID!$B$35),0))</f>
        <v>47300</v>
      </c>
      <c r="Q73" s="61" cm="1">
        <f t="array" ref="Q73">IF($I$2="Открытый тариф",
INDEX(GRID!$B$4:$BI$14,MATCH(Q$7,GRID!$A$4:$A$14,0),MATCH(1,($U$2=GRID!$B$1:$BI$1)*(КАЛЕНДАРЬ!$R4=GRID!$B$3:$BI$3), 0)),
ROUNDUP(INDEX(GRID!$B$4:$BI$14,MATCH(Q$7,GRID!$A$4:$A$14,0),MATCH(1,($U$2=GRID!$B$1:$BI$1)*(КАЛЕНДАРЬ!$R4=GRID!$B$3:$BI$3),0))*(1-GRID!$B$35),0))</f>
        <v>50600</v>
      </c>
      <c r="R73" s="61" cm="1">
        <f t="array" ref="R73">IF($I$2="Открытый тариф",
INDEX(GRID!$B$17:$BI$27,MATCH(Q$7,GRID!$A$17:$A$27,0),MATCH(1,($U$2=GRID!$B$1:$BI$1)*(КАЛЕНДАРЬ!$R4=GRID!$B$3:$BI$3), 0)),
ROUNDUP(INDEX(GRID!$B$17:$BI$27,MATCH(Q$7,GRID!$A$17:$A$27,0),MATCH(1,($U$2=GRID!$B$1:$BI$1)*(КАЛЕНДАРЬ!$R4=GRID!$B$3:$BI$3), 0))*(1-GRID!$B$35),0))</f>
        <v>53100</v>
      </c>
      <c r="S73" s="61" cm="1">
        <f t="array" ref="S73">IF($I$2="Открытый тариф",
INDEX(GRID!$B$4:$BI$14,MATCH(S$7,GRID!$A$4:$A$14,0),MATCH(1,($U$2=GRID!$B$1:$BI$1)*(КАЛЕНДАРЬ!$R4=GRID!$B$3:$BI$3), 0)),
ROUNDUP(INDEX(GRID!$B$4:$BI$14,MATCH(S$7,GRID!$A$4:$A$14,0),MATCH(1,($U$2=GRID!$B$1:$BI$1)*(КАЛЕНДАРЬ!$R4=GRID!$B$3:$BI$3),0))*(1-GRID!$B$35),0))</f>
        <v>62100</v>
      </c>
      <c r="T73" s="61" cm="1">
        <f t="array" ref="T73">IF($I$2="Открытый тариф",
INDEX(GRID!$B$17:$BI$27,MATCH(S$7,GRID!$A$17:$A$27,0),MATCH(1,($U$2=GRID!$B$1:$BI$1)*(КАЛЕНДАРЬ!$R4=GRID!$B$3:$BI$3), 0)),
ROUNDUP(INDEX(GRID!$B$17:$BI$27,MATCH(S$7,GRID!$A$17:$A$27,0),MATCH(1,($U$2=GRID!$B$1:$BI$1)*(КАЛЕНДАРЬ!$R4=GRID!$B$3:$BI$3), 0))*(1-GRID!$B$35),0))</f>
        <v>64600</v>
      </c>
      <c r="U73" s="61" cm="1">
        <f t="array" ref="U73">IF($I$2="Открытый тариф",
INDEX(GRID!$B$4:$BI$14,MATCH(U$7,GRID!$A$4:$A$14,0),MATCH(1,($U$2=GRID!$B$1:$BI$1)*(КАЛЕНДАРЬ!$R4=GRID!$B$3:$BI$3), 0)),
ROUNDUP(INDEX(GRID!$B$4:$BI$14,MATCH(U$7,GRID!$A$4:$A$14,0),MATCH(1,($U$2=GRID!$B$1:$BI$1)*(КАЛЕНДАРЬ!$R4=GRID!$B$3:$BI$3),0))*(1-GRID!$B$35),0))</f>
        <v>70000</v>
      </c>
      <c r="V73" s="61" cm="1">
        <f t="array" ref="V73">IF($I$2="Открытый тариф",
INDEX(GRID!$B$17:$BI$27,MATCH(U$7,GRID!$A$17:$A$27,0),MATCH(1,($U$2=GRID!$B$1:$BI$1)*(КАЛЕНДАРЬ!$R4=GRID!$B$3:$BI$3), 0)),
ROUNDUP(INDEX(GRID!$B$17:$BI$27,MATCH(U$7,GRID!$A$17:$A$27,0),MATCH(1,($U$2=GRID!$B$1:$BI$1)*(КАЛЕНДАРЬ!$R4=GRID!$B$3:$BI$3), 0))*(1-GRID!$B$35),0))</f>
        <v>72500</v>
      </c>
      <c r="W73" s="61" cm="1">
        <f t="array" ref="W73">IF($I$2="Открытый тариф",
INDEX(GRID!$B$4:$BI$14,MATCH(W$7,GRID!$A$4:$A$14,0),MATCH(1,($U$2=GRID!$B$1:$BI$1)*(КАЛЕНДАРЬ!$R4=GRID!$B$3:$BI$3), 0)),
ROUNDUP(INDEX(GRID!$B$4:$BI$14,MATCH(W$7,GRID!$A$4:$A$14,0),MATCH(1,($U$2=GRID!$B$1:$BI$1)*(КАЛЕНДАРЬ!$R4=GRID!$B$3:$BI$3),0))*(1-GRID!$B$35),0))</f>
        <v>266000</v>
      </c>
      <c r="X73" s="61" cm="1">
        <f t="array" ref="X73">IF($I$2="Открытый тариф",
INDEX(GRID!$B$17:$BI$27,MATCH(W$7,GRID!$A$17:$A$27,0),MATCH(1,($U$2=GRID!$B$1:$BI$1)*(КАЛЕНДАРЬ!$R4=GRID!$B$3:$BI$3), 0)),
ROUNDUP(INDEX(GRID!$B$17:$BI$27,MATCH(W$7,GRID!$A$17:$A$27,0),MATCH(1,($U$2=GRID!$B$1:$BI$1)*(КАЛЕНДАРЬ!$R4=GRID!$B$3:$BI$3), 0))*(1-GRID!$B$35),0))</f>
        <v>268500</v>
      </c>
    </row>
    <row r="74" spans="1:24" hidden="1" x14ac:dyDescent="0.2">
      <c r="A74" s="62" t="s">
        <v>43</v>
      </c>
      <c r="B74" s="62">
        <v>2</v>
      </c>
      <c r="C74" s="59" cm="1">
        <f t="array" ref="C74">IF($I$2="Открытый тариф",
INDEX(GRID!$B$4:$BI$14,MATCH(C$7,GRID!$A$4:$A$14,0),MATCH(1,($U$2=GRID!$B$1:$BI$1)*(КАЛЕНДАРЬ!$R5=GRID!$B$3:$BI$3), 0)),
ROUNDUP(INDEX(GRID!$B$4:$BI$14,MATCH(C$7,GRID!$A$4:$A$14,0),MATCH(1,($U$2=GRID!$B$1:$BI$1)*(КАЛЕНДАРЬ!$R5=GRID!$B$3:$BI$3),0))*(1-GRID!$B$35),0))</f>
        <v>23000</v>
      </c>
      <c r="D74" s="60" cm="1">
        <f t="array" ref="D74">IF($I$2="Открытый тариф",
INDEX(GRID!$B$17:$BI$27,MATCH(C$7,GRID!$A$17:$A$27,0),MATCH(1,($U$2=GRID!$B$1:$BI$1)*(КАЛЕНДАРЬ!$R5=GRID!$B$3:$BI$3), 0)),
ROUNDUP(INDEX(GRID!$B$17:$BI$27,MATCH(C$7,GRID!$A$17:$A$27,0),MATCH(1,($U$2=GRID!$B$1:$BI$1)*(КАЛЕНДАРЬ!$R5=GRID!$B$3:$BI$3), 0))*(1-GRID!$B$35),0))</f>
        <v>25500</v>
      </c>
      <c r="E74" s="59" cm="1">
        <f t="array" ref="E74">IF($I$2="Открытый тариф",
INDEX(GRID!$B$4:$BI$14,MATCH(E$7,GRID!$A$4:$A$14,0),MATCH(1,($U$2=GRID!$B$1:$BI$1)*(КАЛЕНДАРЬ!$R5=GRID!$B$3:$BI$3), 0)),
ROUNDUP(INDEX(GRID!$B$4:$BI$14,MATCH(E$7,GRID!$A$4:$A$14,0),MATCH(1,($U$2=GRID!$B$1:$BI$1)*(КАЛЕНДАРЬ!$R5=GRID!$B$3:$BI$3),0))*(1-GRID!$B$35),0))</f>
        <v>25500</v>
      </c>
      <c r="F74" s="60" cm="1">
        <f t="array" ref="F74">IF($I$2="Открытый тариф",
INDEX(GRID!$B$17:$BI$27,MATCH(E$7,GRID!$A$17:$A$27,0),MATCH(1,($U$2=GRID!$B$1:$BI$1)*(КАЛЕНДАРЬ!$R5=GRID!$B$3:$BI$3), 0)),
ROUNDUP(INDEX(GRID!$B$17:$BI$27,MATCH(E$7,GRID!$A$17:$A$27,0),MATCH(1,($U$2=GRID!$B$1:$BI$1)*(КАЛЕНДАРЬ!$R5=GRID!$B$3:$BI$3), 0))*(1-GRID!$B$35),0))</f>
        <v>28000</v>
      </c>
      <c r="G74" s="59" cm="1">
        <f t="array" ref="G74">IF($I$2="Открытый тариф",
INDEX(GRID!$B$4:$BI$14,MATCH(G$7,GRID!$A$4:$A$14,0),MATCH(1,($U$2=GRID!$B$1:$BI$1)*(КАЛЕНДАРЬ!$R5=GRID!$B$3:$BI$3), 0)),
ROUNDUP(INDEX(GRID!$B$4:$BI$14,MATCH(G$7,GRID!$A$4:$A$14,0),MATCH(1,($U$2=GRID!$B$1:$BI$1)*(КАЛЕНДАРЬ!$R5=GRID!$B$3:$BI$3),0))*(1-GRID!$B$35),0))</f>
        <v>28200</v>
      </c>
      <c r="H74" s="60" cm="1">
        <f t="array" ref="H74">IF($I$2="Открытый тариф",
INDEX(GRID!$B$17:$BI$27,MATCH(G$7,GRID!$A$17:$A$27,0),MATCH(1,($U$2=GRID!$B$1:$BI$1)*(КАЛЕНДАРЬ!$R5=GRID!$B$3:$BI$3), 0)),
ROUNDUP(INDEX(GRID!$B$17:$BI$27,MATCH(G$7,GRID!$A$17:$A$27,0),MATCH(1,($U$2=GRID!$B$1:$BI$1)*(КАЛЕНДАРЬ!$R5=GRID!$B$3:$BI$3), 0))*(1-GRID!$B$35),0))</f>
        <v>30700</v>
      </c>
      <c r="I74" s="59" cm="1">
        <f t="array" ref="I74">IF($I$2="Открытый тариф",
INDEX(GRID!$B$4:$BI$14,MATCH(I$7,GRID!$A$4:$A$14,0),MATCH(1,($U$2=GRID!$B$1:$BI$1)*(КАЛЕНДАРЬ!$R5=GRID!$B$3:$BI$3), 0)),
ROUNDUP(INDEX(GRID!$B$4:$BI$14,MATCH(I$7,GRID!$A$4:$A$14,0),MATCH(1,($U$2=GRID!$B$1:$BI$1)*(КАЛЕНДАРЬ!$R5=GRID!$B$3:$BI$3),0))*(1-GRID!$B$35),0))</f>
        <v>31200</v>
      </c>
      <c r="J74" s="60" cm="1">
        <f t="array" ref="J74">IF($I$2="Открытый тариф",
INDEX(GRID!$B$17:$BI$27,MATCH(I$7,GRID!$A$17:$A$27,0),MATCH(1,($U$2=GRID!$B$1:$BI$1)*(КАЛЕНДАРЬ!$R5=GRID!$B$3:$BI$3), 0)),
ROUNDUP(INDEX(GRID!$B$17:$BI$27,MATCH(I$7,GRID!$A$17:$A$27,0),MATCH(1,($U$2=GRID!$B$1:$BI$1)*(КАЛЕНДАРЬ!$R5=GRID!$B$3:$BI$3), 0))*(1-GRID!$B$35),0))</f>
        <v>33700</v>
      </c>
      <c r="K74" s="59" cm="1">
        <f t="array" ref="K74">IF($I$2="Открытый тариф",
INDEX(GRID!$B$4:$BI$14,MATCH(K$7,GRID!$A$4:$A$14,0),MATCH(1,($U$2=GRID!$B$1:$BI$1)*(КАЛЕНДАРЬ!$R5=GRID!$B$3:$BI$3), 0)),
ROUNDUP(INDEX(GRID!$B$4:$BI$14,MATCH(K$7,GRID!$A$4:$A$14,0),MATCH(1,($U$2=GRID!$B$1:$BI$1)*(КАЛЕНДАРЬ!$R5=GRID!$B$3:$BI$3),0))*(1-GRID!$B$35),0))</f>
        <v>34600</v>
      </c>
      <c r="L74" s="60" cm="1">
        <f t="array" ref="L74">IF($I$2="Открытый тариф",
INDEX(GRID!$B$17:$BI$27,MATCH(K$7,GRID!$A$17:$A$27,0),MATCH(1,($U$2=GRID!$B$1:$BI$1)*(КАЛЕНДАРЬ!$R5=GRID!$B$3:$BI$3), 0)),
ROUNDUP(INDEX(GRID!$B$17:$BI$27,MATCH(K$7,GRID!$A$17:$A$27,0),MATCH(1,($U$2=GRID!$B$1:$BI$1)*(КАЛЕНДАРЬ!$R5=GRID!$B$3:$BI$3), 0))*(1-GRID!$B$35),0))</f>
        <v>37100</v>
      </c>
      <c r="M74" s="59" cm="1">
        <f t="array" ref="M74">IF($I$2="Открытый тариф",
INDEX(GRID!$B$4:$BI$14,MATCH(M$7,GRID!$A$4:$A$14,0),MATCH(1,($U$2=GRID!$B$1:$BI$1)*(КАЛЕНДАРЬ!$R5=GRID!$B$3:$BI$3), 0)),
ROUNDUP(INDEX(GRID!$B$4:$BI$14,MATCH(M$7,GRID!$A$4:$A$14,0),MATCH(1,($U$2=GRID!$B$1:$BI$1)*(КАЛЕНДАРЬ!$R5=GRID!$B$3:$BI$3),0))*(1-GRID!$B$35),0))</f>
        <v>38300</v>
      </c>
      <c r="N74" s="60" cm="1">
        <f t="array" ref="N74">IF($I$2="Открытый тариф",
INDEX(GRID!$B$17:$BI$27,MATCH(M$7,GRID!$A$17:$A$27,0),MATCH(1,($U$2=GRID!$B$1:$BI$1)*(КАЛЕНДАРЬ!$R5=GRID!$B$3:$BI$3), 0)),
ROUNDUP(INDEX(GRID!$B$17:$BI$27,MATCH(M$7,GRID!$A$17:$A$27,0),MATCH(1,($U$2=GRID!$B$1:$BI$1)*(КАЛЕНДАРЬ!$R5=GRID!$B$3:$BI$3), 0))*(1-GRID!$B$35),0))</f>
        <v>40800</v>
      </c>
      <c r="O74" s="61" cm="1">
        <f t="array" ref="O74">IF($I$2="Открытый тариф",
INDEX(GRID!$B$4:$BI$14,MATCH(O$7,GRID!$A$4:$A$14,0),MATCH(1,($U$2=GRID!$B$1:$BI$1)*(КАЛЕНДАРЬ!$R5=GRID!$B$3:$BI$3), 0)),
ROUNDUP(INDEX(GRID!$B$4:$BI$14,MATCH(O$7,GRID!$A$4:$A$14,0),MATCH(1,($U$2=GRID!$B$1:$BI$1)*(КАЛЕНДАРЬ!$R5=GRID!$B$3:$BI$3),0))*(1-GRID!$B$35),0))</f>
        <v>44800</v>
      </c>
      <c r="P74" s="61" cm="1">
        <f t="array" ref="P74">IF($I$2="Открытый тариф",
INDEX(GRID!$B$17:$BI$27,MATCH(O$7,GRID!$A$17:$A$27,0),MATCH(1,($U$2=GRID!$B$1:$BI$1)*(КАЛЕНДАРЬ!$R5=GRID!$B$3:$BI$3), 0)),
ROUNDUP(INDEX(GRID!$B$17:$BI$27,MATCH(O$7,GRID!$A$17:$A$27,0),MATCH(1,($U$2=GRID!$B$1:$BI$1)*(КАЛЕНДАРЬ!$R5=GRID!$B$3:$BI$3), 0))*(1-GRID!$B$35),0))</f>
        <v>47300</v>
      </c>
      <c r="Q74" s="61" cm="1">
        <f t="array" ref="Q74">IF($I$2="Открытый тариф",
INDEX(GRID!$B$4:$BI$14,MATCH(Q$7,GRID!$A$4:$A$14,0),MATCH(1,($U$2=GRID!$B$1:$BI$1)*(КАЛЕНДАРЬ!$R5=GRID!$B$3:$BI$3), 0)),
ROUNDUP(INDEX(GRID!$B$4:$BI$14,MATCH(Q$7,GRID!$A$4:$A$14,0),MATCH(1,($U$2=GRID!$B$1:$BI$1)*(КАЛЕНДАРЬ!$R5=GRID!$B$3:$BI$3),0))*(1-GRID!$B$35),0))</f>
        <v>50600</v>
      </c>
      <c r="R74" s="61" cm="1">
        <f t="array" ref="R74">IF($I$2="Открытый тариф",
INDEX(GRID!$B$17:$BI$27,MATCH(Q$7,GRID!$A$17:$A$27,0),MATCH(1,($U$2=GRID!$B$1:$BI$1)*(КАЛЕНДАРЬ!$R5=GRID!$B$3:$BI$3), 0)),
ROUNDUP(INDEX(GRID!$B$17:$BI$27,MATCH(Q$7,GRID!$A$17:$A$27,0),MATCH(1,($U$2=GRID!$B$1:$BI$1)*(КАЛЕНДАРЬ!$R5=GRID!$B$3:$BI$3), 0))*(1-GRID!$B$35),0))</f>
        <v>53100</v>
      </c>
      <c r="S74" s="61" cm="1">
        <f t="array" ref="S74">IF($I$2="Открытый тариф",
INDEX(GRID!$B$4:$BI$14,MATCH(S$7,GRID!$A$4:$A$14,0),MATCH(1,($U$2=GRID!$B$1:$BI$1)*(КАЛЕНДАРЬ!$R5=GRID!$B$3:$BI$3), 0)),
ROUNDUP(INDEX(GRID!$B$4:$BI$14,MATCH(S$7,GRID!$A$4:$A$14,0),MATCH(1,($U$2=GRID!$B$1:$BI$1)*(КАЛЕНДАРЬ!$R5=GRID!$B$3:$BI$3),0))*(1-GRID!$B$35),0))</f>
        <v>62100</v>
      </c>
      <c r="T74" s="61" cm="1">
        <f t="array" ref="T74">IF($I$2="Открытый тариф",
INDEX(GRID!$B$17:$BI$27,MATCH(S$7,GRID!$A$17:$A$27,0),MATCH(1,($U$2=GRID!$B$1:$BI$1)*(КАЛЕНДАРЬ!$R5=GRID!$B$3:$BI$3), 0)),
ROUNDUP(INDEX(GRID!$B$17:$BI$27,MATCH(S$7,GRID!$A$17:$A$27,0),MATCH(1,($U$2=GRID!$B$1:$BI$1)*(КАЛЕНДАРЬ!$R5=GRID!$B$3:$BI$3), 0))*(1-GRID!$B$35),0))</f>
        <v>64600</v>
      </c>
      <c r="U74" s="61" cm="1">
        <f t="array" ref="U74">IF($I$2="Открытый тариф",
INDEX(GRID!$B$4:$BI$14,MATCH(U$7,GRID!$A$4:$A$14,0),MATCH(1,($U$2=GRID!$B$1:$BI$1)*(КАЛЕНДАРЬ!$R5=GRID!$B$3:$BI$3), 0)),
ROUNDUP(INDEX(GRID!$B$4:$BI$14,MATCH(U$7,GRID!$A$4:$A$14,0),MATCH(1,($U$2=GRID!$B$1:$BI$1)*(КАЛЕНДАРЬ!$R5=GRID!$B$3:$BI$3),0))*(1-GRID!$B$35),0))</f>
        <v>70000</v>
      </c>
      <c r="V74" s="61" cm="1">
        <f t="array" ref="V74">IF($I$2="Открытый тариф",
INDEX(GRID!$B$17:$BI$27,MATCH(U$7,GRID!$A$17:$A$27,0),MATCH(1,($U$2=GRID!$B$1:$BI$1)*(КАЛЕНДАРЬ!$R5=GRID!$B$3:$BI$3), 0)),
ROUNDUP(INDEX(GRID!$B$17:$BI$27,MATCH(U$7,GRID!$A$17:$A$27,0),MATCH(1,($U$2=GRID!$B$1:$BI$1)*(КАЛЕНДАРЬ!$R5=GRID!$B$3:$BI$3), 0))*(1-GRID!$B$35),0))</f>
        <v>72500</v>
      </c>
      <c r="W74" s="61" cm="1">
        <f t="array" ref="W74">IF($I$2="Открытый тариф",
INDEX(GRID!$B$4:$BI$14,MATCH(W$7,GRID!$A$4:$A$14,0),MATCH(1,($U$2=GRID!$B$1:$BI$1)*(КАЛЕНДАРЬ!$R5=GRID!$B$3:$BI$3), 0)),
ROUNDUP(INDEX(GRID!$B$4:$BI$14,MATCH(W$7,GRID!$A$4:$A$14,0),MATCH(1,($U$2=GRID!$B$1:$BI$1)*(КАЛЕНДАРЬ!$R5=GRID!$B$3:$BI$3),0))*(1-GRID!$B$35),0))</f>
        <v>266000</v>
      </c>
      <c r="X74" s="61" cm="1">
        <f t="array" ref="X74">IF($I$2="Открытый тариф",
INDEX(GRID!$B$17:$BI$27,MATCH(W$7,GRID!$A$17:$A$27,0),MATCH(1,($U$2=GRID!$B$1:$BI$1)*(КАЛЕНДАРЬ!$R5=GRID!$B$3:$BI$3), 0)),
ROUNDUP(INDEX(GRID!$B$17:$BI$27,MATCH(W$7,GRID!$A$17:$A$27,0),MATCH(1,($U$2=GRID!$B$1:$BI$1)*(КАЛЕНДАРЬ!$R5=GRID!$B$3:$BI$3), 0))*(1-GRID!$B$35),0))</f>
        <v>268500</v>
      </c>
    </row>
    <row r="75" spans="1:24" hidden="1" x14ac:dyDescent="0.2">
      <c r="A75" s="62" t="s">
        <v>44</v>
      </c>
      <c r="B75" s="62">
        <v>3</v>
      </c>
      <c r="C75" s="59" cm="1">
        <f t="array" ref="C75">IF($I$2="Открытый тариф",
INDEX(GRID!$B$4:$BI$14,MATCH(C$7,GRID!$A$4:$A$14,0),MATCH(1,($U$2=GRID!$B$1:$BI$1)*(КАЛЕНДАРЬ!$R6=GRID!$B$3:$BI$3), 0)),
ROUNDUP(INDEX(GRID!$B$4:$BI$14,MATCH(C$7,GRID!$A$4:$A$14,0),MATCH(1,($U$2=GRID!$B$1:$BI$1)*(КАЛЕНДАРЬ!$R6=GRID!$B$3:$BI$3),0))*(1-GRID!$B$35),0))</f>
        <v>26000</v>
      </c>
      <c r="D75" s="60" cm="1">
        <f t="array" ref="D75">IF($I$2="Открытый тариф",
INDEX(GRID!$B$17:$BI$27,MATCH(C$7,GRID!$A$17:$A$27,0),MATCH(1,($U$2=GRID!$B$1:$BI$1)*(КАЛЕНДАРЬ!$R6=GRID!$B$3:$BI$3), 0)),
ROUNDUP(INDEX(GRID!$B$17:$BI$27,MATCH(C$7,GRID!$A$17:$A$27,0),MATCH(1,($U$2=GRID!$B$1:$BI$1)*(КАЛЕНДАРЬ!$R6=GRID!$B$3:$BI$3), 0))*(1-GRID!$B$35),0))</f>
        <v>28500</v>
      </c>
      <c r="E75" s="59" cm="1">
        <f t="array" ref="E75">IF($I$2="Открытый тариф",
INDEX(GRID!$B$4:$BI$14,MATCH(E$7,GRID!$A$4:$A$14,0),MATCH(1,($U$2=GRID!$B$1:$BI$1)*(КАЛЕНДАРЬ!$R6=GRID!$B$3:$BI$3), 0)),
ROUNDUP(INDEX(GRID!$B$4:$BI$14,MATCH(E$7,GRID!$A$4:$A$14,0),MATCH(1,($U$2=GRID!$B$1:$BI$1)*(КАЛЕНДАРЬ!$R6=GRID!$B$3:$BI$3),0))*(1-GRID!$B$35),0))</f>
        <v>28900</v>
      </c>
      <c r="F75" s="60" cm="1">
        <f t="array" ref="F75">IF($I$2="Открытый тариф",
INDEX(GRID!$B$17:$BI$27,MATCH(E$7,GRID!$A$17:$A$27,0),MATCH(1,($U$2=GRID!$B$1:$BI$1)*(КАЛЕНДАРЬ!$R6=GRID!$B$3:$BI$3), 0)),
ROUNDUP(INDEX(GRID!$B$17:$BI$27,MATCH(E$7,GRID!$A$17:$A$27,0),MATCH(1,($U$2=GRID!$B$1:$BI$1)*(КАЛЕНДАРЬ!$R6=GRID!$B$3:$BI$3), 0))*(1-GRID!$B$35),0))</f>
        <v>31400</v>
      </c>
      <c r="G75" s="59" cm="1">
        <f t="array" ref="G75">IF($I$2="Открытый тариф",
INDEX(GRID!$B$4:$BI$14,MATCH(G$7,GRID!$A$4:$A$14,0),MATCH(1,($U$2=GRID!$B$1:$BI$1)*(КАЛЕНДАРЬ!$R6=GRID!$B$3:$BI$3), 0)),
ROUNDUP(INDEX(GRID!$B$4:$BI$14,MATCH(G$7,GRID!$A$4:$A$14,0),MATCH(1,($U$2=GRID!$B$1:$BI$1)*(КАЛЕНДАРЬ!$R6=GRID!$B$3:$BI$3),0))*(1-GRID!$B$35),0))</f>
        <v>32100</v>
      </c>
      <c r="H75" s="60" cm="1">
        <f t="array" ref="H75">IF($I$2="Открытый тариф",
INDEX(GRID!$B$17:$BI$27,MATCH(G$7,GRID!$A$17:$A$27,0),MATCH(1,($U$2=GRID!$B$1:$BI$1)*(КАЛЕНДАРЬ!$R6=GRID!$B$3:$BI$3), 0)),
ROUNDUP(INDEX(GRID!$B$17:$BI$27,MATCH(G$7,GRID!$A$17:$A$27,0),MATCH(1,($U$2=GRID!$B$1:$BI$1)*(КАЛЕНДАРЬ!$R6=GRID!$B$3:$BI$3), 0))*(1-GRID!$B$35),0))</f>
        <v>34600</v>
      </c>
      <c r="I75" s="59" cm="1">
        <f t="array" ref="I75">IF($I$2="Открытый тариф",
INDEX(GRID!$B$4:$BI$14,MATCH(I$7,GRID!$A$4:$A$14,0),MATCH(1,($U$2=GRID!$B$1:$BI$1)*(КАЛЕНДАРЬ!$R6=GRID!$B$3:$BI$3), 0)),
ROUNDUP(INDEX(GRID!$B$4:$BI$14,MATCH(I$7,GRID!$A$4:$A$14,0),MATCH(1,($U$2=GRID!$B$1:$BI$1)*(КАЛЕНДАРЬ!$R6=GRID!$B$3:$BI$3),0))*(1-GRID!$B$35),0))</f>
        <v>35700</v>
      </c>
      <c r="J75" s="60" cm="1">
        <f t="array" ref="J75">IF($I$2="Открытый тариф",
INDEX(GRID!$B$17:$BI$27,MATCH(I$7,GRID!$A$17:$A$27,0),MATCH(1,($U$2=GRID!$B$1:$BI$1)*(КАЛЕНДАРЬ!$R6=GRID!$B$3:$BI$3), 0)),
ROUNDUP(INDEX(GRID!$B$17:$BI$27,MATCH(I$7,GRID!$A$17:$A$27,0),MATCH(1,($U$2=GRID!$B$1:$BI$1)*(КАЛЕНДАРЬ!$R6=GRID!$B$3:$BI$3), 0))*(1-GRID!$B$35),0))</f>
        <v>38200</v>
      </c>
      <c r="K75" s="59" cm="1">
        <f t="array" ref="K75">IF($I$2="Открытый тариф",
INDEX(GRID!$B$4:$BI$14,MATCH(K$7,GRID!$A$4:$A$14,0),MATCH(1,($U$2=GRID!$B$1:$BI$1)*(КАЛЕНДАРЬ!$R6=GRID!$B$3:$BI$3), 0)),
ROUNDUP(INDEX(GRID!$B$4:$BI$14,MATCH(K$7,GRID!$A$4:$A$14,0),MATCH(1,($U$2=GRID!$B$1:$BI$1)*(КАЛЕНДАРЬ!$R6=GRID!$B$3:$BI$3),0))*(1-GRID!$B$35),0))</f>
        <v>39700</v>
      </c>
      <c r="L75" s="60" cm="1">
        <f t="array" ref="L75">IF($I$2="Открытый тариф",
INDEX(GRID!$B$17:$BI$27,MATCH(K$7,GRID!$A$17:$A$27,0),MATCH(1,($U$2=GRID!$B$1:$BI$1)*(КАЛЕНДАРЬ!$R6=GRID!$B$3:$BI$3), 0)),
ROUNDUP(INDEX(GRID!$B$17:$BI$27,MATCH(K$7,GRID!$A$17:$A$27,0),MATCH(1,($U$2=GRID!$B$1:$BI$1)*(КАЛЕНДАРЬ!$R6=GRID!$B$3:$BI$3), 0))*(1-GRID!$B$35),0))</f>
        <v>42200</v>
      </c>
      <c r="M75" s="59" cm="1">
        <f t="array" ref="M75">IF($I$2="Открытый тариф",
INDEX(GRID!$B$4:$BI$14,MATCH(M$7,GRID!$A$4:$A$14,0),MATCH(1,($U$2=GRID!$B$1:$BI$1)*(КАЛЕНДАРЬ!$R6=GRID!$B$3:$BI$3), 0)),
ROUNDUP(INDEX(GRID!$B$4:$BI$14,MATCH(M$7,GRID!$A$4:$A$14,0),MATCH(1,($U$2=GRID!$B$1:$BI$1)*(КАЛЕНДАРЬ!$R6=GRID!$B$3:$BI$3),0))*(1-GRID!$B$35),0))</f>
        <v>44100</v>
      </c>
      <c r="N75" s="60" cm="1">
        <f t="array" ref="N75">IF($I$2="Открытый тариф",
INDEX(GRID!$B$17:$BI$27,MATCH(M$7,GRID!$A$17:$A$27,0),MATCH(1,($U$2=GRID!$B$1:$BI$1)*(КАЛЕНДАРЬ!$R6=GRID!$B$3:$BI$3), 0)),
ROUNDUP(INDEX(GRID!$B$17:$BI$27,MATCH(M$7,GRID!$A$17:$A$27,0),MATCH(1,($U$2=GRID!$B$1:$BI$1)*(КАЛЕНДАРЬ!$R6=GRID!$B$3:$BI$3), 0))*(1-GRID!$B$35),0))</f>
        <v>46600</v>
      </c>
      <c r="O75" s="61" cm="1">
        <f t="array" ref="O75">IF($I$2="Открытый тариф",
INDEX(GRID!$B$4:$BI$14,MATCH(O$7,GRID!$A$4:$A$14,0),MATCH(1,($U$2=GRID!$B$1:$BI$1)*(КАЛЕНДАРЬ!$R6=GRID!$B$3:$BI$3), 0)),
ROUNDUP(INDEX(GRID!$B$4:$BI$14,MATCH(O$7,GRID!$A$4:$A$14,0),MATCH(1,($U$2=GRID!$B$1:$BI$1)*(КАЛЕНДАРЬ!$R6=GRID!$B$3:$BI$3),0))*(1-GRID!$B$35),0))</f>
        <v>50600</v>
      </c>
      <c r="P75" s="61" cm="1">
        <f t="array" ref="P75">IF($I$2="Открытый тариф",
INDEX(GRID!$B$17:$BI$27,MATCH(O$7,GRID!$A$17:$A$27,0),MATCH(1,($U$2=GRID!$B$1:$BI$1)*(КАЛЕНДАРЬ!$R6=GRID!$B$3:$BI$3), 0)),
ROUNDUP(INDEX(GRID!$B$17:$BI$27,MATCH(O$7,GRID!$A$17:$A$27,0),MATCH(1,($U$2=GRID!$B$1:$BI$1)*(КАЛЕНДАРЬ!$R6=GRID!$B$3:$BI$3), 0))*(1-GRID!$B$35),0))</f>
        <v>53100</v>
      </c>
      <c r="Q75" s="61" cm="1">
        <f t="array" ref="Q75">IF($I$2="Открытый тариф",
INDEX(GRID!$B$4:$BI$14,MATCH(Q$7,GRID!$A$4:$A$14,0),MATCH(1,($U$2=GRID!$B$1:$BI$1)*(КАЛЕНДАРЬ!$R6=GRID!$B$3:$BI$3), 0)),
ROUNDUP(INDEX(GRID!$B$4:$BI$14,MATCH(Q$7,GRID!$A$4:$A$14,0),MATCH(1,($U$2=GRID!$B$1:$BI$1)*(КАЛЕНДАРЬ!$R6=GRID!$B$3:$BI$3),0))*(1-GRID!$B$35),0))</f>
        <v>57200</v>
      </c>
      <c r="R75" s="61" cm="1">
        <f t="array" ref="R75">IF($I$2="Открытый тариф",
INDEX(GRID!$B$17:$BI$27,MATCH(Q$7,GRID!$A$17:$A$27,0),MATCH(1,($U$2=GRID!$B$1:$BI$1)*(КАЛЕНДАРЬ!$R6=GRID!$B$3:$BI$3), 0)),
ROUNDUP(INDEX(GRID!$B$17:$BI$27,MATCH(Q$7,GRID!$A$17:$A$27,0),MATCH(1,($U$2=GRID!$B$1:$BI$1)*(КАЛЕНДАРЬ!$R6=GRID!$B$3:$BI$3), 0))*(1-GRID!$B$35),0))</f>
        <v>59700</v>
      </c>
      <c r="S75" s="61" cm="1">
        <f t="array" ref="S75">IF($I$2="Открытый тариф",
INDEX(GRID!$B$4:$BI$14,MATCH(S$7,GRID!$A$4:$A$14,0),MATCH(1,($U$2=GRID!$B$1:$BI$1)*(КАЛЕНДАРЬ!$R6=GRID!$B$3:$BI$3), 0)),
ROUNDUP(INDEX(GRID!$B$4:$BI$14,MATCH(S$7,GRID!$A$4:$A$14,0),MATCH(1,($U$2=GRID!$B$1:$BI$1)*(КАЛЕНДАРЬ!$R6=GRID!$B$3:$BI$3),0))*(1-GRID!$B$35),0))</f>
        <v>70700</v>
      </c>
      <c r="T75" s="61" cm="1">
        <f t="array" ref="T75">IF($I$2="Открытый тариф",
INDEX(GRID!$B$17:$BI$27,MATCH(S$7,GRID!$A$17:$A$27,0),MATCH(1,($U$2=GRID!$B$1:$BI$1)*(КАЛЕНДАРЬ!$R6=GRID!$B$3:$BI$3), 0)),
ROUNDUP(INDEX(GRID!$B$17:$BI$27,MATCH(S$7,GRID!$A$17:$A$27,0),MATCH(1,($U$2=GRID!$B$1:$BI$1)*(КАЛЕНДАРЬ!$R6=GRID!$B$3:$BI$3), 0))*(1-GRID!$B$35),0))</f>
        <v>73200</v>
      </c>
      <c r="U75" s="61" cm="1">
        <f t="array" ref="U75">IF($I$2="Открытый тариф",
INDEX(GRID!$B$4:$BI$14,MATCH(U$7,GRID!$A$4:$A$14,0),MATCH(1,($U$2=GRID!$B$1:$BI$1)*(КАЛЕНДАРЬ!$R6=GRID!$B$3:$BI$3), 0)),
ROUNDUP(INDEX(GRID!$B$4:$BI$14,MATCH(U$7,GRID!$A$4:$A$14,0),MATCH(1,($U$2=GRID!$B$1:$BI$1)*(КАЛЕНДАРЬ!$R6=GRID!$B$3:$BI$3),0))*(1-GRID!$B$35),0))</f>
        <v>79000</v>
      </c>
      <c r="V75" s="61" cm="1">
        <f t="array" ref="V75">IF($I$2="Открытый тариф",
INDEX(GRID!$B$17:$BI$27,MATCH(U$7,GRID!$A$17:$A$27,0),MATCH(1,($U$2=GRID!$B$1:$BI$1)*(КАЛЕНДАРЬ!$R6=GRID!$B$3:$BI$3), 0)),
ROUNDUP(INDEX(GRID!$B$17:$BI$27,MATCH(U$7,GRID!$A$17:$A$27,0),MATCH(1,($U$2=GRID!$B$1:$BI$1)*(КАЛЕНДАРЬ!$R6=GRID!$B$3:$BI$3), 0))*(1-GRID!$B$35),0))</f>
        <v>81500</v>
      </c>
      <c r="W75" s="61" cm="1">
        <f t="array" ref="W75">IF($I$2="Открытый тариф",
INDEX(GRID!$B$4:$BI$14,MATCH(W$7,GRID!$A$4:$A$14,0),MATCH(1,($U$2=GRID!$B$1:$BI$1)*(КАЛЕНДАРЬ!$R6=GRID!$B$3:$BI$3), 0)),
ROUNDUP(INDEX(GRID!$B$4:$BI$14,MATCH(W$7,GRID!$A$4:$A$14,0),MATCH(1,($U$2=GRID!$B$1:$BI$1)*(КАЛЕНДАРЬ!$R6=GRID!$B$3:$BI$3),0))*(1-GRID!$B$35),0))</f>
        <v>293000</v>
      </c>
      <c r="X75" s="61" cm="1">
        <f t="array" ref="X75">IF($I$2="Открытый тариф",
INDEX(GRID!$B$17:$BI$27,MATCH(W$7,GRID!$A$17:$A$27,0),MATCH(1,($U$2=GRID!$B$1:$BI$1)*(КАЛЕНДАРЬ!$R6=GRID!$B$3:$BI$3), 0)),
ROUNDUP(INDEX(GRID!$B$17:$BI$27,MATCH(W$7,GRID!$A$17:$A$27,0),MATCH(1,($U$2=GRID!$B$1:$BI$1)*(КАЛЕНДАРЬ!$R6=GRID!$B$3:$BI$3), 0))*(1-GRID!$B$35),0))</f>
        <v>295500</v>
      </c>
    </row>
    <row r="76" spans="1:24" hidden="1" x14ac:dyDescent="0.2">
      <c r="A76" s="62" t="s">
        <v>45</v>
      </c>
      <c r="B76" s="62">
        <v>4</v>
      </c>
      <c r="C76" s="59" cm="1">
        <f t="array" ref="C76">IF($I$2="Открытый тариф",
INDEX(GRID!$B$4:$BI$14,MATCH(C$7,GRID!$A$4:$A$14,0),MATCH(1,($U$2=GRID!$B$1:$BI$1)*(КАЛЕНДАРЬ!$R7=GRID!$B$3:$BI$3), 0)),
ROUNDUP(INDEX(GRID!$B$4:$BI$14,MATCH(C$7,GRID!$A$4:$A$14,0),MATCH(1,($U$2=GRID!$B$1:$BI$1)*(КАЛЕНДАРЬ!$R7=GRID!$B$3:$BI$3),0))*(1-GRID!$B$35),0))</f>
        <v>26000</v>
      </c>
      <c r="D76" s="60" cm="1">
        <f t="array" ref="D76">IF($I$2="Открытый тариф",
INDEX(GRID!$B$17:$BI$27,MATCH(C$7,GRID!$A$17:$A$27,0),MATCH(1,($U$2=GRID!$B$1:$BI$1)*(КАЛЕНДАРЬ!$R7=GRID!$B$3:$BI$3), 0)),
ROUNDUP(INDEX(GRID!$B$17:$BI$27,MATCH(C$7,GRID!$A$17:$A$27,0),MATCH(1,($U$2=GRID!$B$1:$BI$1)*(КАЛЕНДАРЬ!$R7=GRID!$B$3:$BI$3), 0))*(1-GRID!$B$35),0))</f>
        <v>28500</v>
      </c>
      <c r="E76" s="59" cm="1">
        <f t="array" ref="E76">IF($I$2="Открытый тариф",
INDEX(GRID!$B$4:$BI$14,MATCH(E$7,GRID!$A$4:$A$14,0),MATCH(1,($U$2=GRID!$B$1:$BI$1)*(КАЛЕНДАРЬ!$R7=GRID!$B$3:$BI$3), 0)),
ROUNDUP(INDEX(GRID!$B$4:$BI$14,MATCH(E$7,GRID!$A$4:$A$14,0),MATCH(1,($U$2=GRID!$B$1:$BI$1)*(КАЛЕНДАРЬ!$R7=GRID!$B$3:$BI$3),0))*(1-GRID!$B$35),0))</f>
        <v>28900</v>
      </c>
      <c r="F76" s="60" cm="1">
        <f t="array" ref="F76">IF($I$2="Открытый тариф",
INDEX(GRID!$B$17:$BI$27,MATCH(E$7,GRID!$A$17:$A$27,0),MATCH(1,($U$2=GRID!$B$1:$BI$1)*(КАЛЕНДАРЬ!$R7=GRID!$B$3:$BI$3), 0)),
ROUNDUP(INDEX(GRID!$B$17:$BI$27,MATCH(E$7,GRID!$A$17:$A$27,0),MATCH(1,($U$2=GRID!$B$1:$BI$1)*(КАЛЕНДАРЬ!$R7=GRID!$B$3:$BI$3), 0))*(1-GRID!$B$35),0))</f>
        <v>31400</v>
      </c>
      <c r="G76" s="59" cm="1">
        <f t="array" ref="G76">IF($I$2="Открытый тариф",
INDEX(GRID!$B$4:$BI$14,MATCH(G$7,GRID!$A$4:$A$14,0),MATCH(1,($U$2=GRID!$B$1:$BI$1)*(КАЛЕНДАРЬ!$R7=GRID!$B$3:$BI$3), 0)),
ROUNDUP(INDEX(GRID!$B$4:$BI$14,MATCH(G$7,GRID!$A$4:$A$14,0),MATCH(1,($U$2=GRID!$B$1:$BI$1)*(КАЛЕНДАРЬ!$R7=GRID!$B$3:$BI$3),0))*(1-GRID!$B$35),0))</f>
        <v>32100</v>
      </c>
      <c r="H76" s="60" cm="1">
        <f t="array" ref="H76">IF($I$2="Открытый тариф",
INDEX(GRID!$B$17:$BI$27,MATCH(G$7,GRID!$A$17:$A$27,0),MATCH(1,($U$2=GRID!$B$1:$BI$1)*(КАЛЕНДАРЬ!$R7=GRID!$B$3:$BI$3), 0)),
ROUNDUP(INDEX(GRID!$B$17:$BI$27,MATCH(G$7,GRID!$A$17:$A$27,0),MATCH(1,($U$2=GRID!$B$1:$BI$1)*(КАЛЕНДАРЬ!$R7=GRID!$B$3:$BI$3), 0))*(1-GRID!$B$35),0))</f>
        <v>34600</v>
      </c>
      <c r="I76" s="59" cm="1">
        <f t="array" ref="I76">IF($I$2="Открытый тариф",
INDEX(GRID!$B$4:$BI$14,MATCH(I$7,GRID!$A$4:$A$14,0),MATCH(1,($U$2=GRID!$B$1:$BI$1)*(КАЛЕНДАРЬ!$R7=GRID!$B$3:$BI$3), 0)),
ROUNDUP(INDEX(GRID!$B$4:$BI$14,MATCH(I$7,GRID!$A$4:$A$14,0),MATCH(1,($U$2=GRID!$B$1:$BI$1)*(КАЛЕНДАРЬ!$R7=GRID!$B$3:$BI$3),0))*(1-GRID!$B$35),0))</f>
        <v>35700</v>
      </c>
      <c r="J76" s="60" cm="1">
        <f t="array" ref="J76">IF($I$2="Открытый тариф",
INDEX(GRID!$B$17:$BI$27,MATCH(I$7,GRID!$A$17:$A$27,0),MATCH(1,($U$2=GRID!$B$1:$BI$1)*(КАЛЕНДАРЬ!$R7=GRID!$B$3:$BI$3), 0)),
ROUNDUP(INDEX(GRID!$B$17:$BI$27,MATCH(I$7,GRID!$A$17:$A$27,0),MATCH(1,($U$2=GRID!$B$1:$BI$1)*(КАЛЕНДАРЬ!$R7=GRID!$B$3:$BI$3), 0))*(1-GRID!$B$35),0))</f>
        <v>38200</v>
      </c>
      <c r="K76" s="59" cm="1">
        <f t="array" ref="K76">IF($I$2="Открытый тариф",
INDEX(GRID!$B$4:$BI$14,MATCH(K$7,GRID!$A$4:$A$14,0),MATCH(1,($U$2=GRID!$B$1:$BI$1)*(КАЛЕНДАРЬ!$R7=GRID!$B$3:$BI$3), 0)),
ROUNDUP(INDEX(GRID!$B$4:$BI$14,MATCH(K$7,GRID!$A$4:$A$14,0),MATCH(1,($U$2=GRID!$B$1:$BI$1)*(КАЛЕНДАРЬ!$R7=GRID!$B$3:$BI$3),0))*(1-GRID!$B$35),0))</f>
        <v>39700</v>
      </c>
      <c r="L76" s="60" cm="1">
        <f t="array" ref="L76">IF($I$2="Открытый тариф",
INDEX(GRID!$B$17:$BI$27,MATCH(K$7,GRID!$A$17:$A$27,0),MATCH(1,($U$2=GRID!$B$1:$BI$1)*(КАЛЕНДАРЬ!$R7=GRID!$B$3:$BI$3), 0)),
ROUNDUP(INDEX(GRID!$B$17:$BI$27,MATCH(K$7,GRID!$A$17:$A$27,0),MATCH(1,($U$2=GRID!$B$1:$BI$1)*(КАЛЕНДАРЬ!$R7=GRID!$B$3:$BI$3), 0))*(1-GRID!$B$35),0))</f>
        <v>42200</v>
      </c>
      <c r="M76" s="59" cm="1">
        <f t="array" ref="M76">IF($I$2="Открытый тариф",
INDEX(GRID!$B$4:$BI$14,MATCH(M$7,GRID!$A$4:$A$14,0),MATCH(1,($U$2=GRID!$B$1:$BI$1)*(КАЛЕНДАРЬ!$R7=GRID!$B$3:$BI$3), 0)),
ROUNDUP(INDEX(GRID!$B$4:$BI$14,MATCH(M$7,GRID!$A$4:$A$14,0),MATCH(1,($U$2=GRID!$B$1:$BI$1)*(КАЛЕНДАРЬ!$R7=GRID!$B$3:$BI$3),0))*(1-GRID!$B$35),0))</f>
        <v>44100</v>
      </c>
      <c r="N76" s="60" cm="1">
        <f t="array" ref="N76">IF($I$2="Открытый тариф",
INDEX(GRID!$B$17:$BI$27,MATCH(M$7,GRID!$A$17:$A$27,0),MATCH(1,($U$2=GRID!$B$1:$BI$1)*(КАЛЕНДАРЬ!$R7=GRID!$B$3:$BI$3), 0)),
ROUNDUP(INDEX(GRID!$B$17:$BI$27,MATCH(M$7,GRID!$A$17:$A$27,0),MATCH(1,($U$2=GRID!$B$1:$BI$1)*(КАЛЕНДАРЬ!$R7=GRID!$B$3:$BI$3), 0))*(1-GRID!$B$35),0))</f>
        <v>46600</v>
      </c>
      <c r="O76" s="61" cm="1">
        <f t="array" ref="O76">IF($I$2="Открытый тариф",
INDEX(GRID!$B$4:$BI$14,MATCH(O$7,GRID!$A$4:$A$14,0),MATCH(1,($U$2=GRID!$B$1:$BI$1)*(КАЛЕНДАРЬ!$R7=GRID!$B$3:$BI$3), 0)),
ROUNDUP(INDEX(GRID!$B$4:$BI$14,MATCH(O$7,GRID!$A$4:$A$14,0),MATCH(1,($U$2=GRID!$B$1:$BI$1)*(КАЛЕНДАРЬ!$R7=GRID!$B$3:$BI$3),0))*(1-GRID!$B$35),0))</f>
        <v>50600</v>
      </c>
      <c r="P76" s="61" cm="1">
        <f t="array" ref="P76">IF($I$2="Открытый тариф",
INDEX(GRID!$B$17:$BI$27,MATCH(O$7,GRID!$A$17:$A$27,0),MATCH(1,($U$2=GRID!$B$1:$BI$1)*(КАЛЕНДАРЬ!$R7=GRID!$B$3:$BI$3), 0)),
ROUNDUP(INDEX(GRID!$B$17:$BI$27,MATCH(O$7,GRID!$A$17:$A$27,0),MATCH(1,($U$2=GRID!$B$1:$BI$1)*(КАЛЕНДАРЬ!$R7=GRID!$B$3:$BI$3), 0))*(1-GRID!$B$35),0))</f>
        <v>53100</v>
      </c>
      <c r="Q76" s="61" cm="1">
        <f t="array" ref="Q76">IF($I$2="Открытый тариф",
INDEX(GRID!$B$4:$BI$14,MATCH(Q$7,GRID!$A$4:$A$14,0),MATCH(1,($U$2=GRID!$B$1:$BI$1)*(КАЛЕНДАРЬ!$R7=GRID!$B$3:$BI$3), 0)),
ROUNDUP(INDEX(GRID!$B$4:$BI$14,MATCH(Q$7,GRID!$A$4:$A$14,0),MATCH(1,($U$2=GRID!$B$1:$BI$1)*(КАЛЕНДАРЬ!$R7=GRID!$B$3:$BI$3),0))*(1-GRID!$B$35),0))</f>
        <v>57200</v>
      </c>
      <c r="R76" s="61" cm="1">
        <f t="array" ref="R76">IF($I$2="Открытый тариф",
INDEX(GRID!$B$17:$BI$27,MATCH(Q$7,GRID!$A$17:$A$27,0),MATCH(1,($U$2=GRID!$B$1:$BI$1)*(КАЛЕНДАРЬ!$R7=GRID!$B$3:$BI$3), 0)),
ROUNDUP(INDEX(GRID!$B$17:$BI$27,MATCH(Q$7,GRID!$A$17:$A$27,0),MATCH(1,($U$2=GRID!$B$1:$BI$1)*(КАЛЕНДАРЬ!$R7=GRID!$B$3:$BI$3), 0))*(1-GRID!$B$35),0))</f>
        <v>59700</v>
      </c>
      <c r="S76" s="61" cm="1">
        <f t="array" ref="S76">IF($I$2="Открытый тариф",
INDEX(GRID!$B$4:$BI$14,MATCH(S$7,GRID!$A$4:$A$14,0),MATCH(1,($U$2=GRID!$B$1:$BI$1)*(КАЛЕНДАРЬ!$R7=GRID!$B$3:$BI$3), 0)),
ROUNDUP(INDEX(GRID!$B$4:$BI$14,MATCH(S$7,GRID!$A$4:$A$14,0),MATCH(1,($U$2=GRID!$B$1:$BI$1)*(КАЛЕНДАРЬ!$R7=GRID!$B$3:$BI$3),0))*(1-GRID!$B$35),0))</f>
        <v>70700</v>
      </c>
      <c r="T76" s="61" cm="1">
        <f t="array" ref="T76">IF($I$2="Открытый тариф",
INDEX(GRID!$B$17:$BI$27,MATCH(S$7,GRID!$A$17:$A$27,0),MATCH(1,($U$2=GRID!$B$1:$BI$1)*(КАЛЕНДАРЬ!$R7=GRID!$B$3:$BI$3), 0)),
ROUNDUP(INDEX(GRID!$B$17:$BI$27,MATCH(S$7,GRID!$A$17:$A$27,0),MATCH(1,($U$2=GRID!$B$1:$BI$1)*(КАЛЕНДАРЬ!$R7=GRID!$B$3:$BI$3), 0))*(1-GRID!$B$35),0))</f>
        <v>73200</v>
      </c>
      <c r="U76" s="61" cm="1">
        <f t="array" ref="U76">IF($I$2="Открытый тариф",
INDEX(GRID!$B$4:$BI$14,MATCH(U$7,GRID!$A$4:$A$14,0),MATCH(1,($U$2=GRID!$B$1:$BI$1)*(КАЛЕНДАРЬ!$R7=GRID!$B$3:$BI$3), 0)),
ROUNDUP(INDEX(GRID!$B$4:$BI$14,MATCH(U$7,GRID!$A$4:$A$14,0),MATCH(1,($U$2=GRID!$B$1:$BI$1)*(КАЛЕНДАРЬ!$R7=GRID!$B$3:$BI$3),0))*(1-GRID!$B$35),0))</f>
        <v>79000</v>
      </c>
      <c r="V76" s="61" cm="1">
        <f t="array" ref="V76">IF($I$2="Открытый тариф",
INDEX(GRID!$B$17:$BI$27,MATCH(U$7,GRID!$A$17:$A$27,0),MATCH(1,($U$2=GRID!$B$1:$BI$1)*(КАЛЕНДАРЬ!$R7=GRID!$B$3:$BI$3), 0)),
ROUNDUP(INDEX(GRID!$B$17:$BI$27,MATCH(U$7,GRID!$A$17:$A$27,0),MATCH(1,($U$2=GRID!$B$1:$BI$1)*(КАЛЕНДАРЬ!$R7=GRID!$B$3:$BI$3), 0))*(1-GRID!$B$35),0))</f>
        <v>81500</v>
      </c>
      <c r="W76" s="61" cm="1">
        <f t="array" ref="W76">IF($I$2="Открытый тариф",
INDEX(GRID!$B$4:$BI$14,MATCH(W$7,GRID!$A$4:$A$14,0),MATCH(1,($U$2=GRID!$B$1:$BI$1)*(КАЛЕНДАРЬ!$R7=GRID!$B$3:$BI$3), 0)),
ROUNDUP(INDEX(GRID!$B$4:$BI$14,MATCH(W$7,GRID!$A$4:$A$14,0),MATCH(1,($U$2=GRID!$B$1:$BI$1)*(КАЛЕНДАРЬ!$R7=GRID!$B$3:$BI$3),0))*(1-GRID!$B$35),0))</f>
        <v>293000</v>
      </c>
      <c r="X76" s="61" cm="1">
        <f t="array" ref="X76">IF($I$2="Открытый тариф",
INDEX(GRID!$B$17:$BI$27,MATCH(W$7,GRID!$A$17:$A$27,0),MATCH(1,($U$2=GRID!$B$1:$BI$1)*(КАЛЕНДАРЬ!$R7=GRID!$B$3:$BI$3), 0)),
ROUNDUP(INDEX(GRID!$B$17:$BI$27,MATCH(W$7,GRID!$A$17:$A$27,0),MATCH(1,($U$2=GRID!$B$1:$BI$1)*(КАЛЕНДАРЬ!$R7=GRID!$B$3:$BI$3), 0))*(1-GRID!$B$35),0))</f>
        <v>295500</v>
      </c>
    </row>
    <row r="77" spans="1:24" hidden="1" x14ac:dyDescent="0.2">
      <c r="A77" s="62" t="s">
        <v>46</v>
      </c>
      <c r="B77" s="62">
        <v>5</v>
      </c>
      <c r="C77" s="59" cm="1">
        <f t="array" ref="C77">IF($I$2="Открытый тариф",
INDEX(GRID!$B$4:$BI$14,MATCH(C$7,GRID!$A$4:$A$14,0),MATCH(1,($U$2=GRID!$B$1:$BI$1)*(КАЛЕНДАРЬ!$R8=GRID!$B$3:$BI$3), 0)),
ROUNDUP(INDEX(GRID!$B$4:$BI$14,MATCH(C$7,GRID!$A$4:$A$14,0),MATCH(1,($U$2=GRID!$B$1:$BI$1)*(КАЛЕНДАРЬ!$R8=GRID!$B$3:$BI$3),0))*(1-GRID!$B$35),0))</f>
        <v>26000</v>
      </c>
      <c r="D77" s="60" cm="1">
        <f t="array" ref="D77">IF($I$2="Открытый тариф",
INDEX(GRID!$B$17:$BI$27,MATCH(C$7,GRID!$A$17:$A$27,0),MATCH(1,($U$2=GRID!$B$1:$BI$1)*(КАЛЕНДАРЬ!$R8=GRID!$B$3:$BI$3), 0)),
ROUNDUP(INDEX(GRID!$B$17:$BI$27,MATCH(C$7,GRID!$A$17:$A$27,0),MATCH(1,($U$2=GRID!$B$1:$BI$1)*(КАЛЕНДАРЬ!$R8=GRID!$B$3:$BI$3), 0))*(1-GRID!$B$35),0))</f>
        <v>28500</v>
      </c>
      <c r="E77" s="59" cm="1">
        <f t="array" ref="E77">IF($I$2="Открытый тариф",
INDEX(GRID!$B$4:$BI$14,MATCH(E$7,GRID!$A$4:$A$14,0),MATCH(1,($U$2=GRID!$B$1:$BI$1)*(КАЛЕНДАРЬ!$R8=GRID!$B$3:$BI$3), 0)),
ROUNDUP(INDEX(GRID!$B$4:$BI$14,MATCH(E$7,GRID!$A$4:$A$14,0),MATCH(1,($U$2=GRID!$B$1:$BI$1)*(КАЛЕНДАРЬ!$R8=GRID!$B$3:$BI$3),0))*(1-GRID!$B$35),0))</f>
        <v>28900</v>
      </c>
      <c r="F77" s="60" cm="1">
        <f t="array" ref="F77">IF($I$2="Открытый тариф",
INDEX(GRID!$B$17:$BI$27,MATCH(E$7,GRID!$A$17:$A$27,0),MATCH(1,($U$2=GRID!$B$1:$BI$1)*(КАЛЕНДАРЬ!$R8=GRID!$B$3:$BI$3), 0)),
ROUNDUP(INDEX(GRID!$B$17:$BI$27,MATCH(E$7,GRID!$A$17:$A$27,0),MATCH(1,($U$2=GRID!$B$1:$BI$1)*(КАЛЕНДАРЬ!$R8=GRID!$B$3:$BI$3), 0))*(1-GRID!$B$35),0))</f>
        <v>31400</v>
      </c>
      <c r="G77" s="59" cm="1">
        <f t="array" ref="G77">IF($I$2="Открытый тариф",
INDEX(GRID!$B$4:$BI$14,MATCH(G$7,GRID!$A$4:$A$14,0),MATCH(1,($U$2=GRID!$B$1:$BI$1)*(КАЛЕНДАРЬ!$R8=GRID!$B$3:$BI$3), 0)),
ROUNDUP(INDEX(GRID!$B$4:$BI$14,MATCH(G$7,GRID!$A$4:$A$14,0),MATCH(1,($U$2=GRID!$B$1:$BI$1)*(КАЛЕНДАРЬ!$R8=GRID!$B$3:$BI$3),0))*(1-GRID!$B$35),0))</f>
        <v>32100</v>
      </c>
      <c r="H77" s="60" cm="1">
        <f t="array" ref="H77">IF($I$2="Открытый тариф",
INDEX(GRID!$B$17:$BI$27,MATCH(G$7,GRID!$A$17:$A$27,0),MATCH(1,($U$2=GRID!$B$1:$BI$1)*(КАЛЕНДАРЬ!$R8=GRID!$B$3:$BI$3), 0)),
ROUNDUP(INDEX(GRID!$B$17:$BI$27,MATCH(G$7,GRID!$A$17:$A$27,0),MATCH(1,($U$2=GRID!$B$1:$BI$1)*(КАЛЕНДАРЬ!$R8=GRID!$B$3:$BI$3), 0))*(1-GRID!$B$35),0))</f>
        <v>34600</v>
      </c>
      <c r="I77" s="59" cm="1">
        <f t="array" ref="I77">IF($I$2="Открытый тариф",
INDEX(GRID!$B$4:$BI$14,MATCH(I$7,GRID!$A$4:$A$14,0),MATCH(1,($U$2=GRID!$B$1:$BI$1)*(КАЛЕНДАРЬ!$R8=GRID!$B$3:$BI$3), 0)),
ROUNDUP(INDEX(GRID!$B$4:$BI$14,MATCH(I$7,GRID!$A$4:$A$14,0),MATCH(1,($U$2=GRID!$B$1:$BI$1)*(КАЛЕНДАРЬ!$R8=GRID!$B$3:$BI$3),0))*(1-GRID!$B$35),0))</f>
        <v>35700</v>
      </c>
      <c r="J77" s="60" cm="1">
        <f t="array" ref="J77">IF($I$2="Открытый тариф",
INDEX(GRID!$B$17:$BI$27,MATCH(I$7,GRID!$A$17:$A$27,0),MATCH(1,($U$2=GRID!$B$1:$BI$1)*(КАЛЕНДАРЬ!$R8=GRID!$B$3:$BI$3), 0)),
ROUNDUP(INDEX(GRID!$B$17:$BI$27,MATCH(I$7,GRID!$A$17:$A$27,0),MATCH(1,($U$2=GRID!$B$1:$BI$1)*(КАЛЕНДАРЬ!$R8=GRID!$B$3:$BI$3), 0))*(1-GRID!$B$35),0))</f>
        <v>38200</v>
      </c>
      <c r="K77" s="59" cm="1">
        <f t="array" ref="K77">IF($I$2="Открытый тариф",
INDEX(GRID!$B$4:$BI$14,MATCH(K$7,GRID!$A$4:$A$14,0),MATCH(1,($U$2=GRID!$B$1:$BI$1)*(КАЛЕНДАРЬ!$R8=GRID!$B$3:$BI$3), 0)),
ROUNDUP(INDEX(GRID!$B$4:$BI$14,MATCH(K$7,GRID!$A$4:$A$14,0),MATCH(1,($U$2=GRID!$B$1:$BI$1)*(КАЛЕНДАРЬ!$R8=GRID!$B$3:$BI$3),0))*(1-GRID!$B$35),0))</f>
        <v>39700</v>
      </c>
      <c r="L77" s="60" cm="1">
        <f t="array" ref="L77">IF($I$2="Открытый тариф",
INDEX(GRID!$B$17:$BI$27,MATCH(K$7,GRID!$A$17:$A$27,0),MATCH(1,($U$2=GRID!$B$1:$BI$1)*(КАЛЕНДАРЬ!$R8=GRID!$B$3:$BI$3), 0)),
ROUNDUP(INDEX(GRID!$B$17:$BI$27,MATCH(K$7,GRID!$A$17:$A$27,0),MATCH(1,($U$2=GRID!$B$1:$BI$1)*(КАЛЕНДАРЬ!$R8=GRID!$B$3:$BI$3), 0))*(1-GRID!$B$35),0))</f>
        <v>42200</v>
      </c>
      <c r="M77" s="59" cm="1">
        <f t="array" ref="M77">IF($I$2="Открытый тариф",
INDEX(GRID!$B$4:$BI$14,MATCH(M$7,GRID!$A$4:$A$14,0),MATCH(1,($U$2=GRID!$B$1:$BI$1)*(КАЛЕНДАРЬ!$R8=GRID!$B$3:$BI$3), 0)),
ROUNDUP(INDEX(GRID!$B$4:$BI$14,MATCH(M$7,GRID!$A$4:$A$14,0),MATCH(1,($U$2=GRID!$B$1:$BI$1)*(КАЛЕНДАРЬ!$R8=GRID!$B$3:$BI$3),0))*(1-GRID!$B$35),0))</f>
        <v>44100</v>
      </c>
      <c r="N77" s="60" cm="1">
        <f t="array" ref="N77">IF($I$2="Открытый тариф",
INDEX(GRID!$B$17:$BI$27,MATCH(M$7,GRID!$A$17:$A$27,0),MATCH(1,($U$2=GRID!$B$1:$BI$1)*(КАЛЕНДАРЬ!$R8=GRID!$B$3:$BI$3), 0)),
ROUNDUP(INDEX(GRID!$B$17:$BI$27,MATCH(M$7,GRID!$A$17:$A$27,0),MATCH(1,($U$2=GRID!$B$1:$BI$1)*(КАЛЕНДАРЬ!$R8=GRID!$B$3:$BI$3), 0))*(1-GRID!$B$35),0))</f>
        <v>46600</v>
      </c>
      <c r="O77" s="61" cm="1">
        <f t="array" ref="O77">IF($I$2="Открытый тариф",
INDEX(GRID!$B$4:$BI$14,MATCH(O$7,GRID!$A$4:$A$14,0),MATCH(1,($U$2=GRID!$B$1:$BI$1)*(КАЛЕНДАРЬ!$R8=GRID!$B$3:$BI$3), 0)),
ROUNDUP(INDEX(GRID!$B$4:$BI$14,MATCH(O$7,GRID!$A$4:$A$14,0),MATCH(1,($U$2=GRID!$B$1:$BI$1)*(КАЛЕНДАРЬ!$R8=GRID!$B$3:$BI$3),0))*(1-GRID!$B$35),0))</f>
        <v>50600</v>
      </c>
      <c r="P77" s="61" cm="1">
        <f t="array" ref="P77">IF($I$2="Открытый тариф",
INDEX(GRID!$B$17:$BI$27,MATCH(O$7,GRID!$A$17:$A$27,0),MATCH(1,($U$2=GRID!$B$1:$BI$1)*(КАЛЕНДАРЬ!$R8=GRID!$B$3:$BI$3), 0)),
ROUNDUP(INDEX(GRID!$B$17:$BI$27,MATCH(O$7,GRID!$A$17:$A$27,0),MATCH(1,($U$2=GRID!$B$1:$BI$1)*(КАЛЕНДАРЬ!$R8=GRID!$B$3:$BI$3), 0))*(1-GRID!$B$35),0))</f>
        <v>53100</v>
      </c>
      <c r="Q77" s="61" cm="1">
        <f t="array" ref="Q77">IF($I$2="Открытый тариф",
INDEX(GRID!$B$4:$BI$14,MATCH(Q$7,GRID!$A$4:$A$14,0),MATCH(1,($U$2=GRID!$B$1:$BI$1)*(КАЛЕНДАРЬ!$R8=GRID!$B$3:$BI$3), 0)),
ROUNDUP(INDEX(GRID!$B$4:$BI$14,MATCH(Q$7,GRID!$A$4:$A$14,0),MATCH(1,($U$2=GRID!$B$1:$BI$1)*(КАЛЕНДАРЬ!$R8=GRID!$B$3:$BI$3),0))*(1-GRID!$B$35),0))</f>
        <v>57200</v>
      </c>
      <c r="R77" s="61" cm="1">
        <f t="array" ref="R77">IF($I$2="Открытый тариф",
INDEX(GRID!$B$17:$BI$27,MATCH(Q$7,GRID!$A$17:$A$27,0),MATCH(1,($U$2=GRID!$B$1:$BI$1)*(КАЛЕНДАРЬ!$R8=GRID!$B$3:$BI$3), 0)),
ROUNDUP(INDEX(GRID!$B$17:$BI$27,MATCH(Q$7,GRID!$A$17:$A$27,0),MATCH(1,($U$2=GRID!$B$1:$BI$1)*(КАЛЕНДАРЬ!$R8=GRID!$B$3:$BI$3), 0))*(1-GRID!$B$35),0))</f>
        <v>59700</v>
      </c>
      <c r="S77" s="61" cm="1">
        <f t="array" ref="S77">IF($I$2="Открытый тариф",
INDEX(GRID!$B$4:$BI$14,MATCH(S$7,GRID!$A$4:$A$14,0),MATCH(1,($U$2=GRID!$B$1:$BI$1)*(КАЛЕНДАРЬ!$R8=GRID!$B$3:$BI$3), 0)),
ROUNDUP(INDEX(GRID!$B$4:$BI$14,MATCH(S$7,GRID!$A$4:$A$14,0),MATCH(1,($U$2=GRID!$B$1:$BI$1)*(КАЛЕНДАРЬ!$R8=GRID!$B$3:$BI$3),0))*(1-GRID!$B$35),0))</f>
        <v>70700</v>
      </c>
      <c r="T77" s="61" cm="1">
        <f t="array" ref="T77">IF($I$2="Открытый тариф",
INDEX(GRID!$B$17:$BI$27,MATCH(S$7,GRID!$A$17:$A$27,0),MATCH(1,($U$2=GRID!$B$1:$BI$1)*(КАЛЕНДАРЬ!$R8=GRID!$B$3:$BI$3), 0)),
ROUNDUP(INDEX(GRID!$B$17:$BI$27,MATCH(S$7,GRID!$A$17:$A$27,0),MATCH(1,($U$2=GRID!$B$1:$BI$1)*(КАЛЕНДАРЬ!$R8=GRID!$B$3:$BI$3), 0))*(1-GRID!$B$35),0))</f>
        <v>73200</v>
      </c>
      <c r="U77" s="61" cm="1">
        <f t="array" ref="U77">IF($I$2="Открытый тариф",
INDEX(GRID!$B$4:$BI$14,MATCH(U$7,GRID!$A$4:$A$14,0),MATCH(1,($U$2=GRID!$B$1:$BI$1)*(КАЛЕНДАРЬ!$R8=GRID!$B$3:$BI$3), 0)),
ROUNDUP(INDEX(GRID!$B$4:$BI$14,MATCH(U$7,GRID!$A$4:$A$14,0),MATCH(1,($U$2=GRID!$B$1:$BI$1)*(КАЛЕНДАРЬ!$R8=GRID!$B$3:$BI$3),0))*(1-GRID!$B$35),0))</f>
        <v>79000</v>
      </c>
      <c r="V77" s="61" cm="1">
        <f t="array" ref="V77">IF($I$2="Открытый тариф",
INDEX(GRID!$B$17:$BI$27,MATCH(U$7,GRID!$A$17:$A$27,0),MATCH(1,($U$2=GRID!$B$1:$BI$1)*(КАЛЕНДАРЬ!$R8=GRID!$B$3:$BI$3), 0)),
ROUNDUP(INDEX(GRID!$B$17:$BI$27,MATCH(U$7,GRID!$A$17:$A$27,0),MATCH(1,($U$2=GRID!$B$1:$BI$1)*(КАЛЕНДАРЬ!$R8=GRID!$B$3:$BI$3), 0))*(1-GRID!$B$35),0))</f>
        <v>81500</v>
      </c>
      <c r="W77" s="61" cm="1">
        <f t="array" ref="W77">IF($I$2="Открытый тариф",
INDEX(GRID!$B$4:$BI$14,MATCH(W$7,GRID!$A$4:$A$14,0),MATCH(1,($U$2=GRID!$B$1:$BI$1)*(КАЛЕНДАРЬ!$R8=GRID!$B$3:$BI$3), 0)),
ROUNDUP(INDEX(GRID!$B$4:$BI$14,MATCH(W$7,GRID!$A$4:$A$14,0),MATCH(1,($U$2=GRID!$B$1:$BI$1)*(КАЛЕНДАРЬ!$R8=GRID!$B$3:$BI$3),0))*(1-GRID!$B$35),0))</f>
        <v>293000</v>
      </c>
      <c r="X77" s="61" cm="1">
        <f t="array" ref="X77">IF($I$2="Открытый тариф",
INDEX(GRID!$B$17:$BI$27,MATCH(W$7,GRID!$A$17:$A$27,0),MATCH(1,($U$2=GRID!$B$1:$BI$1)*(КАЛЕНДАРЬ!$R8=GRID!$B$3:$BI$3), 0)),
ROUNDUP(INDEX(GRID!$B$17:$BI$27,MATCH(W$7,GRID!$A$17:$A$27,0),MATCH(1,($U$2=GRID!$B$1:$BI$1)*(КАЛЕНДАРЬ!$R8=GRID!$B$3:$BI$3), 0))*(1-GRID!$B$35),0))</f>
        <v>295500</v>
      </c>
    </row>
    <row r="78" spans="1:24" hidden="1" x14ac:dyDescent="0.2">
      <c r="A78" s="62" t="s">
        <v>47</v>
      </c>
      <c r="B78" s="62">
        <v>6</v>
      </c>
      <c r="C78" s="59" cm="1">
        <f t="array" ref="C78">IF($I$2="Открытый тариф",
INDEX(GRID!$B$4:$BI$14,MATCH(C$7,GRID!$A$4:$A$14,0),MATCH(1,($U$2=GRID!$B$1:$BI$1)*(КАЛЕНДАРЬ!$R9=GRID!$B$3:$BI$3), 0)),
ROUNDUP(INDEX(GRID!$B$4:$BI$14,MATCH(C$7,GRID!$A$4:$A$14,0),MATCH(1,($U$2=GRID!$B$1:$BI$1)*(КАЛЕНДАРЬ!$R9=GRID!$B$3:$BI$3),0))*(1-GRID!$B$35),0))</f>
        <v>27500</v>
      </c>
      <c r="D78" s="60" cm="1">
        <f t="array" ref="D78">IF($I$2="Открытый тариф",
INDEX(GRID!$B$17:$BI$27,MATCH(C$7,GRID!$A$17:$A$27,0),MATCH(1,($U$2=GRID!$B$1:$BI$1)*(КАЛЕНДАРЬ!$R9=GRID!$B$3:$BI$3), 0)),
ROUNDUP(INDEX(GRID!$B$17:$BI$27,MATCH(C$7,GRID!$A$17:$A$27,0),MATCH(1,($U$2=GRID!$B$1:$BI$1)*(КАЛЕНДАРЬ!$R9=GRID!$B$3:$BI$3), 0))*(1-GRID!$B$35),0))</f>
        <v>30000</v>
      </c>
      <c r="E78" s="59" cm="1">
        <f t="array" ref="E78">IF($I$2="Открытый тариф",
INDEX(GRID!$B$4:$BI$14,MATCH(E$7,GRID!$A$4:$A$14,0),MATCH(1,($U$2=GRID!$B$1:$BI$1)*(КАЛЕНДАРЬ!$R9=GRID!$B$3:$BI$3), 0)),
ROUNDUP(INDEX(GRID!$B$4:$BI$14,MATCH(E$7,GRID!$A$4:$A$14,0),MATCH(1,($U$2=GRID!$B$1:$BI$1)*(КАЛЕНДАРЬ!$R9=GRID!$B$3:$BI$3),0))*(1-GRID!$B$35),0))</f>
        <v>30600</v>
      </c>
      <c r="F78" s="60" cm="1">
        <f t="array" ref="F78">IF($I$2="Открытый тариф",
INDEX(GRID!$B$17:$BI$27,MATCH(E$7,GRID!$A$17:$A$27,0),MATCH(1,($U$2=GRID!$B$1:$BI$1)*(КАЛЕНДАРЬ!$R9=GRID!$B$3:$BI$3), 0)),
ROUNDUP(INDEX(GRID!$B$17:$BI$27,MATCH(E$7,GRID!$A$17:$A$27,0),MATCH(1,($U$2=GRID!$B$1:$BI$1)*(КАЛЕНДАРЬ!$R9=GRID!$B$3:$BI$3), 0))*(1-GRID!$B$35),0))</f>
        <v>33100</v>
      </c>
      <c r="G78" s="59" cm="1">
        <f t="array" ref="G78">IF($I$2="Открытый тариф",
INDEX(GRID!$B$4:$BI$14,MATCH(G$7,GRID!$A$4:$A$14,0),MATCH(1,($U$2=GRID!$B$1:$BI$1)*(КАЛЕНДАРЬ!$R9=GRID!$B$3:$BI$3), 0)),
ROUNDUP(INDEX(GRID!$B$4:$BI$14,MATCH(G$7,GRID!$A$4:$A$14,0),MATCH(1,($U$2=GRID!$B$1:$BI$1)*(КАЛЕНДАРЬ!$R9=GRID!$B$3:$BI$3),0))*(1-GRID!$B$35),0))</f>
        <v>34100</v>
      </c>
      <c r="H78" s="60" cm="1">
        <f t="array" ref="H78">IF($I$2="Открытый тариф",
INDEX(GRID!$B$17:$BI$27,MATCH(G$7,GRID!$A$17:$A$27,0),MATCH(1,($U$2=GRID!$B$1:$BI$1)*(КАЛЕНДАРЬ!$R9=GRID!$B$3:$BI$3), 0)),
ROUNDUP(INDEX(GRID!$B$17:$BI$27,MATCH(G$7,GRID!$A$17:$A$27,0),MATCH(1,($U$2=GRID!$B$1:$BI$1)*(КАЛЕНДАРЬ!$R9=GRID!$B$3:$BI$3), 0))*(1-GRID!$B$35),0))</f>
        <v>36600</v>
      </c>
      <c r="I78" s="59" cm="1">
        <f t="array" ref="I78">IF($I$2="Открытый тариф",
INDEX(GRID!$B$4:$BI$14,MATCH(I$7,GRID!$A$4:$A$14,0),MATCH(1,($U$2=GRID!$B$1:$BI$1)*(КАЛЕНДАРЬ!$R9=GRID!$B$3:$BI$3), 0)),
ROUNDUP(INDEX(GRID!$B$4:$BI$14,MATCH(I$7,GRID!$A$4:$A$14,0),MATCH(1,($U$2=GRID!$B$1:$BI$1)*(КАЛЕНДАРЬ!$R9=GRID!$B$3:$BI$3),0))*(1-GRID!$B$35),0))</f>
        <v>38000</v>
      </c>
      <c r="J78" s="60" cm="1">
        <f t="array" ref="J78">IF($I$2="Открытый тариф",
INDEX(GRID!$B$17:$BI$27,MATCH(I$7,GRID!$A$17:$A$27,0),MATCH(1,($U$2=GRID!$B$1:$BI$1)*(КАЛЕНДАРЬ!$R9=GRID!$B$3:$BI$3), 0)),
ROUNDUP(INDEX(GRID!$B$17:$BI$27,MATCH(I$7,GRID!$A$17:$A$27,0),MATCH(1,($U$2=GRID!$B$1:$BI$1)*(КАЛЕНДАРЬ!$R9=GRID!$B$3:$BI$3), 0))*(1-GRID!$B$35),0))</f>
        <v>40500</v>
      </c>
      <c r="K78" s="59" cm="1">
        <f t="array" ref="K78">IF($I$2="Открытый тариф",
INDEX(GRID!$B$4:$BI$14,MATCH(K$7,GRID!$A$4:$A$14,0),MATCH(1,($U$2=GRID!$B$1:$BI$1)*(КАЛЕНДАРЬ!$R9=GRID!$B$3:$BI$3), 0)),
ROUNDUP(INDEX(GRID!$B$4:$BI$14,MATCH(K$7,GRID!$A$4:$A$14,0),MATCH(1,($U$2=GRID!$B$1:$BI$1)*(КАЛЕНДАРЬ!$R9=GRID!$B$3:$BI$3),0))*(1-GRID!$B$35),0))</f>
        <v>42300</v>
      </c>
      <c r="L78" s="60" cm="1">
        <f t="array" ref="L78">IF($I$2="Открытый тариф",
INDEX(GRID!$B$17:$BI$27,MATCH(K$7,GRID!$A$17:$A$27,0),MATCH(1,($U$2=GRID!$B$1:$BI$1)*(КАЛЕНДАРЬ!$R9=GRID!$B$3:$BI$3), 0)),
ROUNDUP(INDEX(GRID!$B$17:$BI$27,MATCH(K$7,GRID!$A$17:$A$27,0),MATCH(1,($U$2=GRID!$B$1:$BI$1)*(КАЛЕНДАРЬ!$R9=GRID!$B$3:$BI$3), 0))*(1-GRID!$B$35),0))</f>
        <v>44800</v>
      </c>
      <c r="M78" s="59" cm="1">
        <f t="array" ref="M78">IF($I$2="Открытый тариф",
INDEX(GRID!$B$4:$BI$14,MATCH(M$7,GRID!$A$4:$A$14,0),MATCH(1,($U$2=GRID!$B$1:$BI$1)*(КАЛЕНДАРЬ!$R9=GRID!$B$3:$BI$3), 0)),
ROUNDUP(INDEX(GRID!$B$4:$BI$14,MATCH(M$7,GRID!$A$4:$A$14,0),MATCH(1,($U$2=GRID!$B$1:$BI$1)*(КАЛЕНДАРЬ!$R9=GRID!$B$3:$BI$3),0))*(1-GRID!$B$35),0))</f>
        <v>47100</v>
      </c>
      <c r="N78" s="60" cm="1">
        <f t="array" ref="N78">IF($I$2="Открытый тариф",
INDEX(GRID!$B$17:$BI$27,MATCH(M$7,GRID!$A$17:$A$27,0),MATCH(1,($U$2=GRID!$B$1:$BI$1)*(КАЛЕНДАРЬ!$R9=GRID!$B$3:$BI$3), 0)),
ROUNDUP(INDEX(GRID!$B$17:$BI$27,MATCH(M$7,GRID!$A$17:$A$27,0),MATCH(1,($U$2=GRID!$B$1:$BI$1)*(КАЛЕНДАРЬ!$R9=GRID!$B$3:$BI$3), 0))*(1-GRID!$B$35),0))</f>
        <v>49600</v>
      </c>
      <c r="O78" s="61" cm="1">
        <f t="array" ref="O78">IF($I$2="Открытый тариф",
INDEX(GRID!$B$4:$BI$14,MATCH(O$7,GRID!$A$4:$A$14,0),MATCH(1,($U$2=GRID!$B$1:$BI$1)*(КАЛЕНДАРЬ!$R9=GRID!$B$3:$BI$3), 0)),
ROUNDUP(INDEX(GRID!$B$4:$BI$14,MATCH(O$7,GRID!$A$4:$A$14,0),MATCH(1,($U$2=GRID!$B$1:$BI$1)*(КАЛЕНДАРЬ!$R9=GRID!$B$3:$BI$3),0))*(1-GRID!$B$35),0))</f>
        <v>53500</v>
      </c>
      <c r="P78" s="61" cm="1">
        <f t="array" ref="P78">IF($I$2="Открытый тариф",
INDEX(GRID!$B$17:$BI$27,MATCH(O$7,GRID!$A$17:$A$27,0),MATCH(1,($U$2=GRID!$B$1:$BI$1)*(КАЛЕНДАРЬ!$R9=GRID!$B$3:$BI$3), 0)),
ROUNDUP(INDEX(GRID!$B$17:$BI$27,MATCH(O$7,GRID!$A$17:$A$27,0),MATCH(1,($U$2=GRID!$B$1:$BI$1)*(КАЛЕНДАРЬ!$R9=GRID!$B$3:$BI$3), 0))*(1-GRID!$B$35),0))</f>
        <v>56000</v>
      </c>
      <c r="Q78" s="61" cm="1">
        <f t="array" ref="Q78">IF($I$2="Открытый тариф",
INDEX(GRID!$B$4:$BI$14,MATCH(Q$7,GRID!$A$4:$A$14,0),MATCH(1,($U$2=GRID!$B$1:$BI$1)*(КАЛЕНДАРЬ!$R9=GRID!$B$3:$BI$3), 0)),
ROUNDUP(INDEX(GRID!$B$4:$BI$14,MATCH(Q$7,GRID!$A$4:$A$14,0),MATCH(1,($U$2=GRID!$B$1:$BI$1)*(КАЛЕНДАРЬ!$R9=GRID!$B$3:$BI$3),0))*(1-GRID!$B$35),0))</f>
        <v>60500</v>
      </c>
      <c r="R78" s="61" cm="1">
        <f t="array" ref="R78">IF($I$2="Открытый тариф",
INDEX(GRID!$B$17:$BI$27,MATCH(Q$7,GRID!$A$17:$A$27,0),MATCH(1,($U$2=GRID!$B$1:$BI$1)*(КАЛЕНДАРЬ!$R9=GRID!$B$3:$BI$3), 0)),
ROUNDUP(INDEX(GRID!$B$17:$BI$27,MATCH(Q$7,GRID!$A$17:$A$27,0),MATCH(1,($U$2=GRID!$B$1:$BI$1)*(КАЛЕНДАРЬ!$R9=GRID!$B$3:$BI$3), 0))*(1-GRID!$B$35),0))</f>
        <v>63000</v>
      </c>
      <c r="S78" s="61" cm="1">
        <f t="array" ref="S78">IF($I$2="Открытый тариф",
INDEX(GRID!$B$4:$BI$14,MATCH(S$7,GRID!$A$4:$A$14,0),MATCH(1,($U$2=GRID!$B$1:$BI$1)*(КАЛЕНДАРЬ!$R9=GRID!$B$3:$BI$3), 0)),
ROUNDUP(INDEX(GRID!$B$4:$BI$14,MATCH(S$7,GRID!$A$4:$A$14,0),MATCH(1,($U$2=GRID!$B$1:$BI$1)*(КАЛЕНДАРЬ!$R9=GRID!$B$3:$BI$3),0))*(1-GRID!$B$35),0))</f>
        <v>75100</v>
      </c>
      <c r="T78" s="61" cm="1">
        <f t="array" ref="T78">IF($I$2="Открытый тариф",
INDEX(GRID!$B$17:$BI$27,MATCH(S$7,GRID!$A$17:$A$27,0),MATCH(1,($U$2=GRID!$B$1:$BI$1)*(КАЛЕНДАРЬ!$R9=GRID!$B$3:$BI$3), 0)),
ROUNDUP(INDEX(GRID!$B$17:$BI$27,MATCH(S$7,GRID!$A$17:$A$27,0),MATCH(1,($U$2=GRID!$B$1:$BI$1)*(КАЛЕНДАРЬ!$R9=GRID!$B$3:$BI$3), 0))*(1-GRID!$B$35),0))</f>
        <v>77600</v>
      </c>
      <c r="U78" s="61" cm="1">
        <f t="array" ref="U78">IF($I$2="Открытый тариф",
INDEX(GRID!$B$4:$BI$14,MATCH(U$7,GRID!$A$4:$A$14,0),MATCH(1,($U$2=GRID!$B$1:$BI$1)*(КАЛЕНДАРЬ!$R9=GRID!$B$3:$BI$3), 0)),
ROUNDUP(INDEX(GRID!$B$4:$BI$14,MATCH(U$7,GRID!$A$4:$A$14,0),MATCH(1,($U$2=GRID!$B$1:$BI$1)*(КАЛЕНДАРЬ!$R9=GRID!$B$3:$BI$3),0))*(1-GRID!$B$35),0))</f>
        <v>83000</v>
      </c>
      <c r="V78" s="61" cm="1">
        <f t="array" ref="V78">IF($I$2="Открытый тариф",
INDEX(GRID!$B$17:$BI$27,MATCH(U$7,GRID!$A$17:$A$27,0),MATCH(1,($U$2=GRID!$B$1:$BI$1)*(КАЛЕНДАРЬ!$R9=GRID!$B$3:$BI$3), 0)),
ROUNDUP(INDEX(GRID!$B$17:$BI$27,MATCH(U$7,GRID!$A$17:$A$27,0),MATCH(1,($U$2=GRID!$B$1:$BI$1)*(КАЛЕНДАРЬ!$R9=GRID!$B$3:$BI$3), 0))*(1-GRID!$B$35),0))</f>
        <v>85500</v>
      </c>
      <c r="W78" s="61" cm="1">
        <f t="array" ref="W78">IF($I$2="Открытый тариф",
INDEX(GRID!$B$4:$BI$14,MATCH(W$7,GRID!$A$4:$A$14,0),MATCH(1,($U$2=GRID!$B$1:$BI$1)*(КАЛЕНДАРЬ!$R9=GRID!$B$3:$BI$3), 0)),
ROUNDUP(INDEX(GRID!$B$4:$BI$14,MATCH(W$7,GRID!$A$4:$A$14,0),MATCH(1,($U$2=GRID!$B$1:$BI$1)*(КАЛЕНДАРЬ!$R9=GRID!$B$3:$BI$3),0))*(1-GRID!$B$35),0))</f>
        <v>303000</v>
      </c>
      <c r="X78" s="61" cm="1">
        <f t="array" ref="X78">IF($I$2="Открытый тариф",
INDEX(GRID!$B$17:$BI$27,MATCH(W$7,GRID!$A$17:$A$27,0),MATCH(1,($U$2=GRID!$B$1:$BI$1)*(КАЛЕНДАРЬ!$R9=GRID!$B$3:$BI$3), 0)),
ROUNDUP(INDEX(GRID!$B$17:$BI$27,MATCH(W$7,GRID!$A$17:$A$27,0),MATCH(1,($U$2=GRID!$B$1:$BI$1)*(КАЛЕНДАРЬ!$R9=GRID!$B$3:$BI$3), 0))*(1-GRID!$B$35),0))</f>
        <v>305500</v>
      </c>
    </row>
    <row r="79" spans="1:24" hidden="1" x14ac:dyDescent="0.2">
      <c r="A79" s="62" t="s">
        <v>48</v>
      </c>
      <c r="B79" s="62">
        <v>7</v>
      </c>
      <c r="C79" s="59" cm="1">
        <f t="array" ref="C79">IF($I$2="Открытый тариф",
INDEX(GRID!$B$4:$BI$14,MATCH(C$7,GRID!$A$4:$A$14,0),MATCH(1,($U$2=GRID!$B$1:$BI$1)*(КАЛЕНДАРЬ!$R10=GRID!$B$3:$BI$3), 0)),
ROUNDUP(INDEX(GRID!$B$4:$BI$14,MATCH(C$7,GRID!$A$4:$A$14,0),MATCH(1,($U$2=GRID!$B$1:$BI$1)*(КАЛЕНДАРЬ!$R10=GRID!$B$3:$BI$3),0))*(1-GRID!$B$35),0))</f>
        <v>27500</v>
      </c>
      <c r="D79" s="60" cm="1">
        <f t="array" ref="D79">IF($I$2="Открытый тариф",
INDEX(GRID!$B$17:$BI$27,MATCH(C$7,GRID!$A$17:$A$27,0),MATCH(1,($U$2=GRID!$B$1:$BI$1)*(КАЛЕНДАРЬ!$R10=GRID!$B$3:$BI$3), 0)),
ROUNDUP(INDEX(GRID!$B$17:$BI$27,MATCH(C$7,GRID!$A$17:$A$27,0),MATCH(1,($U$2=GRID!$B$1:$BI$1)*(КАЛЕНДАРЬ!$R10=GRID!$B$3:$BI$3), 0))*(1-GRID!$B$35),0))</f>
        <v>30000</v>
      </c>
      <c r="E79" s="59" cm="1">
        <f t="array" ref="E79">IF($I$2="Открытый тариф",
INDEX(GRID!$B$4:$BI$14,MATCH(E$7,GRID!$A$4:$A$14,0),MATCH(1,($U$2=GRID!$B$1:$BI$1)*(КАЛЕНДАРЬ!$R10=GRID!$B$3:$BI$3), 0)),
ROUNDUP(INDEX(GRID!$B$4:$BI$14,MATCH(E$7,GRID!$A$4:$A$14,0),MATCH(1,($U$2=GRID!$B$1:$BI$1)*(КАЛЕНДАРЬ!$R10=GRID!$B$3:$BI$3),0))*(1-GRID!$B$35),0))</f>
        <v>30600</v>
      </c>
      <c r="F79" s="60" cm="1">
        <f t="array" ref="F79">IF($I$2="Открытый тариф",
INDEX(GRID!$B$17:$BI$27,MATCH(E$7,GRID!$A$17:$A$27,0),MATCH(1,($U$2=GRID!$B$1:$BI$1)*(КАЛЕНДАРЬ!$R10=GRID!$B$3:$BI$3), 0)),
ROUNDUP(INDEX(GRID!$B$17:$BI$27,MATCH(E$7,GRID!$A$17:$A$27,0),MATCH(1,($U$2=GRID!$B$1:$BI$1)*(КАЛЕНДАРЬ!$R10=GRID!$B$3:$BI$3), 0))*(1-GRID!$B$35),0))</f>
        <v>33100</v>
      </c>
      <c r="G79" s="59" cm="1">
        <f t="array" ref="G79">IF($I$2="Открытый тариф",
INDEX(GRID!$B$4:$BI$14,MATCH(G$7,GRID!$A$4:$A$14,0),MATCH(1,($U$2=GRID!$B$1:$BI$1)*(КАЛЕНДАРЬ!$R10=GRID!$B$3:$BI$3), 0)),
ROUNDUP(INDEX(GRID!$B$4:$BI$14,MATCH(G$7,GRID!$A$4:$A$14,0),MATCH(1,($U$2=GRID!$B$1:$BI$1)*(КАЛЕНДАРЬ!$R10=GRID!$B$3:$BI$3),0))*(1-GRID!$B$35),0))</f>
        <v>34100</v>
      </c>
      <c r="H79" s="60" cm="1">
        <f t="array" ref="H79">IF($I$2="Открытый тариф",
INDEX(GRID!$B$17:$BI$27,MATCH(G$7,GRID!$A$17:$A$27,0),MATCH(1,($U$2=GRID!$B$1:$BI$1)*(КАЛЕНДАРЬ!$R10=GRID!$B$3:$BI$3), 0)),
ROUNDUP(INDEX(GRID!$B$17:$BI$27,MATCH(G$7,GRID!$A$17:$A$27,0),MATCH(1,($U$2=GRID!$B$1:$BI$1)*(КАЛЕНДАРЬ!$R10=GRID!$B$3:$BI$3), 0))*(1-GRID!$B$35),0))</f>
        <v>36600</v>
      </c>
      <c r="I79" s="59" cm="1">
        <f t="array" ref="I79">IF($I$2="Открытый тариф",
INDEX(GRID!$B$4:$BI$14,MATCH(I$7,GRID!$A$4:$A$14,0),MATCH(1,($U$2=GRID!$B$1:$BI$1)*(КАЛЕНДАРЬ!$R10=GRID!$B$3:$BI$3), 0)),
ROUNDUP(INDEX(GRID!$B$4:$BI$14,MATCH(I$7,GRID!$A$4:$A$14,0),MATCH(1,($U$2=GRID!$B$1:$BI$1)*(КАЛЕНДАРЬ!$R10=GRID!$B$3:$BI$3),0))*(1-GRID!$B$35),0))</f>
        <v>38000</v>
      </c>
      <c r="J79" s="60" cm="1">
        <f t="array" ref="J79">IF($I$2="Открытый тариф",
INDEX(GRID!$B$17:$BI$27,MATCH(I$7,GRID!$A$17:$A$27,0),MATCH(1,($U$2=GRID!$B$1:$BI$1)*(КАЛЕНДАРЬ!$R10=GRID!$B$3:$BI$3), 0)),
ROUNDUP(INDEX(GRID!$B$17:$BI$27,MATCH(I$7,GRID!$A$17:$A$27,0),MATCH(1,($U$2=GRID!$B$1:$BI$1)*(КАЛЕНДАРЬ!$R10=GRID!$B$3:$BI$3), 0))*(1-GRID!$B$35),0))</f>
        <v>40500</v>
      </c>
      <c r="K79" s="59" cm="1">
        <f t="array" ref="K79">IF($I$2="Открытый тариф",
INDEX(GRID!$B$4:$BI$14,MATCH(K$7,GRID!$A$4:$A$14,0),MATCH(1,($U$2=GRID!$B$1:$BI$1)*(КАЛЕНДАРЬ!$R10=GRID!$B$3:$BI$3), 0)),
ROUNDUP(INDEX(GRID!$B$4:$BI$14,MATCH(K$7,GRID!$A$4:$A$14,0),MATCH(1,($U$2=GRID!$B$1:$BI$1)*(КАЛЕНДАРЬ!$R10=GRID!$B$3:$BI$3),0))*(1-GRID!$B$35),0))</f>
        <v>42300</v>
      </c>
      <c r="L79" s="60" cm="1">
        <f t="array" ref="L79">IF($I$2="Открытый тариф",
INDEX(GRID!$B$17:$BI$27,MATCH(K$7,GRID!$A$17:$A$27,0),MATCH(1,($U$2=GRID!$B$1:$BI$1)*(КАЛЕНДАРЬ!$R10=GRID!$B$3:$BI$3), 0)),
ROUNDUP(INDEX(GRID!$B$17:$BI$27,MATCH(K$7,GRID!$A$17:$A$27,0),MATCH(1,($U$2=GRID!$B$1:$BI$1)*(КАЛЕНДАРЬ!$R10=GRID!$B$3:$BI$3), 0))*(1-GRID!$B$35),0))</f>
        <v>44800</v>
      </c>
      <c r="M79" s="59" cm="1">
        <f t="array" ref="M79">IF($I$2="Открытый тариф",
INDEX(GRID!$B$4:$BI$14,MATCH(M$7,GRID!$A$4:$A$14,0),MATCH(1,($U$2=GRID!$B$1:$BI$1)*(КАЛЕНДАРЬ!$R10=GRID!$B$3:$BI$3), 0)),
ROUNDUP(INDEX(GRID!$B$4:$BI$14,MATCH(M$7,GRID!$A$4:$A$14,0),MATCH(1,($U$2=GRID!$B$1:$BI$1)*(КАЛЕНДАРЬ!$R10=GRID!$B$3:$BI$3),0))*(1-GRID!$B$35),0))</f>
        <v>47100</v>
      </c>
      <c r="N79" s="60" cm="1">
        <f t="array" ref="N79">IF($I$2="Открытый тариф",
INDEX(GRID!$B$17:$BI$27,MATCH(M$7,GRID!$A$17:$A$27,0),MATCH(1,($U$2=GRID!$B$1:$BI$1)*(КАЛЕНДАРЬ!$R10=GRID!$B$3:$BI$3), 0)),
ROUNDUP(INDEX(GRID!$B$17:$BI$27,MATCH(M$7,GRID!$A$17:$A$27,0),MATCH(1,($U$2=GRID!$B$1:$BI$1)*(КАЛЕНДАРЬ!$R10=GRID!$B$3:$BI$3), 0))*(1-GRID!$B$35),0))</f>
        <v>49600</v>
      </c>
      <c r="O79" s="61" cm="1">
        <f t="array" ref="O79">IF($I$2="Открытый тариф",
INDEX(GRID!$B$4:$BI$14,MATCH(O$7,GRID!$A$4:$A$14,0),MATCH(1,($U$2=GRID!$B$1:$BI$1)*(КАЛЕНДАРЬ!$R10=GRID!$B$3:$BI$3), 0)),
ROUNDUP(INDEX(GRID!$B$4:$BI$14,MATCH(O$7,GRID!$A$4:$A$14,0),MATCH(1,($U$2=GRID!$B$1:$BI$1)*(КАЛЕНДАРЬ!$R10=GRID!$B$3:$BI$3),0))*(1-GRID!$B$35),0))</f>
        <v>53500</v>
      </c>
      <c r="P79" s="61" cm="1">
        <f t="array" ref="P79">IF($I$2="Открытый тариф",
INDEX(GRID!$B$17:$BI$27,MATCH(O$7,GRID!$A$17:$A$27,0),MATCH(1,($U$2=GRID!$B$1:$BI$1)*(КАЛЕНДАРЬ!$R10=GRID!$B$3:$BI$3), 0)),
ROUNDUP(INDEX(GRID!$B$17:$BI$27,MATCH(O$7,GRID!$A$17:$A$27,0),MATCH(1,($U$2=GRID!$B$1:$BI$1)*(КАЛЕНДАРЬ!$R10=GRID!$B$3:$BI$3), 0))*(1-GRID!$B$35),0))</f>
        <v>56000</v>
      </c>
      <c r="Q79" s="61" cm="1">
        <f t="array" ref="Q79">IF($I$2="Открытый тариф",
INDEX(GRID!$B$4:$BI$14,MATCH(Q$7,GRID!$A$4:$A$14,0),MATCH(1,($U$2=GRID!$B$1:$BI$1)*(КАЛЕНДАРЬ!$R10=GRID!$B$3:$BI$3), 0)),
ROUNDUP(INDEX(GRID!$B$4:$BI$14,MATCH(Q$7,GRID!$A$4:$A$14,0),MATCH(1,($U$2=GRID!$B$1:$BI$1)*(КАЛЕНДАРЬ!$R10=GRID!$B$3:$BI$3),0))*(1-GRID!$B$35),0))</f>
        <v>60500</v>
      </c>
      <c r="R79" s="61" cm="1">
        <f t="array" ref="R79">IF($I$2="Открытый тариф",
INDEX(GRID!$B$17:$BI$27,MATCH(Q$7,GRID!$A$17:$A$27,0),MATCH(1,($U$2=GRID!$B$1:$BI$1)*(КАЛЕНДАРЬ!$R10=GRID!$B$3:$BI$3), 0)),
ROUNDUP(INDEX(GRID!$B$17:$BI$27,MATCH(Q$7,GRID!$A$17:$A$27,0),MATCH(1,($U$2=GRID!$B$1:$BI$1)*(КАЛЕНДАРЬ!$R10=GRID!$B$3:$BI$3), 0))*(1-GRID!$B$35),0))</f>
        <v>63000</v>
      </c>
      <c r="S79" s="61" cm="1">
        <f t="array" ref="S79">IF($I$2="Открытый тариф",
INDEX(GRID!$B$4:$BI$14,MATCH(S$7,GRID!$A$4:$A$14,0),MATCH(1,($U$2=GRID!$B$1:$BI$1)*(КАЛЕНДАРЬ!$R10=GRID!$B$3:$BI$3), 0)),
ROUNDUP(INDEX(GRID!$B$4:$BI$14,MATCH(S$7,GRID!$A$4:$A$14,0),MATCH(1,($U$2=GRID!$B$1:$BI$1)*(КАЛЕНДАРЬ!$R10=GRID!$B$3:$BI$3),0))*(1-GRID!$B$35),0))</f>
        <v>75100</v>
      </c>
      <c r="T79" s="61" cm="1">
        <f t="array" ref="T79">IF($I$2="Открытый тариф",
INDEX(GRID!$B$17:$BI$27,MATCH(S$7,GRID!$A$17:$A$27,0),MATCH(1,($U$2=GRID!$B$1:$BI$1)*(КАЛЕНДАРЬ!$R10=GRID!$B$3:$BI$3), 0)),
ROUNDUP(INDEX(GRID!$B$17:$BI$27,MATCH(S$7,GRID!$A$17:$A$27,0),MATCH(1,($U$2=GRID!$B$1:$BI$1)*(КАЛЕНДАРЬ!$R10=GRID!$B$3:$BI$3), 0))*(1-GRID!$B$35),0))</f>
        <v>77600</v>
      </c>
      <c r="U79" s="61" cm="1">
        <f t="array" ref="U79">IF($I$2="Открытый тариф",
INDEX(GRID!$B$4:$BI$14,MATCH(U$7,GRID!$A$4:$A$14,0),MATCH(1,($U$2=GRID!$B$1:$BI$1)*(КАЛЕНДАРЬ!$R10=GRID!$B$3:$BI$3), 0)),
ROUNDUP(INDEX(GRID!$B$4:$BI$14,MATCH(U$7,GRID!$A$4:$A$14,0),MATCH(1,($U$2=GRID!$B$1:$BI$1)*(КАЛЕНДАРЬ!$R10=GRID!$B$3:$BI$3),0))*(1-GRID!$B$35),0))</f>
        <v>83000</v>
      </c>
      <c r="V79" s="61" cm="1">
        <f t="array" ref="V79">IF($I$2="Открытый тариф",
INDEX(GRID!$B$17:$BI$27,MATCH(U$7,GRID!$A$17:$A$27,0),MATCH(1,($U$2=GRID!$B$1:$BI$1)*(КАЛЕНДАРЬ!$R10=GRID!$B$3:$BI$3), 0)),
ROUNDUP(INDEX(GRID!$B$17:$BI$27,MATCH(U$7,GRID!$A$17:$A$27,0),MATCH(1,($U$2=GRID!$B$1:$BI$1)*(КАЛЕНДАРЬ!$R10=GRID!$B$3:$BI$3), 0))*(1-GRID!$B$35),0))</f>
        <v>85500</v>
      </c>
      <c r="W79" s="61" cm="1">
        <f t="array" ref="W79">IF($I$2="Открытый тариф",
INDEX(GRID!$B$4:$BI$14,MATCH(W$7,GRID!$A$4:$A$14,0),MATCH(1,($U$2=GRID!$B$1:$BI$1)*(КАЛЕНДАРЬ!$R10=GRID!$B$3:$BI$3), 0)),
ROUNDUP(INDEX(GRID!$B$4:$BI$14,MATCH(W$7,GRID!$A$4:$A$14,0),MATCH(1,($U$2=GRID!$B$1:$BI$1)*(КАЛЕНДАРЬ!$R10=GRID!$B$3:$BI$3),0))*(1-GRID!$B$35),0))</f>
        <v>303000</v>
      </c>
      <c r="X79" s="61" cm="1">
        <f t="array" ref="X79">IF($I$2="Открытый тариф",
INDEX(GRID!$B$17:$BI$27,MATCH(W$7,GRID!$A$17:$A$27,0),MATCH(1,($U$2=GRID!$B$1:$BI$1)*(КАЛЕНДАРЬ!$R10=GRID!$B$3:$BI$3), 0)),
ROUNDUP(INDEX(GRID!$B$17:$BI$27,MATCH(W$7,GRID!$A$17:$A$27,0),MATCH(1,($U$2=GRID!$B$1:$BI$1)*(КАЛЕНДАРЬ!$R10=GRID!$B$3:$BI$3), 0))*(1-GRID!$B$35),0))</f>
        <v>305500</v>
      </c>
    </row>
    <row r="80" spans="1:24" hidden="1" x14ac:dyDescent="0.2">
      <c r="A80" s="62" t="s">
        <v>42</v>
      </c>
      <c r="B80" s="62">
        <v>8</v>
      </c>
      <c r="C80" s="59" cm="1">
        <f t="array" ref="C80">IF($I$2="Открытый тариф",
INDEX(GRID!$B$4:$BI$14,MATCH(C$7,GRID!$A$4:$A$14,0),MATCH(1,($U$2=GRID!$B$1:$BI$1)*(КАЛЕНДАРЬ!$R11=GRID!$B$3:$BI$3), 0)),
ROUNDUP(INDEX(GRID!$B$4:$BI$14,MATCH(C$7,GRID!$A$4:$A$14,0),MATCH(1,($U$2=GRID!$B$1:$BI$1)*(КАЛЕНДАРЬ!$R11=GRID!$B$3:$BI$3),0))*(1-GRID!$B$35),0))</f>
        <v>27500</v>
      </c>
      <c r="D80" s="60" cm="1">
        <f t="array" ref="D80">IF($I$2="Открытый тариф",
INDEX(GRID!$B$17:$BI$27,MATCH(C$7,GRID!$A$17:$A$27,0),MATCH(1,($U$2=GRID!$B$1:$BI$1)*(КАЛЕНДАРЬ!$R11=GRID!$B$3:$BI$3), 0)),
ROUNDUP(INDEX(GRID!$B$17:$BI$27,MATCH(C$7,GRID!$A$17:$A$27,0),MATCH(1,($U$2=GRID!$B$1:$BI$1)*(КАЛЕНДАРЬ!$R11=GRID!$B$3:$BI$3), 0))*(1-GRID!$B$35),0))</f>
        <v>30000</v>
      </c>
      <c r="E80" s="59" cm="1">
        <f t="array" ref="E80">IF($I$2="Открытый тариф",
INDEX(GRID!$B$4:$BI$14,MATCH(E$7,GRID!$A$4:$A$14,0),MATCH(1,($U$2=GRID!$B$1:$BI$1)*(КАЛЕНДАРЬ!$R11=GRID!$B$3:$BI$3), 0)),
ROUNDUP(INDEX(GRID!$B$4:$BI$14,MATCH(E$7,GRID!$A$4:$A$14,0),MATCH(1,($U$2=GRID!$B$1:$BI$1)*(КАЛЕНДАРЬ!$R11=GRID!$B$3:$BI$3),0))*(1-GRID!$B$35),0))</f>
        <v>30600</v>
      </c>
      <c r="F80" s="60" cm="1">
        <f t="array" ref="F80">IF($I$2="Открытый тариф",
INDEX(GRID!$B$17:$BI$27,MATCH(E$7,GRID!$A$17:$A$27,0),MATCH(1,($U$2=GRID!$B$1:$BI$1)*(КАЛЕНДАРЬ!$R11=GRID!$B$3:$BI$3), 0)),
ROUNDUP(INDEX(GRID!$B$17:$BI$27,MATCH(E$7,GRID!$A$17:$A$27,0),MATCH(1,($U$2=GRID!$B$1:$BI$1)*(КАЛЕНДАРЬ!$R11=GRID!$B$3:$BI$3), 0))*(1-GRID!$B$35),0))</f>
        <v>33100</v>
      </c>
      <c r="G80" s="59" cm="1">
        <f t="array" ref="G80">IF($I$2="Открытый тариф",
INDEX(GRID!$B$4:$BI$14,MATCH(G$7,GRID!$A$4:$A$14,0),MATCH(1,($U$2=GRID!$B$1:$BI$1)*(КАЛЕНДАРЬ!$R11=GRID!$B$3:$BI$3), 0)),
ROUNDUP(INDEX(GRID!$B$4:$BI$14,MATCH(G$7,GRID!$A$4:$A$14,0),MATCH(1,($U$2=GRID!$B$1:$BI$1)*(КАЛЕНДАРЬ!$R11=GRID!$B$3:$BI$3),0))*(1-GRID!$B$35),0))</f>
        <v>34100</v>
      </c>
      <c r="H80" s="60" cm="1">
        <f t="array" ref="H80">IF($I$2="Открытый тариф",
INDEX(GRID!$B$17:$BI$27,MATCH(G$7,GRID!$A$17:$A$27,0),MATCH(1,($U$2=GRID!$B$1:$BI$1)*(КАЛЕНДАРЬ!$R11=GRID!$B$3:$BI$3), 0)),
ROUNDUP(INDEX(GRID!$B$17:$BI$27,MATCH(G$7,GRID!$A$17:$A$27,0),MATCH(1,($U$2=GRID!$B$1:$BI$1)*(КАЛЕНДАРЬ!$R11=GRID!$B$3:$BI$3), 0))*(1-GRID!$B$35),0))</f>
        <v>36600</v>
      </c>
      <c r="I80" s="59" cm="1">
        <f t="array" ref="I80">IF($I$2="Открытый тариф",
INDEX(GRID!$B$4:$BI$14,MATCH(I$7,GRID!$A$4:$A$14,0),MATCH(1,($U$2=GRID!$B$1:$BI$1)*(КАЛЕНДАРЬ!$R11=GRID!$B$3:$BI$3), 0)),
ROUNDUP(INDEX(GRID!$B$4:$BI$14,MATCH(I$7,GRID!$A$4:$A$14,0),MATCH(1,($U$2=GRID!$B$1:$BI$1)*(КАЛЕНДАРЬ!$R11=GRID!$B$3:$BI$3),0))*(1-GRID!$B$35),0))</f>
        <v>38000</v>
      </c>
      <c r="J80" s="60" cm="1">
        <f t="array" ref="J80">IF($I$2="Открытый тариф",
INDEX(GRID!$B$17:$BI$27,MATCH(I$7,GRID!$A$17:$A$27,0),MATCH(1,($U$2=GRID!$B$1:$BI$1)*(КАЛЕНДАРЬ!$R11=GRID!$B$3:$BI$3), 0)),
ROUNDUP(INDEX(GRID!$B$17:$BI$27,MATCH(I$7,GRID!$A$17:$A$27,0),MATCH(1,($U$2=GRID!$B$1:$BI$1)*(КАЛЕНДАРЬ!$R11=GRID!$B$3:$BI$3), 0))*(1-GRID!$B$35),0))</f>
        <v>40500</v>
      </c>
      <c r="K80" s="59" cm="1">
        <f t="array" ref="K80">IF($I$2="Открытый тариф",
INDEX(GRID!$B$4:$BI$14,MATCH(K$7,GRID!$A$4:$A$14,0),MATCH(1,($U$2=GRID!$B$1:$BI$1)*(КАЛЕНДАРЬ!$R11=GRID!$B$3:$BI$3), 0)),
ROUNDUP(INDEX(GRID!$B$4:$BI$14,MATCH(K$7,GRID!$A$4:$A$14,0),MATCH(1,($U$2=GRID!$B$1:$BI$1)*(КАЛЕНДАРЬ!$R11=GRID!$B$3:$BI$3),0))*(1-GRID!$B$35),0))</f>
        <v>42300</v>
      </c>
      <c r="L80" s="60" cm="1">
        <f t="array" ref="L80">IF($I$2="Открытый тариф",
INDEX(GRID!$B$17:$BI$27,MATCH(K$7,GRID!$A$17:$A$27,0),MATCH(1,($U$2=GRID!$B$1:$BI$1)*(КАЛЕНДАРЬ!$R11=GRID!$B$3:$BI$3), 0)),
ROUNDUP(INDEX(GRID!$B$17:$BI$27,MATCH(K$7,GRID!$A$17:$A$27,0),MATCH(1,($U$2=GRID!$B$1:$BI$1)*(КАЛЕНДАРЬ!$R11=GRID!$B$3:$BI$3), 0))*(1-GRID!$B$35),0))</f>
        <v>44800</v>
      </c>
      <c r="M80" s="59" cm="1">
        <f t="array" ref="M80">IF($I$2="Открытый тариф",
INDEX(GRID!$B$4:$BI$14,MATCH(M$7,GRID!$A$4:$A$14,0),MATCH(1,($U$2=GRID!$B$1:$BI$1)*(КАЛЕНДАРЬ!$R11=GRID!$B$3:$BI$3), 0)),
ROUNDUP(INDEX(GRID!$B$4:$BI$14,MATCH(M$7,GRID!$A$4:$A$14,0),MATCH(1,($U$2=GRID!$B$1:$BI$1)*(КАЛЕНДАРЬ!$R11=GRID!$B$3:$BI$3),0))*(1-GRID!$B$35),0))</f>
        <v>47100</v>
      </c>
      <c r="N80" s="60" cm="1">
        <f t="array" ref="N80">IF($I$2="Открытый тариф",
INDEX(GRID!$B$17:$BI$27,MATCH(M$7,GRID!$A$17:$A$27,0),MATCH(1,($U$2=GRID!$B$1:$BI$1)*(КАЛЕНДАРЬ!$R11=GRID!$B$3:$BI$3), 0)),
ROUNDUP(INDEX(GRID!$B$17:$BI$27,MATCH(M$7,GRID!$A$17:$A$27,0),MATCH(1,($U$2=GRID!$B$1:$BI$1)*(КАЛЕНДАРЬ!$R11=GRID!$B$3:$BI$3), 0))*(1-GRID!$B$35),0))</f>
        <v>49600</v>
      </c>
      <c r="O80" s="61" cm="1">
        <f t="array" ref="O80">IF($I$2="Открытый тариф",
INDEX(GRID!$B$4:$BI$14,MATCH(O$7,GRID!$A$4:$A$14,0),MATCH(1,($U$2=GRID!$B$1:$BI$1)*(КАЛЕНДАРЬ!$R11=GRID!$B$3:$BI$3), 0)),
ROUNDUP(INDEX(GRID!$B$4:$BI$14,MATCH(O$7,GRID!$A$4:$A$14,0),MATCH(1,($U$2=GRID!$B$1:$BI$1)*(КАЛЕНДАРЬ!$R11=GRID!$B$3:$BI$3),0))*(1-GRID!$B$35),0))</f>
        <v>53500</v>
      </c>
      <c r="P80" s="61" cm="1">
        <f t="array" ref="P80">IF($I$2="Открытый тариф",
INDEX(GRID!$B$17:$BI$27,MATCH(O$7,GRID!$A$17:$A$27,0),MATCH(1,($U$2=GRID!$B$1:$BI$1)*(КАЛЕНДАРЬ!$R11=GRID!$B$3:$BI$3), 0)),
ROUNDUP(INDEX(GRID!$B$17:$BI$27,MATCH(O$7,GRID!$A$17:$A$27,0),MATCH(1,($U$2=GRID!$B$1:$BI$1)*(КАЛЕНДАРЬ!$R11=GRID!$B$3:$BI$3), 0))*(1-GRID!$B$35),0))</f>
        <v>56000</v>
      </c>
      <c r="Q80" s="61" cm="1">
        <f t="array" ref="Q80">IF($I$2="Открытый тариф",
INDEX(GRID!$B$4:$BI$14,MATCH(Q$7,GRID!$A$4:$A$14,0),MATCH(1,($U$2=GRID!$B$1:$BI$1)*(КАЛЕНДАРЬ!$R11=GRID!$B$3:$BI$3), 0)),
ROUNDUP(INDEX(GRID!$B$4:$BI$14,MATCH(Q$7,GRID!$A$4:$A$14,0),MATCH(1,($U$2=GRID!$B$1:$BI$1)*(КАЛЕНДАРЬ!$R11=GRID!$B$3:$BI$3),0))*(1-GRID!$B$35),0))</f>
        <v>60500</v>
      </c>
      <c r="R80" s="61" cm="1">
        <f t="array" ref="R80">IF($I$2="Открытый тариф",
INDEX(GRID!$B$17:$BI$27,MATCH(Q$7,GRID!$A$17:$A$27,0),MATCH(1,($U$2=GRID!$B$1:$BI$1)*(КАЛЕНДАРЬ!$R11=GRID!$B$3:$BI$3), 0)),
ROUNDUP(INDEX(GRID!$B$17:$BI$27,MATCH(Q$7,GRID!$A$17:$A$27,0),MATCH(1,($U$2=GRID!$B$1:$BI$1)*(КАЛЕНДАРЬ!$R11=GRID!$B$3:$BI$3), 0))*(1-GRID!$B$35),0))</f>
        <v>63000</v>
      </c>
      <c r="S80" s="61" cm="1">
        <f t="array" ref="S80">IF($I$2="Открытый тариф",
INDEX(GRID!$B$4:$BI$14,MATCH(S$7,GRID!$A$4:$A$14,0),MATCH(1,($U$2=GRID!$B$1:$BI$1)*(КАЛЕНДАРЬ!$R11=GRID!$B$3:$BI$3), 0)),
ROUNDUP(INDEX(GRID!$B$4:$BI$14,MATCH(S$7,GRID!$A$4:$A$14,0),MATCH(1,($U$2=GRID!$B$1:$BI$1)*(КАЛЕНДАРЬ!$R11=GRID!$B$3:$BI$3),0))*(1-GRID!$B$35),0))</f>
        <v>75100</v>
      </c>
      <c r="T80" s="61" cm="1">
        <f t="array" ref="T80">IF($I$2="Открытый тариф",
INDEX(GRID!$B$17:$BI$27,MATCH(S$7,GRID!$A$17:$A$27,0),MATCH(1,($U$2=GRID!$B$1:$BI$1)*(КАЛЕНДАРЬ!$R11=GRID!$B$3:$BI$3), 0)),
ROUNDUP(INDEX(GRID!$B$17:$BI$27,MATCH(S$7,GRID!$A$17:$A$27,0),MATCH(1,($U$2=GRID!$B$1:$BI$1)*(КАЛЕНДАРЬ!$R11=GRID!$B$3:$BI$3), 0))*(1-GRID!$B$35),0))</f>
        <v>77600</v>
      </c>
      <c r="U80" s="61" cm="1">
        <f t="array" ref="U80">IF($I$2="Открытый тариф",
INDEX(GRID!$B$4:$BI$14,MATCH(U$7,GRID!$A$4:$A$14,0),MATCH(1,($U$2=GRID!$B$1:$BI$1)*(КАЛЕНДАРЬ!$R11=GRID!$B$3:$BI$3), 0)),
ROUNDUP(INDEX(GRID!$B$4:$BI$14,MATCH(U$7,GRID!$A$4:$A$14,0),MATCH(1,($U$2=GRID!$B$1:$BI$1)*(КАЛЕНДАРЬ!$R11=GRID!$B$3:$BI$3),0))*(1-GRID!$B$35),0))</f>
        <v>83000</v>
      </c>
      <c r="V80" s="61" cm="1">
        <f t="array" ref="V80">IF($I$2="Открытый тариф",
INDEX(GRID!$B$17:$BI$27,MATCH(U$7,GRID!$A$17:$A$27,0),MATCH(1,($U$2=GRID!$B$1:$BI$1)*(КАЛЕНДАРЬ!$R11=GRID!$B$3:$BI$3), 0)),
ROUNDUP(INDEX(GRID!$B$17:$BI$27,MATCH(U$7,GRID!$A$17:$A$27,0),MATCH(1,($U$2=GRID!$B$1:$BI$1)*(КАЛЕНДАРЬ!$R11=GRID!$B$3:$BI$3), 0))*(1-GRID!$B$35),0))</f>
        <v>85500</v>
      </c>
      <c r="W80" s="61" cm="1">
        <f t="array" ref="W80">IF($I$2="Открытый тариф",
INDEX(GRID!$B$4:$BI$14,MATCH(W$7,GRID!$A$4:$A$14,0),MATCH(1,($U$2=GRID!$B$1:$BI$1)*(КАЛЕНДАРЬ!$R11=GRID!$B$3:$BI$3), 0)),
ROUNDUP(INDEX(GRID!$B$4:$BI$14,MATCH(W$7,GRID!$A$4:$A$14,0),MATCH(1,($U$2=GRID!$B$1:$BI$1)*(КАЛЕНДАРЬ!$R11=GRID!$B$3:$BI$3),0))*(1-GRID!$B$35),0))</f>
        <v>303000</v>
      </c>
      <c r="X80" s="61" cm="1">
        <f t="array" ref="X80">IF($I$2="Открытый тариф",
INDEX(GRID!$B$17:$BI$27,MATCH(W$7,GRID!$A$17:$A$27,0),MATCH(1,($U$2=GRID!$B$1:$BI$1)*(КАЛЕНДАРЬ!$R11=GRID!$B$3:$BI$3), 0)),
ROUNDUP(INDEX(GRID!$B$17:$BI$27,MATCH(W$7,GRID!$A$17:$A$27,0),MATCH(1,($U$2=GRID!$B$1:$BI$1)*(КАЛЕНДАРЬ!$R11=GRID!$B$3:$BI$3), 0))*(1-GRID!$B$35),0))</f>
        <v>305500</v>
      </c>
    </row>
    <row r="81" spans="1:24" hidden="1" x14ac:dyDescent="0.2">
      <c r="A81" s="62" t="s">
        <v>43</v>
      </c>
      <c r="B81" s="62">
        <v>9</v>
      </c>
      <c r="C81" s="59" cm="1">
        <f t="array" ref="C81">IF($I$2="Открытый тариф",
INDEX(GRID!$B$4:$BI$14,MATCH(C$7,GRID!$A$4:$A$14,0),MATCH(1,($U$2=GRID!$B$1:$BI$1)*(КАЛЕНДАРЬ!$R12=GRID!$B$3:$BI$3), 0)),
ROUNDUP(INDEX(GRID!$B$4:$BI$14,MATCH(C$7,GRID!$A$4:$A$14,0),MATCH(1,($U$2=GRID!$B$1:$BI$1)*(КАЛЕНДАРЬ!$R12=GRID!$B$3:$BI$3),0))*(1-GRID!$B$35),0))</f>
        <v>27500</v>
      </c>
      <c r="D81" s="60" cm="1">
        <f t="array" ref="D81">IF($I$2="Открытый тариф",
INDEX(GRID!$B$17:$BI$27,MATCH(C$7,GRID!$A$17:$A$27,0),MATCH(1,($U$2=GRID!$B$1:$BI$1)*(КАЛЕНДАРЬ!$R12=GRID!$B$3:$BI$3), 0)),
ROUNDUP(INDEX(GRID!$B$17:$BI$27,MATCH(C$7,GRID!$A$17:$A$27,0),MATCH(1,($U$2=GRID!$B$1:$BI$1)*(КАЛЕНДАРЬ!$R12=GRID!$B$3:$BI$3), 0))*(1-GRID!$B$35),0))</f>
        <v>30000</v>
      </c>
      <c r="E81" s="59" cm="1">
        <f t="array" ref="E81">IF($I$2="Открытый тариф",
INDEX(GRID!$B$4:$BI$14,MATCH(E$7,GRID!$A$4:$A$14,0),MATCH(1,($U$2=GRID!$B$1:$BI$1)*(КАЛЕНДАРЬ!$R12=GRID!$B$3:$BI$3), 0)),
ROUNDUP(INDEX(GRID!$B$4:$BI$14,MATCH(E$7,GRID!$A$4:$A$14,0),MATCH(1,($U$2=GRID!$B$1:$BI$1)*(КАЛЕНДАРЬ!$R12=GRID!$B$3:$BI$3),0))*(1-GRID!$B$35),0))</f>
        <v>30600</v>
      </c>
      <c r="F81" s="60" cm="1">
        <f t="array" ref="F81">IF($I$2="Открытый тариф",
INDEX(GRID!$B$17:$BI$27,MATCH(E$7,GRID!$A$17:$A$27,0),MATCH(1,($U$2=GRID!$B$1:$BI$1)*(КАЛЕНДАРЬ!$R12=GRID!$B$3:$BI$3), 0)),
ROUNDUP(INDEX(GRID!$B$17:$BI$27,MATCH(E$7,GRID!$A$17:$A$27,0),MATCH(1,($U$2=GRID!$B$1:$BI$1)*(КАЛЕНДАРЬ!$R12=GRID!$B$3:$BI$3), 0))*(1-GRID!$B$35),0))</f>
        <v>33100</v>
      </c>
      <c r="G81" s="59" cm="1">
        <f t="array" ref="G81">IF($I$2="Открытый тариф",
INDEX(GRID!$B$4:$BI$14,MATCH(G$7,GRID!$A$4:$A$14,0),MATCH(1,($U$2=GRID!$B$1:$BI$1)*(КАЛЕНДАРЬ!$R12=GRID!$B$3:$BI$3), 0)),
ROUNDUP(INDEX(GRID!$B$4:$BI$14,MATCH(G$7,GRID!$A$4:$A$14,0),MATCH(1,($U$2=GRID!$B$1:$BI$1)*(КАЛЕНДАРЬ!$R12=GRID!$B$3:$BI$3),0))*(1-GRID!$B$35),0))</f>
        <v>34100</v>
      </c>
      <c r="H81" s="60" cm="1">
        <f t="array" ref="H81">IF($I$2="Открытый тариф",
INDEX(GRID!$B$17:$BI$27,MATCH(G$7,GRID!$A$17:$A$27,0),MATCH(1,($U$2=GRID!$B$1:$BI$1)*(КАЛЕНДАРЬ!$R12=GRID!$B$3:$BI$3), 0)),
ROUNDUP(INDEX(GRID!$B$17:$BI$27,MATCH(G$7,GRID!$A$17:$A$27,0),MATCH(1,($U$2=GRID!$B$1:$BI$1)*(КАЛЕНДАРЬ!$R12=GRID!$B$3:$BI$3), 0))*(1-GRID!$B$35),0))</f>
        <v>36600</v>
      </c>
      <c r="I81" s="59" cm="1">
        <f t="array" ref="I81">IF($I$2="Открытый тариф",
INDEX(GRID!$B$4:$BI$14,MATCH(I$7,GRID!$A$4:$A$14,0),MATCH(1,($U$2=GRID!$B$1:$BI$1)*(КАЛЕНДАРЬ!$R12=GRID!$B$3:$BI$3), 0)),
ROUNDUP(INDEX(GRID!$B$4:$BI$14,MATCH(I$7,GRID!$A$4:$A$14,0),MATCH(1,($U$2=GRID!$B$1:$BI$1)*(КАЛЕНДАРЬ!$R12=GRID!$B$3:$BI$3),0))*(1-GRID!$B$35),0))</f>
        <v>38000</v>
      </c>
      <c r="J81" s="60" cm="1">
        <f t="array" ref="J81">IF($I$2="Открытый тариф",
INDEX(GRID!$B$17:$BI$27,MATCH(I$7,GRID!$A$17:$A$27,0),MATCH(1,($U$2=GRID!$B$1:$BI$1)*(КАЛЕНДАРЬ!$R12=GRID!$B$3:$BI$3), 0)),
ROUNDUP(INDEX(GRID!$B$17:$BI$27,MATCH(I$7,GRID!$A$17:$A$27,0),MATCH(1,($U$2=GRID!$B$1:$BI$1)*(КАЛЕНДАРЬ!$R12=GRID!$B$3:$BI$3), 0))*(1-GRID!$B$35),0))</f>
        <v>40500</v>
      </c>
      <c r="K81" s="59" cm="1">
        <f t="array" ref="K81">IF($I$2="Открытый тариф",
INDEX(GRID!$B$4:$BI$14,MATCH(K$7,GRID!$A$4:$A$14,0),MATCH(1,($U$2=GRID!$B$1:$BI$1)*(КАЛЕНДАРЬ!$R12=GRID!$B$3:$BI$3), 0)),
ROUNDUP(INDEX(GRID!$B$4:$BI$14,MATCH(K$7,GRID!$A$4:$A$14,0),MATCH(1,($U$2=GRID!$B$1:$BI$1)*(КАЛЕНДАРЬ!$R12=GRID!$B$3:$BI$3),0))*(1-GRID!$B$35),0))</f>
        <v>42300</v>
      </c>
      <c r="L81" s="60" cm="1">
        <f t="array" ref="L81">IF($I$2="Открытый тариф",
INDEX(GRID!$B$17:$BI$27,MATCH(K$7,GRID!$A$17:$A$27,0),MATCH(1,($U$2=GRID!$B$1:$BI$1)*(КАЛЕНДАРЬ!$R12=GRID!$B$3:$BI$3), 0)),
ROUNDUP(INDEX(GRID!$B$17:$BI$27,MATCH(K$7,GRID!$A$17:$A$27,0),MATCH(1,($U$2=GRID!$B$1:$BI$1)*(КАЛЕНДАРЬ!$R12=GRID!$B$3:$BI$3), 0))*(1-GRID!$B$35),0))</f>
        <v>44800</v>
      </c>
      <c r="M81" s="59" cm="1">
        <f t="array" ref="M81">IF($I$2="Открытый тариф",
INDEX(GRID!$B$4:$BI$14,MATCH(M$7,GRID!$A$4:$A$14,0),MATCH(1,($U$2=GRID!$B$1:$BI$1)*(КАЛЕНДАРЬ!$R12=GRID!$B$3:$BI$3), 0)),
ROUNDUP(INDEX(GRID!$B$4:$BI$14,MATCH(M$7,GRID!$A$4:$A$14,0),MATCH(1,($U$2=GRID!$B$1:$BI$1)*(КАЛЕНДАРЬ!$R12=GRID!$B$3:$BI$3),0))*(1-GRID!$B$35),0))</f>
        <v>47100</v>
      </c>
      <c r="N81" s="60" cm="1">
        <f t="array" ref="N81">IF($I$2="Открытый тариф",
INDEX(GRID!$B$17:$BI$27,MATCH(M$7,GRID!$A$17:$A$27,0),MATCH(1,($U$2=GRID!$B$1:$BI$1)*(КАЛЕНДАРЬ!$R12=GRID!$B$3:$BI$3), 0)),
ROUNDUP(INDEX(GRID!$B$17:$BI$27,MATCH(M$7,GRID!$A$17:$A$27,0),MATCH(1,($U$2=GRID!$B$1:$BI$1)*(КАЛЕНДАРЬ!$R12=GRID!$B$3:$BI$3), 0))*(1-GRID!$B$35),0))</f>
        <v>49600</v>
      </c>
      <c r="O81" s="61" cm="1">
        <f t="array" ref="O81">IF($I$2="Открытый тариф",
INDEX(GRID!$B$4:$BI$14,MATCH(O$7,GRID!$A$4:$A$14,0),MATCH(1,($U$2=GRID!$B$1:$BI$1)*(КАЛЕНДАРЬ!$R12=GRID!$B$3:$BI$3), 0)),
ROUNDUP(INDEX(GRID!$B$4:$BI$14,MATCH(O$7,GRID!$A$4:$A$14,0),MATCH(1,($U$2=GRID!$B$1:$BI$1)*(КАЛЕНДАРЬ!$R12=GRID!$B$3:$BI$3),0))*(1-GRID!$B$35),0))</f>
        <v>53500</v>
      </c>
      <c r="P81" s="61" cm="1">
        <f t="array" ref="P81">IF($I$2="Открытый тариф",
INDEX(GRID!$B$17:$BI$27,MATCH(O$7,GRID!$A$17:$A$27,0),MATCH(1,($U$2=GRID!$B$1:$BI$1)*(КАЛЕНДАРЬ!$R12=GRID!$B$3:$BI$3), 0)),
ROUNDUP(INDEX(GRID!$B$17:$BI$27,MATCH(O$7,GRID!$A$17:$A$27,0),MATCH(1,($U$2=GRID!$B$1:$BI$1)*(КАЛЕНДАРЬ!$R12=GRID!$B$3:$BI$3), 0))*(1-GRID!$B$35),0))</f>
        <v>56000</v>
      </c>
      <c r="Q81" s="61" cm="1">
        <f t="array" ref="Q81">IF($I$2="Открытый тариф",
INDEX(GRID!$B$4:$BI$14,MATCH(Q$7,GRID!$A$4:$A$14,0),MATCH(1,($U$2=GRID!$B$1:$BI$1)*(КАЛЕНДАРЬ!$R12=GRID!$B$3:$BI$3), 0)),
ROUNDUP(INDEX(GRID!$B$4:$BI$14,MATCH(Q$7,GRID!$A$4:$A$14,0),MATCH(1,($U$2=GRID!$B$1:$BI$1)*(КАЛЕНДАРЬ!$R12=GRID!$B$3:$BI$3),0))*(1-GRID!$B$35),0))</f>
        <v>60500</v>
      </c>
      <c r="R81" s="61" cm="1">
        <f t="array" ref="R81">IF($I$2="Открытый тариф",
INDEX(GRID!$B$17:$BI$27,MATCH(Q$7,GRID!$A$17:$A$27,0),MATCH(1,($U$2=GRID!$B$1:$BI$1)*(КАЛЕНДАРЬ!$R12=GRID!$B$3:$BI$3), 0)),
ROUNDUP(INDEX(GRID!$B$17:$BI$27,MATCH(Q$7,GRID!$A$17:$A$27,0),MATCH(1,($U$2=GRID!$B$1:$BI$1)*(КАЛЕНДАРЬ!$R12=GRID!$B$3:$BI$3), 0))*(1-GRID!$B$35),0))</f>
        <v>63000</v>
      </c>
      <c r="S81" s="61" cm="1">
        <f t="array" ref="S81">IF($I$2="Открытый тариф",
INDEX(GRID!$B$4:$BI$14,MATCH(S$7,GRID!$A$4:$A$14,0),MATCH(1,($U$2=GRID!$B$1:$BI$1)*(КАЛЕНДАРЬ!$R12=GRID!$B$3:$BI$3), 0)),
ROUNDUP(INDEX(GRID!$B$4:$BI$14,MATCH(S$7,GRID!$A$4:$A$14,0),MATCH(1,($U$2=GRID!$B$1:$BI$1)*(КАЛЕНДАРЬ!$R12=GRID!$B$3:$BI$3),0))*(1-GRID!$B$35),0))</f>
        <v>75100</v>
      </c>
      <c r="T81" s="61" cm="1">
        <f t="array" ref="T81">IF($I$2="Открытый тариф",
INDEX(GRID!$B$17:$BI$27,MATCH(S$7,GRID!$A$17:$A$27,0),MATCH(1,($U$2=GRID!$B$1:$BI$1)*(КАЛЕНДАРЬ!$R12=GRID!$B$3:$BI$3), 0)),
ROUNDUP(INDEX(GRID!$B$17:$BI$27,MATCH(S$7,GRID!$A$17:$A$27,0),MATCH(1,($U$2=GRID!$B$1:$BI$1)*(КАЛЕНДАРЬ!$R12=GRID!$B$3:$BI$3), 0))*(1-GRID!$B$35),0))</f>
        <v>77600</v>
      </c>
      <c r="U81" s="61" cm="1">
        <f t="array" ref="U81">IF($I$2="Открытый тариф",
INDEX(GRID!$B$4:$BI$14,MATCH(U$7,GRID!$A$4:$A$14,0),MATCH(1,($U$2=GRID!$B$1:$BI$1)*(КАЛЕНДАРЬ!$R12=GRID!$B$3:$BI$3), 0)),
ROUNDUP(INDEX(GRID!$B$4:$BI$14,MATCH(U$7,GRID!$A$4:$A$14,0),MATCH(1,($U$2=GRID!$B$1:$BI$1)*(КАЛЕНДАРЬ!$R12=GRID!$B$3:$BI$3),0))*(1-GRID!$B$35),0))</f>
        <v>83000</v>
      </c>
      <c r="V81" s="61" cm="1">
        <f t="array" ref="V81">IF($I$2="Открытый тариф",
INDEX(GRID!$B$17:$BI$27,MATCH(U$7,GRID!$A$17:$A$27,0),MATCH(1,($U$2=GRID!$B$1:$BI$1)*(КАЛЕНДАРЬ!$R12=GRID!$B$3:$BI$3), 0)),
ROUNDUP(INDEX(GRID!$B$17:$BI$27,MATCH(U$7,GRID!$A$17:$A$27,0),MATCH(1,($U$2=GRID!$B$1:$BI$1)*(КАЛЕНДАРЬ!$R12=GRID!$B$3:$BI$3), 0))*(1-GRID!$B$35),0))</f>
        <v>85500</v>
      </c>
      <c r="W81" s="61" cm="1">
        <f t="array" ref="W81">IF($I$2="Открытый тариф",
INDEX(GRID!$B$4:$BI$14,MATCH(W$7,GRID!$A$4:$A$14,0),MATCH(1,($U$2=GRID!$B$1:$BI$1)*(КАЛЕНДАРЬ!$R12=GRID!$B$3:$BI$3), 0)),
ROUNDUP(INDEX(GRID!$B$4:$BI$14,MATCH(W$7,GRID!$A$4:$A$14,0),MATCH(1,($U$2=GRID!$B$1:$BI$1)*(КАЛЕНДАРЬ!$R12=GRID!$B$3:$BI$3),0))*(1-GRID!$B$35),0))</f>
        <v>303000</v>
      </c>
      <c r="X81" s="61" cm="1">
        <f t="array" ref="X81">IF($I$2="Открытый тариф",
INDEX(GRID!$B$17:$BI$27,MATCH(W$7,GRID!$A$17:$A$27,0),MATCH(1,($U$2=GRID!$B$1:$BI$1)*(КАЛЕНДАРЬ!$R12=GRID!$B$3:$BI$3), 0)),
ROUNDUP(INDEX(GRID!$B$17:$BI$27,MATCH(W$7,GRID!$A$17:$A$27,0),MATCH(1,($U$2=GRID!$B$1:$BI$1)*(КАЛЕНДАРЬ!$R12=GRID!$B$3:$BI$3), 0))*(1-GRID!$B$35),0))</f>
        <v>305500</v>
      </c>
    </row>
    <row r="82" spans="1:24" hidden="1" x14ac:dyDescent="0.2">
      <c r="A82" s="62" t="s">
        <v>44</v>
      </c>
      <c r="B82" s="62">
        <v>10</v>
      </c>
      <c r="C82" s="59" cm="1">
        <f t="array" ref="C82">IF($I$2="Открытый тариф",
INDEX(GRID!$B$4:$BI$14,MATCH(C$7,GRID!$A$4:$A$14,0),MATCH(1,($U$2=GRID!$B$1:$BI$1)*(КАЛЕНДАРЬ!$R13=GRID!$B$3:$BI$3), 0)),
ROUNDUP(INDEX(GRID!$B$4:$BI$14,MATCH(C$7,GRID!$A$4:$A$14,0),MATCH(1,($U$2=GRID!$B$1:$BI$1)*(КАЛЕНДАРЬ!$R13=GRID!$B$3:$BI$3),0))*(1-GRID!$B$35),0))</f>
        <v>27500</v>
      </c>
      <c r="D82" s="60" cm="1">
        <f t="array" ref="D82">IF($I$2="Открытый тариф",
INDEX(GRID!$B$17:$BI$27,MATCH(C$7,GRID!$A$17:$A$27,0),MATCH(1,($U$2=GRID!$B$1:$BI$1)*(КАЛЕНДАРЬ!$R13=GRID!$B$3:$BI$3), 0)),
ROUNDUP(INDEX(GRID!$B$17:$BI$27,MATCH(C$7,GRID!$A$17:$A$27,0),MATCH(1,($U$2=GRID!$B$1:$BI$1)*(КАЛЕНДАРЬ!$R13=GRID!$B$3:$BI$3), 0))*(1-GRID!$B$35),0))</f>
        <v>30000</v>
      </c>
      <c r="E82" s="59" cm="1">
        <f t="array" ref="E82">IF($I$2="Открытый тариф",
INDEX(GRID!$B$4:$BI$14,MATCH(E$7,GRID!$A$4:$A$14,0),MATCH(1,($U$2=GRID!$B$1:$BI$1)*(КАЛЕНДАРЬ!$R13=GRID!$B$3:$BI$3), 0)),
ROUNDUP(INDEX(GRID!$B$4:$BI$14,MATCH(E$7,GRID!$A$4:$A$14,0),MATCH(1,($U$2=GRID!$B$1:$BI$1)*(КАЛЕНДАРЬ!$R13=GRID!$B$3:$BI$3),0))*(1-GRID!$B$35),0))</f>
        <v>30600</v>
      </c>
      <c r="F82" s="60" cm="1">
        <f t="array" ref="F82">IF($I$2="Открытый тариф",
INDEX(GRID!$B$17:$BI$27,MATCH(E$7,GRID!$A$17:$A$27,0),MATCH(1,($U$2=GRID!$B$1:$BI$1)*(КАЛЕНДАРЬ!$R13=GRID!$B$3:$BI$3), 0)),
ROUNDUP(INDEX(GRID!$B$17:$BI$27,MATCH(E$7,GRID!$A$17:$A$27,0),MATCH(1,($U$2=GRID!$B$1:$BI$1)*(КАЛЕНДАРЬ!$R13=GRID!$B$3:$BI$3), 0))*(1-GRID!$B$35),0))</f>
        <v>33100</v>
      </c>
      <c r="G82" s="59" cm="1">
        <f t="array" ref="G82">IF($I$2="Открытый тариф",
INDEX(GRID!$B$4:$BI$14,MATCH(G$7,GRID!$A$4:$A$14,0),MATCH(1,($U$2=GRID!$B$1:$BI$1)*(КАЛЕНДАРЬ!$R13=GRID!$B$3:$BI$3), 0)),
ROUNDUP(INDEX(GRID!$B$4:$BI$14,MATCH(G$7,GRID!$A$4:$A$14,0),MATCH(1,($U$2=GRID!$B$1:$BI$1)*(КАЛЕНДАРЬ!$R13=GRID!$B$3:$BI$3),0))*(1-GRID!$B$35),0))</f>
        <v>34100</v>
      </c>
      <c r="H82" s="60" cm="1">
        <f t="array" ref="H82">IF($I$2="Открытый тариф",
INDEX(GRID!$B$17:$BI$27,MATCH(G$7,GRID!$A$17:$A$27,0),MATCH(1,($U$2=GRID!$B$1:$BI$1)*(КАЛЕНДАРЬ!$R13=GRID!$B$3:$BI$3), 0)),
ROUNDUP(INDEX(GRID!$B$17:$BI$27,MATCH(G$7,GRID!$A$17:$A$27,0),MATCH(1,($U$2=GRID!$B$1:$BI$1)*(КАЛЕНДАРЬ!$R13=GRID!$B$3:$BI$3), 0))*(1-GRID!$B$35),0))</f>
        <v>36600</v>
      </c>
      <c r="I82" s="59" cm="1">
        <f t="array" ref="I82">IF($I$2="Открытый тариф",
INDEX(GRID!$B$4:$BI$14,MATCH(I$7,GRID!$A$4:$A$14,0),MATCH(1,($U$2=GRID!$B$1:$BI$1)*(КАЛЕНДАРЬ!$R13=GRID!$B$3:$BI$3), 0)),
ROUNDUP(INDEX(GRID!$B$4:$BI$14,MATCH(I$7,GRID!$A$4:$A$14,0),MATCH(1,($U$2=GRID!$B$1:$BI$1)*(КАЛЕНДАРЬ!$R13=GRID!$B$3:$BI$3),0))*(1-GRID!$B$35),0))</f>
        <v>38000</v>
      </c>
      <c r="J82" s="60" cm="1">
        <f t="array" ref="J82">IF($I$2="Открытый тариф",
INDEX(GRID!$B$17:$BI$27,MATCH(I$7,GRID!$A$17:$A$27,0),MATCH(1,($U$2=GRID!$B$1:$BI$1)*(КАЛЕНДАРЬ!$R13=GRID!$B$3:$BI$3), 0)),
ROUNDUP(INDEX(GRID!$B$17:$BI$27,MATCH(I$7,GRID!$A$17:$A$27,0),MATCH(1,($U$2=GRID!$B$1:$BI$1)*(КАЛЕНДАРЬ!$R13=GRID!$B$3:$BI$3), 0))*(1-GRID!$B$35),0))</f>
        <v>40500</v>
      </c>
      <c r="K82" s="59" cm="1">
        <f t="array" ref="K82">IF($I$2="Открытый тариф",
INDEX(GRID!$B$4:$BI$14,MATCH(K$7,GRID!$A$4:$A$14,0),MATCH(1,($U$2=GRID!$B$1:$BI$1)*(КАЛЕНДАРЬ!$R13=GRID!$B$3:$BI$3), 0)),
ROUNDUP(INDEX(GRID!$B$4:$BI$14,MATCH(K$7,GRID!$A$4:$A$14,0),MATCH(1,($U$2=GRID!$B$1:$BI$1)*(КАЛЕНДАРЬ!$R13=GRID!$B$3:$BI$3),0))*(1-GRID!$B$35),0))</f>
        <v>42300</v>
      </c>
      <c r="L82" s="60" cm="1">
        <f t="array" ref="L82">IF($I$2="Открытый тариф",
INDEX(GRID!$B$17:$BI$27,MATCH(K$7,GRID!$A$17:$A$27,0),MATCH(1,($U$2=GRID!$B$1:$BI$1)*(КАЛЕНДАРЬ!$R13=GRID!$B$3:$BI$3), 0)),
ROUNDUP(INDEX(GRID!$B$17:$BI$27,MATCH(K$7,GRID!$A$17:$A$27,0),MATCH(1,($U$2=GRID!$B$1:$BI$1)*(КАЛЕНДАРЬ!$R13=GRID!$B$3:$BI$3), 0))*(1-GRID!$B$35),0))</f>
        <v>44800</v>
      </c>
      <c r="M82" s="59" cm="1">
        <f t="array" ref="M82">IF($I$2="Открытый тариф",
INDEX(GRID!$B$4:$BI$14,MATCH(M$7,GRID!$A$4:$A$14,0),MATCH(1,($U$2=GRID!$B$1:$BI$1)*(КАЛЕНДАРЬ!$R13=GRID!$B$3:$BI$3), 0)),
ROUNDUP(INDEX(GRID!$B$4:$BI$14,MATCH(M$7,GRID!$A$4:$A$14,0),MATCH(1,($U$2=GRID!$B$1:$BI$1)*(КАЛЕНДАРЬ!$R13=GRID!$B$3:$BI$3),0))*(1-GRID!$B$35),0))</f>
        <v>47100</v>
      </c>
      <c r="N82" s="60" cm="1">
        <f t="array" ref="N82">IF($I$2="Открытый тариф",
INDEX(GRID!$B$17:$BI$27,MATCH(M$7,GRID!$A$17:$A$27,0),MATCH(1,($U$2=GRID!$B$1:$BI$1)*(КАЛЕНДАРЬ!$R13=GRID!$B$3:$BI$3), 0)),
ROUNDUP(INDEX(GRID!$B$17:$BI$27,MATCH(M$7,GRID!$A$17:$A$27,0),MATCH(1,($U$2=GRID!$B$1:$BI$1)*(КАЛЕНДАРЬ!$R13=GRID!$B$3:$BI$3), 0))*(1-GRID!$B$35),0))</f>
        <v>49600</v>
      </c>
      <c r="O82" s="61" cm="1">
        <f t="array" ref="O82">IF($I$2="Открытый тариф",
INDEX(GRID!$B$4:$BI$14,MATCH(O$7,GRID!$A$4:$A$14,0),MATCH(1,($U$2=GRID!$B$1:$BI$1)*(КАЛЕНДАРЬ!$R13=GRID!$B$3:$BI$3), 0)),
ROUNDUP(INDEX(GRID!$B$4:$BI$14,MATCH(O$7,GRID!$A$4:$A$14,0),MATCH(1,($U$2=GRID!$B$1:$BI$1)*(КАЛЕНДАРЬ!$R13=GRID!$B$3:$BI$3),0))*(1-GRID!$B$35),0))</f>
        <v>53500</v>
      </c>
      <c r="P82" s="61" cm="1">
        <f t="array" ref="P82">IF($I$2="Открытый тариф",
INDEX(GRID!$B$17:$BI$27,MATCH(O$7,GRID!$A$17:$A$27,0),MATCH(1,($U$2=GRID!$B$1:$BI$1)*(КАЛЕНДАРЬ!$R13=GRID!$B$3:$BI$3), 0)),
ROUNDUP(INDEX(GRID!$B$17:$BI$27,MATCH(O$7,GRID!$A$17:$A$27,0),MATCH(1,($U$2=GRID!$B$1:$BI$1)*(КАЛЕНДАРЬ!$R13=GRID!$B$3:$BI$3), 0))*(1-GRID!$B$35),0))</f>
        <v>56000</v>
      </c>
      <c r="Q82" s="61" cm="1">
        <f t="array" ref="Q82">IF($I$2="Открытый тариф",
INDEX(GRID!$B$4:$BI$14,MATCH(Q$7,GRID!$A$4:$A$14,0),MATCH(1,($U$2=GRID!$B$1:$BI$1)*(КАЛЕНДАРЬ!$R13=GRID!$B$3:$BI$3), 0)),
ROUNDUP(INDEX(GRID!$B$4:$BI$14,MATCH(Q$7,GRID!$A$4:$A$14,0),MATCH(1,($U$2=GRID!$B$1:$BI$1)*(КАЛЕНДАРЬ!$R13=GRID!$B$3:$BI$3),0))*(1-GRID!$B$35),0))</f>
        <v>60500</v>
      </c>
      <c r="R82" s="61" cm="1">
        <f t="array" ref="R82">IF($I$2="Открытый тариф",
INDEX(GRID!$B$17:$BI$27,MATCH(Q$7,GRID!$A$17:$A$27,0),MATCH(1,($U$2=GRID!$B$1:$BI$1)*(КАЛЕНДАРЬ!$R13=GRID!$B$3:$BI$3), 0)),
ROUNDUP(INDEX(GRID!$B$17:$BI$27,MATCH(Q$7,GRID!$A$17:$A$27,0),MATCH(1,($U$2=GRID!$B$1:$BI$1)*(КАЛЕНДАРЬ!$R13=GRID!$B$3:$BI$3), 0))*(1-GRID!$B$35),0))</f>
        <v>63000</v>
      </c>
      <c r="S82" s="61" cm="1">
        <f t="array" ref="S82">IF($I$2="Открытый тариф",
INDEX(GRID!$B$4:$BI$14,MATCH(S$7,GRID!$A$4:$A$14,0),MATCH(1,($U$2=GRID!$B$1:$BI$1)*(КАЛЕНДАРЬ!$R13=GRID!$B$3:$BI$3), 0)),
ROUNDUP(INDEX(GRID!$B$4:$BI$14,MATCH(S$7,GRID!$A$4:$A$14,0),MATCH(1,($U$2=GRID!$B$1:$BI$1)*(КАЛЕНДАРЬ!$R13=GRID!$B$3:$BI$3),0))*(1-GRID!$B$35),0))</f>
        <v>75100</v>
      </c>
      <c r="T82" s="61" cm="1">
        <f t="array" ref="T82">IF($I$2="Открытый тариф",
INDEX(GRID!$B$17:$BI$27,MATCH(S$7,GRID!$A$17:$A$27,0),MATCH(1,($U$2=GRID!$B$1:$BI$1)*(КАЛЕНДАРЬ!$R13=GRID!$B$3:$BI$3), 0)),
ROUNDUP(INDEX(GRID!$B$17:$BI$27,MATCH(S$7,GRID!$A$17:$A$27,0),MATCH(1,($U$2=GRID!$B$1:$BI$1)*(КАЛЕНДАРЬ!$R13=GRID!$B$3:$BI$3), 0))*(1-GRID!$B$35),0))</f>
        <v>77600</v>
      </c>
      <c r="U82" s="61" cm="1">
        <f t="array" ref="U82">IF($I$2="Открытый тариф",
INDEX(GRID!$B$4:$BI$14,MATCH(U$7,GRID!$A$4:$A$14,0),MATCH(1,($U$2=GRID!$B$1:$BI$1)*(КАЛЕНДАРЬ!$R13=GRID!$B$3:$BI$3), 0)),
ROUNDUP(INDEX(GRID!$B$4:$BI$14,MATCH(U$7,GRID!$A$4:$A$14,0),MATCH(1,($U$2=GRID!$B$1:$BI$1)*(КАЛЕНДАРЬ!$R13=GRID!$B$3:$BI$3),0))*(1-GRID!$B$35),0))</f>
        <v>83000</v>
      </c>
      <c r="V82" s="61" cm="1">
        <f t="array" ref="V82">IF($I$2="Открытый тариф",
INDEX(GRID!$B$17:$BI$27,MATCH(U$7,GRID!$A$17:$A$27,0),MATCH(1,($U$2=GRID!$B$1:$BI$1)*(КАЛЕНДАРЬ!$R13=GRID!$B$3:$BI$3), 0)),
ROUNDUP(INDEX(GRID!$B$17:$BI$27,MATCH(U$7,GRID!$A$17:$A$27,0),MATCH(1,($U$2=GRID!$B$1:$BI$1)*(КАЛЕНДАРЬ!$R13=GRID!$B$3:$BI$3), 0))*(1-GRID!$B$35),0))</f>
        <v>85500</v>
      </c>
      <c r="W82" s="61" cm="1">
        <f t="array" ref="W82">IF($I$2="Открытый тариф",
INDEX(GRID!$B$4:$BI$14,MATCH(W$7,GRID!$A$4:$A$14,0),MATCH(1,($U$2=GRID!$B$1:$BI$1)*(КАЛЕНДАРЬ!$R13=GRID!$B$3:$BI$3), 0)),
ROUNDUP(INDEX(GRID!$B$4:$BI$14,MATCH(W$7,GRID!$A$4:$A$14,0),MATCH(1,($U$2=GRID!$B$1:$BI$1)*(КАЛЕНДАРЬ!$R13=GRID!$B$3:$BI$3),0))*(1-GRID!$B$35),0))</f>
        <v>303000</v>
      </c>
      <c r="X82" s="61" cm="1">
        <f t="array" ref="X82">IF($I$2="Открытый тариф",
INDEX(GRID!$B$17:$BI$27,MATCH(W$7,GRID!$A$17:$A$27,0),MATCH(1,($U$2=GRID!$B$1:$BI$1)*(КАЛЕНДАРЬ!$R13=GRID!$B$3:$BI$3), 0)),
ROUNDUP(INDEX(GRID!$B$17:$BI$27,MATCH(W$7,GRID!$A$17:$A$27,0),MATCH(1,($U$2=GRID!$B$1:$BI$1)*(КАЛЕНДАРЬ!$R13=GRID!$B$3:$BI$3), 0))*(1-GRID!$B$35),0))</f>
        <v>305500</v>
      </c>
    </row>
    <row r="83" spans="1:24" hidden="1" x14ac:dyDescent="0.2">
      <c r="A83" s="62" t="s">
        <v>45</v>
      </c>
      <c r="B83" s="62">
        <v>11</v>
      </c>
      <c r="C83" s="59" cm="1">
        <f t="array" ref="C83">IF($I$2="Открытый тариф",
INDEX(GRID!$B$4:$BI$14,MATCH(C$7,GRID!$A$4:$A$14,0),MATCH(1,($U$2=GRID!$B$1:$BI$1)*(КАЛЕНДАРЬ!$R14=GRID!$B$3:$BI$3), 0)),
ROUNDUP(INDEX(GRID!$B$4:$BI$14,MATCH(C$7,GRID!$A$4:$A$14,0),MATCH(1,($U$2=GRID!$B$1:$BI$1)*(КАЛЕНДАРЬ!$R14=GRID!$B$3:$BI$3),0))*(1-GRID!$B$35),0))</f>
        <v>22000</v>
      </c>
      <c r="D83" s="60" cm="1">
        <f t="array" ref="D83">IF($I$2="Открытый тариф",
INDEX(GRID!$B$17:$BI$27,MATCH(C$7,GRID!$A$17:$A$27,0),MATCH(1,($U$2=GRID!$B$1:$BI$1)*(КАЛЕНДАРЬ!$R14=GRID!$B$3:$BI$3), 0)),
ROUNDUP(INDEX(GRID!$B$17:$BI$27,MATCH(C$7,GRID!$A$17:$A$27,0),MATCH(1,($U$2=GRID!$B$1:$BI$1)*(КАЛЕНДАРЬ!$R14=GRID!$B$3:$BI$3), 0))*(1-GRID!$B$35),0))</f>
        <v>24500</v>
      </c>
      <c r="E83" s="59" cm="1">
        <f t="array" ref="E83">IF($I$2="Открытый тариф",
INDEX(GRID!$B$4:$BI$14,MATCH(E$7,GRID!$A$4:$A$14,0),MATCH(1,($U$2=GRID!$B$1:$BI$1)*(КАЛЕНДАРЬ!$R14=GRID!$B$3:$BI$3), 0)),
ROUNDUP(INDEX(GRID!$B$4:$BI$14,MATCH(E$7,GRID!$A$4:$A$14,0),MATCH(1,($U$2=GRID!$B$1:$BI$1)*(КАЛЕНДАРЬ!$R14=GRID!$B$3:$BI$3),0))*(1-GRID!$B$35),0))</f>
        <v>24300</v>
      </c>
      <c r="F83" s="60" cm="1">
        <f t="array" ref="F83">IF($I$2="Открытый тариф",
INDEX(GRID!$B$17:$BI$27,MATCH(E$7,GRID!$A$17:$A$27,0),MATCH(1,($U$2=GRID!$B$1:$BI$1)*(КАЛЕНДАРЬ!$R14=GRID!$B$3:$BI$3), 0)),
ROUNDUP(INDEX(GRID!$B$17:$BI$27,MATCH(E$7,GRID!$A$17:$A$27,0),MATCH(1,($U$2=GRID!$B$1:$BI$1)*(КАЛЕНДАРЬ!$R14=GRID!$B$3:$BI$3), 0))*(1-GRID!$B$35),0))</f>
        <v>26800</v>
      </c>
      <c r="G83" s="59" cm="1">
        <f t="array" ref="G83">IF($I$2="Открытый тариф",
INDEX(GRID!$B$4:$BI$14,MATCH(G$7,GRID!$A$4:$A$14,0),MATCH(1,($U$2=GRID!$B$1:$BI$1)*(КАЛЕНДАРЬ!$R14=GRID!$B$3:$BI$3), 0)),
ROUNDUP(INDEX(GRID!$B$4:$BI$14,MATCH(G$7,GRID!$A$4:$A$14,0),MATCH(1,($U$2=GRID!$B$1:$BI$1)*(КАЛЕНДАРЬ!$R14=GRID!$B$3:$BI$3),0))*(1-GRID!$B$35),0))</f>
        <v>26900</v>
      </c>
      <c r="H83" s="60" cm="1">
        <f t="array" ref="H83">IF($I$2="Открытый тариф",
INDEX(GRID!$B$17:$BI$27,MATCH(G$7,GRID!$A$17:$A$27,0),MATCH(1,($U$2=GRID!$B$1:$BI$1)*(КАЛЕНДАРЬ!$R14=GRID!$B$3:$BI$3), 0)),
ROUNDUP(INDEX(GRID!$B$17:$BI$27,MATCH(G$7,GRID!$A$17:$A$27,0),MATCH(1,($U$2=GRID!$B$1:$BI$1)*(КАЛЕНДАРЬ!$R14=GRID!$B$3:$BI$3), 0))*(1-GRID!$B$35),0))</f>
        <v>29400</v>
      </c>
      <c r="I83" s="59" cm="1">
        <f t="array" ref="I83">IF($I$2="Открытый тариф",
INDEX(GRID!$B$4:$BI$14,MATCH(I$7,GRID!$A$4:$A$14,0),MATCH(1,($U$2=GRID!$B$1:$BI$1)*(КАЛЕНДАРЬ!$R14=GRID!$B$3:$BI$3), 0)),
ROUNDUP(INDEX(GRID!$B$4:$BI$14,MATCH(I$7,GRID!$A$4:$A$14,0),MATCH(1,($U$2=GRID!$B$1:$BI$1)*(КАЛЕНДАРЬ!$R14=GRID!$B$3:$BI$3),0))*(1-GRID!$B$35),0))</f>
        <v>29700</v>
      </c>
      <c r="J83" s="60" cm="1">
        <f t="array" ref="J83">IF($I$2="Открытый тариф",
INDEX(GRID!$B$17:$BI$27,MATCH(I$7,GRID!$A$17:$A$27,0),MATCH(1,($U$2=GRID!$B$1:$BI$1)*(КАЛЕНДАРЬ!$R14=GRID!$B$3:$BI$3), 0)),
ROUNDUP(INDEX(GRID!$B$17:$BI$27,MATCH(I$7,GRID!$A$17:$A$27,0),MATCH(1,($U$2=GRID!$B$1:$BI$1)*(КАЛЕНДАРЬ!$R14=GRID!$B$3:$BI$3), 0))*(1-GRID!$B$35),0))</f>
        <v>32200</v>
      </c>
      <c r="K83" s="59" cm="1">
        <f t="array" ref="K83">IF($I$2="Открытый тариф",
INDEX(GRID!$B$4:$BI$14,MATCH(K$7,GRID!$A$4:$A$14,0),MATCH(1,($U$2=GRID!$B$1:$BI$1)*(КАЛЕНДАРЬ!$R14=GRID!$B$3:$BI$3), 0)),
ROUNDUP(INDEX(GRID!$B$4:$BI$14,MATCH(K$7,GRID!$A$4:$A$14,0),MATCH(1,($U$2=GRID!$B$1:$BI$1)*(КАЛЕНДАРЬ!$R14=GRID!$B$3:$BI$3),0))*(1-GRID!$B$35),0))</f>
        <v>32800</v>
      </c>
      <c r="L83" s="60" cm="1">
        <f t="array" ref="L83">IF($I$2="Открытый тариф",
INDEX(GRID!$B$17:$BI$27,MATCH(K$7,GRID!$A$17:$A$27,0),MATCH(1,($U$2=GRID!$B$1:$BI$1)*(КАЛЕНДАРЬ!$R14=GRID!$B$3:$BI$3), 0)),
ROUNDUP(INDEX(GRID!$B$17:$BI$27,MATCH(K$7,GRID!$A$17:$A$27,0),MATCH(1,($U$2=GRID!$B$1:$BI$1)*(КАЛЕНДАРЬ!$R14=GRID!$B$3:$BI$3), 0))*(1-GRID!$B$35),0))</f>
        <v>35300</v>
      </c>
      <c r="M83" s="59" cm="1">
        <f t="array" ref="M83">IF($I$2="Открытый тариф",
INDEX(GRID!$B$4:$BI$14,MATCH(M$7,GRID!$A$4:$A$14,0),MATCH(1,($U$2=GRID!$B$1:$BI$1)*(КАЛЕНДАРЬ!$R14=GRID!$B$3:$BI$3), 0)),
ROUNDUP(INDEX(GRID!$B$4:$BI$14,MATCH(M$7,GRID!$A$4:$A$14,0),MATCH(1,($U$2=GRID!$B$1:$BI$1)*(КАЛЕНДАРЬ!$R14=GRID!$B$3:$BI$3),0))*(1-GRID!$B$35),0))</f>
        <v>36300</v>
      </c>
      <c r="N83" s="60" cm="1">
        <f t="array" ref="N83">IF($I$2="Открытый тариф",
INDEX(GRID!$B$17:$BI$27,MATCH(M$7,GRID!$A$17:$A$27,0),MATCH(1,($U$2=GRID!$B$1:$BI$1)*(КАЛЕНДАРЬ!$R14=GRID!$B$3:$BI$3), 0)),
ROUNDUP(INDEX(GRID!$B$17:$BI$27,MATCH(M$7,GRID!$A$17:$A$27,0),MATCH(1,($U$2=GRID!$B$1:$BI$1)*(КАЛЕНДАРЬ!$R14=GRID!$B$3:$BI$3), 0))*(1-GRID!$B$35),0))</f>
        <v>38800</v>
      </c>
      <c r="O83" s="61" cm="1">
        <f t="array" ref="O83">IF($I$2="Открытый тариф",
INDEX(GRID!$B$4:$BI$14,MATCH(O$7,GRID!$A$4:$A$14,0),MATCH(1,($U$2=GRID!$B$1:$BI$1)*(КАЛЕНДАРЬ!$R14=GRID!$B$3:$BI$3), 0)),
ROUNDUP(INDEX(GRID!$B$4:$BI$14,MATCH(O$7,GRID!$A$4:$A$14,0),MATCH(1,($U$2=GRID!$B$1:$BI$1)*(КАЛЕНДАРЬ!$R14=GRID!$B$3:$BI$3),0))*(1-GRID!$B$35),0))</f>
        <v>43000</v>
      </c>
      <c r="P83" s="61" cm="1">
        <f t="array" ref="P83">IF($I$2="Открытый тариф",
INDEX(GRID!$B$17:$BI$27,MATCH(O$7,GRID!$A$17:$A$27,0),MATCH(1,($U$2=GRID!$B$1:$BI$1)*(КАЛЕНДАРЬ!$R14=GRID!$B$3:$BI$3), 0)),
ROUNDUP(INDEX(GRID!$B$17:$BI$27,MATCH(O$7,GRID!$A$17:$A$27,0),MATCH(1,($U$2=GRID!$B$1:$BI$1)*(КАЛЕНДАРЬ!$R14=GRID!$B$3:$BI$3), 0))*(1-GRID!$B$35),0))</f>
        <v>45500</v>
      </c>
      <c r="Q83" s="61" cm="1">
        <f t="array" ref="Q83">IF($I$2="Открытый тариф",
INDEX(GRID!$B$4:$BI$14,MATCH(Q$7,GRID!$A$4:$A$14,0),MATCH(1,($U$2=GRID!$B$1:$BI$1)*(КАЛЕНДАРЬ!$R14=GRID!$B$3:$BI$3), 0)),
ROUNDUP(INDEX(GRID!$B$4:$BI$14,MATCH(Q$7,GRID!$A$4:$A$14,0),MATCH(1,($U$2=GRID!$B$1:$BI$1)*(КАЛЕНДАРЬ!$R14=GRID!$B$3:$BI$3),0))*(1-GRID!$B$35),0))</f>
        <v>48400</v>
      </c>
      <c r="R83" s="61" cm="1">
        <f t="array" ref="R83">IF($I$2="Открытый тариф",
INDEX(GRID!$B$17:$BI$27,MATCH(Q$7,GRID!$A$17:$A$27,0),MATCH(1,($U$2=GRID!$B$1:$BI$1)*(КАЛЕНДАРЬ!$R14=GRID!$B$3:$BI$3), 0)),
ROUNDUP(INDEX(GRID!$B$17:$BI$27,MATCH(Q$7,GRID!$A$17:$A$27,0),MATCH(1,($U$2=GRID!$B$1:$BI$1)*(КАЛЕНДАРЬ!$R14=GRID!$B$3:$BI$3), 0))*(1-GRID!$B$35),0))</f>
        <v>50900</v>
      </c>
      <c r="S83" s="61" cm="1">
        <f t="array" ref="S83">IF($I$2="Открытый тариф",
INDEX(GRID!$B$4:$BI$14,MATCH(S$7,GRID!$A$4:$A$14,0),MATCH(1,($U$2=GRID!$B$1:$BI$1)*(КАЛЕНДАРЬ!$R14=GRID!$B$3:$BI$3), 0)),
ROUNDUP(INDEX(GRID!$B$4:$BI$14,MATCH(S$7,GRID!$A$4:$A$14,0),MATCH(1,($U$2=GRID!$B$1:$BI$1)*(КАЛЕНДАРЬ!$R14=GRID!$B$3:$BI$3),0))*(1-GRID!$B$35),0))</f>
        <v>59200</v>
      </c>
      <c r="T83" s="61" cm="1">
        <f t="array" ref="T83">IF($I$2="Открытый тариф",
INDEX(GRID!$B$17:$BI$27,MATCH(S$7,GRID!$A$17:$A$27,0),MATCH(1,($U$2=GRID!$B$1:$BI$1)*(КАЛЕНДАРЬ!$R14=GRID!$B$3:$BI$3), 0)),
ROUNDUP(INDEX(GRID!$B$17:$BI$27,MATCH(S$7,GRID!$A$17:$A$27,0),MATCH(1,($U$2=GRID!$B$1:$BI$1)*(КАЛЕНДАРЬ!$R14=GRID!$B$3:$BI$3), 0))*(1-GRID!$B$35),0))</f>
        <v>61700</v>
      </c>
      <c r="U83" s="61" cm="1">
        <f t="array" ref="U83">IF($I$2="Открытый тариф",
INDEX(GRID!$B$4:$BI$14,MATCH(U$7,GRID!$A$4:$A$14,0),MATCH(1,($U$2=GRID!$B$1:$BI$1)*(КАЛЕНДАРЬ!$R14=GRID!$B$3:$BI$3), 0)),
ROUNDUP(INDEX(GRID!$B$4:$BI$14,MATCH(U$7,GRID!$A$4:$A$14,0),MATCH(1,($U$2=GRID!$B$1:$BI$1)*(КАЛЕНДАРЬ!$R14=GRID!$B$3:$BI$3),0))*(1-GRID!$B$35),0))</f>
        <v>67000</v>
      </c>
      <c r="V83" s="61" cm="1">
        <f t="array" ref="V83">IF($I$2="Открытый тариф",
INDEX(GRID!$B$17:$BI$27,MATCH(U$7,GRID!$A$17:$A$27,0),MATCH(1,($U$2=GRID!$B$1:$BI$1)*(КАЛЕНДАРЬ!$R14=GRID!$B$3:$BI$3), 0)),
ROUNDUP(INDEX(GRID!$B$17:$BI$27,MATCH(U$7,GRID!$A$17:$A$27,0),MATCH(1,($U$2=GRID!$B$1:$BI$1)*(КАЛЕНДАРЬ!$R14=GRID!$B$3:$BI$3), 0))*(1-GRID!$B$35),0))</f>
        <v>69500</v>
      </c>
      <c r="W83" s="61" cm="1">
        <f t="array" ref="W83">IF($I$2="Открытый тариф",
INDEX(GRID!$B$4:$BI$14,MATCH(W$7,GRID!$A$4:$A$14,0),MATCH(1,($U$2=GRID!$B$1:$BI$1)*(КАЛЕНДАРЬ!$R14=GRID!$B$3:$BI$3), 0)),
ROUNDUP(INDEX(GRID!$B$4:$BI$14,MATCH(W$7,GRID!$A$4:$A$14,0),MATCH(1,($U$2=GRID!$B$1:$BI$1)*(КАЛЕНДАРЬ!$R14=GRID!$B$3:$BI$3),0))*(1-GRID!$B$35),0))</f>
        <v>258000</v>
      </c>
      <c r="X83" s="61" cm="1">
        <f t="array" ref="X83">IF($I$2="Открытый тариф",
INDEX(GRID!$B$17:$BI$27,MATCH(W$7,GRID!$A$17:$A$27,0),MATCH(1,($U$2=GRID!$B$1:$BI$1)*(КАЛЕНДАРЬ!$R14=GRID!$B$3:$BI$3), 0)),
ROUNDUP(INDEX(GRID!$B$17:$BI$27,MATCH(W$7,GRID!$A$17:$A$27,0),MATCH(1,($U$2=GRID!$B$1:$BI$1)*(КАЛЕНДАРЬ!$R14=GRID!$B$3:$BI$3), 0))*(1-GRID!$B$35),0))</f>
        <v>260500</v>
      </c>
    </row>
    <row r="84" spans="1:24" hidden="1" x14ac:dyDescent="0.2">
      <c r="A84" s="62" t="s">
        <v>46</v>
      </c>
      <c r="B84" s="62">
        <v>12</v>
      </c>
      <c r="C84" s="59" cm="1">
        <f t="array" ref="C84">IF($I$2="Открытый тариф",
INDEX(GRID!$B$4:$BI$14,MATCH(C$7,GRID!$A$4:$A$14,0),MATCH(1,($U$2=GRID!$B$1:$BI$1)*(КАЛЕНДАРЬ!$R15=GRID!$B$3:$BI$3), 0)),
ROUNDUP(INDEX(GRID!$B$4:$BI$14,MATCH(C$7,GRID!$A$4:$A$14,0),MATCH(1,($U$2=GRID!$B$1:$BI$1)*(КАЛЕНДАРЬ!$R15=GRID!$B$3:$BI$3),0))*(1-GRID!$B$35),0))</f>
        <v>27500</v>
      </c>
      <c r="D84" s="60" cm="1">
        <f t="array" ref="D84">IF($I$2="Открытый тариф",
INDEX(GRID!$B$17:$BI$27,MATCH(C$7,GRID!$A$17:$A$27,0),MATCH(1,($U$2=GRID!$B$1:$BI$1)*(КАЛЕНДАРЬ!$R15=GRID!$B$3:$BI$3), 0)),
ROUNDUP(INDEX(GRID!$B$17:$BI$27,MATCH(C$7,GRID!$A$17:$A$27,0),MATCH(1,($U$2=GRID!$B$1:$BI$1)*(КАЛЕНДАРЬ!$R15=GRID!$B$3:$BI$3), 0))*(1-GRID!$B$35),0))</f>
        <v>30000</v>
      </c>
      <c r="E84" s="59" cm="1">
        <f t="array" ref="E84">IF($I$2="Открытый тариф",
INDEX(GRID!$B$4:$BI$14,MATCH(E$7,GRID!$A$4:$A$14,0),MATCH(1,($U$2=GRID!$B$1:$BI$1)*(КАЛЕНДАРЬ!$R15=GRID!$B$3:$BI$3), 0)),
ROUNDUP(INDEX(GRID!$B$4:$BI$14,MATCH(E$7,GRID!$A$4:$A$14,0),MATCH(1,($U$2=GRID!$B$1:$BI$1)*(КАЛЕНДАРЬ!$R15=GRID!$B$3:$BI$3),0))*(1-GRID!$B$35),0))</f>
        <v>30600</v>
      </c>
      <c r="F84" s="60" cm="1">
        <f t="array" ref="F84">IF($I$2="Открытый тариф",
INDEX(GRID!$B$17:$BI$27,MATCH(E$7,GRID!$A$17:$A$27,0),MATCH(1,($U$2=GRID!$B$1:$BI$1)*(КАЛЕНДАРЬ!$R15=GRID!$B$3:$BI$3), 0)),
ROUNDUP(INDEX(GRID!$B$17:$BI$27,MATCH(E$7,GRID!$A$17:$A$27,0),MATCH(1,($U$2=GRID!$B$1:$BI$1)*(КАЛЕНДАРЬ!$R15=GRID!$B$3:$BI$3), 0))*(1-GRID!$B$35),0))</f>
        <v>33100</v>
      </c>
      <c r="G84" s="59" cm="1">
        <f t="array" ref="G84">IF($I$2="Открытый тариф",
INDEX(GRID!$B$4:$BI$14,MATCH(G$7,GRID!$A$4:$A$14,0),MATCH(1,($U$2=GRID!$B$1:$BI$1)*(КАЛЕНДАРЬ!$R15=GRID!$B$3:$BI$3), 0)),
ROUNDUP(INDEX(GRID!$B$4:$BI$14,MATCH(G$7,GRID!$A$4:$A$14,0),MATCH(1,($U$2=GRID!$B$1:$BI$1)*(КАЛЕНДАРЬ!$R15=GRID!$B$3:$BI$3),0))*(1-GRID!$B$35),0))</f>
        <v>34100</v>
      </c>
      <c r="H84" s="60" cm="1">
        <f t="array" ref="H84">IF($I$2="Открытый тариф",
INDEX(GRID!$B$17:$BI$27,MATCH(G$7,GRID!$A$17:$A$27,0),MATCH(1,($U$2=GRID!$B$1:$BI$1)*(КАЛЕНДАРЬ!$R15=GRID!$B$3:$BI$3), 0)),
ROUNDUP(INDEX(GRID!$B$17:$BI$27,MATCH(G$7,GRID!$A$17:$A$27,0),MATCH(1,($U$2=GRID!$B$1:$BI$1)*(КАЛЕНДАРЬ!$R15=GRID!$B$3:$BI$3), 0))*(1-GRID!$B$35),0))</f>
        <v>36600</v>
      </c>
      <c r="I84" s="59" cm="1">
        <f t="array" ref="I84">IF($I$2="Открытый тариф",
INDEX(GRID!$B$4:$BI$14,MATCH(I$7,GRID!$A$4:$A$14,0),MATCH(1,($U$2=GRID!$B$1:$BI$1)*(КАЛЕНДАРЬ!$R15=GRID!$B$3:$BI$3), 0)),
ROUNDUP(INDEX(GRID!$B$4:$BI$14,MATCH(I$7,GRID!$A$4:$A$14,0),MATCH(1,($U$2=GRID!$B$1:$BI$1)*(КАЛЕНДАРЬ!$R15=GRID!$B$3:$BI$3),0))*(1-GRID!$B$35),0))</f>
        <v>38000</v>
      </c>
      <c r="J84" s="60" cm="1">
        <f t="array" ref="J84">IF($I$2="Открытый тариф",
INDEX(GRID!$B$17:$BI$27,MATCH(I$7,GRID!$A$17:$A$27,0),MATCH(1,($U$2=GRID!$B$1:$BI$1)*(КАЛЕНДАРЬ!$R15=GRID!$B$3:$BI$3), 0)),
ROUNDUP(INDEX(GRID!$B$17:$BI$27,MATCH(I$7,GRID!$A$17:$A$27,0),MATCH(1,($U$2=GRID!$B$1:$BI$1)*(КАЛЕНДАРЬ!$R15=GRID!$B$3:$BI$3), 0))*(1-GRID!$B$35),0))</f>
        <v>40500</v>
      </c>
      <c r="K84" s="59" cm="1">
        <f t="array" ref="K84">IF($I$2="Открытый тариф",
INDEX(GRID!$B$4:$BI$14,MATCH(K$7,GRID!$A$4:$A$14,0),MATCH(1,($U$2=GRID!$B$1:$BI$1)*(КАЛЕНДАРЬ!$R15=GRID!$B$3:$BI$3), 0)),
ROUNDUP(INDEX(GRID!$B$4:$BI$14,MATCH(K$7,GRID!$A$4:$A$14,0),MATCH(1,($U$2=GRID!$B$1:$BI$1)*(КАЛЕНДАРЬ!$R15=GRID!$B$3:$BI$3),0))*(1-GRID!$B$35),0))</f>
        <v>42300</v>
      </c>
      <c r="L84" s="60" cm="1">
        <f t="array" ref="L84">IF($I$2="Открытый тариф",
INDEX(GRID!$B$17:$BI$27,MATCH(K$7,GRID!$A$17:$A$27,0),MATCH(1,($U$2=GRID!$B$1:$BI$1)*(КАЛЕНДАРЬ!$R15=GRID!$B$3:$BI$3), 0)),
ROUNDUP(INDEX(GRID!$B$17:$BI$27,MATCH(K$7,GRID!$A$17:$A$27,0),MATCH(1,($U$2=GRID!$B$1:$BI$1)*(КАЛЕНДАРЬ!$R15=GRID!$B$3:$BI$3), 0))*(1-GRID!$B$35),0))</f>
        <v>44800</v>
      </c>
      <c r="M84" s="59" cm="1">
        <f t="array" ref="M84">IF($I$2="Открытый тариф",
INDEX(GRID!$B$4:$BI$14,MATCH(M$7,GRID!$A$4:$A$14,0),MATCH(1,($U$2=GRID!$B$1:$BI$1)*(КАЛЕНДАРЬ!$R15=GRID!$B$3:$BI$3), 0)),
ROUNDUP(INDEX(GRID!$B$4:$BI$14,MATCH(M$7,GRID!$A$4:$A$14,0),MATCH(1,($U$2=GRID!$B$1:$BI$1)*(КАЛЕНДАРЬ!$R15=GRID!$B$3:$BI$3),0))*(1-GRID!$B$35),0))</f>
        <v>47100</v>
      </c>
      <c r="N84" s="60" cm="1">
        <f t="array" ref="N84">IF($I$2="Открытый тариф",
INDEX(GRID!$B$17:$BI$27,MATCH(M$7,GRID!$A$17:$A$27,0),MATCH(1,($U$2=GRID!$B$1:$BI$1)*(КАЛЕНДАРЬ!$R15=GRID!$B$3:$BI$3), 0)),
ROUNDUP(INDEX(GRID!$B$17:$BI$27,MATCH(M$7,GRID!$A$17:$A$27,0),MATCH(1,($U$2=GRID!$B$1:$BI$1)*(КАЛЕНДАРЬ!$R15=GRID!$B$3:$BI$3), 0))*(1-GRID!$B$35),0))</f>
        <v>49600</v>
      </c>
      <c r="O84" s="61" cm="1">
        <f t="array" ref="O84">IF($I$2="Открытый тариф",
INDEX(GRID!$B$4:$BI$14,MATCH(O$7,GRID!$A$4:$A$14,0),MATCH(1,($U$2=GRID!$B$1:$BI$1)*(КАЛЕНДАРЬ!$R15=GRID!$B$3:$BI$3), 0)),
ROUNDUP(INDEX(GRID!$B$4:$BI$14,MATCH(O$7,GRID!$A$4:$A$14,0),MATCH(1,($U$2=GRID!$B$1:$BI$1)*(КАЛЕНДАРЬ!$R15=GRID!$B$3:$BI$3),0))*(1-GRID!$B$35),0))</f>
        <v>53500</v>
      </c>
      <c r="P84" s="61" cm="1">
        <f t="array" ref="P84">IF($I$2="Открытый тариф",
INDEX(GRID!$B$17:$BI$27,MATCH(O$7,GRID!$A$17:$A$27,0),MATCH(1,($U$2=GRID!$B$1:$BI$1)*(КАЛЕНДАРЬ!$R15=GRID!$B$3:$BI$3), 0)),
ROUNDUP(INDEX(GRID!$B$17:$BI$27,MATCH(O$7,GRID!$A$17:$A$27,0),MATCH(1,($U$2=GRID!$B$1:$BI$1)*(КАЛЕНДАРЬ!$R15=GRID!$B$3:$BI$3), 0))*(1-GRID!$B$35),0))</f>
        <v>56000</v>
      </c>
      <c r="Q84" s="61" cm="1">
        <f t="array" ref="Q84">IF($I$2="Открытый тариф",
INDEX(GRID!$B$4:$BI$14,MATCH(Q$7,GRID!$A$4:$A$14,0),MATCH(1,($U$2=GRID!$B$1:$BI$1)*(КАЛЕНДАРЬ!$R15=GRID!$B$3:$BI$3), 0)),
ROUNDUP(INDEX(GRID!$B$4:$BI$14,MATCH(Q$7,GRID!$A$4:$A$14,0),MATCH(1,($U$2=GRID!$B$1:$BI$1)*(КАЛЕНДАРЬ!$R15=GRID!$B$3:$BI$3),0))*(1-GRID!$B$35),0))</f>
        <v>60500</v>
      </c>
      <c r="R84" s="61" cm="1">
        <f t="array" ref="R84">IF($I$2="Открытый тариф",
INDEX(GRID!$B$17:$BI$27,MATCH(Q$7,GRID!$A$17:$A$27,0),MATCH(1,($U$2=GRID!$B$1:$BI$1)*(КАЛЕНДАРЬ!$R15=GRID!$B$3:$BI$3), 0)),
ROUNDUP(INDEX(GRID!$B$17:$BI$27,MATCH(Q$7,GRID!$A$17:$A$27,0),MATCH(1,($U$2=GRID!$B$1:$BI$1)*(КАЛЕНДАРЬ!$R15=GRID!$B$3:$BI$3), 0))*(1-GRID!$B$35),0))</f>
        <v>63000</v>
      </c>
      <c r="S84" s="61" cm="1">
        <f t="array" ref="S84">IF($I$2="Открытый тариф",
INDEX(GRID!$B$4:$BI$14,MATCH(S$7,GRID!$A$4:$A$14,0),MATCH(1,($U$2=GRID!$B$1:$BI$1)*(КАЛЕНДАРЬ!$R15=GRID!$B$3:$BI$3), 0)),
ROUNDUP(INDEX(GRID!$B$4:$BI$14,MATCH(S$7,GRID!$A$4:$A$14,0),MATCH(1,($U$2=GRID!$B$1:$BI$1)*(КАЛЕНДАРЬ!$R15=GRID!$B$3:$BI$3),0))*(1-GRID!$B$35),0))</f>
        <v>75100</v>
      </c>
      <c r="T84" s="61" cm="1">
        <f t="array" ref="T84">IF($I$2="Открытый тариф",
INDEX(GRID!$B$17:$BI$27,MATCH(S$7,GRID!$A$17:$A$27,0),MATCH(1,($U$2=GRID!$B$1:$BI$1)*(КАЛЕНДАРЬ!$R15=GRID!$B$3:$BI$3), 0)),
ROUNDUP(INDEX(GRID!$B$17:$BI$27,MATCH(S$7,GRID!$A$17:$A$27,0),MATCH(1,($U$2=GRID!$B$1:$BI$1)*(КАЛЕНДАРЬ!$R15=GRID!$B$3:$BI$3), 0))*(1-GRID!$B$35),0))</f>
        <v>77600</v>
      </c>
      <c r="U84" s="61" cm="1">
        <f t="array" ref="U84">IF($I$2="Открытый тариф",
INDEX(GRID!$B$4:$BI$14,MATCH(U$7,GRID!$A$4:$A$14,0),MATCH(1,($U$2=GRID!$B$1:$BI$1)*(КАЛЕНДАРЬ!$R15=GRID!$B$3:$BI$3), 0)),
ROUNDUP(INDEX(GRID!$B$4:$BI$14,MATCH(U$7,GRID!$A$4:$A$14,0),MATCH(1,($U$2=GRID!$B$1:$BI$1)*(КАЛЕНДАРЬ!$R15=GRID!$B$3:$BI$3),0))*(1-GRID!$B$35),0))</f>
        <v>83000</v>
      </c>
      <c r="V84" s="61" cm="1">
        <f t="array" ref="V84">IF($I$2="Открытый тариф",
INDEX(GRID!$B$17:$BI$27,MATCH(U$7,GRID!$A$17:$A$27,0),MATCH(1,($U$2=GRID!$B$1:$BI$1)*(КАЛЕНДАРЬ!$R15=GRID!$B$3:$BI$3), 0)),
ROUNDUP(INDEX(GRID!$B$17:$BI$27,MATCH(U$7,GRID!$A$17:$A$27,0),MATCH(1,($U$2=GRID!$B$1:$BI$1)*(КАЛЕНДАРЬ!$R15=GRID!$B$3:$BI$3), 0))*(1-GRID!$B$35),0))</f>
        <v>85500</v>
      </c>
      <c r="W84" s="61" cm="1">
        <f t="array" ref="W84">IF($I$2="Открытый тариф",
INDEX(GRID!$B$4:$BI$14,MATCH(W$7,GRID!$A$4:$A$14,0),MATCH(1,($U$2=GRID!$B$1:$BI$1)*(КАЛЕНДАРЬ!$R15=GRID!$B$3:$BI$3), 0)),
ROUNDUP(INDEX(GRID!$B$4:$BI$14,MATCH(W$7,GRID!$A$4:$A$14,0),MATCH(1,($U$2=GRID!$B$1:$BI$1)*(КАЛЕНДАРЬ!$R15=GRID!$B$3:$BI$3),0))*(1-GRID!$B$35),0))</f>
        <v>303000</v>
      </c>
      <c r="X84" s="61" cm="1">
        <f t="array" ref="X84">IF($I$2="Открытый тариф",
INDEX(GRID!$B$17:$BI$27,MATCH(W$7,GRID!$A$17:$A$27,0),MATCH(1,($U$2=GRID!$B$1:$BI$1)*(КАЛЕНДАРЬ!$R15=GRID!$B$3:$BI$3), 0)),
ROUNDUP(INDEX(GRID!$B$17:$BI$27,MATCH(W$7,GRID!$A$17:$A$27,0),MATCH(1,($U$2=GRID!$B$1:$BI$1)*(КАЛЕНДАРЬ!$R15=GRID!$B$3:$BI$3), 0))*(1-GRID!$B$35),0))</f>
        <v>305500</v>
      </c>
    </row>
    <row r="85" spans="1:24" hidden="1" x14ac:dyDescent="0.2">
      <c r="A85" s="62" t="s">
        <v>47</v>
      </c>
      <c r="B85" s="62">
        <v>13</v>
      </c>
      <c r="C85" s="59" cm="1">
        <f t="array" ref="C85">IF($I$2="Открытый тариф",
INDEX(GRID!$B$4:$BI$14,MATCH(C$7,GRID!$A$4:$A$14,0),MATCH(1,($U$2=GRID!$B$1:$BI$1)*(КАЛЕНДАРЬ!$R16=GRID!$B$3:$BI$3), 0)),
ROUNDUP(INDEX(GRID!$B$4:$BI$14,MATCH(C$7,GRID!$A$4:$A$14,0),MATCH(1,($U$2=GRID!$B$1:$BI$1)*(КАЛЕНДАРЬ!$R16=GRID!$B$3:$BI$3),0))*(1-GRID!$B$35),0))</f>
        <v>27500</v>
      </c>
      <c r="D85" s="60" cm="1">
        <f t="array" ref="D85">IF($I$2="Открытый тариф",
INDEX(GRID!$B$17:$BI$27,MATCH(C$7,GRID!$A$17:$A$27,0),MATCH(1,($U$2=GRID!$B$1:$BI$1)*(КАЛЕНДАРЬ!$R16=GRID!$B$3:$BI$3), 0)),
ROUNDUP(INDEX(GRID!$B$17:$BI$27,MATCH(C$7,GRID!$A$17:$A$27,0),MATCH(1,($U$2=GRID!$B$1:$BI$1)*(КАЛЕНДАРЬ!$R16=GRID!$B$3:$BI$3), 0))*(1-GRID!$B$35),0))</f>
        <v>30000</v>
      </c>
      <c r="E85" s="59" cm="1">
        <f t="array" ref="E85">IF($I$2="Открытый тариф",
INDEX(GRID!$B$4:$BI$14,MATCH(E$7,GRID!$A$4:$A$14,0),MATCH(1,($U$2=GRID!$B$1:$BI$1)*(КАЛЕНДАРЬ!$R16=GRID!$B$3:$BI$3), 0)),
ROUNDUP(INDEX(GRID!$B$4:$BI$14,MATCH(E$7,GRID!$A$4:$A$14,0),MATCH(1,($U$2=GRID!$B$1:$BI$1)*(КАЛЕНДАРЬ!$R16=GRID!$B$3:$BI$3),0))*(1-GRID!$B$35),0))</f>
        <v>30600</v>
      </c>
      <c r="F85" s="60" cm="1">
        <f t="array" ref="F85">IF($I$2="Открытый тариф",
INDEX(GRID!$B$17:$BI$27,MATCH(E$7,GRID!$A$17:$A$27,0),MATCH(1,($U$2=GRID!$B$1:$BI$1)*(КАЛЕНДАРЬ!$R16=GRID!$B$3:$BI$3), 0)),
ROUNDUP(INDEX(GRID!$B$17:$BI$27,MATCH(E$7,GRID!$A$17:$A$27,0),MATCH(1,($U$2=GRID!$B$1:$BI$1)*(КАЛЕНДАРЬ!$R16=GRID!$B$3:$BI$3), 0))*(1-GRID!$B$35),0))</f>
        <v>33100</v>
      </c>
      <c r="G85" s="59" cm="1">
        <f t="array" ref="G85">IF($I$2="Открытый тариф",
INDEX(GRID!$B$4:$BI$14,MATCH(G$7,GRID!$A$4:$A$14,0),MATCH(1,($U$2=GRID!$B$1:$BI$1)*(КАЛЕНДАРЬ!$R16=GRID!$B$3:$BI$3), 0)),
ROUNDUP(INDEX(GRID!$B$4:$BI$14,MATCH(G$7,GRID!$A$4:$A$14,0),MATCH(1,($U$2=GRID!$B$1:$BI$1)*(КАЛЕНДАРЬ!$R16=GRID!$B$3:$BI$3),0))*(1-GRID!$B$35),0))</f>
        <v>34100</v>
      </c>
      <c r="H85" s="60" cm="1">
        <f t="array" ref="H85">IF($I$2="Открытый тариф",
INDEX(GRID!$B$17:$BI$27,MATCH(G$7,GRID!$A$17:$A$27,0),MATCH(1,($U$2=GRID!$B$1:$BI$1)*(КАЛЕНДАРЬ!$R16=GRID!$B$3:$BI$3), 0)),
ROUNDUP(INDEX(GRID!$B$17:$BI$27,MATCH(G$7,GRID!$A$17:$A$27,0),MATCH(1,($U$2=GRID!$B$1:$BI$1)*(КАЛЕНДАРЬ!$R16=GRID!$B$3:$BI$3), 0))*(1-GRID!$B$35),0))</f>
        <v>36600</v>
      </c>
      <c r="I85" s="59" cm="1">
        <f t="array" ref="I85">IF($I$2="Открытый тариф",
INDEX(GRID!$B$4:$BI$14,MATCH(I$7,GRID!$A$4:$A$14,0),MATCH(1,($U$2=GRID!$B$1:$BI$1)*(КАЛЕНДАРЬ!$R16=GRID!$B$3:$BI$3), 0)),
ROUNDUP(INDEX(GRID!$B$4:$BI$14,MATCH(I$7,GRID!$A$4:$A$14,0),MATCH(1,($U$2=GRID!$B$1:$BI$1)*(КАЛЕНДАРЬ!$R16=GRID!$B$3:$BI$3),0))*(1-GRID!$B$35),0))</f>
        <v>38000</v>
      </c>
      <c r="J85" s="60" cm="1">
        <f t="array" ref="J85">IF($I$2="Открытый тариф",
INDEX(GRID!$B$17:$BI$27,MATCH(I$7,GRID!$A$17:$A$27,0),MATCH(1,($U$2=GRID!$B$1:$BI$1)*(КАЛЕНДАРЬ!$R16=GRID!$B$3:$BI$3), 0)),
ROUNDUP(INDEX(GRID!$B$17:$BI$27,MATCH(I$7,GRID!$A$17:$A$27,0),MATCH(1,($U$2=GRID!$B$1:$BI$1)*(КАЛЕНДАРЬ!$R16=GRID!$B$3:$BI$3), 0))*(1-GRID!$B$35),0))</f>
        <v>40500</v>
      </c>
      <c r="K85" s="59" cm="1">
        <f t="array" ref="K85">IF($I$2="Открытый тариф",
INDEX(GRID!$B$4:$BI$14,MATCH(K$7,GRID!$A$4:$A$14,0),MATCH(1,($U$2=GRID!$B$1:$BI$1)*(КАЛЕНДАРЬ!$R16=GRID!$B$3:$BI$3), 0)),
ROUNDUP(INDEX(GRID!$B$4:$BI$14,MATCH(K$7,GRID!$A$4:$A$14,0),MATCH(1,($U$2=GRID!$B$1:$BI$1)*(КАЛЕНДАРЬ!$R16=GRID!$B$3:$BI$3),0))*(1-GRID!$B$35),0))</f>
        <v>42300</v>
      </c>
      <c r="L85" s="60" cm="1">
        <f t="array" ref="L85">IF($I$2="Открытый тариф",
INDEX(GRID!$B$17:$BI$27,MATCH(K$7,GRID!$A$17:$A$27,0),MATCH(1,($U$2=GRID!$B$1:$BI$1)*(КАЛЕНДАРЬ!$R16=GRID!$B$3:$BI$3), 0)),
ROUNDUP(INDEX(GRID!$B$17:$BI$27,MATCH(K$7,GRID!$A$17:$A$27,0),MATCH(1,($U$2=GRID!$B$1:$BI$1)*(КАЛЕНДАРЬ!$R16=GRID!$B$3:$BI$3), 0))*(1-GRID!$B$35),0))</f>
        <v>44800</v>
      </c>
      <c r="M85" s="59" cm="1">
        <f t="array" ref="M85">IF($I$2="Открытый тариф",
INDEX(GRID!$B$4:$BI$14,MATCH(M$7,GRID!$A$4:$A$14,0),MATCH(1,($U$2=GRID!$B$1:$BI$1)*(КАЛЕНДАРЬ!$R16=GRID!$B$3:$BI$3), 0)),
ROUNDUP(INDEX(GRID!$B$4:$BI$14,MATCH(M$7,GRID!$A$4:$A$14,0),MATCH(1,($U$2=GRID!$B$1:$BI$1)*(КАЛЕНДАРЬ!$R16=GRID!$B$3:$BI$3),0))*(1-GRID!$B$35),0))</f>
        <v>47100</v>
      </c>
      <c r="N85" s="60" cm="1">
        <f t="array" ref="N85">IF($I$2="Открытый тариф",
INDEX(GRID!$B$17:$BI$27,MATCH(M$7,GRID!$A$17:$A$27,0),MATCH(1,($U$2=GRID!$B$1:$BI$1)*(КАЛЕНДАРЬ!$R16=GRID!$B$3:$BI$3), 0)),
ROUNDUP(INDEX(GRID!$B$17:$BI$27,MATCH(M$7,GRID!$A$17:$A$27,0),MATCH(1,($U$2=GRID!$B$1:$BI$1)*(КАЛЕНДАРЬ!$R16=GRID!$B$3:$BI$3), 0))*(1-GRID!$B$35),0))</f>
        <v>49600</v>
      </c>
      <c r="O85" s="61" cm="1">
        <f t="array" ref="O85">IF($I$2="Открытый тариф",
INDEX(GRID!$B$4:$BI$14,MATCH(O$7,GRID!$A$4:$A$14,0),MATCH(1,($U$2=GRID!$B$1:$BI$1)*(КАЛЕНДАРЬ!$R16=GRID!$B$3:$BI$3), 0)),
ROUNDUP(INDEX(GRID!$B$4:$BI$14,MATCH(O$7,GRID!$A$4:$A$14,0),MATCH(1,($U$2=GRID!$B$1:$BI$1)*(КАЛЕНДАРЬ!$R16=GRID!$B$3:$BI$3),0))*(1-GRID!$B$35),0))</f>
        <v>53500</v>
      </c>
      <c r="P85" s="61" cm="1">
        <f t="array" ref="P85">IF($I$2="Открытый тариф",
INDEX(GRID!$B$17:$BI$27,MATCH(O$7,GRID!$A$17:$A$27,0),MATCH(1,($U$2=GRID!$B$1:$BI$1)*(КАЛЕНДАРЬ!$R16=GRID!$B$3:$BI$3), 0)),
ROUNDUP(INDEX(GRID!$B$17:$BI$27,MATCH(O$7,GRID!$A$17:$A$27,0),MATCH(1,($U$2=GRID!$B$1:$BI$1)*(КАЛЕНДАРЬ!$R16=GRID!$B$3:$BI$3), 0))*(1-GRID!$B$35),0))</f>
        <v>56000</v>
      </c>
      <c r="Q85" s="61" cm="1">
        <f t="array" ref="Q85">IF($I$2="Открытый тариф",
INDEX(GRID!$B$4:$BI$14,MATCH(Q$7,GRID!$A$4:$A$14,0),MATCH(1,($U$2=GRID!$B$1:$BI$1)*(КАЛЕНДАРЬ!$R16=GRID!$B$3:$BI$3), 0)),
ROUNDUP(INDEX(GRID!$B$4:$BI$14,MATCH(Q$7,GRID!$A$4:$A$14,0),MATCH(1,($U$2=GRID!$B$1:$BI$1)*(КАЛЕНДАРЬ!$R16=GRID!$B$3:$BI$3),0))*(1-GRID!$B$35),0))</f>
        <v>60500</v>
      </c>
      <c r="R85" s="61" cm="1">
        <f t="array" ref="R85">IF($I$2="Открытый тариф",
INDEX(GRID!$B$17:$BI$27,MATCH(Q$7,GRID!$A$17:$A$27,0),MATCH(1,($U$2=GRID!$B$1:$BI$1)*(КАЛЕНДАРЬ!$R16=GRID!$B$3:$BI$3), 0)),
ROUNDUP(INDEX(GRID!$B$17:$BI$27,MATCH(Q$7,GRID!$A$17:$A$27,0),MATCH(1,($U$2=GRID!$B$1:$BI$1)*(КАЛЕНДАРЬ!$R16=GRID!$B$3:$BI$3), 0))*(1-GRID!$B$35),0))</f>
        <v>63000</v>
      </c>
      <c r="S85" s="61" cm="1">
        <f t="array" ref="S85">IF($I$2="Открытый тариф",
INDEX(GRID!$B$4:$BI$14,MATCH(S$7,GRID!$A$4:$A$14,0),MATCH(1,($U$2=GRID!$B$1:$BI$1)*(КАЛЕНДАРЬ!$R16=GRID!$B$3:$BI$3), 0)),
ROUNDUP(INDEX(GRID!$B$4:$BI$14,MATCH(S$7,GRID!$A$4:$A$14,0),MATCH(1,($U$2=GRID!$B$1:$BI$1)*(КАЛЕНДАРЬ!$R16=GRID!$B$3:$BI$3),0))*(1-GRID!$B$35),0))</f>
        <v>75100</v>
      </c>
      <c r="T85" s="61" cm="1">
        <f t="array" ref="T85">IF($I$2="Открытый тариф",
INDEX(GRID!$B$17:$BI$27,MATCH(S$7,GRID!$A$17:$A$27,0),MATCH(1,($U$2=GRID!$B$1:$BI$1)*(КАЛЕНДАРЬ!$R16=GRID!$B$3:$BI$3), 0)),
ROUNDUP(INDEX(GRID!$B$17:$BI$27,MATCH(S$7,GRID!$A$17:$A$27,0),MATCH(1,($U$2=GRID!$B$1:$BI$1)*(КАЛЕНДАРЬ!$R16=GRID!$B$3:$BI$3), 0))*(1-GRID!$B$35),0))</f>
        <v>77600</v>
      </c>
      <c r="U85" s="61" cm="1">
        <f t="array" ref="U85">IF($I$2="Открытый тариф",
INDEX(GRID!$B$4:$BI$14,MATCH(U$7,GRID!$A$4:$A$14,0),MATCH(1,($U$2=GRID!$B$1:$BI$1)*(КАЛЕНДАРЬ!$R16=GRID!$B$3:$BI$3), 0)),
ROUNDUP(INDEX(GRID!$B$4:$BI$14,MATCH(U$7,GRID!$A$4:$A$14,0),MATCH(1,($U$2=GRID!$B$1:$BI$1)*(КАЛЕНДАРЬ!$R16=GRID!$B$3:$BI$3),0))*(1-GRID!$B$35),0))</f>
        <v>83000</v>
      </c>
      <c r="V85" s="61" cm="1">
        <f t="array" ref="V85">IF($I$2="Открытый тариф",
INDEX(GRID!$B$17:$BI$27,MATCH(U$7,GRID!$A$17:$A$27,0),MATCH(1,($U$2=GRID!$B$1:$BI$1)*(КАЛЕНДАРЬ!$R16=GRID!$B$3:$BI$3), 0)),
ROUNDUP(INDEX(GRID!$B$17:$BI$27,MATCH(U$7,GRID!$A$17:$A$27,0),MATCH(1,($U$2=GRID!$B$1:$BI$1)*(КАЛЕНДАРЬ!$R16=GRID!$B$3:$BI$3), 0))*(1-GRID!$B$35),0))</f>
        <v>85500</v>
      </c>
      <c r="W85" s="61" cm="1">
        <f t="array" ref="W85">IF($I$2="Открытый тариф",
INDEX(GRID!$B$4:$BI$14,MATCH(W$7,GRID!$A$4:$A$14,0),MATCH(1,($U$2=GRID!$B$1:$BI$1)*(КАЛЕНДАРЬ!$R16=GRID!$B$3:$BI$3), 0)),
ROUNDUP(INDEX(GRID!$B$4:$BI$14,MATCH(W$7,GRID!$A$4:$A$14,0),MATCH(1,($U$2=GRID!$B$1:$BI$1)*(КАЛЕНДАРЬ!$R16=GRID!$B$3:$BI$3),0))*(1-GRID!$B$35),0))</f>
        <v>303000</v>
      </c>
      <c r="X85" s="61" cm="1">
        <f t="array" ref="X85">IF($I$2="Открытый тариф",
INDEX(GRID!$B$17:$BI$27,MATCH(W$7,GRID!$A$17:$A$27,0),MATCH(1,($U$2=GRID!$B$1:$BI$1)*(КАЛЕНДАРЬ!$R16=GRID!$B$3:$BI$3), 0)),
ROUNDUP(INDEX(GRID!$B$17:$BI$27,MATCH(W$7,GRID!$A$17:$A$27,0),MATCH(1,($U$2=GRID!$B$1:$BI$1)*(КАЛЕНДАРЬ!$R16=GRID!$B$3:$BI$3), 0))*(1-GRID!$B$35),0))</f>
        <v>305500</v>
      </c>
    </row>
    <row r="86" spans="1:24" hidden="1" x14ac:dyDescent="0.2">
      <c r="A86" s="62" t="s">
        <v>48</v>
      </c>
      <c r="B86" s="62">
        <v>14</v>
      </c>
      <c r="C86" s="59" cm="1">
        <f t="array" ref="C86">IF($I$2="Открытый тариф",
INDEX(GRID!$B$4:$BI$14,MATCH(C$7,GRID!$A$4:$A$14,0),MATCH(1,($U$2=GRID!$B$1:$BI$1)*(КАЛЕНДАРЬ!$R17=GRID!$B$3:$BI$3), 0)),
ROUNDUP(INDEX(GRID!$B$4:$BI$14,MATCH(C$7,GRID!$A$4:$A$14,0),MATCH(1,($U$2=GRID!$B$1:$BI$1)*(КАЛЕНДАРЬ!$R17=GRID!$B$3:$BI$3),0))*(1-GRID!$B$35),0))</f>
        <v>27500</v>
      </c>
      <c r="D86" s="60" cm="1">
        <f t="array" ref="D86">IF($I$2="Открытый тариф",
INDEX(GRID!$B$17:$BI$27,MATCH(C$7,GRID!$A$17:$A$27,0),MATCH(1,($U$2=GRID!$B$1:$BI$1)*(КАЛЕНДАРЬ!$R17=GRID!$B$3:$BI$3), 0)),
ROUNDUP(INDEX(GRID!$B$17:$BI$27,MATCH(C$7,GRID!$A$17:$A$27,0),MATCH(1,($U$2=GRID!$B$1:$BI$1)*(КАЛЕНДАРЬ!$R17=GRID!$B$3:$BI$3), 0))*(1-GRID!$B$35),0))</f>
        <v>30000</v>
      </c>
      <c r="E86" s="59" cm="1">
        <f t="array" ref="E86">IF($I$2="Открытый тариф",
INDEX(GRID!$B$4:$BI$14,MATCH(E$7,GRID!$A$4:$A$14,0),MATCH(1,($U$2=GRID!$B$1:$BI$1)*(КАЛЕНДАРЬ!$R17=GRID!$B$3:$BI$3), 0)),
ROUNDUP(INDEX(GRID!$B$4:$BI$14,MATCH(E$7,GRID!$A$4:$A$14,0),MATCH(1,($U$2=GRID!$B$1:$BI$1)*(КАЛЕНДАРЬ!$R17=GRID!$B$3:$BI$3),0))*(1-GRID!$B$35),0))</f>
        <v>30600</v>
      </c>
      <c r="F86" s="60" cm="1">
        <f t="array" ref="F86">IF($I$2="Открытый тариф",
INDEX(GRID!$B$17:$BI$27,MATCH(E$7,GRID!$A$17:$A$27,0),MATCH(1,($U$2=GRID!$B$1:$BI$1)*(КАЛЕНДАРЬ!$R17=GRID!$B$3:$BI$3), 0)),
ROUNDUP(INDEX(GRID!$B$17:$BI$27,MATCH(E$7,GRID!$A$17:$A$27,0),MATCH(1,($U$2=GRID!$B$1:$BI$1)*(КАЛЕНДАРЬ!$R17=GRID!$B$3:$BI$3), 0))*(1-GRID!$B$35),0))</f>
        <v>33100</v>
      </c>
      <c r="G86" s="59" cm="1">
        <f t="array" ref="G86">IF($I$2="Открытый тариф",
INDEX(GRID!$B$4:$BI$14,MATCH(G$7,GRID!$A$4:$A$14,0),MATCH(1,($U$2=GRID!$B$1:$BI$1)*(КАЛЕНДАРЬ!$R17=GRID!$B$3:$BI$3), 0)),
ROUNDUP(INDEX(GRID!$B$4:$BI$14,MATCH(G$7,GRID!$A$4:$A$14,0),MATCH(1,($U$2=GRID!$B$1:$BI$1)*(КАЛЕНДАРЬ!$R17=GRID!$B$3:$BI$3),0))*(1-GRID!$B$35),0))</f>
        <v>34100</v>
      </c>
      <c r="H86" s="60" cm="1">
        <f t="array" ref="H86">IF($I$2="Открытый тариф",
INDEX(GRID!$B$17:$BI$27,MATCH(G$7,GRID!$A$17:$A$27,0),MATCH(1,($U$2=GRID!$B$1:$BI$1)*(КАЛЕНДАРЬ!$R17=GRID!$B$3:$BI$3), 0)),
ROUNDUP(INDEX(GRID!$B$17:$BI$27,MATCH(G$7,GRID!$A$17:$A$27,0),MATCH(1,($U$2=GRID!$B$1:$BI$1)*(КАЛЕНДАРЬ!$R17=GRID!$B$3:$BI$3), 0))*(1-GRID!$B$35),0))</f>
        <v>36600</v>
      </c>
      <c r="I86" s="59" cm="1">
        <f t="array" ref="I86">IF($I$2="Открытый тариф",
INDEX(GRID!$B$4:$BI$14,MATCH(I$7,GRID!$A$4:$A$14,0),MATCH(1,($U$2=GRID!$B$1:$BI$1)*(КАЛЕНДАРЬ!$R17=GRID!$B$3:$BI$3), 0)),
ROUNDUP(INDEX(GRID!$B$4:$BI$14,MATCH(I$7,GRID!$A$4:$A$14,0),MATCH(1,($U$2=GRID!$B$1:$BI$1)*(КАЛЕНДАРЬ!$R17=GRID!$B$3:$BI$3),0))*(1-GRID!$B$35),0))</f>
        <v>38000</v>
      </c>
      <c r="J86" s="60" cm="1">
        <f t="array" ref="J86">IF($I$2="Открытый тариф",
INDEX(GRID!$B$17:$BI$27,MATCH(I$7,GRID!$A$17:$A$27,0),MATCH(1,($U$2=GRID!$B$1:$BI$1)*(КАЛЕНДАРЬ!$R17=GRID!$B$3:$BI$3), 0)),
ROUNDUP(INDEX(GRID!$B$17:$BI$27,MATCH(I$7,GRID!$A$17:$A$27,0),MATCH(1,($U$2=GRID!$B$1:$BI$1)*(КАЛЕНДАРЬ!$R17=GRID!$B$3:$BI$3), 0))*(1-GRID!$B$35),0))</f>
        <v>40500</v>
      </c>
      <c r="K86" s="59" cm="1">
        <f t="array" ref="K86">IF($I$2="Открытый тариф",
INDEX(GRID!$B$4:$BI$14,MATCH(K$7,GRID!$A$4:$A$14,0),MATCH(1,($U$2=GRID!$B$1:$BI$1)*(КАЛЕНДАРЬ!$R17=GRID!$B$3:$BI$3), 0)),
ROUNDUP(INDEX(GRID!$B$4:$BI$14,MATCH(K$7,GRID!$A$4:$A$14,0),MATCH(1,($U$2=GRID!$B$1:$BI$1)*(КАЛЕНДАРЬ!$R17=GRID!$B$3:$BI$3),0))*(1-GRID!$B$35),0))</f>
        <v>42300</v>
      </c>
      <c r="L86" s="60" cm="1">
        <f t="array" ref="L86">IF($I$2="Открытый тариф",
INDEX(GRID!$B$17:$BI$27,MATCH(K$7,GRID!$A$17:$A$27,0),MATCH(1,($U$2=GRID!$B$1:$BI$1)*(КАЛЕНДАРЬ!$R17=GRID!$B$3:$BI$3), 0)),
ROUNDUP(INDEX(GRID!$B$17:$BI$27,MATCH(K$7,GRID!$A$17:$A$27,0),MATCH(1,($U$2=GRID!$B$1:$BI$1)*(КАЛЕНДАРЬ!$R17=GRID!$B$3:$BI$3), 0))*(1-GRID!$B$35),0))</f>
        <v>44800</v>
      </c>
      <c r="M86" s="59" cm="1">
        <f t="array" ref="M86">IF($I$2="Открытый тариф",
INDEX(GRID!$B$4:$BI$14,MATCH(M$7,GRID!$A$4:$A$14,0),MATCH(1,($U$2=GRID!$B$1:$BI$1)*(КАЛЕНДАРЬ!$R17=GRID!$B$3:$BI$3), 0)),
ROUNDUP(INDEX(GRID!$B$4:$BI$14,MATCH(M$7,GRID!$A$4:$A$14,0),MATCH(1,($U$2=GRID!$B$1:$BI$1)*(КАЛЕНДАРЬ!$R17=GRID!$B$3:$BI$3),0))*(1-GRID!$B$35),0))</f>
        <v>47100</v>
      </c>
      <c r="N86" s="60" cm="1">
        <f t="array" ref="N86">IF($I$2="Открытый тариф",
INDEX(GRID!$B$17:$BI$27,MATCH(M$7,GRID!$A$17:$A$27,0),MATCH(1,($U$2=GRID!$B$1:$BI$1)*(КАЛЕНДАРЬ!$R17=GRID!$B$3:$BI$3), 0)),
ROUNDUP(INDEX(GRID!$B$17:$BI$27,MATCH(M$7,GRID!$A$17:$A$27,0),MATCH(1,($U$2=GRID!$B$1:$BI$1)*(КАЛЕНДАРЬ!$R17=GRID!$B$3:$BI$3), 0))*(1-GRID!$B$35),0))</f>
        <v>49600</v>
      </c>
      <c r="O86" s="61" cm="1">
        <f t="array" ref="O86">IF($I$2="Открытый тариф",
INDEX(GRID!$B$4:$BI$14,MATCH(O$7,GRID!$A$4:$A$14,0),MATCH(1,($U$2=GRID!$B$1:$BI$1)*(КАЛЕНДАРЬ!$R17=GRID!$B$3:$BI$3), 0)),
ROUNDUP(INDEX(GRID!$B$4:$BI$14,MATCH(O$7,GRID!$A$4:$A$14,0),MATCH(1,($U$2=GRID!$B$1:$BI$1)*(КАЛЕНДАРЬ!$R17=GRID!$B$3:$BI$3),0))*(1-GRID!$B$35),0))</f>
        <v>53500</v>
      </c>
      <c r="P86" s="61" cm="1">
        <f t="array" ref="P86">IF($I$2="Открытый тариф",
INDEX(GRID!$B$17:$BI$27,MATCH(O$7,GRID!$A$17:$A$27,0),MATCH(1,($U$2=GRID!$B$1:$BI$1)*(КАЛЕНДАРЬ!$R17=GRID!$B$3:$BI$3), 0)),
ROUNDUP(INDEX(GRID!$B$17:$BI$27,MATCH(O$7,GRID!$A$17:$A$27,0),MATCH(1,($U$2=GRID!$B$1:$BI$1)*(КАЛЕНДАРЬ!$R17=GRID!$B$3:$BI$3), 0))*(1-GRID!$B$35),0))</f>
        <v>56000</v>
      </c>
      <c r="Q86" s="61" cm="1">
        <f t="array" ref="Q86">IF($I$2="Открытый тариф",
INDEX(GRID!$B$4:$BI$14,MATCH(Q$7,GRID!$A$4:$A$14,0),MATCH(1,($U$2=GRID!$B$1:$BI$1)*(КАЛЕНДАРЬ!$R17=GRID!$B$3:$BI$3), 0)),
ROUNDUP(INDEX(GRID!$B$4:$BI$14,MATCH(Q$7,GRID!$A$4:$A$14,0),MATCH(1,($U$2=GRID!$B$1:$BI$1)*(КАЛЕНДАРЬ!$R17=GRID!$B$3:$BI$3),0))*(1-GRID!$B$35),0))</f>
        <v>60500</v>
      </c>
      <c r="R86" s="61" cm="1">
        <f t="array" ref="R86">IF($I$2="Открытый тариф",
INDEX(GRID!$B$17:$BI$27,MATCH(Q$7,GRID!$A$17:$A$27,0),MATCH(1,($U$2=GRID!$B$1:$BI$1)*(КАЛЕНДАРЬ!$R17=GRID!$B$3:$BI$3), 0)),
ROUNDUP(INDEX(GRID!$B$17:$BI$27,MATCH(Q$7,GRID!$A$17:$A$27,0),MATCH(1,($U$2=GRID!$B$1:$BI$1)*(КАЛЕНДАРЬ!$R17=GRID!$B$3:$BI$3), 0))*(1-GRID!$B$35),0))</f>
        <v>63000</v>
      </c>
      <c r="S86" s="61" cm="1">
        <f t="array" ref="S86">IF($I$2="Открытый тариф",
INDEX(GRID!$B$4:$BI$14,MATCH(S$7,GRID!$A$4:$A$14,0),MATCH(1,($U$2=GRID!$B$1:$BI$1)*(КАЛЕНДАРЬ!$R17=GRID!$B$3:$BI$3), 0)),
ROUNDUP(INDEX(GRID!$B$4:$BI$14,MATCH(S$7,GRID!$A$4:$A$14,0),MATCH(1,($U$2=GRID!$B$1:$BI$1)*(КАЛЕНДАРЬ!$R17=GRID!$B$3:$BI$3),0))*(1-GRID!$B$35),0))</f>
        <v>75100</v>
      </c>
      <c r="T86" s="61" cm="1">
        <f t="array" ref="T86">IF($I$2="Открытый тариф",
INDEX(GRID!$B$17:$BI$27,MATCH(S$7,GRID!$A$17:$A$27,0),MATCH(1,($U$2=GRID!$B$1:$BI$1)*(КАЛЕНДАРЬ!$R17=GRID!$B$3:$BI$3), 0)),
ROUNDUP(INDEX(GRID!$B$17:$BI$27,MATCH(S$7,GRID!$A$17:$A$27,0),MATCH(1,($U$2=GRID!$B$1:$BI$1)*(КАЛЕНДАРЬ!$R17=GRID!$B$3:$BI$3), 0))*(1-GRID!$B$35),0))</f>
        <v>77600</v>
      </c>
      <c r="U86" s="61" cm="1">
        <f t="array" ref="U86">IF($I$2="Открытый тариф",
INDEX(GRID!$B$4:$BI$14,MATCH(U$7,GRID!$A$4:$A$14,0),MATCH(1,($U$2=GRID!$B$1:$BI$1)*(КАЛЕНДАРЬ!$R17=GRID!$B$3:$BI$3), 0)),
ROUNDUP(INDEX(GRID!$B$4:$BI$14,MATCH(U$7,GRID!$A$4:$A$14,0),MATCH(1,($U$2=GRID!$B$1:$BI$1)*(КАЛЕНДАРЬ!$R17=GRID!$B$3:$BI$3),0))*(1-GRID!$B$35),0))</f>
        <v>83000</v>
      </c>
      <c r="V86" s="61" cm="1">
        <f t="array" ref="V86">IF($I$2="Открытый тариф",
INDEX(GRID!$B$17:$BI$27,MATCH(U$7,GRID!$A$17:$A$27,0),MATCH(1,($U$2=GRID!$B$1:$BI$1)*(КАЛЕНДАРЬ!$R17=GRID!$B$3:$BI$3), 0)),
ROUNDUP(INDEX(GRID!$B$17:$BI$27,MATCH(U$7,GRID!$A$17:$A$27,0),MATCH(1,($U$2=GRID!$B$1:$BI$1)*(КАЛЕНДАРЬ!$R17=GRID!$B$3:$BI$3), 0))*(1-GRID!$B$35),0))</f>
        <v>85500</v>
      </c>
      <c r="W86" s="61" cm="1">
        <f t="array" ref="W86">IF($I$2="Открытый тариф",
INDEX(GRID!$B$4:$BI$14,MATCH(W$7,GRID!$A$4:$A$14,0),MATCH(1,($U$2=GRID!$B$1:$BI$1)*(КАЛЕНДАРЬ!$R17=GRID!$B$3:$BI$3), 0)),
ROUNDUP(INDEX(GRID!$B$4:$BI$14,MATCH(W$7,GRID!$A$4:$A$14,0),MATCH(1,($U$2=GRID!$B$1:$BI$1)*(КАЛЕНДАРЬ!$R17=GRID!$B$3:$BI$3),0))*(1-GRID!$B$35),0))</f>
        <v>303000</v>
      </c>
      <c r="X86" s="61" cm="1">
        <f t="array" ref="X86">IF($I$2="Открытый тариф",
INDEX(GRID!$B$17:$BI$27,MATCH(W$7,GRID!$A$17:$A$27,0),MATCH(1,($U$2=GRID!$B$1:$BI$1)*(КАЛЕНДАРЬ!$R17=GRID!$B$3:$BI$3), 0)),
ROUNDUP(INDEX(GRID!$B$17:$BI$27,MATCH(W$7,GRID!$A$17:$A$27,0),MATCH(1,($U$2=GRID!$B$1:$BI$1)*(КАЛЕНДАРЬ!$R17=GRID!$B$3:$BI$3), 0))*(1-GRID!$B$35),0))</f>
        <v>305500</v>
      </c>
    </row>
    <row r="87" spans="1:24" hidden="1" x14ac:dyDescent="0.2">
      <c r="A87" s="62" t="s">
        <v>42</v>
      </c>
      <c r="B87" s="62">
        <v>15</v>
      </c>
      <c r="C87" s="59" cm="1">
        <f t="array" ref="C87">IF($I$2="Открытый тариф",
INDEX(GRID!$B$4:$BI$14,MATCH(C$7,GRID!$A$4:$A$14,0),MATCH(1,($U$2=GRID!$B$1:$BI$1)*(КАЛЕНДАРЬ!$R18=GRID!$B$3:$BI$3), 0)),
ROUNDUP(INDEX(GRID!$B$4:$BI$14,MATCH(C$7,GRID!$A$4:$A$14,0),MATCH(1,($U$2=GRID!$B$1:$BI$1)*(КАЛЕНДАРЬ!$R18=GRID!$B$3:$BI$3),0))*(1-GRID!$B$35),0))</f>
        <v>27500</v>
      </c>
      <c r="D87" s="60" cm="1">
        <f t="array" ref="D87">IF($I$2="Открытый тариф",
INDEX(GRID!$B$17:$BI$27,MATCH(C$7,GRID!$A$17:$A$27,0),MATCH(1,($U$2=GRID!$B$1:$BI$1)*(КАЛЕНДАРЬ!$R18=GRID!$B$3:$BI$3), 0)),
ROUNDUP(INDEX(GRID!$B$17:$BI$27,MATCH(C$7,GRID!$A$17:$A$27,0),MATCH(1,($U$2=GRID!$B$1:$BI$1)*(КАЛЕНДАРЬ!$R18=GRID!$B$3:$BI$3), 0))*(1-GRID!$B$35),0))</f>
        <v>30000</v>
      </c>
      <c r="E87" s="59" cm="1">
        <f t="array" ref="E87">IF($I$2="Открытый тариф",
INDEX(GRID!$B$4:$BI$14,MATCH(E$7,GRID!$A$4:$A$14,0),MATCH(1,($U$2=GRID!$B$1:$BI$1)*(КАЛЕНДАРЬ!$R18=GRID!$B$3:$BI$3), 0)),
ROUNDUP(INDEX(GRID!$B$4:$BI$14,MATCH(E$7,GRID!$A$4:$A$14,0),MATCH(1,($U$2=GRID!$B$1:$BI$1)*(КАЛЕНДАРЬ!$R18=GRID!$B$3:$BI$3),0))*(1-GRID!$B$35),0))</f>
        <v>30600</v>
      </c>
      <c r="F87" s="60" cm="1">
        <f t="array" ref="F87">IF($I$2="Открытый тариф",
INDEX(GRID!$B$17:$BI$27,MATCH(E$7,GRID!$A$17:$A$27,0),MATCH(1,($U$2=GRID!$B$1:$BI$1)*(КАЛЕНДАРЬ!$R18=GRID!$B$3:$BI$3), 0)),
ROUNDUP(INDEX(GRID!$B$17:$BI$27,MATCH(E$7,GRID!$A$17:$A$27,0),MATCH(1,($U$2=GRID!$B$1:$BI$1)*(КАЛЕНДАРЬ!$R18=GRID!$B$3:$BI$3), 0))*(1-GRID!$B$35),0))</f>
        <v>33100</v>
      </c>
      <c r="G87" s="59" cm="1">
        <f t="array" ref="G87">IF($I$2="Открытый тариф",
INDEX(GRID!$B$4:$BI$14,MATCH(G$7,GRID!$A$4:$A$14,0),MATCH(1,($U$2=GRID!$B$1:$BI$1)*(КАЛЕНДАРЬ!$R18=GRID!$B$3:$BI$3), 0)),
ROUNDUP(INDEX(GRID!$B$4:$BI$14,MATCH(G$7,GRID!$A$4:$A$14,0),MATCH(1,($U$2=GRID!$B$1:$BI$1)*(КАЛЕНДАРЬ!$R18=GRID!$B$3:$BI$3),0))*(1-GRID!$B$35),0))</f>
        <v>34100</v>
      </c>
      <c r="H87" s="60" cm="1">
        <f t="array" ref="H87">IF($I$2="Открытый тариф",
INDEX(GRID!$B$17:$BI$27,MATCH(G$7,GRID!$A$17:$A$27,0),MATCH(1,($U$2=GRID!$B$1:$BI$1)*(КАЛЕНДАРЬ!$R18=GRID!$B$3:$BI$3), 0)),
ROUNDUP(INDEX(GRID!$B$17:$BI$27,MATCH(G$7,GRID!$A$17:$A$27,0),MATCH(1,($U$2=GRID!$B$1:$BI$1)*(КАЛЕНДАРЬ!$R18=GRID!$B$3:$BI$3), 0))*(1-GRID!$B$35),0))</f>
        <v>36600</v>
      </c>
      <c r="I87" s="59" cm="1">
        <f t="array" ref="I87">IF($I$2="Открытый тариф",
INDEX(GRID!$B$4:$BI$14,MATCH(I$7,GRID!$A$4:$A$14,0),MATCH(1,($U$2=GRID!$B$1:$BI$1)*(КАЛЕНДАРЬ!$R18=GRID!$B$3:$BI$3), 0)),
ROUNDUP(INDEX(GRID!$B$4:$BI$14,MATCH(I$7,GRID!$A$4:$A$14,0),MATCH(1,($U$2=GRID!$B$1:$BI$1)*(КАЛЕНДАРЬ!$R18=GRID!$B$3:$BI$3),0))*(1-GRID!$B$35),0))</f>
        <v>38000</v>
      </c>
      <c r="J87" s="60" cm="1">
        <f t="array" ref="J87">IF($I$2="Открытый тариф",
INDEX(GRID!$B$17:$BI$27,MATCH(I$7,GRID!$A$17:$A$27,0),MATCH(1,($U$2=GRID!$B$1:$BI$1)*(КАЛЕНДАРЬ!$R18=GRID!$B$3:$BI$3), 0)),
ROUNDUP(INDEX(GRID!$B$17:$BI$27,MATCH(I$7,GRID!$A$17:$A$27,0),MATCH(1,($U$2=GRID!$B$1:$BI$1)*(КАЛЕНДАРЬ!$R18=GRID!$B$3:$BI$3), 0))*(1-GRID!$B$35),0))</f>
        <v>40500</v>
      </c>
      <c r="K87" s="59" cm="1">
        <f t="array" ref="K87">IF($I$2="Открытый тариф",
INDEX(GRID!$B$4:$BI$14,MATCH(K$7,GRID!$A$4:$A$14,0),MATCH(1,($U$2=GRID!$B$1:$BI$1)*(КАЛЕНДАРЬ!$R18=GRID!$B$3:$BI$3), 0)),
ROUNDUP(INDEX(GRID!$B$4:$BI$14,MATCH(K$7,GRID!$A$4:$A$14,0),MATCH(1,($U$2=GRID!$B$1:$BI$1)*(КАЛЕНДАРЬ!$R18=GRID!$B$3:$BI$3),0))*(1-GRID!$B$35),0))</f>
        <v>42300</v>
      </c>
      <c r="L87" s="60" cm="1">
        <f t="array" ref="L87">IF($I$2="Открытый тариф",
INDEX(GRID!$B$17:$BI$27,MATCH(K$7,GRID!$A$17:$A$27,0),MATCH(1,($U$2=GRID!$B$1:$BI$1)*(КАЛЕНДАРЬ!$R18=GRID!$B$3:$BI$3), 0)),
ROUNDUP(INDEX(GRID!$B$17:$BI$27,MATCH(K$7,GRID!$A$17:$A$27,0),MATCH(1,($U$2=GRID!$B$1:$BI$1)*(КАЛЕНДАРЬ!$R18=GRID!$B$3:$BI$3), 0))*(1-GRID!$B$35),0))</f>
        <v>44800</v>
      </c>
      <c r="M87" s="59" cm="1">
        <f t="array" ref="M87">IF($I$2="Открытый тариф",
INDEX(GRID!$B$4:$BI$14,MATCH(M$7,GRID!$A$4:$A$14,0),MATCH(1,($U$2=GRID!$B$1:$BI$1)*(КАЛЕНДАРЬ!$R18=GRID!$B$3:$BI$3), 0)),
ROUNDUP(INDEX(GRID!$B$4:$BI$14,MATCH(M$7,GRID!$A$4:$A$14,0),MATCH(1,($U$2=GRID!$B$1:$BI$1)*(КАЛЕНДАРЬ!$R18=GRID!$B$3:$BI$3),0))*(1-GRID!$B$35),0))</f>
        <v>47100</v>
      </c>
      <c r="N87" s="60" cm="1">
        <f t="array" ref="N87">IF($I$2="Открытый тариф",
INDEX(GRID!$B$17:$BI$27,MATCH(M$7,GRID!$A$17:$A$27,0),MATCH(1,($U$2=GRID!$B$1:$BI$1)*(КАЛЕНДАРЬ!$R18=GRID!$B$3:$BI$3), 0)),
ROUNDUP(INDEX(GRID!$B$17:$BI$27,MATCH(M$7,GRID!$A$17:$A$27,0),MATCH(1,($U$2=GRID!$B$1:$BI$1)*(КАЛЕНДАРЬ!$R18=GRID!$B$3:$BI$3), 0))*(1-GRID!$B$35),0))</f>
        <v>49600</v>
      </c>
      <c r="O87" s="61" cm="1">
        <f t="array" ref="O87">IF($I$2="Открытый тариф",
INDEX(GRID!$B$4:$BI$14,MATCH(O$7,GRID!$A$4:$A$14,0),MATCH(1,($U$2=GRID!$B$1:$BI$1)*(КАЛЕНДАРЬ!$R18=GRID!$B$3:$BI$3), 0)),
ROUNDUP(INDEX(GRID!$B$4:$BI$14,MATCH(O$7,GRID!$A$4:$A$14,0),MATCH(1,($U$2=GRID!$B$1:$BI$1)*(КАЛЕНДАРЬ!$R18=GRID!$B$3:$BI$3),0))*(1-GRID!$B$35),0))</f>
        <v>53500</v>
      </c>
      <c r="P87" s="61" cm="1">
        <f t="array" ref="P87">IF($I$2="Открытый тариф",
INDEX(GRID!$B$17:$BI$27,MATCH(O$7,GRID!$A$17:$A$27,0),MATCH(1,($U$2=GRID!$B$1:$BI$1)*(КАЛЕНДАРЬ!$R18=GRID!$B$3:$BI$3), 0)),
ROUNDUP(INDEX(GRID!$B$17:$BI$27,MATCH(O$7,GRID!$A$17:$A$27,0),MATCH(1,($U$2=GRID!$B$1:$BI$1)*(КАЛЕНДАРЬ!$R18=GRID!$B$3:$BI$3), 0))*(1-GRID!$B$35),0))</f>
        <v>56000</v>
      </c>
      <c r="Q87" s="61" cm="1">
        <f t="array" ref="Q87">IF($I$2="Открытый тариф",
INDEX(GRID!$B$4:$BI$14,MATCH(Q$7,GRID!$A$4:$A$14,0),MATCH(1,($U$2=GRID!$B$1:$BI$1)*(КАЛЕНДАРЬ!$R18=GRID!$B$3:$BI$3), 0)),
ROUNDUP(INDEX(GRID!$B$4:$BI$14,MATCH(Q$7,GRID!$A$4:$A$14,0),MATCH(1,($U$2=GRID!$B$1:$BI$1)*(КАЛЕНДАРЬ!$R18=GRID!$B$3:$BI$3),0))*(1-GRID!$B$35),0))</f>
        <v>60500</v>
      </c>
      <c r="R87" s="61" cm="1">
        <f t="array" ref="R87">IF($I$2="Открытый тариф",
INDEX(GRID!$B$17:$BI$27,MATCH(Q$7,GRID!$A$17:$A$27,0),MATCH(1,($U$2=GRID!$B$1:$BI$1)*(КАЛЕНДАРЬ!$R18=GRID!$B$3:$BI$3), 0)),
ROUNDUP(INDEX(GRID!$B$17:$BI$27,MATCH(Q$7,GRID!$A$17:$A$27,0),MATCH(1,($U$2=GRID!$B$1:$BI$1)*(КАЛЕНДАРЬ!$R18=GRID!$B$3:$BI$3), 0))*(1-GRID!$B$35),0))</f>
        <v>63000</v>
      </c>
      <c r="S87" s="61" cm="1">
        <f t="array" ref="S87">IF($I$2="Открытый тариф",
INDEX(GRID!$B$4:$BI$14,MATCH(S$7,GRID!$A$4:$A$14,0),MATCH(1,($U$2=GRID!$B$1:$BI$1)*(КАЛЕНДАРЬ!$R18=GRID!$B$3:$BI$3), 0)),
ROUNDUP(INDEX(GRID!$B$4:$BI$14,MATCH(S$7,GRID!$A$4:$A$14,0),MATCH(1,($U$2=GRID!$B$1:$BI$1)*(КАЛЕНДАРЬ!$R18=GRID!$B$3:$BI$3),0))*(1-GRID!$B$35),0))</f>
        <v>75100</v>
      </c>
      <c r="T87" s="61" cm="1">
        <f t="array" ref="T87">IF($I$2="Открытый тариф",
INDEX(GRID!$B$17:$BI$27,MATCH(S$7,GRID!$A$17:$A$27,0),MATCH(1,($U$2=GRID!$B$1:$BI$1)*(КАЛЕНДАРЬ!$R18=GRID!$B$3:$BI$3), 0)),
ROUNDUP(INDEX(GRID!$B$17:$BI$27,MATCH(S$7,GRID!$A$17:$A$27,0),MATCH(1,($U$2=GRID!$B$1:$BI$1)*(КАЛЕНДАРЬ!$R18=GRID!$B$3:$BI$3), 0))*(1-GRID!$B$35),0))</f>
        <v>77600</v>
      </c>
      <c r="U87" s="61" cm="1">
        <f t="array" ref="U87">IF($I$2="Открытый тариф",
INDEX(GRID!$B$4:$BI$14,MATCH(U$7,GRID!$A$4:$A$14,0),MATCH(1,($U$2=GRID!$B$1:$BI$1)*(КАЛЕНДАРЬ!$R18=GRID!$B$3:$BI$3), 0)),
ROUNDUP(INDEX(GRID!$B$4:$BI$14,MATCH(U$7,GRID!$A$4:$A$14,0),MATCH(1,($U$2=GRID!$B$1:$BI$1)*(КАЛЕНДАРЬ!$R18=GRID!$B$3:$BI$3),0))*(1-GRID!$B$35),0))</f>
        <v>83000</v>
      </c>
      <c r="V87" s="61" cm="1">
        <f t="array" ref="V87">IF($I$2="Открытый тариф",
INDEX(GRID!$B$17:$BI$27,MATCH(U$7,GRID!$A$17:$A$27,0),MATCH(1,($U$2=GRID!$B$1:$BI$1)*(КАЛЕНДАРЬ!$R18=GRID!$B$3:$BI$3), 0)),
ROUNDUP(INDEX(GRID!$B$17:$BI$27,MATCH(U$7,GRID!$A$17:$A$27,0),MATCH(1,($U$2=GRID!$B$1:$BI$1)*(КАЛЕНДАРЬ!$R18=GRID!$B$3:$BI$3), 0))*(1-GRID!$B$35),0))</f>
        <v>85500</v>
      </c>
      <c r="W87" s="61" cm="1">
        <f t="array" ref="W87">IF($I$2="Открытый тариф",
INDEX(GRID!$B$4:$BI$14,MATCH(W$7,GRID!$A$4:$A$14,0),MATCH(1,($U$2=GRID!$B$1:$BI$1)*(КАЛЕНДАРЬ!$R18=GRID!$B$3:$BI$3), 0)),
ROUNDUP(INDEX(GRID!$B$4:$BI$14,MATCH(W$7,GRID!$A$4:$A$14,0),MATCH(1,($U$2=GRID!$B$1:$BI$1)*(КАЛЕНДАРЬ!$R18=GRID!$B$3:$BI$3),0))*(1-GRID!$B$35),0))</f>
        <v>303000</v>
      </c>
      <c r="X87" s="61" cm="1">
        <f t="array" ref="X87">IF($I$2="Открытый тариф",
INDEX(GRID!$B$17:$BI$27,MATCH(W$7,GRID!$A$17:$A$27,0),MATCH(1,($U$2=GRID!$B$1:$BI$1)*(КАЛЕНДАРЬ!$R18=GRID!$B$3:$BI$3), 0)),
ROUNDUP(INDEX(GRID!$B$17:$BI$27,MATCH(W$7,GRID!$A$17:$A$27,0),MATCH(1,($U$2=GRID!$B$1:$BI$1)*(КАЛЕНДАРЬ!$R18=GRID!$B$3:$BI$3), 0))*(1-GRID!$B$35),0))</f>
        <v>305500</v>
      </c>
    </row>
    <row r="88" spans="1:24" hidden="1" x14ac:dyDescent="0.2">
      <c r="A88" s="62" t="s">
        <v>43</v>
      </c>
      <c r="B88" s="62">
        <v>16</v>
      </c>
      <c r="C88" s="59" cm="1">
        <f t="array" ref="C88">IF($I$2="Открытый тариф",
INDEX(GRID!$B$4:$BI$14,MATCH(C$7,GRID!$A$4:$A$14,0),MATCH(1,($U$2=GRID!$B$1:$BI$1)*(КАЛЕНДАРЬ!$R19=GRID!$B$3:$BI$3), 0)),
ROUNDUP(INDEX(GRID!$B$4:$BI$14,MATCH(C$7,GRID!$A$4:$A$14,0),MATCH(1,($U$2=GRID!$B$1:$BI$1)*(КАЛЕНДАРЬ!$R19=GRID!$B$3:$BI$3),0))*(1-GRID!$B$35),0))</f>
        <v>27500</v>
      </c>
      <c r="D88" s="60" cm="1">
        <f t="array" ref="D88">IF($I$2="Открытый тариф",
INDEX(GRID!$B$17:$BI$27,MATCH(C$7,GRID!$A$17:$A$27,0),MATCH(1,($U$2=GRID!$B$1:$BI$1)*(КАЛЕНДАРЬ!$R19=GRID!$B$3:$BI$3), 0)),
ROUNDUP(INDEX(GRID!$B$17:$BI$27,MATCH(C$7,GRID!$A$17:$A$27,0),MATCH(1,($U$2=GRID!$B$1:$BI$1)*(КАЛЕНДАРЬ!$R19=GRID!$B$3:$BI$3), 0))*(1-GRID!$B$35),0))</f>
        <v>30000</v>
      </c>
      <c r="E88" s="59" cm="1">
        <f t="array" ref="E88">IF($I$2="Открытый тариф",
INDEX(GRID!$B$4:$BI$14,MATCH(E$7,GRID!$A$4:$A$14,0),MATCH(1,($U$2=GRID!$B$1:$BI$1)*(КАЛЕНДАРЬ!$R19=GRID!$B$3:$BI$3), 0)),
ROUNDUP(INDEX(GRID!$B$4:$BI$14,MATCH(E$7,GRID!$A$4:$A$14,0),MATCH(1,($U$2=GRID!$B$1:$BI$1)*(КАЛЕНДАРЬ!$R19=GRID!$B$3:$BI$3),0))*(1-GRID!$B$35),0))</f>
        <v>30600</v>
      </c>
      <c r="F88" s="60" cm="1">
        <f t="array" ref="F88">IF($I$2="Открытый тариф",
INDEX(GRID!$B$17:$BI$27,MATCH(E$7,GRID!$A$17:$A$27,0),MATCH(1,($U$2=GRID!$B$1:$BI$1)*(КАЛЕНДАРЬ!$R19=GRID!$B$3:$BI$3), 0)),
ROUNDUP(INDEX(GRID!$B$17:$BI$27,MATCH(E$7,GRID!$A$17:$A$27,0),MATCH(1,($U$2=GRID!$B$1:$BI$1)*(КАЛЕНДАРЬ!$R19=GRID!$B$3:$BI$3), 0))*(1-GRID!$B$35),0))</f>
        <v>33100</v>
      </c>
      <c r="G88" s="59" cm="1">
        <f t="array" ref="G88">IF($I$2="Открытый тариф",
INDEX(GRID!$B$4:$BI$14,MATCH(G$7,GRID!$A$4:$A$14,0),MATCH(1,($U$2=GRID!$B$1:$BI$1)*(КАЛЕНДАРЬ!$R19=GRID!$B$3:$BI$3), 0)),
ROUNDUP(INDEX(GRID!$B$4:$BI$14,MATCH(G$7,GRID!$A$4:$A$14,0),MATCH(1,($U$2=GRID!$B$1:$BI$1)*(КАЛЕНДАРЬ!$R19=GRID!$B$3:$BI$3),0))*(1-GRID!$B$35),0))</f>
        <v>34100</v>
      </c>
      <c r="H88" s="60" cm="1">
        <f t="array" ref="H88">IF($I$2="Открытый тариф",
INDEX(GRID!$B$17:$BI$27,MATCH(G$7,GRID!$A$17:$A$27,0),MATCH(1,($U$2=GRID!$B$1:$BI$1)*(КАЛЕНДАРЬ!$R19=GRID!$B$3:$BI$3), 0)),
ROUNDUP(INDEX(GRID!$B$17:$BI$27,MATCH(G$7,GRID!$A$17:$A$27,0),MATCH(1,($U$2=GRID!$B$1:$BI$1)*(КАЛЕНДАРЬ!$R19=GRID!$B$3:$BI$3), 0))*(1-GRID!$B$35),0))</f>
        <v>36600</v>
      </c>
      <c r="I88" s="59" cm="1">
        <f t="array" ref="I88">IF($I$2="Открытый тариф",
INDEX(GRID!$B$4:$BI$14,MATCH(I$7,GRID!$A$4:$A$14,0),MATCH(1,($U$2=GRID!$B$1:$BI$1)*(КАЛЕНДАРЬ!$R19=GRID!$B$3:$BI$3), 0)),
ROUNDUP(INDEX(GRID!$B$4:$BI$14,MATCH(I$7,GRID!$A$4:$A$14,0),MATCH(1,($U$2=GRID!$B$1:$BI$1)*(КАЛЕНДАРЬ!$R19=GRID!$B$3:$BI$3),0))*(1-GRID!$B$35),0))</f>
        <v>38000</v>
      </c>
      <c r="J88" s="60" cm="1">
        <f t="array" ref="J88">IF($I$2="Открытый тариф",
INDEX(GRID!$B$17:$BI$27,MATCH(I$7,GRID!$A$17:$A$27,0),MATCH(1,($U$2=GRID!$B$1:$BI$1)*(КАЛЕНДАРЬ!$R19=GRID!$B$3:$BI$3), 0)),
ROUNDUP(INDEX(GRID!$B$17:$BI$27,MATCH(I$7,GRID!$A$17:$A$27,0),MATCH(1,($U$2=GRID!$B$1:$BI$1)*(КАЛЕНДАРЬ!$R19=GRID!$B$3:$BI$3), 0))*(1-GRID!$B$35),0))</f>
        <v>40500</v>
      </c>
      <c r="K88" s="59" cm="1">
        <f t="array" ref="K88">IF($I$2="Открытый тариф",
INDEX(GRID!$B$4:$BI$14,MATCH(K$7,GRID!$A$4:$A$14,0),MATCH(1,($U$2=GRID!$B$1:$BI$1)*(КАЛЕНДАРЬ!$R19=GRID!$B$3:$BI$3), 0)),
ROUNDUP(INDEX(GRID!$B$4:$BI$14,MATCH(K$7,GRID!$A$4:$A$14,0),MATCH(1,($U$2=GRID!$B$1:$BI$1)*(КАЛЕНДАРЬ!$R19=GRID!$B$3:$BI$3),0))*(1-GRID!$B$35),0))</f>
        <v>42300</v>
      </c>
      <c r="L88" s="60" cm="1">
        <f t="array" ref="L88">IF($I$2="Открытый тариф",
INDEX(GRID!$B$17:$BI$27,MATCH(K$7,GRID!$A$17:$A$27,0),MATCH(1,($U$2=GRID!$B$1:$BI$1)*(КАЛЕНДАРЬ!$R19=GRID!$B$3:$BI$3), 0)),
ROUNDUP(INDEX(GRID!$B$17:$BI$27,MATCH(K$7,GRID!$A$17:$A$27,0),MATCH(1,($U$2=GRID!$B$1:$BI$1)*(КАЛЕНДАРЬ!$R19=GRID!$B$3:$BI$3), 0))*(1-GRID!$B$35),0))</f>
        <v>44800</v>
      </c>
      <c r="M88" s="59" cm="1">
        <f t="array" ref="M88">IF($I$2="Открытый тариф",
INDEX(GRID!$B$4:$BI$14,MATCH(M$7,GRID!$A$4:$A$14,0),MATCH(1,($U$2=GRID!$B$1:$BI$1)*(КАЛЕНДАРЬ!$R19=GRID!$B$3:$BI$3), 0)),
ROUNDUP(INDEX(GRID!$B$4:$BI$14,MATCH(M$7,GRID!$A$4:$A$14,0),MATCH(1,($U$2=GRID!$B$1:$BI$1)*(КАЛЕНДАРЬ!$R19=GRID!$B$3:$BI$3),0))*(1-GRID!$B$35),0))</f>
        <v>47100</v>
      </c>
      <c r="N88" s="60" cm="1">
        <f t="array" ref="N88">IF($I$2="Открытый тариф",
INDEX(GRID!$B$17:$BI$27,MATCH(M$7,GRID!$A$17:$A$27,0),MATCH(1,($U$2=GRID!$B$1:$BI$1)*(КАЛЕНДАРЬ!$R19=GRID!$B$3:$BI$3), 0)),
ROUNDUP(INDEX(GRID!$B$17:$BI$27,MATCH(M$7,GRID!$A$17:$A$27,0),MATCH(1,($U$2=GRID!$B$1:$BI$1)*(КАЛЕНДАРЬ!$R19=GRID!$B$3:$BI$3), 0))*(1-GRID!$B$35),0))</f>
        <v>49600</v>
      </c>
      <c r="O88" s="61" cm="1">
        <f t="array" ref="O88">IF($I$2="Открытый тариф",
INDEX(GRID!$B$4:$BI$14,MATCH(O$7,GRID!$A$4:$A$14,0),MATCH(1,($U$2=GRID!$B$1:$BI$1)*(КАЛЕНДАРЬ!$R19=GRID!$B$3:$BI$3), 0)),
ROUNDUP(INDEX(GRID!$B$4:$BI$14,MATCH(O$7,GRID!$A$4:$A$14,0),MATCH(1,($U$2=GRID!$B$1:$BI$1)*(КАЛЕНДАРЬ!$R19=GRID!$B$3:$BI$3),0))*(1-GRID!$B$35),0))</f>
        <v>53500</v>
      </c>
      <c r="P88" s="61" cm="1">
        <f t="array" ref="P88">IF($I$2="Открытый тариф",
INDEX(GRID!$B$17:$BI$27,MATCH(O$7,GRID!$A$17:$A$27,0),MATCH(1,($U$2=GRID!$B$1:$BI$1)*(КАЛЕНДАРЬ!$R19=GRID!$B$3:$BI$3), 0)),
ROUNDUP(INDEX(GRID!$B$17:$BI$27,MATCH(O$7,GRID!$A$17:$A$27,0),MATCH(1,($U$2=GRID!$B$1:$BI$1)*(КАЛЕНДАРЬ!$R19=GRID!$B$3:$BI$3), 0))*(1-GRID!$B$35),0))</f>
        <v>56000</v>
      </c>
      <c r="Q88" s="61" cm="1">
        <f t="array" ref="Q88">IF($I$2="Открытый тариф",
INDEX(GRID!$B$4:$BI$14,MATCH(Q$7,GRID!$A$4:$A$14,0),MATCH(1,($U$2=GRID!$B$1:$BI$1)*(КАЛЕНДАРЬ!$R19=GRID!$B$3:$BI$3), 0)),
ROUNDUP(INDEX(GRID!$B$4:$BI$14,MATCH(Q$7,GRID!$A$4:$A$14,0),MATCH(1,($U$2=GRID!$B$1:$BI$1)*(КАЛЕНДАРЬ!$R19=GRID!$B$3:$BI$3),0))*(1-GRID!$B$35),0))</f>
        <v>60500</v>
      </c>
      <c r="R88" s="61" cm="1">
        <f t="array" ref="R88">IF($I$2="Открытый тариф",
INDEX(GRID!$B$17:$BI$27,MATCH(Q$7,GRID!$A$17:$A$27,0),MATCH(1,($U$2=GRID!$B$1:$BI$1)*(КАЛЕНДАРЬ!$R19=GRID!$B$3:$BI$3), 0)),
ROUNDUP(INDEX(GRID!$B$17:$BI$27,MATCH(Q$7,GRID!$A$17:$A$27,0),MATCH(1,($U$2=GRID!$B$1:$BI$1)*(КАЛЕНДАРЬ!$R19=GRID!$B$3:$BI$3), 0))*(1-GRID!$B$35),0))</f>
        <v>63000</v>
      </c>
      <c r="S88" s="61" cm="1">
        <f t="array" ref="S88">IF($I$2="Открытый тариф",
INDEX(GRID!$B$4:$BI$14,MATCH(S$7,GRID!$A$4:$A$14,0),MATCH(1,($U$2=GRID!$B$1:$BI$1)*(КАЛЕНДАРЬ!$R19=GRID!$B$3:$BI$3), 0)),
ROUNDUP(INDEX(GRID!$B$4:$BI$14,MATCH(S$7,GRID!$A$4:$A$14,0),MATCH(1,($U$2=GRID!$B$1:$BI$1)*(КАЛЕНДАРЬ!$R19=GRID!$B$3:$BI$3),0))*(1-GRID!$B$35),0))</f>
        <v>75100</v>
      </c>
      <c r="T88" s="61" cm="1">
        <f t="array" ref="T88">IF($I$2="Открытый тариф",
INDEX(GRID!$B$17:$BI$27,MATCH(S$7,GRID!$A$17:$A$27,0),MATCH(1,($U$2=GRID!$B$1:$BI$1)*(КАЛЕНДАРЬ!$R19=GRID!$B$3:$BI$3), 0)),
ROUNDUP(INDEX(GRID!$B$17:$BI$27,MATCH(S$7,GRID!$A$17:$A$27,0),MATCH(1,($U$2=GRID!$B$1:$BI$1)*(КАЛЕНДАРЬ!$R19=GRID!$B$3:$BI$3), 0))*(1-GRID!$B$35),0))</f>
        <v>77600</v>
      </c>
      <c r="U88" s="61" cm="1">
        <f t="array" ref="U88">IF($I$2="Открытый тариф",
INDEX(GRID!$B$4:$BI$14,MATCH(U$7,GRID!$A$4:$A$14,0),MATCH(1,($U$2=GRID!$B$1:$BI$1)*(КАЛЕНДАРЬ!$R19=GRID!$B$3:$BI$3), 0)),
ROUNDUP(INDEX(GRID!$B$4:$BI$14,MATCH(U$7,GRID!$A$4:$A$14,0),MATCH(1,($U$2=GRID!$B$1:$BI$1)*(КАЛЕНДАРЬ!$R19=GRID!$B$3:$BI$3),0))*(1-GRID!$B$35),0))</f>
        <v>83000</v>
      </c>
      <c r="V88" s="61" cm="1">
        <f t="array" ref="V88">IF($I$2="Открытый тариф",
INDEX(GRID!$B$17:$BI$27,MATCH(U$7,GRID!$A$17:$A$27,0),MATCH(1,($U$2=GRID!$B$1:$BI$1)*(КАЛЕНДАРЬ!$R19=GRID!$B$3:$BI$3), 0)),
ROUNDUP(INDEX(GRID!$B$17:$BI$27,MATCH(U$7,GRID!$A$17:$A$27,0),MATCH(1,($U$2=GRID!$B$1:$BI$1)*(КАЛЕНДАРЬ!$R19=GRID!$B$3:$BI$3), 0))*(1-GRID!$B$35),0))</f>
        <v>85500</v>
      </c>
      <c r="W88" s="61" cm="1">
        <f t="array" ref="W88">IF($I$2="Открытый тариф",
INDEX(GRID!$B$4:$BI$14,MATCH(W$7,GRID!$A$4:$A$14,0),MATCH(1,($U$2=GRID!$B$1:$BI$1)*(КАЛЕНДАРЬ!$R19=GRID!$B$3:$BI$3), 0)),
ROUNDUP(INDEX(GRID!$B$4:$BI$14,MATCH(W$7,GRID!$A$4:$A$14,0),MATCH(1,($U$2=GRID!$B$1:$BI$1)*(КАЛЕНДАРЬ!$R19=GRID!$B$3:$BI$3),0))*(1-GRID!$B$35),0))</f>
        <v>303000</v>
      </c>
      <c r="X88" s="61" cm="1">
        <f t="array" ref="X88">IF($I$2="Открытый тариф",
INDEX(GRID!$B$17:$BI$27,MATCH(W$7,GRID!$A$17:$A$27,0),MATCH(1,($U$2=GRID!$B$1:$BI$1)*(КАЛЕНДАРЬ!$R19=GRID!$B$3:$BI$3), 0)),
ROUNDUP(INDEX(GRID!$B$17:$BI$27,MATCH(W$7,GRID!$A$17:$A$27,0),MATCH(1,($U$2=GRID!$B$1:$BI$1)*(КАЛЕНДАРЬ!$R19=GRID!$B$3:$BI$3), 0))*(1-GRID!$B$35),0))</f>
        <v>305500</v>
      </c>
    </row>
    <row r="89" spans="1:24" hidden="1" x14ac:dyDescent="0.2">
      <c r="A89" s="62" t="s">
        <v>44</v>
      </c>
      <c r="B89" s="62">
        <v>17</v>
      </c>
      <c r="C89" s="59" cm="1">
        <f t="array" ref="C89">IF($I$2="Открытый тариф",
INDEX(GRID!$B$4:$BI$14,MATCH(C$7,GRID!$A$4:$A$14,0),MATCH(1,($U$2=GRID!$B$1:$BI$1)*(КАЛЕНДАРЬ!$R20=GRID!$B$3:$BI$3), 0)),
ROUNDUP(INDEX(GRID!$B$4:$BI$14,MATCH(C$7,GRID!$A$4:$A$14,0),MATCH(1,($U$2=GRID!$B$1:$BI$1)*(КАЛЕНДАРЬ!$R20=GRID!$B$3:$BI$3),0))*(1-GRID!$B$35),0))</f>
        <v>27500</v>
      </c>
      <c r="D89" s="60" cm="1">
        <f t="array" ref="D89">IF($I$2="Открытый тариф",
INDEX(GRID!$B$17:$BI$27,MATCH(C$7,GRID!$A$17:$A$27,0),MATCH(1,($U$2=GRID!$B$1:$BI$1)*(КАЛЕНДАРЬ!$R20=GRID!$B$3:$BI$3), 0)),
ROUNDUP(INDEX(GRID!$B$17:$BI$27,MATCH(C$7,GRID!$A$17:$A$27,0),MATCH(1,($U$2=GRID!$B$1:$BI$1)*(КАЛЕНДАРЬ!$R20=GRID!$B$3:$BI$3), 0))*(1-GRID!$B$35),0))</f>
        <v>30000</v>
      </c>
      <c r="E89" s="59" cm="1">
        <f t="array" ref="E89">IF($I$2="Открытый тариф",
INDEX(GRID!$B$4:$BI$14,MATCH(E$7,GRID!$A$4:$A$14,0),MATCH(1,($U$2=GRID!$B$1:$BI$1)*(КАЛЕНДАРЬ!$R20=GRID!$B$3:$BI$3), 0)),
ROUNDUP(INDEX(GRID!$B$4:$BI$14,MATCH(E$7,GRID!$A$4:$A$14,0),MATCH(1,($U$2=GRID!$B$1:$BI$1)*(КАЛЕНДАРЬ!$R20=GRID!$B$3:$BI$3),0))*(1-GRID!$B$35),0))</f>
        <v>30600</v>
      </c>
      <c r="F89" s="60" cm="1">
        <f t="array" ref="F89">IF($I$2="Открытый тариф",
INDEX(GRID!$B$17:$BI$27,MATCH(E$7,GRID!$A$17:$A$27,0),MATCH(1,($U$2=GRID!$B$1:$BI$1)*(КАЛЕНДАРЬ!$R20=GRID!$B$3:$BI$3), 0)),
ROUNDUP(INDEX(GRID!$B$17:$BI$27,MATCH(E$7,GRID!$A$17:$A$27,0),MATCH(1,($U$2=GRID!$B$1:$BI$1)*(КАЛЕНДАРЬ!$R20=GRID!$B$3:$BI$3), 0))*(1-GRID!$B$35),0))</f>
        <v>33100</v>
      </c>
      <c r="G89" s="59" cm="1">
        <f t="array" ref="G89">IF($I$2="Открытый тариф",
INDEX(GRID!$B$4:$BI$14,MATCH(G$7,GRID!$A$4:$A$14,0),MATCH(1,($U$2=GRID!$B$1:$BI$1)*(КАЛЕНДАРЬ!$R20=GRID!$B$3:$BI$3), 0)),
ROUNDUP(INDEX(GRID!$B$4:$BI$14,MATCH(G$7,GRID!$A$4:$A$14,0),MATCH(1,($U$2=GRID!$B$1:$BI$1)*(КАЛЕНДАРЬ!$R20=GRID!$B$3:$BI$3),0))*(1-GRID!$B$35),0))</f>
        <v>34100</v>
      </c>
      <c r="H89" s="60" cm="1">
        <f t="array" ref="H89">IF($I$2="Открытый тариф",
INDEX(GRID!$B$17:$BI$27,MATCH(G$7,GRID!$A$17:$A$27,0),MATCH(1,($U$2=GRID!$B$1:$BI$1)*(КАЛЕНДАРЬ!$R20=GRID!$B$3:$BI$3), 0)),
ROUNDUP(INDEX(GRID!$B$17:$BI$27,MATCH(G$7,GRID!$A$17:$A$27,0),MATCH(1,($U$2=GRID!$B$1:$BI$1)*(КАЛЕНДАРЬ!$R20=GRID!$B$3:$BI$3), 0))*(1-GRID!$B$35),0))</f>
        <v>36600</v>
      </c>
      <c r="I89" s="59" cm="1">
        <f t="array" ref="I89">IF($I$2="Открытый тариф",
INDEX(GRID!$B$4:$BI$14,MATCH(I$7,GRID!$A$4:$A$14,0),MATCH(1,($U$2=GRID!$B$1:$BI$1)*(КАЛЕНДАРЬ!$R20=GRID!$B$3:$BI$3), 0)),
ROUNDUP(INDEX(GRID!$B$4:$BI$14,MATCH(I$7,GRID!$A$4:$A$14,0),MATCH(1,($U$2=GRID!$B$1:$BI$1)*(КАЛЕНДАРЬ!$R20=GRID!$B$3:$BI$3),0))*(1-GRID!$B$35),0))</f>
        <v>38000</v>
      </c>
      <c r="J89" s="60" cm="1">
        <f t="array" ref="J89">IF($I$2="Открытый тариф",
INDEX(GRID!$B$17:$BI$27,MATCH(I$7,GRID!$A$17:$A$27,0),MATCH(1,($U$2=GRID!$B$1:$BI$1)*(КАЛЕНДАРЬ!$R20=GRID!$B$3:$BI$3), 0)),
ROUNDUP(INDEX(GRID!$B$17:$BI$27,MATCH(I$7,GRID!$A$17:$A$27,0),MATCH(1,($U$2=GRID!$B$1:$BI$1)*(КАЛЕНДАРЬ!$R20=GRID!$B$3:$BI$3), 0))*(1-GRID!$B$35),0))</f>
        <v>40500</v>
      </c>
      <c r="K89" s="59" cm="1">
        <f t="array" ref="K89">IF($I$2="Открытый тариф",
INDEX(GRID!$B$4:$BI$14,MATCH(K$7,GRID!$A$4:$A$14,0),MATCH(1,($U$2=GRID!$B$1:$BI$1)*(КАЛЕНДАРЬ!$R20=GRID!$B$3:$BI$3), 0)),
ROUNDUP(INDEX(GRID!$B$4:$BI$14,MATCH(K$7,GRID!$A$4:$A$14,0),MATCH(1,($U$2=GRID!$B$1:$BI$1)*(КАЛЕНДАРЬ!$R20=GRID!$B$3:$BI$3),0))*(1-GRID!$B$35),0))</f>
        <v>42300</v>
      </c>
      <c r="L89" s="60" cm="1">
        <f t="array" ref="L89">IF($I$2="Открытый тариф",
INDEX(GRID!$B$17:$BI$27,MATCH(K$7,GRID!$A$17:$A$27,0),MATCH(1,($U$2=GRID!$B$1:$BI$1)*(КАЛЕНДАРЬ!$R20=GRID!$B$3:$BI$3), 0)),
ROUNDUP(INDEX(GRID!$B$17:$BI$27,MATCH(K$7,GRID!$A$17:$A$27,0),MATCH(1,($U$2=GRID!$B$1:$BI$1)*(КАЛЕНДАРЬ!$R20=GRID!$B$3:$BI$3), 0))*(1-GRID!$B$35),0))</f>
        <v>44800</v>
      </c>
      <c r="M89" s="59" cm="1">
        <f t="array" ref="M89">IF($I$2="Открытый тариф",
INDEX(GRID!$B$4:$BI$14,MATCH(M$7,GRID!$A$4:$A$14,0),MATCH(1,($U$2=GRID!$B$1:$BI$1)*(КАЛЕНДАРЬ!$R20=GRID!$B$3:$BI$3), 0)),
ROUNDUP(INDEX(GRID!$B$4:$BI$14,MATCH(M$7,GRID!$A$4:$A$14,0),MATCH(1,($U$2=GRID!$B$1:$BI$1)*(КАЛЕНДАРЬ!$R20=GRID!$B$3:$BI$3),0))*(1-GRID!$B$35),0))</f>
        <v>47100</v>
      </c>
      <c r="N89" s="60" cm="1">
        <f t="array" ref="N89">IF($I$2="Открытый тариф",
INDEX(GRID!$B$17:$BI$27,MATCH(M$7,GRID!$A$17:$A$27,0),MATCH(1,($U$2=GRID!$B$1:$BI$1)*(КАЛЕНДАРЬ!$R20=GRID!$B$3:$BI$3), 0)),
ROUNDUP(INDEX(GRID!$B$17:$BI$27,MATCH(M$7,GRID!$A$17:$A$27,0),MATCH(1,($U$2=GRID!$B$1:$BI$1)*(КАЛЕНДАРЬ!$R20=GRID!$B$3:$BI$3), 0))*(1-GRID!$B$35),0))</f>
        <v>49600</v>
      </c>
      <c r="O89" s="61" cm="1">
        <f t="array" ref="O89">IF($I$2="Открытый тариф",
INDEX(GRID!$B$4:$BI$14,MATCH(O$7,GRID!$A$4:$A$14,0),MATCH(1,($U$2=GRID!$B$1:$BI$1)*(КАЛЕНДАРЬ!$R20=GRID!$B$3:$BI$3), 0)),
ROUNDUP(INDEX(GRID!$B$4:$BI$14,MATCH(O$7,GRID!$A$4:$A$14,0),MATCH(1,($U$2=GRID!$B$1:$BI$1)*(КАЛЕНДАРЬ!$R20=GRID!$B$3:$BI$3),0))*(1-GRID!$B$35),0))</f>
        <v>53500</v>
      </c>
      <c r="P89" s="61" cm="1">
        <f t="array" ref="P89">IF($I$2="Открытый тариф",
INDEX(GRID!$B$17:$BI$27,MATCH(O$7,GRID!$A$17:$A$27,0),MATCH(1,($U$2=GRID!$B$1:$BI$1)*(КАЛЕНДАРЬ!$R20=GRID!$B$3:$BI$3), 0)),
ROUNDUP(INDEX(GRID!$B$17:$BI$27,MATCH(O$7,GRID!$A$17:$A$27,0),MATCH(1,($U$2=GRID!$B$1:$BI$1)*(КАЛЕНДАРЬ!$R20=GRID!$B$3:$BI$3), 0))*(1-GRID!$B$35),0))</f>
        <v>56000</v>
      </c>
      <c r="Q89" s="61" cm="1">
        <f t="array" ref="Q89">IF($I$2="Открытый тариф",
INDEX(GRID!$B$4:$BI$14,MATCH(Q$7,GRID!$A$4:$A$14,0),MATCH(1,($U$2=GRID!$B$1:$BI$1)*(КАЛЕНДАРЬ!$R20=GRID!$B$3:$BI$3), 0)),
ROUNDUP(INDEX(GRID!$B$4:$BI$14,MATCH(Q$7,GRID!$A$4:$A$14,0),MATCH(1,($U$2=GRID!$B$1:$BI$1)*(КАЛЕНДАРЬ!$R20=GRID!$B$3:$BI$3),0))*(1-GRID!$B$35),0))</f>
        <v>60500</v>
      </c>
      <c r="R89" s="61" cm="1">
        <f t="array" ref="R89">IF($I$2="Открытый тариф",
INDEX(GRID!$B$17:$BI$27,MATCH(Q$7,GRID!$A$17:$A$27,0),MATCH(1,($U$2=GRID!$B$1:$BI$1)*(КАЛЕНДАРЬ!$R20=GRID!$B$3:$BI$3), 0)),
ROUNDUP(INDEX(GRID!$B$17:$BI$27,MATCH(Q$7,GRID!$A$17:$A$27,0),MATCH(1,($U$2=GRID!$B$1:$BI$1)*(КАЛЕНДАРЬ!$R20=GRID!$B$3:$BI$3), 0))*(1-GRID!$B$35),0))</f>
        <v>63000</v>
      </c>
      <c r="S89" s="61" cm="1">
        <f t="array" ref="S89">IF($I$2="Открытый тариф",
INDEX(GRID!$B$4:$BI$14,MATCH(S$7,GRID!$A$4:$A$14,0),MATCH(1,($U$2=GRID!$B$1:$BI$1)*(КАЛЕНДАРЬ!$R20=GRID!$B$3:$BI$3), 0)),
ROUNDUP(INDEX(GRID!$B$4:$BI$14,MATCH(S$7,GRID!$A$4:$A$14,0),MATCH(1,($U$2=GRID!$B$1:$BI$1)*(КАЛЕНДАРЬ!$R20=GRID!$B$3:$BI$3),0))*(1-GRID!$B$35),0))</f>
        <v>75100</v>
      </c>
      <c r="T89" s="61" cm="1">
        <f t="array" ref="T89">IF($I$2="Открытый тариф",
INDEX(GRID!$B$17:$BI$27,MATCH(S$7,GRID!$A$17:$A$27,0),MATCH(1,($U$2=GRID!$B$1:$BI$1)*(КАЛЕНДАРЬ!$R20=GRID!$B$3:$BI$3), 0)),
ROUNDUP(INDEX(GRID!$B$17:$BI$27,MATCH(S$7,GRID!$A$17:$A$27,0),MATCH(1,($U$2=GRID!$B$1:$BI$1)*(КАЛЕНДАРЬ!$R20=GRID!$B$3:$BI$3), 0))*(1-GRID!$B$35),0))</f>
        <v>77600</v>
      </c>
      <c r="U89" s="61" cm="1">
        <f t="array" ref="U89">IF($I$2="Открытый тариф",
INDEX(GRID!$B$4:$BI$14,MATCH(U$7,GRID!$A$4:$A$14,0),MATCH(1,($U$2=GRID!$B$1:$BI$1)*(КАЛЕНДАРЬ!$R20=GRID!$B$3:$BI$3), 0)),
ROUNDUP(INDEX(GRID!$B$4:$BI$14,MATCH(U$7,GRID!$A$4:$A$14,0),MATCH(1,($U$2=GRID!$B$1:$BI$1)*(КАЛЕНДАРЬ!$R20=GRID!$B$3:$BI$3),0))*(1-GRID!$B$35),0))</f>
        <v>83000</v>
      </c>
      <c r="V89" s="61" cm="1">
        <f t="array" ref="V89">IF($I$2="Открытый тариф",
INDEX(GRID!$B$17:$BI$27,MATCH(U$7,GRID!$A$17:$A$27,0),MATCH(1,($U$2=GRID!$B$1:$BI$1)*(КАЛЕНДАРЬ!$R20=GRID!$B$3:$BI$3), 0)),
ROUNDUP(INDEX(GRID!$B$17:$BI$27,MATCH(U$7,GRID!$A$17:$A$27,0),MATCH(1,($U$2=GRID!$B$1:$BI$1)*(КАЛЕНДАРЬ!$R20=GRID!$B$3:$BI$3), 0))*(1-GRID!$B$35),0))</f>
        <v>85500</v>
      </c>
      <c r="W89" s="61" cm="1">
        <f t="array" ref="W89">IF($I$2="Открытый тариф",
INDEX(GRID!$B$4:$BI$14,MATCH(W$7,GRID!$A$4:$A$14,0),MATCH(1,($U$2=GRID!$B$1:$BI$1)*(КАЛЕНДАРЬ!$R20=GRID!$B$3:$BI$3), 0)),
ROUNDUP(INDEX(GRID!$B$4:$BI$14,MATCH(W$7,GRID!$A$4:$A$14,0),MATCH(1,($U$2=GRID!$B$1:$BI$1)*(КАЛЕНДАРЬ!$R20=GRID!$B$3:$BI$3),0))*(1-GRID!$B$35),0))</f>
        <v>303000</v>
      </c>
      <c r="X89" s="61" cm="1">
        <f t="array" ref="X89">IF($I$2="Открытый тариф",
INDEX(GRID!$B$17:$BI$27,MATCH(W$7,GRID!$A$17:$A$27,0),MATCH(1,($U$2=GRID!$B$1:$BI$1)*(КАЛЕНДАРЬ!$R20=GRID!$B$3:$BI$3), 0)),
ROUNDUP(INDEX(GRID!$B$17:$BI$27,MATCH(W$7,GRID!$A$17:$A$27,0),MATCH(1,($U$2=GRID!$B$1:$BI$1)*(КАЛЕНДАРЬ!$R20=GRID!$B$3:$BI$3), 0))*(1-GRID!$B$35),0))</f>
        <v>305500</v>
      </c>
    </row>
    <row r="90" spans="1:24" hidden="1" x14ac:dyDescent="0.2">
      <c r="A90" s="62" t="s">
        <v>45</v>
      </c>
      <c r="B90" s="62">
        <v>18</v>
      </c>
      <c r="C90" s="59" cm="1">
        <f t="array" ref="C90">IF($I$2="Открытый тариф",
INDEX(GRID!$B$4:$BI$14,MATCH(C$7,GRID!$A$4:$A$14,0),MATCH(1,($U$2=GRID!$B$1:$BI$1)*(КАЛЕНДАРЬ!$R21=GRID!$B$3:$BI$3), 0)),
ROUNDUP(INDEX(GRID!$B$4:$BI$14,MATCH(C$7,GRID!$A$4:$A$14,0),MATCH(1,($U$2=GRID!$B$1:$BI$1)*(КАЛЕНДАРЬ!$R21=GRID!$B$3:$BI$3),0))*(1-GRID!$B$35),0))</f>
        <v>27500</v>
      </c>
      <c r="D90" s="60" cm="1">
        <f t="array" ref="D90">IF($I$2="Открытый тариф",
INDEX(GRID!$B$17:$BI$27,MATCH(C$7,GRID!$A$17:$A$27,0),MATCH(1,($U$2=GRID!$B$1:$BI$1)*(КАЛЕНДАРЬ!$R21=GRID!$B$3:$BI$3), 0)),
ROUNDUP(INDEX(GRID!$B$17:$BI$27,MATCH(C$7,GRID!$A$17:$A$27,0),MATCH(1,($U$2=GRID!$B$1:$BI$1)*(КАЛЕНДАРЬ!$R21=GRID!$B$3:$BI$3), 0))*(1-GRID!$B$35),0))</f>
        <v>30000</v>
      </c>
      <c r="E90" s="59" cm="1">
        <f t="array" ref="E90">IF($I$2="Открытый тариф",
INDEX(GRID!$B$4:$BI$14,MATCH(E$7,GRID!$A$4:$A$14,0),MATCH(1,($U$2=GRID!$B$1:$BI$1)*(КАЛЕНДАРЬ!$R21=GRID!$B$3:$BI$3), 0)),
ROUNDUP(INDEX(GRID!$B$4:$BI$14,MATCH(E$7,GRID!$A$4:$A$14,0),MATCH(1,($U$2=GRID!$B$1:$BI$1)*(КАЛЕНДАРЬ!$R21=GRID!$B$3:$BI$3),0))*(1-GRID!$B$35),0))</f>
        <v>30600</v>
      </c>
      <c r="F90" s="60" cm="1">
        <f t="array" ref="F90">IF($I$2="Открытый тариф",
INDEX(GRID!$B$17:$BI$27,MATCH(E$7,GRID!$A$17:$A$27,0),MATCH(1,($U$2=GRID!$B$1:$BI$1)*(КАЛЕНДАРЬ!$R21=GRID!$B$3:$BI$3), 0)),
ROUNDUP(INDEX(GRID!$B$17:$BI$27,MATCH(E$7,GRID!$A$17:$A$27,0),MATCH(1,($U$2=GRID!$B$1:$BI$1)*(КАЛЕНДАРЬ!$R21=GRID!$B$3:$BI$3), 0))*(1-GRID!$B$35),0))</f>
        <v>33100</v>
      </c>
      <c r="G90" s="59" cm="1">
        <f t="array" ref="G90">IF($I$2="Открытый тариф",
INDEX(GRID!$B$4:$BI$14,MATCH(G$7,GRID!$A$4:$A$14,0),MATCH(1,($U$2=GRID!$B$1:$BI$1)*(КАЛЕНДАРЬ!$R21=GRID!$B$3:$BI$3), 0)),
ROUNDUP(INDEX(GRID!$B$4:$BI$14,MATCH(G$7,GRID!$A$4:$A$14,0),MATCH(1,($U$2=GRID!$B$1:$BI$1)*(КАЛЕНДАРЬ!$R21=GRID!$B$3:$BI$3),0))*(1-GRID!$B$35),0))</f>
        <v>34100</v>
      </c>
      <c r="H90" s="60" cm="1">
        <f t="array" ref="H90">IF($I$2="Открытый тариф",
INDEX(GRID!$B$17:$BI$27,MATCH(G$7,GRID!$A$17:$A$27,0),MATCH(1,($U$2=GRID!$B$1:$BI$1)*(КАЛЕНДАРЬ!$R21=GRID!$B$3:$BI$3), 0)),
ROUNDUP(INDEX(GRID!$B$17:$BI$27,MATCH(G$7,GRID!$A$17:$A$27,0),MATCH(1,($U$2=GRID!$B$1:$BI$1)*(КАЛЕНДАРЬ!$R21=GRID!$B$3:$BI$3), 0))*(1-GRID!$B$35),0))</f>
        <v>36600</v>
      </c>
      <c r="I90" s="59" cm="1">
        <f t="array" ref="I90">IF($I$2="Открытый тариф",
INDEX(GRID!$B$4:$BI$14,MATCH(I$7,GRID!$A$4:$A$14,0),MATCH(1,($U$2=GRID!$B$1:$BI$1)*(КАЛЕНДАРЬ!$R21=GRID!$B$3:$BI$3), 0)),
ROUNDUP(INDEX(GRID!$B$4:$BI$14,MATCH(I$7,GRID!$A$4:$A$14,0),MATCH(1,($U$2=GRID!$B$1:$BI$1)*(КАЛЕНДАРЬ!$R21=GRID!$B$3:$BI$3),0))*(1-GRID!$B$35),0))</f>
        <v>38000</v>
      </c>
      <c r="J90" s="60" cm="1">
        <f t="array" ref="J90">IF($I$2="Открытый тариф",
INDEX(GRID!$B$17:$BI$27,MATCH(I$7,GRID!$A$17:$A$27,0),MATCH(1,($U$2=GRID!$B$1:$BI$1)*(КАЛЕНДАРЬ!$R21=GRID!$B$3:$BI$3), 0)),
ROUNDUP(INDEX(GRID!$B$17:$BI$27,MATCH(I$7,GRID!$A$17:$A$27,0),MATCH(1,($U$2=GRID!$B$1:$BI$1)*(КАЛЕНДАРЬ!$R21=GRID!$B$3:$BI$3), 0))*(1-GRID!$B$35),0))</f>
        <v>40500</v>
      </c>
      <c r="K90" s="59" cm="1">
        <f t="array" ref="K90">IF($I$2="Открытый тариф",
INDEX(GRID!$B$4:$BI$14,MATCH(K$7,GRID!$A$4:$A$14,0),MATCH(1,($U$2=GRID!$B$1:$BI$1)*(КАЛЕНДАРЬ!$R21=GRID!$B$3:$BI$3), 0)),
ROUNDUP(INDEX(GRID!$B$4:$BI$14,MATCH(K$7,GRID!$A$4:$A$14,0),MATCH(1,($U$2=GRID!$B$1:$BI$1)*(КАЛЕНДАРЬ!$R21=GRID!$B$3:$BI$3),0))*(1-GRID!$B$35),0))</f>
        <v>42300</v>
      </c>
      <c r="L90" s="60" cm="1">
        <f t="array" ref="L90">IF($I$2="Открытый тариф",
INDEX(GRID!$B$17:$BI$27,MATCH(K$7,GRID!$A$17:$A$27,0),MATCH(1,($U$2=GRID!$B$1:$BI$1)*(КАЛЕНДАРЬ!$R21=GRID!$B$3:$BI$3), 0)),
ROUNDUP(INDEX(GRID!$B$17:$BI$27,MATCH(K$7,GRID!$A$17:$A$27,0),MATCH(1,($U$2=GRID!$B$1:$BI$1)*(КАЛЕНДАРЬ!$R21=GRID!$B$3:$BI$3), 0))*(1-GRID!$B$35),0))</f>
        <v>44800</v>
      </c>
      <c r="M90" s="59" cm="1">
        <f t="array" ref="M90">IF($I$2="Открытый тариф",
INDEX(GRID!$B$4:$BI$14,MATCH(M$7,GRID!$A$4:$A$14,0),MATCH(1,($U$2=GRID!$B$1:$BI$1)*(КАЛЕНДАРЬ!$R21=GRID!$B$3:$BI$3), 0)),
ROUNDUP(INDEX(GRID!$B$4:$BI$14,MATCH(M$7,GRID!$A$4:$A$14,0),MATCH(1,($U$2=GRID!$B$1:$BI$1)*(КАЛЕНДАРЬ!$R21=GRID!$B$3:$BI$3),0))*(1-GRID!$B$35),0))</f>
        <v>47100</v>
      </c>
      <c r="N90" s="60" cm="1">
        <f t="array" ref="N90">IF($I$2="Открытый тариф",
INDEX(GRID!$B$17:$BI$27,MATCH(M$7,GRID!$A$17:$A$27,0),MATCH(1,($U$2=GRID!$B$1:$BI$1)*(КАЛЕНДАРЬ!$R21=GRID!$B$3:$BI$3), 0)),
ROUNDUP(INDEX(GRID!$B$17:$BI$27,MATCH(M$7,GRID!$A$17:$A$27,0),MATCH(1,($U$2=GRID!$B$1:$BI$1)*(КАЛЕНДАРЬ!$R21=GRID!$B$3:$BI$3), 0))*(1-GRID!$B$35),0))</f>
        <v>49600</v>
      </c>
      <c r="O90" s="61" cm="1">
        <f t="array" ref="O90">IF($I$2="Открытый тариф",
INDEX(GRID!$B$4:$BI$14,MATCH(O$7,GRID!$A$4:$A$14,0),MATCH(1,($U$2=GRID!$B$1:$BI$1)*(КАЛЕНДАРЬ!$R21=GRID!$B$3:$BI$3), 0)),
ROUNDUP(INDEX(GRID!$B$4:$BI$14,MATCH(O$7,GRID!$A$4:$A$14,0),MATCH(1,($U$2=GRID!$B$1:$BI$1)*(КАЛЕНДАРЬ!$R21=GRID!$B$3:$BI$3),0))*(1-GRID!$B$35),0))</f>
        <v>53500</v>
      </c>
      <c r="P90" s="61" cm="1">
        <f t="array" ref="P90">IF($I$2="Открытый тариф",
INDEX(GRID!$B$17:$BI$27,MATCH(O$7,GRID!$A$17:$A$27,0),MATCH(1,($U$2=GRID!$B$1:$BI$1)*(КАЛЕНДАРЬ!$R21=GRID!$B$3:$BI$3), 0)),
ROUNDUP(INDEX(GRID!$B$17:$BI$27,MATCH(O$7,GRID!$A$17:$A$27,0),MATCH(1,($U$2=GRID!$B$1:$BI$1)*(КАЛЕНДАРЬ!$R21=GRID!$B$3:$BI$3), 0))*(1-GRID!$B$35),0))</f>
        <v>56000</v>
      </c>
      <c r="Q90" s="61" cm="1">
        <f t="array" ref="Q90">IF($I$2="Открытый тариф",
INDEX(GRID!$B$4:$BI$14,MATCH(Q$7,GRID!$A$4:$A$14,0),MATCH(1,($U$2=GRID!$B$1:$BI$1)*(КАЛЕНДАРЬ!$R21=GRID!$B$3:$BI$3), 0)),
ROUNDUP(INDEX(GRID!$B$4:$BI$14,MATCH(Q$7,GRID!$A$4:$A$14,0),MATCH(1,($U$2=GRID!$B$1:$BI$1)*(КАЛЕНДАРЬ!$R21=GRID!$B$3:$BI$3),0))*(1-GRID!$B$35),0))</f>
        <v>60500</v>
      </c>
      <c r="R90" s="61" cm="1">
        <f t="array" ref="R90">IF($I$2="Открытый тариф",
INDEX(GRID!$B$17:$BI$27,MATCH(Q$7,GRID!$A$17:$A$27,0),MATCH(1,($U$2=GRID!$B$1:$BI$1)*(КАЛЕНДАРЬ!$R21=GRID!$B$3:$BI$3), 0)),
ROUNDUP(INDEX(GRID!$B$17:$BI$27,MATCH(Q$7,GRID!$A$17:$A$27,0),MATCH(1,($U$2=GRID!$B$1:$BI$1)*(КАЛЕНДАРЬ!$R21=GRID!$B$3:$BI$3), 0))*(1-GRID!$B$35),0))</f>
        <v>63000</v>
      </c>
      <c r="S90" s="61" cm="1">
        <f t="array" ref="S90">IF($I$2="Открытый тариф",
INDEX(GRID!$B$4:$BI$14,MATCH(S$7,GRID!$A$4:$A$14,0),MATCH(1,($U$2=GRID!$B$1:$BI$1)*(КАЛЕНДАРЬ!$R21=GRID!$B$3:$BI$3), 0)),
ROUNDUP(INDEX(GRID!$B$4:$BI$14,MATCH(S$7,GRID!$A$4:$A$14,0),MATCH(1,($U$2=GRID!$B$1:$BI$1)*(КАЛЕНДАРЬ!$R21=GRID!$B$3:$BI$3),0))*(1-GRID!$B$35),0))</f>
        <v>75100</v>
      </c>
      <c r="T90" s="61" cm="1">
        <f t="array" ref="T90">IF($I$2="Открытый тариф",
INDEX(GRID!$B$17:$BI$27,MATCH(S$7,GRID!$A$17:$A$27,0),MATCH(1,($U$2=GRID!$B$1:$BI$1)*(КАЛЕНДАРЬ!$R21=GRID!$B$3:$BI$3), 0)),
ROUNDUP(INDEX(GRID!$B$17:$BI$27,MATCH(S$7,GRID!$A$17:$A$27,0),MATCH(1,($U$2=GRID!$B$1:$BI$1)*(КАЛЕНДАРЬ!$R21=GRID!$B$3:$BI$3), 0))*(1-GRID!$B$35),0))</f>
        <v>77600</v>
      </c>
      <c r="U90" s="61" cm="1">
        <f t="array" ref="U90">IF($I$2="Открытый тариф",
INDEX(GRID!$B$4:$BI$14,MATCH(U$7,GRID!$A$4:$A$14,0),MATCH(1,($U$2=GRID!$B$1:$BI$1)*(КАЛЕНДАРЬ!$R21=GRID!$B$3:$BI$3), 0)),
ROUNDUP(INDEX(GRID!$B$4:$BI$14,MATCH(U$7,GRID!$A$4:$A$14,0),MATCH(1,($U$2=GRID!$B$1:$BI$1)*(КАЛЕНДАРЬ!$R21=GRID!$B$3:$BI$3),0))*(1-GRID!$B$35),0))</f>
        <v>83000</v>
      </c>
      <c r="V90" s="61" cm="1">
        <f t="array" ref="V90">IF($I$2="Открытый тариф",
INDEX(GRID!$B$17:$BI$27,MATCH(U$7,GRID!$A$17:$A$27,0),MATCH(1,($U$2=GRID!$B$1:$BI$1)*(КАЛЕНДАРЬ!$R21=GRID!$B$3:$BI$3), 0)),
ROUNDUP(INDEX(GRID!$B$17:$BI$27,MATCH(U$7,GRID!$A$17:$A$27,0),MATCH(1,($U$2=GRID!$B$1:$BI$1)*(КАЛЕНДАРЬ!$R21=GRID!$B$3:$BI$3), 0))*(1-GRID!$B$35),0))</f>
        <v>85500</v>
      </c>
      <c r="W90" s="61" cm="1">
        <f t="array" ref="W90">IF($I$2="Открытый тариф",
INDEX(GRID!$B$4:$BI$14,MATCH(W$7,GRID!$A$4:$A$14,0),MATCH(1,($U$2=GRID!$B$1:$BI$1)*(КАЛЕНДАРЬ!$R21=GRID!$B$3:$BI$3), 0)),
ROUNDUP(INDEX(GRID!$B$4:$BI$14,MATCH(W$7,GRID!$A$4:$A$14,0),MATCH(1,($U$2=GRID!$B$1:$BI$1)*(КАЛЕНДАРЬ!$R21=GRID!$B$3:$BI$3),0))*(1-GRID!$B$35),0))</f>
        <v>303000</v>
      </c>
      <c r="X90" s="61" cm="1">
        <f t="array" ref="X90">IF($I$2="Открытый тариф",
INDEX(GRID!$B$17:$BI$27,MATCH(W$7,GRID!$A$17:$A$27,0),MATCH(1,($U$2=GRID!$B$1:$BI$1)*(КАЛЕНДАРЬ!$R21=GRID!$B$3:$BI$3), 0)),
ROUNDUP(INDEX(GRID!$B$17:$BI$27,MATCH(W$7,GRID!$A$17:$A$27,0),MATCH(1,($U$2=GRID!$B$1:$BI$1)*(КАЛЕНДАРЬ!$R21=GRID!$B$3:$BI$3), 0))*(1-GRID!$B$35),0))</f>
        <v>305500</v>
      </c>
    </row>
    <row r="91" spans="1:24" hidden="1" x14ac:dyDescent="0.2">
      <c r="A91" s="62" t="s">
        <v>46</v>
      </c>
      <c r="B91" s="62">
        <v>19</v>
      </c>
      <c r="C91" s="59" cm="1">
        <f t="array" ref="C91">IF($I$2="Открытый тариф",
INDEX(GRID!$B$4:$BI$14,MATCH(C$7,GRID!$A$4:$A$14,0),MATCH(1,($U$2=GRID!$B$1:$BI$1)*(КАЛЕНДАРЬ!$R22=GRID!$B$3:$BI$3), 0)),
ROUNDUP(INDEX(GRID!$B$4:$BI$14,MATCH(C$7,GRID!$A$4:$A$14,0),MATCH(1,($U$2=GRID!$B$1:$BI$1)*(КАЛЕНДАРЬ!$R22=GRID!$B$3:$BI$3),0))*(1-GRID!$B$35),0))</f>
        <v>27500</v>
      </c>
      <c r="D91" s="60" cm="1">
        <f t="array" ref="D91">IF($I$2="Открытый тариф",
INDEX(GRID!$B$17:$BI$27,MATCH(C$7,GRID!$A$17:$A$27,0),MATCH(1,($U$2=GRID!$B$1:$BI$1)*(КАЛЕНДАРЬ!$R22=GRID!$B$3:$BI$3), 0)),
ROUNDUP(INDEX(GRID!$B$17:$BI$27,MATCH(C$7,GRID!$A$17:$A$27,0),MATCH(1,($U$2=GRID!$B$1:$BI$1)*(КАЛЕНДАРЬ!$R22=GRID!$B$3:$BI$3), 0))*(1-GRID!$B$35),0))</f>
        <v>30000</v>
      </c>
      <c r="E91" s="59" cm="1">
        <f t="array" ref="E91">IF($I$2="Открытый тариф",
INDEX(GRID!$B$4:$BI$14,MATCH(E$7,GRID!$A$4:$A$14,0),MATCH(1,($U$2=GRID!$B$1:$BI$1)*(КАЛЕНДАРЬ!$R22=GRID!$B$3:$BI$3), 0)),
ROUNDUP(INDEX(GRID!$B$4:$BI$14,MATCH(E$7,GRID!$A$4:$A$14,0),MATCH(1,($U$2=GRID!$B$1:$BI$1)*(КАЛЕНДАРЬ!$R22=GRID!$B$3:$BI$3),0))*(1-GRID!$B$35),0))</f>
        <v>30600</v>
      </c>
      <c r="F91" s="60" cm="1">
        <f t="array" ref="F91">IF($I$2="Открытый тариф",
INDEX(GRID!$B$17:$BI$27,MATCH(E$7,GRID!$A$17:$A$27,0),MATCH(1,($U$2=GRID!$B$1:$BI$1)*(КАЛЕНДАРЬ!$R22=GRID!$B$3:$BI$3), 0)),
ROUNDUP(INDEX(GRID!$B$17:$BI$27,MATCH(E$7,GRID!$A$17:$A$27,0),MATCH(1,($U$2=GRID!$B$1:$BI$1)*(КАЛЕНДАРЬ!$R22=GRID!$B$3:$BI$3), 0))*(1-GRID!$B$35),0))</f>
        <v>33100</v>
      </c>
      <c r="G91" s="59" cm="1">
        <f t="array" ref="G91">IF($I$2="Открытый тариф",
INDEX(GRID!$B$4:$BI$14,MATCH(G$7,GRID!$A$4:$A$14,0),MATCH(1,($U$2=GRID!$B$1:$BI$1)*(КАЛЕНДАРЬ!$R22=GRID!$B$3:$BI$3), 0)),
ROUNDUP(INDEX(GRID!$B$4:$BI$14,MATCH(G$7,GRID!$A$4:$A$14,0),MATCH(1,($U$2=GRID!$B$1:$BI$1)*(КАЛЕНДАРЬ!$R22=GRID!$B$3:$BI$3),0))*(1-GRID!$B$35),0))</f>
        <v>34100</v>
      </c>
      <c r="H91" s="60" cm="1">
        <f t="array" ref="H91">IF($I$2="Открытый тариф",
INDEX(GRID!$B$17:$BI$27,MATCH(G$7,GRID!$A$17:$A$27,0),MATCH(1,($U$2=GRID!$B$1:$BI$1)*(КАЛЕНДАРЬ!$R22=GRID!$B$3:$BI$3), 0)),
ROUNDUP(INDEX(GRID!$B$17:$BI$27,MATCH(G$7,GRID!$A$17:$A$27,0),MATCH(1,($U$2=GRID!$B$1:$BI$1)*(КАЛЕНДАРЬ!$R22=GRID!$B$3:$BI$3), 0))*(1-GRID!$B$35),0))</f>
        <v>36600</v>
      </c>
      <c r="I91" s="59" cm="1">
        <f t="array" ref="I91">IF($I$2="Открытый тариф",
INDEX(GRID!$B$4:$BI$14,MATCH(I$7,GRID!$A$4:$A$14,0),MATCH(1,($U$2=GRID!$B$1:$BI$1)*(КАЛЕНДАРЬ!$R22=GRID!$B$3:$BI$3), 0)),
ROUNDUP(INDEX(GRID!$B$4:$BI$14,MATCH(I$7,GRID!$A$4:$A$14,0),MATCH(1,($U$2=GRID!$B$1:$BI$1)*(КАЛЕНДАРЬ!$R22=GRID!$B$3:$BI$3),0))*(1-GRID!$B$35),0))</f>
        <v>38000</v>
      </c>
      <c r="J91" s="60" cm="1">
        <f t="array" ref="J91">IF($I$2="Открытый тариф",
INDEX(GRID!$B$17:$BI$27,MATCH(I$7,GRID!$A$17:$A$27,0),MATCH(1,($U$2=GRID!$B$1:$BI$1)*(КАЛЕНДАРЬ!$R22=GRID!$B$3:$BI$3), 0)),
ROUNDUP(INDEX(GRID!$B$17:$BI$27,MATCH(I$7,GRID!$A$17:$A$27,0),MATCH(1,($U$2=GRID!$B$1:$BI$1)*(КАЛЕНДАРЬ!$R22=GRID!$B$3:$BI$3), 0))*(1-GRID!$B$35),0))</f>
        <v>40500</v>
      </c>
      <c r="K91" s="59" cm="1">
        <f t="array" ref="K91">IF($I$2="Открытый тариф",
INDEX(GRID!$B$4:$BI$14,MATCH(K$7,GRID!$A$4:$A$14,0),MATCH(1,($U$2=GRID!$B$1:$BI$1)*(КАЛЕНДАРЬ!$R22=GRID!$B$3:$BI$3), 0)),
ROUNDUP(INDEX(GRID!$B$4:$BI$14,MATCH(K$7,GRID!$A$4:$A$14,0),MATCH(1,($U$2=GRID!$B$1:$BI$1)*(КАЛЕНДАРЬ!$R22=GRID!$B$3:$BI$3),0))*(1-GRID!$B$35),0))</f>
        <v>42300</v>
      </c>
      <c r="L91" s="60" cm="1">
        <f t="array" ref="L91">IF($I$2="Открытый тариф",
INDEX(GRID!$B$17:$BI$27,MATCH(K$7,GRID!$A$17:$A$27,0),MATCH(1,($U$2=GRID!$B$1:$BI$1)*(КАЛЕНДАРЬ!$R22=GRID!$B$3:$BI$3), 0)),
ROUNDUP(INDEX(GRID!$B$17:$BI$27,MATCH(K$7,GRID!$A$17:$A$27,0),MATCH(1,($U$2=GRID!$B$1:$BI$1)*(КАЛЕНДАРЬ!$R22=GRID!$B$3:$BI$3), 0))*(1-GRID!$B$35),0))</f>
        <v>44800</v>
      </c>
      <c r="M91" s="59" cm="1">
        <f t="array" ref="M91">IF($I$2="Открытый тариф",
INDEX(GRID!$B$4:$BI$14,MATCH(M$7,GRID!$A$4:$A$14,0),MATCH(1,($U$2=GRID!$B$1:$BI$1)*(КАЛЕНДАРЬ!$R22=GRID!$B$3:$BI$3), 0)),
ROUNDUP(INDEX(GRID!$B$4:$BI$14,MATCH(M$7,GRID!$A$4:$A$14,0),MATCH(1,($U$2=GRID!$B$1:$BI$1)*(КАЛЕНДАРЬ!$R22=GRID!$B$3:$BI$3),0))*(1-GRID!$B$35),0))</f>
        <v>47100</v>
      </c>
      <c r="N91" s="60" cm="1">
        <f t="array" ref="N91">IF($I$2="Открытый тариф",
INDEX(GRID!$B$17:$BI$27,MATCH(M$7,GRID!$A$17:$A$27,0),MATCH(1,($U$2=GRID!$B$1:$BI$1)*(КАЛЕНДАРЬ!$R22=GRID!$B$3:$BI$3), 0)),
ROUNDUP(INDEX(GRID!$B$17:$BI$27,MATCH(M$7,GRID!$A$17:$A$27,0),MATCH(1,($U$2=GRID!$B$1:$BI$1)*(КАЛЕНДАРЬ!$R22=GRID!$B$3:$BI$3), 0))*(1-GRID!$B$35),0))</f>
        <v>49600</v>
      </c>
      <c r="O91" s="61" cm="1">
        <f t="array" ref="O91">IF($I$2="Открытый тариф",
INDEX(GRID!$B$4:$BI$14,MATCH(O$7,GRID!$A$4:$A$14,0),MATCH(1,($U$2=GRID!$B$1:$BI$1)*(КАЛЕНДАРЬ!$R22=GRID!$B$3:$BI$3), 0)),
ROUNDUP(INDEX(GRID!$B$4:$BI$14,MATCH(O$7,GRID!$A$4:$A$14,0),MATCH(1,($U$2=GRID!$B$1:$BI$1)*(КАЛЕНДАРЬ!$R22=GRID!$B$3:$BI$3),0))*(1-GRID!$B$35),0))</f>
        <v>53500</v>
      </c>
      <c r="P91" s="61" cm="1">
        <f t="array" ref="P91">IF($I$2="Открытый тариф",
INDEX(GRID!$B$17:$BI$27,MATCH(O$7,GRID!$A$17:$A$27,0),MATCH(1,($U$2=GRID!$B$1:$BI$1)*(КАЛЕНДАРЬ!$R22=GRID!$B$3:$BI$3), 0)),
ROUNDUP(INDEX(GRID!$B$17:$BI$27,MATCH(O$7,GRID!$A$17:$A$27,0),MATCH(1,($U$2=GRID!$B$1:$BI$1)*(КАЛЕНДАРЬ!$R22=GRID!$B$3:$BI$3), 0))*(1-GRID!$B$35),0))</f>
        <v>56000</v>
      </c>
      <c r="Q91" s="61" cm="1">
        <f t="array" ref="Q91">IF($I$2="Открытый тариф",
INDEX(GRID!$B$4:$BI$14,MATCH(Q$7,GRID!$A$4:$A$14,0),MATCH(1,($U$2=GRID!$B$1:$BI$1)*(КАЛЕНДАРЬ!$R22=GRID!$B$3:$BI$3), 0)),
ROUNDUP(INDEX(GRID!$B$4:$BI$14,MATCH(Q$7,GRID!$A$4:$A$14,0),MATCH(1,($U$2=GRID!$B$1:$BI$1)*(КАЛЕНДАРЬ!$R22=GRID!$B$3:$BI$3),0))*(1-GRID!$B$35),0))</f>
        <v>60500</v>
      </c>
      <c r="R91" s="61" cm="1">
        <f t="array" ref="R91">IF($I$2="Открытый тариф",
INDEX(GRID!$B$17:$BI$27,MATCH(Q$7,GRID!$A$17:$A$27,0),MATCH(1,($U$2=GRID!$B$1:$BI$1)*(КАЛЕНДАРЬ!$R22=GRID!$B$3:$BI$3), 0)),
ROUNDUP(INDEX(GRID!$B$17:$BI$27,MATCH(Q$7,GRID!$A$17:$A$27,0),MATCH(1,($U$2=GRID!$B$1:$BI$1)*(КАЛЕНДАРЬ!$R22=GRID!$B$3:$BI$3), 0))*(1-GRID!$B$35),0))</f>
        <v>63000</v>
      </c>
      <c r="S91" s="61" cm="1">
        <f t="array" ref="S91">IF($I$2="Открытый тариф",
INDEX(GRID!$B$4:$BI$14,MATCH(S$7,GRID!$A$4:$A$14,0),MATCH(1,($U$2=GRID!$B$1:$BI$1)*(КАЛЕНДАРЬ!$R22=GRID!$B$3:$BI$3), 0)),
ROUNDUP(INDEX(GRID!$B$4:$BI$14,MATCH(S$7,GRID!$A$4:$A$14,0),MATCH(1,($U$2=GRID!$B$1:$BI$1)*(КАЛЕНДАРЬ!$R22=GRID!$B$3:$BI$3),0))*(1-GRID!$B$35),0))</f>
        <v>75100</v>
      </c>
      <c r="T91" s="61" cm="1">
        <f t="array" ref="T91">IF($I$2="Открытый тариф",
INDEX(GRID!$B$17:$BI$27,MATCH(S$7,GRID!$A$17:$A$27,0),MATCH(1,($U$2=GRID!$B$1:$BI$1)*(КАЛЕНДАРЬ!$R22=GRID!$B$3:$BI$3), 0)),
ROUNDUP(INDEX(GRID!$B$17:$BI$27,MATCH(S$7,GRID!$A$17:$A$27,0),MATCH(1,($U$2=GRID!$B$1:$BI$1)*(КАЛЕНДАРЬ!$R22=GRID!$B$3:$BI$3), 0))*(1-GRID!$B$35),0))</f>
        <v>77600</v>
      </c>
      <c r="U91" s="61" cm="1">
        <f t="array" ref="U91">IF($I$2="Открытый тариф",
INDEX(GRID!$B$4:$BI$14,MATCH(U$7,GRID!$A$4:$A$14,0),MATCH(1,($U$2=GRID!$B$1:$BI$1)*(КАЛЕНДАРЬ!$R22=GRID!$B$3:$BI$3), 0)),
ROUNDUP(INDEX(GRID!$B$4:$BI$14,MATCH(U$7,GRID!$A$4:$A$14,0),MATCH(1,($U$2=GRID!$B$1:$BI$1)*(КАЛЕНДАРЬ!$R22=GRID!$B$3:$BI$3),0))*(1-GRID!$B$35),0))</f>
        <v>83000</v>
      </c>
      <c r="V91" s="61" cm="1">
        <f t="array" ref="V91">IF($I$2="Открытый тариф",
INDEX(GRID!$B$17:$BI$27,MATCH(U$7,GRID!$A$17:$A$27,0),MATCH(1,($U$2=GRID!$B$1:$BI$1)*(КАЛЕНДАРЬ!$R22=GRID!$B$3:$BI$3), 0)),
ROUNDUP(INDEX(GRID!$B$17:$BI$27,MATCH(U$7,GRID!$A$17:$A$27,0),MATCH(1,($U$2=GRID!$B$1:$BI$1)*(КАЛЕНДАРЬ!$R22=GRID!$B$3:$BI$3), 0))*(1-GRID!$B$35),0))</f>
        <v>85500</v>
      </c>
      <c r="W91" s="61" cm="1">
        <f t="array" ref="W91">IF($I$2="Открытый тариф",
INDEX(GRID!$B$4:$BI$14,MATCH(W$7,GRID!$A$4:$A$14,0),MATCH(1,($U$2=GRID!$B$1:$BI$1)*(КАЛЕНДАРЬ!$R22=GRID!$B$3:$BI$3), 0)),
ROUNDUP(INDEX(GRID!$B$4:$BI$14,MATCH(W$7,GRID!$A$4:$A$14,0),MATCH(1,($U$2=GRID!$B$1:$BI$1)*(КАЛЕНДАРЬ!$R22=GRID!$B$3:$BI$3),0))*(1-GRID!$B$35),0))</f>
        <v>303000</v>
      </c>
      <c r="X91" s="61" cm="1">
        <f t="array" ref="X91">IF($I$2="Открытый тариф",
INDEX(GRID!$B$17:$BI$27,MATCH(W$7,GRID!$A$17:$A$27,0),MATCH(1,($U$2=GRID!$B$1:$BI$1)*(КАЛЕНДАРЬ!$R22=GRID!$B$3:$BI$3), 0)),
ROUNDUP(INDEX(GRID!$B$17:$BI$27,MATCH(W$7,GRID!$A$17:$A$27,0),MATCH(1,($U$2=GRID!$B$1:$BI$1)*(КАЛЕНДАРЬ!$R22=GRID!$B$3:$BI$3), 0))*(1-GRID!$B$35),0))</f>
        <v>305500</v>
      </c>
    </row>
    <row r="92" spans="1:24" hidden="1" x14ac:dyDescent="0.2">
      <c r="A92" s="62" t="s">
        <v>47</v>
      </c>
      <c r="B92" s="62">
        <v>20</v>
      </c>
      <c r="C92" s="59" cm="1">
        <f t="array" ref="C92">IF($I$2="Открытый тариф",
INDEX(GRID!$B$4:$BI$14,MATCH(C$7,GRID!$A$4:$A$14,0),MATCH(1,($U$2=GRID!$B$1:$BI$1)*(КАЛЕНДАРЬ!$R23=GRID!$B$3:$BI$3), 0)),
ROUNDUP(INDEX(GRID!$B$4:$BI$14,MATCH(C$7,GRID!$A$4:$A$14,0),MATCH(1,($U$2=GRID!$B$1:$BI$1)*(КАЛЕНДАРЬ!$R23=GRID!$B$3:$BI$3),0))*(1-GRID!$B$35),0))</f>
        <v>29000</v>
      </c>
      <c r="D92" s="60" cm="1">
        <f t="array" ref="D92">IF($I$2="Открытый тариф",
INDEX(GRID!$B$17:$BI$27,MATCH(C$7,GRID!$A$17:$A$27,0),MATCH(1,($U$2=GRID!$B$1:$BI$1)*(КАЛЕНДАРЬ!$R23=GRID!$B$3:$BI$3), 0)),
ROUNDUP(INDEX(GRID!$B$17:$BI$27,MATCH(C$7,GRID!$A$17:$A$27,0),MATCH(1,($U$2=GRID!$B$1:$BI$1)*(КАЛЕНДАРЬ!$R23=GRID!$B$3:$BI$3), 0))*(1-GRID!$B$35),0))</f>
        <v>31500</v>
      </c>
      <c r="E92" s="59" cm="1">
        <f t="array" ref="E92">IF($I$2="Открытый тариф",
INDEX(GRID!$B$4:$BI$14,MATCH(E$7,GRID!$A$4:$A$14,0),MATCH(1,($U$2=GRID!$B$1:$BI$1)*(КАЛЕНДАРЬ!$R23=GRID!$B$3:$BI$3), 0)),
ROUNDUP(INDEX(GRID!$B$4:$BI$14,MATCH(E$7,GRID!$A$4:$A$14,0),MATCH(1,($U$2=GRID!$B$1:$BI$1)*(КАЛЕНДАРЬ!$R23=GRID!$B$3:$BI$3),0))*(1-GRID!$B$35),0))</f>
        <v>32400</v>
      </c>
      <c r="F92" s="60" cm="1">
        <f t="array" ref="F92">IF($I$2="Открытый тариф",
INDEX(GRID!$B$17:$BI$27,MATCH(E$7,GRID!$A$17:$A$27,0),MATCH(1,($U$2=GRID!$B$1:$BI$1)*(КАЛЕНДАРЬ!$R23=GRID!$B$3:$BI$3), 0)),
ROUNDUP(INDEX(GRID!$B$17:$BI$27,MATCH(E$7,GRID!$A$17:$A$27,0),MATCH(1,($U$2=GRID!$B$1:$BI$1)*(КАЛЕНДАРЬ!$R23=GRID!$B$3:$BI$3), 0))*(1-GRID!$B$35),0))</f>
        <v>34900</v>
      </c>
      <c r="G92" s="59" cm="1">
        <f t="array" ref="G92">IF($I$2="Открытый тариф",
INDEX(GRID!$B$4:$BI$14,MATCH(G$7,GRID!$A$4:$A$14,0),MATCH(1,($U$2=GRID!$B$1:$BI$1)*(КАЛЕНДАРЬ!$R23=GRID!$B$3:$BI$3), 0)),
ROUNDUP(INDEX(GRID!$B$4:$BI$14,MATCH(G$7,GRID!$A$4:$A$14,0),MATCH(1,($U$2=GRID!$B$1:$BI$1)*(КАЛЕНДАРЬ!$R23=GRID!$B$3:$BI$3),0))*(1-GRID!$B$35),0))</f>
        <v>36000</v>
      </c>
      <c r="H92" s="60" cm="1">
        <f t="array" ref="H92">IF($I$2="Открытый тариф",
INDEX(GRID!$B$17:$BI$27,MATCH(G$7,GRID!$A$17:$A$27,0),MATCH(1,($U$2=GRID!$B$1:$BI$1)*(КАЛЕНДАРЬ!$R23=GRID!$B$3:$BI$3), 0)),
ROUNDUP(INDEX(GRID!$B$17:$BI$27,MATCH(G$7,GRID!$A$17:$A$27,0),MATCH(1,($U$2=GRID!$B$1:$BI$1)*(КАЛЕНДАРЬ!$R23=GRID!$B$3:$BI$3), 0))*(1-GRID!$B$35),0))</f>
        <v>38500</v>
      </c>
      <c r="I92" s="59" cm="1">
        <f t="array" ref="I92">IF($I$2="Открытый тариф",
INDEX(GRID!$B$4:$BI$14,MATCH(I$7,GRID!$A$4:$A$14,0),MATCH(1,($U$2=GRID!$B$1:$BI$1)*(КАЛЕНДАРЬ!$R23=GRID!$B$3:$BI$3), 0)),
ROUNDUP(INDEX(GRID!$B$4:$BI$14,MATCH(I$7,GRID!$A$4:$A$14,0),MATCH(1,($U$2=GRID!$B$1:$BI$1)*(КАЛЕНДАРЬ!$R23=GRID!$B$3:$BI$3),0))*(1-GRID!$B$35),0))</f>
        <v>40200</v>
      </c>
      <c r="J92" s="60" cm="1">
        <f t="array" ref="J92">IF($I$2="Открытый тариф",
INDEX(GRID!$B$17:$BI$27,MATCH(I$7,GRID!$A$17:$A$27,0),MATCH(1,($U$2=GRID!$B$1:$BI$1)*(КАЛЕНДАРЬ!$R23=GRID!$B$3:$BI$3), 0)),
ROUNDUP(INDEX(GRID!$B$17:$BI$27,MATCH(I$7,GRID!$A$17:$A$27,0),MATCH(1,($U$2=GRID!$B$1:$BI$1)*(КАЛЕНДАРЬ!$R23=GRID!$B$3:$BI$3), 0))*(1-GRID!$B$35),0))</f>
        <v>42700</v>
      </c>
      <c r="K92" s="59" cm="1">
        <f t="array" ref="K92">IF($I$2="Открытый тариф",
INDEX(GRID!$B$4:$BI$14,MATCH(K$7,GRID!$A$4:$A$14,0),MATCH(1,($U$2=GRID!$B$1:$BI$1)*(КАЛЕНДАРЬ!$R23=GRID!$B$3:$BI$3), 0)),
ROUNDUP(INDEX(GRID!$B$4:$BI$14,MATCH(K$7,GRID!$A$4:$A$14,0),MATCH(1,($U$2=GRID!$B$1:$BI$1)*(КАЛЕНДАРЬ!$R23=GRID!$B$3:$BI$3),0))*(1-GRID!$B$35),0))</f>
        <v>44800</v>
      </c>
      <c r="L92" s="60" cm="1">
        <f t="array" ref="L92">IF($I$2="Открытый тариф",
INDEX(GRID!$B$17:$BI$27,MATCH(K$7,GRID!$A$17:$A$27,0),MATCH(1,($U$2=GRID!$B$1:$BI$1)*(КАЛЕНДАРЬ!$R23=GRID!$B$3:$BI$3), 0)),
ROUNDUP(INDEX(GRID!$B$17:$BI$27,MATCH(K$7,GRID!$A$17:$A$27,0),MATCH(1,($U$2=GRID!$B$1:$BI$1)*(КАЛЕНДАРЬ!$R23=GRID!$B$3:$BI$3), 0))*(1-GRID!$B$35),0))</f>
        <v>47300</v>
      </c>
      <c r="M92" s="59" cm="1">
        <f t="array" ref="M92">IF($I$2="Открытый тариф",
INDEX(GRID!$B$4:$BI$14,MATCH(M$7,GRID!$A$4:$A$14,0),MATCH(1,($U$2=GRID!$B$1:$BI$1)*(КАЛЕНДАРЬ!$R23=GRID!$B$3:$BI$3), 0)),
ROUNDUP(INDEX(GRID!$B$4:$BI$14,MATCH(M$7,GRID!$A$4:$A$14,0),MATCH(1,($U$2=GRID!$B$1:$BI$1)*(КАЛЕНДАРЬ!$R23=GRID!$B$3:$BI$3),0))*(1-GRID!$B$35),0))</f>
        <v>50000</v>
      </c>
      <c r="N92" s="60" cm="1">
        <f t="array" ref="N92">IF($I$2="Открытый тариф",
INDEX(GRID!$B$17:$BI$27,MATCH(M$7,GRID!$A$17:$A$27,0),MATCH(1,($U$2=GRID!$B$1:$BI$1)*(КАЛЕНДАРЬ!$R23=GRID!$B$3:$BI$3), 0)),
ROUNDUP(INDEX(GRID!$B$17:$BI$27,MATCH(M$7,GRID!$A$17:$A$27,0),MATCH(1,($U$2=GRID!$B$1:$BI$1)*(КАЛЕНДАРЬ!$R23=GRID!$B$3:$BI$3), 0))*(1-GRID!$B$35),0))</f>
        <v>52500</v>
      </c>
      <c r="O92" s="61" cm="1">
        <f t="array" ref="O92">IF($I$2="Открытый тариф",
INDEX(GRID!$B$4:$BI$14,MATCH(O$7,GRID!$A$4:$A$14,0),MATCH(1,($U$2=GRID!$B$1:$BI$1)*(КАЛЕНДАРЬ!$R23=GRID!$B$3:$BI$3), 0)),
ROUNDUP(INDEX(GRID!$B$4:$BI$14,MATCH(O$7,GRID!$A$4:$A$14,0),MATCH(1,($U$2=GRID!$B$1:$BI$1)*(КАЛЕНДАРЬ!$R23=GRID!$B$3:$BI$3),0))*(1-GRID!$B$35),0))</f>
        <v>56500</v>
      </c>
      <c r="P92" s="61" cm="1">
        <f t="array" ref="P92">IF($I$2="Открытый тариф",
INDEX(GRID!$B$17:$BI$27,MATCH(O$7,GRID!$A$17:$A$27,0),MATCH(1,($U$2=GRID!$B$1:$BI$1)*(КАЛЕНДАРЬ!$R23=GRID!$B$3:$BI$3), 0)),
ROUNDUP(INDEX(GRID!$B$17:$BI$27,MATCH(O$7,GRID!$A$17:$A$27,0),MATCH(1,($U$2=GRID!$B$1:$BI$1)*(КАЛЕНДАРЬ!$R23=GRID!$B$3:$BI$3), 0))*(1-GRID!$B$35),0))</f>
        <v>59000</v>
      </c>
      <c r="Q92" s="61" cm="1">
        <f t="array" ref="Q92">IF($I$2="Открытый тариф",
INDEX(GRID!$B$4:$BI$14,MATCH(Q$7,GRID!$A$4:$A$14,0),MATCH(1,($U$2=GRID!$B$1:$BI$1)*(КАЛЕНДАРЬ!$R23=GRID!$B$3:$BI$3), 0)),
ROUNDUP(INDEX(GRID!$B$4:$BI$14,MATCH(Q$7,GRID!$A$4:$A$14,0),MATCH(1,($U$2=GRID!$B$1:$BI$1)*(КАЛЕНДАРЬ!$R23=GRID!$B$3:$BI$3),0))*(1-GRID!$B$35),0))</f>
        <v>63800</v>
      </c>
      <c r="R92" s="61" cm="1">
        <f t="array" ref="R92">IF($I$2="Открытый тариф",
INDEX(GRID!$B$17:$BI$27,MATCH(Q$7,GRID!$A$17:$A$27,0),MATCH(1,($U$2=GRID!$B$1:$BI$1)*(КАЛЕНДАРЬ!$R23=GRID!$B$3:$BI$3), 0)),
ROUNDUP(INDEX(GRID!$B$17:$BI$27,MATCH(Q$7,GRID!$A$17:$A$27,0),MATCH(1,($U$2=GRID!$B$1:$BI$1)*(КАЛЕНДАРЬ!$R23=GRID!$B$3:$BI$3), 0))*(1-GRID!$B$35),0))</f>
        <v>66300</v>
      </c>
      <c r="S92" s="61" cm="1">
        <f t="array" ref="S92">IF($I$2="Открытый тариф",
INDEX(GRID!$B$4:$BI$14,MATCH(S$7,GRID!$A$4:$A$14,0),MATCH(1,($U$2=GRID!$B$1:$BI$1)*(КАЛЕНДАРЬ!$R23=GRID!$B$3:$BI$3), 0)),
ROUNDUP(INDEX(GRID!$B$4:$BI$14,MATCH(S$7,GRID!$A$4:$A$14,0),MATCH(1,($U$2=GRID!$B$1:$BI$1)*(КАЛЕНДАРЬ!$R23=GRID!$B$3:$BI$3),0))*(1-GRID!$B$35),0))</f>
        <v>79200</v>
      </c>
      <c r="T92" s="61" cm="1">
        <f t="array" ref="T92">IF($I$2="Открытый тариф",
INDEX(GRID!$B$17:$BI$27,MATCH(S$7,GRID!$A$17:$A$27,0),MATCH(1,($U$2=GRID!$B$1:$BI$1)*(КАЛЕНДАРЬ!$R23=GRID!$B$3:$BI$3), 0)),
ROUNDUP(INDEX(GRID!$B$17:$BI$27,MATCH(S$7,GRID!$A$17:$A$27,0),MATCH(1,($U$2=GRID!$B$1:$BI$1)*(КАЛЕНДАРЬ!$R23=GRID!$B$3:$BI$3), 0))*(1-GRID!$B$35),0))</f>
        <v>81700</v>
      </c>
      <c r="U92" s="61" cm="1">
        <f t="array" ref="U92">IF($I$2="Открытый тариф",
INDEX(GRID!$B$4:$BI$14,MATCH(U$7,GRID!$A$4:$A$14,0),MATCH(1,($U$2=GRID!$B$1:$BI$1)*(КАЛЕНДАРЬ!$R23=GRID!$B$3:$BI$3), 0)),
ROUNDUP(INDEX(GRID!$B$4:$BI$14,MATCH(U$7,GRID!$A$4:$A$14,0),MATCH(1,($U$2=GRID!$B$1:$BI$1)*(КАЛЕНДАРЬ!$R23=GRID!$B$3:$BI$3),0))*(1-GRID!$B$35),0))</f>
        <v>88000</v>
      </c>
      <c r="V92" s="61" cm="1">
        <f t="array" ref="V92">IF($I$2="Открытый тариф",
INDEX(GRID!$B$17:$BI$27,MATCH(U$7,GRID!$A$17:$A$27,0),MATCH(1,($U$2=GRID!$B$1:$BI$1)*(КАЛЕНДАРЬ!$R23=GRID!$B$3:$BI$3), 0)),
ROUNDUP(INDEX(GRID!$B$17:$BI$27,MATCH(U$7,GRID!$A$17:$A$27,0),MATCH(1,($U$2=GRID!$B$1:$BI$1)*(КАЛЕНДАРЬ!$R23=GRID!$B$3:$BI$3), 0))*(1-GRID!$B$35),0))</f>
        <v>90500</v>
      </c>
      <c r="W92" s="61" cm="1">
        <f t="array" ref="W92">IF($I$2="Открытый тариф",
INDEX(GRID!$B$4:$BI$14,MATCH(W$7,GRID!$A$4:$A$14,0),MATCH(1,($U$2=GRID!$B$1:$BI$1)*(КАЛЕНДАРЬ!$R23=GRID!$B$3:$BI$3), 0)),
ROUNDUP(INDEX(GRID!$B$4:$BI$14,MATCH(W$7,GRID!$A$4:$A$14,0),MATCH(1,($U$2=GRID!$B$1:$BI$1)*(КАЛЕНДАРЬ!$R23=GRID!$B$3:$BI$3),0))*(1-GRID!$B$35),0))</f>
        <v>317000</v>
      </c>
      <c r="X92" s="61" cm="1">
        <f t="array" ref="X92">IF($I$2="Открытый тариф",
INDEX(GRID!$B$17:$BI$27,MATCH(W$7,GRID!$A$17:$A$27,0),MATCH(1,($U$2=GRID!$B$1:$BI$1)*(КАЛЕНДАРЬ!$R23=GRID!$B$3:$BI$3), 0)),
ROUNDUP(INDEX(GRID!$B$17:$BI$27,MATCH(W$7,GRID!$A$17:$A$27,0),MATCH(1,($U$2=GRID!$B$1:$BI$1)*(КАЛЕНДАРЬ!$R23=GRID!$B$3:$BI$3), 0))*(1-GRID!$B$35),0))</f>
        <v>319500</v>
      </c>
    </row>
    <row r="93" spans="1:24" hidden="1" x14ac:dyDescent="0.2">
      <c r="A93" s="62" t="s">
        <v>48</v>
      </c>
      <c r="B93" s="62">
        <v>21</v>
      </c>
      <c r="C93" s="59" cm="1">
        <f t="array" ref="C93">IF($I$2="Открытый тариф",
INDEX(GRID!$B$4:$BI$14,MATCH(C$7,GRID!$A$4:$A$14,0),MATCH(1,($U$2=GRID!$B$1:$BI$1)*(КАЛЕНДАРЬ!$R24=GRID!$B$3:$BI$3), 0)),
ROUNDUP(INDEX(GRID!$B$4:$BI$14,MATCH(C$7,GRID!$A$4:$A$14,0),MATCH(1,($U$2=GRID!$B$1:$BI$1)*(КАЛЕНДАРЬ!$R24=GRID!$B$3:$BI$3),0))*(1-GRID!$B$35),0))</f>
        <v>29000</v>
      </c>
      <c r="D93" s="60" cm="1">
        <f t="array" ref="D93">IF($I$2="Открытый тариф",
INDEX(GRID!$B$17:$BI$27,MATCH(C$7,GRID!$A$17:$A$27,0),MATCH(1,($U$2=GRID!$B$1:$BI$1)*(КАЛЕНДАРЬ!$R24=GRID!$B$3:$BI$3), 0)),
ROUNDUP(INDEX(GRID!$B$17:$BI$27,MATCH(C$7,GRID!$A$17:$A$27,0),MATCH(1,($U$2=GRID!$B$1:$BI$1)*(КАЛЕНДАРЬ!$R24=GRID!$B$3:$BI$3), 0))*(1-GRID!$B$35),0))</f>
        <v>31500</v>
      </c>
      <c r="E93" s="59" cm="1">
        <f t="array" ref="E93">IF($I$2="Открытый тариф",
INDEX(GRID!$B$4:$BI$14,MATCH(E$7,GRID!$A$4:$A$14,0),MATCH(1,($U$2=GRID!$B$1:$BI$1)*(КАЛЕНДАРЬ!$R24=GRID!$B$3:$BI$3), 0)),
ROUNDUP(INDEX(GRID!$B$4:$BI$14,MATCH(E$7,GRID!$A$4:$A$14,0),MATCH(1,($U$2=GRID!$B$1:$BI$1)*(КАЛЕНДАРЬ!$R24=GRID!$B$3:$BI$3),0))*(1-GRID!$B$35),0))</f>
        <v>32400</v>
      </c>
      <c r="F93" s="60" cm="1">
        <f t="array" ref="F93">IF($I$2="Открытый тариф",
INDEX(GRID!$B$17:$BI$27,MATCH(E$7,GRID!$A$17:$A$27,0),MATCH(1,($U$2=GRID!$B$1:$BI$1)*(КАЛЕНДАРЬ!$R24=GRID!$B$3:$BI$3), 0)),
ROUNDUP(INDEX(GRID!$B$17:$BI$27,MATCH(E$7,GRID!$A$17:$A$27,0),MATCH(1,($U$2=GRID!$B$1:$BI$1)*(КАЛЕНДАРЬ!$R24=GRID!$B$3:$BI$3), 0))*(1-GRID!$B$35),0))</f>
        <v>34900</v>
      </c>
      <c r="G93" s="59" cm="1">
        <f t="array" ref="G93">IF($I$2="Открытый тариф",
INDEX(GRID!$B$4:$BI$14,MATCH(G$7,GRID!$A$4:$A$14,0),MATCH(1,($U$2=GRID!$B$1:$BI$1)*(КАЛЕНДАРЬ!$R24=GRID!$B$3:$BI$3), 0)),
ROUNDUP(INDEX(GRID!$B$4:$BI$14,MATCH(G$7,GRID!$A$4:$A$14,0),MATCH(1,($U$2=GRID!$B$1:$BI$1)*(КАЛЕНДАРЬ!$R24=GRID!$B$3:$BI$3),0))*(1-GRID!$B$35),0))</f>
        <v>36000</v>
      </c>
      <c r="H93" s="60" cm="1">
        <f t="array" ref="H93">IF($I$2="Открытый тариф",
INDEX(GRID!$B$17:$BI$27,MATCH(G$7,GRID!$A$17:$A$27,0),MATCH(1,($U$2=GRID!$B$1:$BI$1)*(КАЛЕНДАРЬ!$R24=GRID!$B$3:$BI$3), 0)),
ROUNDUP(INDEX(GRID!$B$17:$BI$27,MATCH(G$7,GRID!$A$17:$A$27,0),MATCH(1,($U$2=GRID!$B$1:$BI$1)*(КАЛЕНДАРЬ!$R24=GRID!$B$3:$BI$3), 0))*(1-GRID!$B$35),0))</f>
        <v>38500</v>
      </c>
      <c r="I93" s="59" cm="1">
        <f t="array" ref="I93">IF($I$2="Открытый тариф",
INDEX(GRID!$B$4:$BI$14,MATCH(I$7,GRID!$A$4:$A$14,0),MATCH(1,($U$2=GRID!$B$1:$BI$1)*(КАЛЕНДАРЬ!$R24=GRID!$B$3:$BI$3), 0)),
ROUNDUP(INDEX(GRID!$B$4:$BI$14,MATCH(I$7,GRID!$A$4:$A$14,0),MATCH(1,($U$2=GRID!$B$1:$BI$1)*(КАЛЕНДАРЬ!$R24=GRID!$B$3:$BI$3),0))*(1-GRID!$B$35),0))</f>
        <v>40200</v>
      </c>
      <c r="J93" s="60" cm="1">
        <f t="array" ref="J93">IF($I$2="Открытый тариф",
INDEX(GRID!$B$17:$BI$27,MATCH(I$7,GRID!$A$17:$A$27,0),MATCH(1,($U$2=GRID!$B$1:$BI$1)*(КАЛЕНДАРЬ!$R24=GRID!$B$3:$BI$3), 0)),
ROUNDUP(INDEX(GRID!$B$17:$BI$27,MATCH(I$7,GRID!$A$17:$A$27,0),MATCH(1,($U$2=GRID!$B$1:$BI$1)*(КАЛЕНДАРЬ!$R24=GRID!$B$3:$BI$3), 0))*(1-GRID!$B$35),0))</f>
        <v>42700</v>
      </c>
      <c r="K93" s="59" cm="1">
        <f t="array" ref="K93">IF($I$2="Открытый тариф",
INDEX(GRID!$B$4:$BI$14,MATCH(K$7,GRID!$A$4:$A$14,0),MATCH(1,($U$2=GRID!$B$1:$BI$1)*(КАЛЕНДАРЬ!$R24=GRID!$B$3:$BI$3), 0)),
ROUNDUP(INDEX(GRID!$B$4:$BI$14,MATCH(K$7,GRID!$A$4:$A$14,0),MATCH(1,($U$2=GRID!$B$1:$BI$1)*(КАЛЕНДАРЬ!$R24=GRID!$B$3:$BI$3),0))*(1-GRID!$B$35),0))</f>
        <v>44800</v>
      </c>
      <c r="L93" s="60" cm="1">
        <f t="array" ref="L93">IF($I$2="Открытый тариф",
INDEX(GRID!$B$17:$BI$27,MATCH(K$7,GRID!$A$17:$A$27,0),MATCH(1,($U$2=GRID!$B$1:$BI$1)*(КАЛЕНДАРЬ!$R24=GRID!$B$3:$BI$3), 0)),
ROUNDUP(INDEX(GRID!$B$17:$BI$27,MATCH(K$7,GRID!$A$17:$A$27,0),MATCH(1,($U$2=GRID!$B$1:$BI$1)*(КАЛЕНДАРЬ!$R24=GRID!$B$3:$BI$3), 0))*(1-GRID!$B$35),0))</f>
        <v>47300</v>
      </c>
      <c r="M93" s="59" cm="1">
        <f t="array" ref="M93">IF($I$2="Открытый тариф",
INDEX(GRID!$B$4:$BI$14,MATCH(M$7,GRID!$A$4:$A$14,0),MATCH(1,($U$2=GRID!$B$1:$BI$1)*(КАЛЕНДАРЬ!$R24=GRID!$B$3:$BI$3), 0)),
ROUNDUP(INDEX(GRID!$B$4:$BI$14,MATCH(M$7,GRID!$A$4:$A$14,0),MATCH(1,($U$2=GRID!$B$1:$BI$1)*(КАЛЕНДАРЬ!$R24=GRID!$B$3:$BI$3),0))*(1-GRID!$B$35),0))</f>
        <v>50000</v>
      </c>
      <c r="N93" s="60" cm="1">
        <f t="array" ref="N93">IF($I$2="Открытый тариф",
INDEX(GRID!$B$17:$BI$27,MATCH(M$7,GRID!$A$17:$A$27,0),MATCH(1,($U$2=GRID!$B$1:$BI$1)*(КАЛЕНДАРЬ!$R24=GRID!$B$3:$BI$3), 0)),
ROUNDUP(INDEX(GRID!$B$17:$BI$27,MATCH(M$7,GRID!$A$17:$A$27,0),MATCH(1,($U$2=GRID!$B$1:$BI$1)*(КАЛЕНДАРЬ!$R24=GRID!$B$3:$BI$3), 0))*(1-GRID!$B$35),0))</f>
        <v>52500</v>
      </c>
      <c r="O93" s="61" cm="1">
        <f t="array" ref="O93">IF($I$2="Открытый тариф",
INDEX(GRID!$B$4:$BI$14,MATCH(O$7,GRID!$A$4:$A$14,0),MATCH(1,($U$2=GRID!$B$1:$BI$1)*(КАЛЕНДАРЬ!$R24=GRID!$B$3:$BI$3), 0)),
ROUNDUP(INDEX(GRID!$B$4:$BI$14,MATCH(O$7,GRID!$A$4:$A$14,0),MATCH(1,($U$2=GRID!$B$1:$BI$1)*(КАЛЕНДАРЬ!$R24=GRID!$B$3:$BI$3),0))*(1-GRID!$B$35),0))</f>
        <v>56500</v>
      </c>
      <c r="P93" s="61" cm="1">
        <f t="array" ref="P93">IF($I$2="Открытый тариф",
INDEX(GRID!$B$17:$BI$27,MATCH(O$7,GRID!$A$17:$A$27,0),MATCH(1,($U$2=GRID!$B$1:$BI$1)*(КАЛЕНДАРЬ!$R24=GRID!$B$3:$BI$3), 0)),
ROUNDUP(INDEX(GRID!$B$17:$BI$27,MATCH(O$7,GRID!$A$17:$A$27,0),MATCH(1,($U$2=GRID!$B$1:$BI$1)*(КАЛЕНДАРЬ!$R24=GRID!$B$3:$BI$3), 0))*(1-GRID!$B$35),0))</f>
        <v>59000</v>
      </c>
      <c r="Q93" s="61" cm="1">
        <f t="array" ref="Q93">IF($I$2="Открытый тариф",
INDEX(GRID!$B$4:$BI$14,MATCH(Q$7,GRID!$A$4:$A$14,0),MATCH(1,($U$2=GRID!$B$1:$BI$1)*(КАЛЕНДАРЬ!$R24=GRID!$B$3:$BI$3), 0)),
ROUNDUP(INDEX(GRID!$B$4:$BI$14,MATCH(Q$7,GRID!$A$4:$A$14,0),MATCH(1,($U$2=GRID!$B$1:$BI$1)*(КАЛЕНДАРЬ!$R24=GRID!$B$3:$BI$3),0))*(1-GRID!$B$35),0))</f>
        <v>63800</v>
      </c>
      <c r="R93" s="61" cm="1">
        <f t="array" ref="R93">IF($I$2="Открытый тариф",
INDEX(GRID!$B$17:$BI$27,MATCH(Q$7,GRID!$A$17:$A$27,0),MATCH(1,($U$2=GRID!$B$1:$BI$1)*(КАЛЕНДАРЬ!$R24=GRID!$B$3:$BI$3), 0)),
ROUNDUP(INDEX(GRID!$B$17:$BI$27,MATCH(Q$7,GRID!$A$17:$A$27,0),MATCH(1,($U$2=GRID!$B$1:$BI$1)*(КАЛЕНДАРЬ!$R24=GRID!$B$3:$BI$3), 0))*(1-GRID!$B$35),0))</f>
        <v>66300</v>
      </c>
      <c r="S93" s="61" cm="1">
        <f t="array" ref="S93">IF($I$2="Открытый тариф",
INDEX(GRID!$B$4:$BI$14,MATCH(S$7,GRID!$A$4:$A$14,0),MATCH(1,($U$2=GRID!$B$1:$BI$1)*(КАЛЕНДАРЬ!$R24=GRID!$B$3:$BI$3), 0)),
ROUNDUP(INDEX(GRID!$B$4:$BI$14,MATCH(S$7,GRID!$A$4:$A$14,0),MATCH(1,($U$2=GRID!$B$1:$BI$1)*(КАЛЕНДАРЬ!$R24=GRID!$B$3:$BI$3),0))*(1-GRID!$B$35),0))</f>
        <v>79200</v>
      </c>
      <c r="T93" s="61" cm="1">
        <f t="array" ref="T93">IF($I$2="Открытый тариф",
INDEX(GRID!$B$17:$BI$27,MATCH(S$7,GRID!$A$17:$A$27,0),MATCH(1,($U$2=GRID!$B$1:$BI$1)*(КАЛЕНДАРЬ!$R24=GRID!$B$3:$BI$3), 0)),
ROUNDUP(INDEX(GRID!$B$17:$BI$27,MATCH(S$7,GRID!$A$17:$A$27,0),MATCH(1,($U$2=GRID!$B$1:$BI$1)*(КАЛЕНДАРЬ!$R24=GRID!$B$3:$BI$3), 0))*(1-GRID!$B$35),0))</f>
        <v>81700</v>
      </c>
      <c r="U93" s="61" cm="1">
        <f t="array" ref="U93">IF($I$2="Открытый тариф",
INDEX(GRID!$B$4:$BI$14,MATCH(U$7,GRID!$A$4:$A$14,0),MATCH(1,($U$2=GRID!$B$1:$BI$1)*(КАЛЕНДАРЬ!$R24=GRID!$B$3:$BI$3), 0)),
ROUNDUP(INDEX(GRID!$B$4:$BI$14,MATCH(U$7,GRID!$A$4:$A$14,0),MATCH(1,($U$2=GRID!$B$1:$BI$1)*(КАЛЕНДАРЬ!$R24=GRID!$B$3:$BI$3),0))*(1-GRID!$B$35),0))</f>
        <v>88000</v>
      </c>
      <c r="V93" s="61" cm="1">
        <f t="array" ref="V93">IF($I$2="Открытый тариф",
INDEX(GRID!$B$17:$BI$27,MATCH(U$7,GRID!$A$17:$A$27,0),MATCH(1,($U$2=GRID!$B$1:$BI$1)*(КАЛЕНДАРЬ!$R24=GRID!$B$3:$BI$3), 0)),
ROUNDUP(INDEX(GRID!$B$17:$BI$27,MATCH(U$7,GRID!$A$17:$A$27,0),MATCH(1,($U$2=GRID!$B$1:$BI$1)*(КАЛЕНДАРЬ!$R24=GRID!$B$3:$BI$3), 0))*(1-GRID!$B$35),0))</f>
        <v>90500</v>
      </c>
      <c r="W93" s="61" cm="1">
        <f t="array" ref="W93">IF($I$2="Открытый тариф",
INDEX(GRID!$B$4:$BI$14,MATCH(W$7,GRID!$A$4:$A$14,0),MATCH(1,($U$2=GRID!$B$1:$BI$1)*(КАЛЕНДАРЬ!$R24=GRID!$B$3:$BI$3), 0)),
ROUNDUP(INDEX(GRID!$B$4:$BI$14,MATCH(W$7,GRID!$A$4:$A$14,0),MATCH(1,($U$2=GRID!$B$1:$BI$1)*(КАЛЕНДАРЬ!$R24=GRID!$B$3:$BI$3),0))*(1-GRID!$B$35),0))</f>
        <v>317000</v>
      </c>
      <c r="X93" s="61" cm="1">
        <f t="array" ref="X93">IF($I$2="Открытый тариф",
INDEX(GRID!$B$17:$BI$27,MATCH(W$7,GRID!$A$17:$A$27,0),MATCH(1,($U$2=GRID!$B$1:$BI$1)*(КАЛЕНДАРЬ!$R24=GRID!$B$3:$BI$3), 0)),
ROUNDUP(INDEX(GRID!$B$17:$BI$27,MATCH(W$7,GRID!$A$17:$A$27,0),MATCH(1,($U$2=GRID!$B$1:$BI$1)*(КАЛЕНДАРЬ!$R24=GRID!$B$3:$BI$3), 0))*(1-GRID!$B$35),0))</f>
        <v>319500</v>
      </c>
    </row>
    <row r="94" spans="1:24" hidden="1" x14ac:dyDescent="0.2">
      <c r="A94" s="62" t="s">
        <v>42</v>
      </c>
      <c r="B94" s="62">
        <v>22</v>
      </c>
      <c r="C94" s="59" cm="1">
        <f t="array" ref="C94">IF($I$2="Открытый тариф",
INDEX(GRID!$B$4:$BI$14,MATCH(C$7,GRID!$A$4:$A$14,0),MATCH(1,($U$2=GRID!$B$1:$BI$1)*(КАЛЕНДАРЬ!$R25=GRID!$B$3:$BI$3), 0)),
ROUNDUP(INDEX(GRID!$B$4:$BI$14,MATCH(C$7,GRID!$A$4:$A$14,0),MATCH(1,($U$2=GRID!$B$1:$BI$1)*(КАЛЕНДАРЬ!$R25=GRID!$B$3:$BI$3),0))*(1-GRID!$B$35),0))</f>
        <v>29000</v>
      </c>
      <c r="D94" s="60" cm="1">
        <f t="array" ref="D94">IF($I$2="Открытый тариф",
INDEX(GRID!$B$17:$BI$27,MATCH(C$7,GRID!$A$17:$A$27,0),MATCH(1,($U$2=GRID!$B$1:$BI$1)*(КАЛЕНДАРЬ!$R25=GRID!$B$3:$BI$3), 0)),
ROUNDUP(INDEX(GRID!$B$17:$BI$27,MATCH(C$7,GRID!$A$17:$A$27,0),MATCH(1,($U$2=GRID!$B$1:$BI$1)*(КАЛЕНДАРЬ!$R25=GRID!$B$3:$BI$3), 0))*(1-GRID!$B$35),0))</f>
        <v>31500</v>
      </c>
      <c r="E94" s="59" cm="1">
        <f t="array" ref="E94">IF($I$2="Открытый тариф",
INDEX(GRID!$B$4:$BI$14,MATCH(E$7,GRID!$A$4:$A$14,0),MATCH(1,($U$2=GRID!$B$1:$BI$1)*(КАЛЕНДАРЬ!$R25=GRID!$B$3:$BI$3), 0)),
ROUNDUP(INDEX(GRID!$B$4:$BI$14,MATCH(E$7,GRID!$A$4:$A$14,0),MATCH(1,($U$2=GRID!$B$1:$BI$1)*(КАЛЕНДАРЬ!$R25=GRID!$B$3:$BI$3),0))*(1-GRID!$B$35),0))</f>
        <v>32400</v>
      </c>
      <c r="F94" s="60" cm="1">
        <f t="array" ref="F94">IF($I$2="Открытый тариф",
INDEX(GRID!$B$17:$BI$27,MATCH(E$7,GRID!$A$17:$A$27,0),MATCH(1,($U$2=GRID!$B$1:$BI$1)*(КАЛЕНДАРЬ!$R25=GRID!$B$3:$BI$3), 0)),
ROUNDUP(INDEX(GRID!$B$17:$BI$27,MATCH(E$7,GRID!$A$17:$A$27,0),MATCH(1,($U$2=GRID!$B$1:$BI$1)*(КАЛЕНДАРЬ!$R25=GRID!$B$3:$BI$3), 0))*(1-GRID!$B$35),0))</f>
        <v>34900</v>
      </c>
      <c r="G94" s="59" cm="1">
        <f t="array" ref="G94">IF($I$2="Открытый тариф",
INDEX(GRID!$B$4:$BI$14,MATCH(G$7,GRID!$A$4:$A$14,0),MATCH(1,($U$2=GRID!$B$1:$BI$1)*(КАЛЕНДАРЬ!$R25=GRID!$B$3:$BI$3), 0)),
ROUNDUP(INDEX(GRID!$B$4:$BI$14,MATCH(G$7,GRID!$A$4:$A$14,0),MATCH(1,($U$2=GRID!$B$1:$BI$1)*(КАЛЕНДАРЬ!$R25=GRID!$B$3:$BI$3),0))*(1-GRID!$B$35),0))</f>
        <v>36000</v>
      </c>
      <c r="H94" s="60" cm="1">
        <f t="array" ref="H94">IF($I$2="Открытый тариф",
INDEX(GRID!$B$17:$BI$27,MATCH(G$7,GRID!$A$17:$A$27,0),MATCH(1,($U$2=GRID!$B$1:$BI$1)*(КАЛЕНДАРЬ!$R25=GRID!$B$3:$BI$3), 0)),
ROUNDUP(INDEX(GRID!$B$17:$BI$27,MATCH(G$7,GRID!$A$17:$A$27,0),MATCH(1,($U$2=GRID!$B$1:$BI$1)*(КАЛЕНДАРЬ!$R25=GRID!$B$3:$BI$3), 0))*(1-GRID!$B$35),0))</f>
        <v>38500</v>
      </c>
      <c r="I94" s="59" cm="1">
        <f t="array" ref="I94">IF($I$2="Открытый тариф",
INDEX(GRID!$B$4:$BI$14,MATCH(I$7,GRID!$A$4:$A$14,0),MATCH(1,($U$2=GRID!$B$1:$BI$1)*(КАЛЕНДАРЬ!$R25=GRID!$B$3:$BI$3), 0)),
ROUNDUP(INDEX(GRID!$B$4:$BI$14,MATCH(I$7,GRID!$A$4:$A$14,0),MATCH(1,($U$2=GRID!$B$1:$BI$1)*(КАЛЕНДАРЬ!$R25=GRID!$B$3:$BI$3),0))*(1-GRID!$B$35),0))</f>
        <v>40200</v>
      </c>
      <c r="J94" s="60" cm="1">
        <f t="array" ref="J94">IF($I$2="Открытый тариф",
INDEX(GRID!$B$17:$BI$27,MATCH(I$7,GRID!$A$17:$A$27,0),MATCH(1,($U$2=GRID!$B$1:$BI$1)*(КАЛЕНДАРЬ!$R25=GRID!$B$3:$BI$3), 0)),
ROUNDUP(INDEX(GRID!$B$17:$BI$27,MATCH(I$7,GRID!$A$17:$A$27,0),MATCH(1,($U$2=GRID!$B$1:$BI$1)*(КАЛЕНДАРЬ!$R25=GRID!$B$3:$BI$3), 0))*(1-GRID!$B$35),0))</f>
        <v>42700</v>
      </c>
      <c r="K94" s="59" cm="1">
        <f t="array" ref="K94">IF($I$2="Открытый тариф",
INDEX(GRID!$B$4:$BI$14,MATCH(K$7,GRID!$A$4:$A$14,0),MATCH(1,($U$2=GRID!$B$1:$BI$1)*(КАЛЕНДАРЬ!$R25=GRID!$B$3:$BI$3), 0)),
ROUNDUP(INDEX(GRID!$B$4:$BI$14,MATCH(K$7,GRID!$A$4:$A$14,0),MATCH(1,($U$2=GRID!$B$1:$BI$1)*(КАЛЕНДАРЬ!$R25=GRID!$B$3:$BI$3),0))*(1-GRID!$B$35),0))</f>
        <v>44800</v>
      </c>
      <c r="L94" s="60" cm="1">
        <f t="array" ref="L94">IF($I$2="Открытый тариф",
INDEX(GRID!$B$17:$BI$27,MATCH(K$7,GRID!$A$17:$A$27,0),MATCH(1,($U$2=GRID!$B$1:$BI$1)*(КАЛЕНДАРЬ!$R25=GRID!$B$3:$BI$3), 0)),
ROUNDUP(INDEX(GRID!$B$17:$BI$27,MATCH(K$7,GRID!$A$17:$A$27,0),MATCH(1,($U$2=GRID!$B$1:$BI$1)*(КАЛЕНДАРЬ!$R25=GRID!$B$3:$BI$3), 0))*(1-GRID!$B$35),0))</f>
        <v>47300</v>
      </c>
      <c r="M94" s="59" cm="1">
        <f t="array" ref="M94">IF($I$2="Открытый тариф",
INDEX(GRID!$B$4:$BI$14,MATCH(M$7,GRID!$A$4:$A$14,0),MATCH(1,($U$2=GRID!$B$1:$BI$1)*(КАЛЕНДАРЬ!$R25=GRID!$B$3:$BI$3), 0)),
ROUNDUP(INDEX(GRID!$B$4:$BI$14,MATCH(M$7,GRID!$A$4:$A$14,0),MATCH(1,($U$2=GRID!$B$1:$BI$1)*(КАЛЕНДАРЬ!$R25=GRID!$B$3:$BI$3),0))*(1-GRID!$B$35),0))</f>
        <v>50000</v>
      </c>
      <c r="N94" s="60" cm="1">
        <f t="array" ref="N94">IF($I$2="Открытый тариф",
INDEX(GRID!$B$17:$BI$27,MATCH(M$7,GRID!$A$17:$A$27,0),MATCH(1,($U$2=GRID!$B$1:$BI$1)*(КАЛЕНДАРЬ!$R25=GRID!$B$3:$BI$3), 0)),
ROUNDUP(INDEX(GRID!$B$17:$BI$27,MATCH(M$7,GRID!$A$17:$A$27,0),MATCH(1,($U$2=GRID!$B$1:$BI$1)*(КАЛЕНДАРЬ!$R25=GRID!$B$3:$BI$3), 0))*(1-GRID!$B$35),0))</f>
        <v>52500</v>
      </c>
      <c r="O94" s="61" cm="1">
        <f t="array" ref="O94">IF($I$2="Открытый тариф",
INDEX(GRID!$B$4:$BI$14,MATCH(O$7,GRID!$A$4:$A$14,0),MATCH(1,($U$2=GRID!$B$1:$BI$1)*(КАЛЕНДАРЬ!$R25=GRID!$B$3:$BI$3), 0)),
ROUNDUP(INDEX(GRID!$B$4:$BI$14,MATCH(O$7,GRID!$A$4:$A$14,0),MATCH(1,($U$2=GRID!$B$1:$BI$1)*(КАЛЕНДАРЬ!$R25=GRID!$B$3:$BI$3),0))*(1-GRID!$B$35),0))</f>
        <v>56500</v>
      </c>
      <c r="P94" s="61" cm="1">
        <f t="array" ref="P94">IF($I$2="Открытый тариф",
INDEX(GRID!$B$17:$BI$27,MATCH(O$7,GRID!$A$17:$A$27,0),MATCH(1,($U$2=GRID!$B$1:$BI$1)*(КАЛЕНДАРЬ!$R25=GRID!$B$3:$BI$3), 0)),
ROUNDUP(INDEX(GRID!$B$17:$BI$27,MATCH(O$7,GRID!$A$17:$A$27,0),MATCH(1,($U$2=GRID!$B$1:$BI$1)*(КАЛЕНДАРЬ!$R25=GRID!$B$3:$BI$3), 0))*(1-GRID!$B$35),0))</f>
        <v>59000</v>
      </c>
      <c r="Q94" s="61" cm="1">
        <f t="array" ref="Q94">IF($I$2="Открытый тариф",
INDEX(GRID!$B$4:$BI$14,MATCH(Q$7,GRID!$A$4:$A$14,0),MATCH(1,($U$2=GRID!$B$1:$BI$1)*(КАЛЕНДАРЬ!$R25=GRID!$B$3:$BI$3), 0)),
ROUNDUP(INDEX(GRID!$B$4:$BI$14,MATCH(Q$7,GRID!$A$4:$A$14,0),MATCH(1,($U$2=GRID!$B$1:$BI$1)*(КАЛЕНДАРЬ!$R25=GRID!$B$3:$BI$3),0))*(1-GRID!$B$35),0))</f>
        <v>63800</v>
      </c>
      <c r="R94" s="61" cm="1">
        <f t="array" ref="R94">IF($I$2="Открытый тариф",
INDEX(GRID!$B$17:$BI$27,MATCH(Q$7,GRID!$A$17:$A$27,0),MATCH(1,($U$2=GRID!$B$1:$BI$1)*(КАЛЕНДАРЬ!$R25=GRID!$B$3:$BI$3), 0)),
ROUNDUP(INDEX(GRID!$B$17:$BI$27,MATCH(Q$7,GRID!$A$17:$A$27,0),MATCH(1,($U$2=GRID!$B$1:$BI$1)*(КАЛЕНДАРЬ!$R25=GRID!$B$3:$BI$3), 0))*(1-GRID!$B$35),0))</f>
        <v>66300</v>
      </c>
      <c r="S94" s="61" cm="1">
        <f t="array" ref="S94">IF($I$2="Открытый тариф",
INDEX(GRID!$B$4:$BI$14,MATCH(S$7,GRID!$A$4:$A$14,0),MATCH(1,($U$2=GRID!$B$1:$BI$1)*(КАЛЕНДАРЬ!$R25=GRID!$B$3:$BI$3), 0)),
ROUNDUP(INDEX(GRID!$B$4:$BI$14,MATCH(S$7,GRID!$A$4:$A$14,0),MATCH(1,($U$2=GRID!$B$1:$BI$1)*(КАЛЕНДАРЬ!$R25=GRID!$B$3:$BI$3),0))*(1-GRID!$B$35),0))</f>
        <v>79200</v>
      </c>
      <c r="T94" s="61" cm="1">
        <f t="array" ref="T94">IF($I$2="Открытый тариф",
INDEX(GRID!$B$17:$BI$27,MATCH(S$7,GRID!$A$17:$A$27,0),MATCH(1,($U$2=GRID!$B$1:$BI$1)*(КАЛЕНДАРЬ!$R25=GRID!$B$3:$BI$3), 0)),
ROUNDUP(INDEX(GRID!$B$17:$BI$27,MATCH(S$7,GRID!$A$17:$A$27,0),MATCH(1,($U$2=GRID!$B$1:$BI$1)*(КАЛЕНДАРЬ!$R25=GRID!$B$3:$BI$3), 0))*(1-GRID!$B$35),0))</f>
        <v>81700</v>
      </c>
      <c r="U94" s="61" cm="1">
        <f t="array" ref="U94">IF($I$2="Открытый тариф",
INDEX(GRID!$B$4:$BI$14,MATCH(U$7,GRID!$A$4:$A$14,0),MATCH(1,($U$2=GRID!$B$1:$BI$1)*(КАЛЕНДАРЬ!$R25=GRID!$B$3:$BI$3), 0)),
ROUNDUP(INDEX(GRID!$B$4:$BI$14,MATCH(U$7,GRID!$A$4:$A$14,0),MATCH(1,($U$2=GRID!$B$1:$BI$1)*(КАЛЕНДАРЬ!$R25=GRID!$B$3:$BI$3),0))*(1-GRID!$B$35),0))</f>
        <v>88000</v>
      </c>
      <c r="V94" s="61" cm="1">
        <f t="array" ref="V94">IF($I$2="Открытый тариф",
INDEX(GRID!$B$17:$BI$27,MATCH(U$7,GRID!$A$17:$A$27,0),MATCH(1,($U$2=GRID!$B$1:$BI$1)*(КАЛЕНДАРЬ!$R25=GRID!$B$3:$BI$3), 0)),
ROUNDUP(INDEX(GRID!$B$17:$BI$27,MATCH(U$7,GRID!$A$17:$A$27,0),MATCH(1,($U$2=GRID!$B$1:$BI$1)*(КАЛЕНДАРЬ!$R25=GRID!$B$3:$BI$3), 0))*(1-GRID!$B$35),0))</f>
        <v>90500</v>
      </c>
      <c r="W94" s="61" cm="1">
        <f t="array" ref="W94">IF($I$2="Открытый тариф",
INDEX(GRID!$B$4:$BI$14,MATCH(W$7,GRID!$A$4:$A$14,0),MATCH(1,($U$2=GRID!$B$1:$BI$1)*(КАЛЕНДАРЬ!$R25=GRID!$B$3:$BI$3), 0)),
ROUNDUP(INDEX(GRID!$B$4:$BI$14,MATCH(W$7,GRID!$A$4:$A$14,0),MATCH(1,($U$2=GRID!$B$1:$BI$1)*(КАЛЕНДАРЬ!$R25=GRID!$B$3:$BI$3),0))*(1-GRID!$B$35),0))</f>
        <v>317000</v>
      </c>
      <c r="X94" s="61" cm="1">
        <f t="array" ref="X94">IF($I$2="Открытый тариф",
INDEX(GRID!$B$17:$BI$27,MATCH(W$7,GRID!$A$17:$A$27,0),MATCH(1,($U$2=GRID!$B$1:$BI$1)*(КАЛЕНДАРЬ!$R25=GRID!$B$3:$BI$3), 0)),
ROUNDUP(INDEX(GRID!$B$17:$BI$27,MATCH(W$7,GRID!$A$17:$A$27,0),MATCH(1,($U$2=GRID!$B$1:$BI$1)*(КАЛЕНДАРЬ!$R25=GRID!$B$3:$BI$3), 0))*(1-GRID!$B$35),0))</f>
        <v>319500</v>
      </c>
    </row>
    <row r="95" spans="1:24" hidden="1" x14ac:dyDescent="0.2">
      <c r="A95" s="62" t="s">
        <v>43</v>
      </c>
      <c r="B95" s="62">
        <v>23</v>
      </c>
      <c r="C95" s="59" cm="1">
        <f t="array" ref="C95">IF($I$2="Открытый тариф",
INDEX(GRID!$B$4:$BI$14,MATCH(C$7,GRID!$A$4:$A$14,0),MATCH(1,($U$2=GRID!$B$1:$BI$1)*(КАЛЕНДАРЬ!$R26=GRID!$B$3:$BI$3), 0)),
ROUNDUP(INDEX(GRID!$B$4:$BI$14,MATCH(C$7,GRID!$A$4:$A$14,0),MATCH(1,($U$2=GRID!$B$1:$BI$1)*(КАЛЕНДАРЬ!$R26=GRID!$B$3:$BI$3),0))*(1-GRID!$B$35),0))</f>
        <v>29000</v>
      </c>
      <c r="D95" s="60" cm="1">
        <f t="array" ref="D95">IF($I$2="Открытый тариф",
INDEX(GRID!$B$17:$BI$27,MATCH(C$7,GRID!$A$17:$A$27,0),MATCH(1,($U$2=GRID!$B$1:$BI$1)*(КАЛЕНДАРЬ!$R26=GRID!$B$3:$BI$3), 0)),
ROUNDUP(INDEX(GRID!$B$17:$BI$27,MATCH(C$7,GRID!$A$17:$A$27,0),MATCH(1,($U$2=GRID!$B$1:$BI$1)*(КАЛЕНДАРЬ!$R26=GRID!$B$3:$BI$3), 0))*(1-GRID!$B$35),0))</f>
        <v>31500</v>
      </c>
      <c r="E95" s="59" cm="1">
        <f t="array" ref="E95">IF($I$2="Открытый тариф",
INDEX(GRID!$B$4:$BI$14,MATCH(E$7,GRID!$A$4:$A$14,0),MATCH(1,($U$2=GRID!$B$1:$BI$1)*(КАЛЕНДАРЬ!$R26=GRID!$B$3:$BI$3), 0)),
ROUNDUP(INDEX(GRID!$B$4:$BI$14,MATCH(E$7,GRID!$A$4:$A$14,0),MATCH(1,($U$2=GRID!$B$1:$BI$1)*(КАЛЕНДАРЬ!$R26=GRID!$B$3:$BI$3),0))*(1-GRID!$B$35),0))</f>
        <v>32400</v>
      </c>
      <c r="F95" s="60" cm="1">
        <f t="array" ref="F95">IF($I$2="Открытый тариф",
INDEX(GRID!$B$17:$BI$27,MATCH(E$7,GRID!$A$17:$A$27,0),MATCH(1,($U$2=GRID!$B$1:$BI$1)*(КАЛЕНДАРЬ!$R26=GRID!$B$3:$BI$3), 0)),
ROUNDUP(INDEX(GRID!$B$17:$BI$27,MATCH(E$7,GRID!$A$17:$A$27,0),MATCH(1,($U$2=GRID!$B$1:$BI$1)*(КАЛЕНДАРЬ!$R26=GRID!$B$3:$BI$3), 0))*(1-GRID!$B$35),0))</f>
        <v>34900</v>
      </c>
      <c r="G95" s="59" cm="1">
        <f t="array" ref="G95">IF($I$2="Открытый тариф",
INDEX(GRID!$B$4:$BI$14,MATCH(G$7,GRID!$A$4:$A$14,0),MATCH(1,($U$2=GRID!$B$1:$BI$1)*(КАЛЕНДАРЬ!$R26=GRID!$B$3:$BI$3), 0)),
ROUNDUP(INDEX(GRID!$B$4:$BI$14,MATCH(G$7,GRID!$A$4:$A$14,0),MATCH(1,($U$2=GRID!$B$1:$BI$1)*(КАЛЕНДАРЬ!$R26=GRID!$B$3:$BI$3),0))*(1-GRID!$B$35),0))</f>
        <v>36000</v>
      </c>
      <c r="H95" s="60" cm="1">
        <f t="array" ref="H95">IF($I$2="Открытый тариф",
INDEX(GRID!$B$17:$BI$27,MATCH(G$7,GRID!$A$17:$A$27,0),MATCH(1,($U$2=GRID!$B$1:$BI$1)*(КАЛЕНДАРЬ!$R26=GRID!$B$3:$BI$3), 0)),
ROUNDUP(INDEX(GRID!$B$17:$BI$27,MATCH(G$7,GRID!$A$17:$A$27,0),MATCH(1,($U$2=GRID!$B$1:$BI$1)*(КАЛЕНДАРЬ!$R26=GRID!$B$3:$BI$3), 0))*(1-GRID!$B$35),0))</f>
        <v>38500</v>
      </c>
      <c r="I95" s="59" cm="1">
        <f t="array" ref="I95">IF($I$2="Открытый тариф",
INDEX(GRID!$B$4:$BI$14,MATCH(I$7,GRID!$A$4:$A$14,0),MATCH(1,($U$2=GRID!$B$1:$BI$1)*(КАЛЕНДАРЬ!$R26=GRID!$B$3:$BI$3), 0)),
ROUNDUP(INDEX(GRID!$B$4:$BI$14,MATCH(I$7,GRID!$A$4:$A$14,0),MATCH(1,($U$2=GRID!$B$1:$BI$1)*(КАЛЕНДАРЬ!$R26=GRID!$B$3:$BI$3),0))*(1-GRID!$B$35),0))</f>
        <v>40200</v>
      </c>
      <c r="J95" s="60" cm="1">
        <f t="array" ref="J95">IF($I$2="Открытый тариф",
INDEX(GRID!$B$17:$BI$27,MATCH(I$7,GRID!$A$17:$A$27,0),MATCH(1,($U$2=GRID!$B$1:$BI$1)*(КАЛЕНДАРЬ!$R26=GRID!$B$3:$BI$3), 0)),
ROUNDUP(INDEX(GRID!$B$17:$BI$27,MATCH(I$7,GRID!$A$17:$A$27,0),MATCH(1,($U$2=GRID!$B$1:$BI$1)*(КАЛЕНДАРЬ!$R26=GRID!$B$3:$BI$3), 0))*(1-GRID!$B$35),0))</f>
        <v>42700</v>
      </c>
      <c r="K95" s="59" cm="1">
        <f t="array" ref="K95">IF($I$2="Открытый тариф",
INDEX(GRID!$B$4:$BI$14,MATCH(K$7,GRID!$A$4:$A$14,0),MATCH(1,($U$2=GRID!$B$1:$BI$1)*(КАЛЕНДАРЬ!$R26=GRID!$B$3:$BI$3), 0)),
ROUNDUP(INDEX(GRID!$B$4:$BI$14,MATCH(K$7,GRID!$A$4:$A$14,0),MATCH(1,($U$2=GRID!$B$1:$BI$1)*(КАЛЕНДАРЬ!$R26=GRID!$B$3:$BI$3),0))*(1-GRID!$B$35),0))</f>
        <v>44800</v>
      </c>
      <c r="L95" s="60" cm="1">
        <f t="array" ref="L95">IF($I$2="Открытый тариф",
INDEX(GRID!$B$17:$BI$27,MATCH(K$7,GRID!$A$17:$A$27,0),MATCH(1,($U$2=GRID!$B$1:$BI$1)*(КАЛЕНДАРЬ!$R26=GRID!$B$3:$BI$3), 0)),
ROUNDUP(INDEX(GRID!$B$17:$BI$27,MATCH(K$7,GRID!$A$17:$A$27,0),MATCH(1,($U$2=GRID!$B$1:$BI$1)*(КАЛЕНДАРЬ!$R26=GRID!$B$3:$BI$3), 0))*(1-GRID!$B$35),0))</f>
        <v>47300</v>
      </c>
      <c r="M95" s="59" cm="1">
        <f t="array" ref="M95">IF($I$2="Открытый тариф",
INDEX(GRID!$B$4:$BI$14,MATCH(M$7,GRID!$A$4:$A$14,0),MATCH(1,($U$2=GRID!$B$1:$BI$1)*(КАЛЕНДАРЬ!$R26=GRID!$B$3:$BI$3), 0)),
ROUNDUP(INDEX(GRID!$B$4:$BI$14,MATCH(M$7,GRID!$A$4:$A$14,0),MATCH(1,($U$2=GRID!$B$1:$BI$1)*(КАЛЕНДАРЬ!$R26=GRID!$B$3:$BI$3),0))*(1-GRID!$B$35),0))</f>
        <v>50000</v>
      </c>
      <c r="N95" s="60" cm="1">
        <f t="array" ref="N95">IF($I$2="Открытый тариф",
INDEX(GRID!$B$17:$BI$27,MATCH(M$7,GRID!$A$17:$A$27,0),MATCH(1,($U$2=GRID!$B$1:$BI$1)*(КАЛЕНДАРЬ!$R26=GRID!$B$3:$BI$3), 0)),
ROUNDUP(INDEX(GRID!$B$17:$BI$27,MATCH(M$7,GRID!$A$17:$A$27,0),MATCH(1,($U$2=GRID!$B$1:$BI$1)*(КАЛЕНДАРЬ!$R26=GRID!$B$3:$BI$3), 0))*(1-GRID!$B$35),0))</f>
        <v>52500</v>
      </c>
      <c r="O95" s="61" cm="1">
        <f t="array" ref="O95">IF($I$2="Открытый тариф",
INDEX(GRID!$B$4:$BI$14,MATCH(O$7,GRID!$A$4:$A$14,0),MATCH(1,($U$2=GRID!$B$1:$BI$1)*(КАЛЕНДАРЬ!$R26=GRID!$B$3:$BI$3), 0)),
ROUNDUP(INDEX(GRID!$B$4:$BI$14,MATCH(O$7,GRID!$A$4:$A$14,0),MATCH(1,($U$2=GRID!$B$1:$BI$1)*(КАЛЕНДАРЬ!$R26=GRID!$B$3:$BI$3),0))*(1-GRID!$B$35),0))</f>
        <v>56500</v>
      </c>
      <c r="P95" s="61" cm="1">
        <f t="array" ref="P95">IF($I$2="Открытый тариф",
INDEX(GRID!$B$17:$BI$27,MATCH(O$7,GRID!$A$17:$A$27,0),MATCH(1,($U$2=GRID!$B$1:$BI$1)*(КАЛЕНДАРЬ!$R26=GRID!$B$3:$BI$3), 0)),
ROUNDUP(INDEX(GRID!$B$17:$BI$27,MATCH(O$7,GRID!$A$17:$A$27,0),MATCH(1,($U$2=GRID!$B$1:$BI$1)*(КАЛЕНДАРЬ!$R26=GRID!$B$3:$BI$3), 0))*(1-GRID!$B$35),0))</f>
        <v>59000</v>
      </c>
      <c r="Q95" s="61" cm="1">
        <f t="array" ref="Q95">IF($I$2="Открытый тариф",
INDEX(GRID!$B$4:$BI$14,MATCH(Q$7,GRID!$A$4:$A$14,0),MATCH(1,($U$2=GRID!$B$1:$BI$1)*(КАЛЕНДАРЬ!$R26=GRID!$B$3:$BI$3), 0)),
ROUNDUP(INDEX(GRID!$B$4:$BI$14,MATCH(Q$7,GRID!$A$4:$A$14,0),MATCH(1,($U$2=GRID!$B$1:$BI$1)*(КАЛЕНДАРЬ!$R26=GRID!$B$3:$BI$3),0))*(1-GRID!$B$35),0))</f>
        <v>63800</v>
      </c>
      <c r="R95" s="61" cm="1">
        <f t="array" ref="R95">IF($I$2="Открытый тариф",
INDEX(GRID!$B$17:$BI$27,MATCH(Q$7,GRID!$A$17:$A$27,0),MATCH(1,($U$2=GRID!$B$1:$BI$1)*(КАЛЕНДАРЬ!$R26=GRID!$B$3:$BI$3), 0)),
ROUNDUP(INDEX(GRID!$B$17:$BI$27,MATCH(Q$7,GRID!$A$17:$A$27,0),MATCH(1,($U$2=GRID!$B$1:$BI$1)*(КАЛЕНДАРЬ!$R26=GRID!$B$3:$BI$3), 0))*(1-GRID!$B$35),0))</f>
        <v>66300</v>
      </c>
      <c r="S95" s="61" cm="1">
        <f t="array" ref="S95">IF($I$2="Открытый тариф",
INDEX(GRID!$B$4:$BI$14,MATCH(S$7,GRID!$A$4:$A$14,0),MATCH(1,($U$2=GRID!$B$1:$BI$1)*(КАЛЕНДАРЬ!$R26=GRID!$B$3:$BI$3), 0)),
ROUNDUP(INDEX(GRID!$B$4:$BI$14,MATCH(S$7,GRID!$A$4:$A$14,0),MATCH(1,($U$2=GRID!$B$1:$BI$1)*(КАЛЕНДАРЬ!$R26=GRID!$B$3:$BI$3),0))*(1-GRID!$B$35),0))</f>
        <v>79200</v>
      </c>
      <c r="T95" s="61" cm="1">
        <f t="array" ref="T95">IF($I$2="Открытый тариф",
INDEX(GRID!$B$17:$BI$27,MATCH(S$7,GRID!$A$17:$A$27,0),MATCH(1,($U$2=GRID!$B$1:$BI$1)*(КАЛЕНДАРЬ!$R26=GRID!$B$3:$BI$3), 0)),
ROUNDUP(INDEX(GRID!$B$17:$BI$27,MATCH(S$7,GRID!$A$17:$A$27,0),MATCH(1,($U$2=GRID!$B$1:$BI$1)*(КАЛЕНДАРЬ!$R26=GRID!$B$3:$BI$3), 0))*(1-GRID!$B$35),0))</f>
        <v>81700</v>
      </c>
      <c r="U95" s="61" cm="1">
        <f t="array" ref="U95">IF($I$2="Открытый тариф",
INDEX(GRID!$B$4:$BI$14,MATCH(U$7,GRID!$A$4:$A$14,0),MATCH(1,($U$2=GRID!$B$1:$BI$1)*(КАЛЕНДАРЬ!$R26=GRID!$B$3:$BI$3), 0)),
ROUNDUP(INDEX(GRID!$B$4:$BI$14,MATCH(U$7,GRID!$A$4:$A$14,0),MATCH(1,($U$2=GRID!$B$1:$BI$1)*(КАЛЕНДАРЬ!$R26=GRID!$B$3:$BI$3),0))*(1-GRID!$B$35),0))</f>
        <v>88000</v>
      </c>
      <c r="V95" s="61" cm="1">
        <f t="array" ref="V95">IF($I$2="Открытый тариф",
INDEX(GRID!$B$17:$BI$27,MATCH(U$7,GRID!$A$17:$A$27,0),MATCH(1,($U$2=GRID!$B$1:$BI$1)*(КАЛЕНДАРЬ!$R26=GRID!$B$3:$BI$3), 0)),
ROUNDUP(INDEX(GRID!$B$17:$BI$27,MATCH(U$7,GRID!$A$17:$A$27,0),MATCH(1,($U$2=GRID!$B$1:$BI$1)*(КАЛЕНДАРЬ!$R26=GRID!$B$3:$BI$3), 0))*(1-GRID!$B$35),0))</f>
        <v>90500</v>
      </c>
      <c r="W95" s="61" cm="1">
        <f t="array" ref="W95">IF($I$2="Открытый тариф",
INDEX(GRID!$B$4:$BI$14,MATCH(W$7,GRID!$A$4:$A$14,0),MATCH(1,($U$2=GRID!$B$1:$BI$1)*(КАЛЕНДАРЬ!$R26=GRID!$B$3:$BI$3), 0)),
ROUNDUP(INDEX(GRID!$B$4:$BI$14,MATCH(W$7,GRID!$A$4:$A$14,0),MATCH(1,($U$2=GRID!$B$1:$BI$1)*(КАЛЕНДАРЬ!$R26=GRID!$B$3:$BI$3),0))*(1-GRID!$B$35),0))</f>
        <v>317000</v>
      </c>
      <c r="X95" s="61" cm="1">
        <f t="array" ref="X95">IF($I$2="Открытый тариф",
INDEX(GRID!$B$17:$BI$27,MATCH(W$7,GRID!$A$17:$A$27,0),MATCH(1,($U$2=GRID!$B$1:$BI$1)*(КАЛЕНДАРЬ!$R26=GRID!$B$3:$BI$3), 0)),
ROUNDUP(INDEX(GRID!$B$17:$BI$27,MATCH(W$7,GRID!$A$17:$A$27,0),MATCH(1,($U$2=GRID!$B$1:$BI$1)*(КАЛЕНДАРЬ!$R26=GRID!$B$3:$BI$3), 0))*(1-GRID!$B$35),0))</f>
        <v>319500</v>
      </c>
    </row>
    <row r="96" spans="1:24" hidden="1" x14ac:dyDescent="0.2">
      <c r="A96" s="62" t="s">
        <v>44</v>
      </c>
      <c r="B96" s="62">
        <v>24</v>
      </c>
      <c r="C96" s="59" cm="1">
        <f t="array" ref="C96">IF($I$2="Открытый тариф",
INDEX(GRID!$B$4:$BI$14,MATCH(C$7,GRID!$A$4:$A$14,0),MATCH(1,($U$2=GRID!$B$1:$BI$1)*(КАЛЕНДАРЬ!$R27=GRID!$B$3:$BI$3), 0)),
ROUNDUP(INDEX(GRID!$B$4:$BI$14,MATCH(C$7,GRID!$A$4:$A$14,0),MATCH(1,($U$2=GRID!$B$1:$BI$1)*(КАЛЕНДАРЬ!$R27=GRID!$B$3:$BI$3),0))*(1-GRID!$B$35),0))</f>
        <v>29000</v>
      </c>
      <c r="D96" s="60" cm="1">
        <f t="array" ref="D96">IF($I$2="Открытый тариф",
INDEX(GRID!$B$17:$BI$27,MATCH(C$7,GRID!$A$17:$A$27,0),MATCH(1,($U$2=GRID!$B$1:$BI$1)*(КАЛЕНДАРЬ!$R27=GRID!$B$3:$BI$3), 0)),
ROUNDUP(INDEX(GRID!$B$17:$BI$27,MATCH(C$7,GRID!$A$17:$A$27,0),MATCH(1,($U$2=GRID!$B$1:$BI$1)*(КАЛЕНДАРЬ!$R27=GRID!$B$3:$BI$3), 0))*(1-GRID!$B$35),0))</f>
        <v>31500</v>
      </c>
      <c r="E96" s="59" cm="1">
        <f t="array" ref="E96">IF($I$2="Открытый тариф",
INDEX(GRID!$B$4:$BI$14,MATCH(E$7,GRID!$A$4:$A$14,0),MATCH(1,($U$2=GRID!$B$1:$BI$1)*(КАЛЕНДАРЬ!$R27=GRID!$B$3:$BI$3), 0)),
ROUNDUP(INDEX(GRID!$B$4:$BI$14,MATCH(E$7,GRID!$A$4:$A$14,0),MATCH(1,($U$2=GRID!$B$1:$BI$1)*(КАЛЕНДАРЬ!$R27=GRID!$B$3:$BI$3),0))*(1-GRID!$B$35),0))</f>
        <v>32400</v>
      </c>
      <c r="F96" s="60" cm="1">
        <f t="array" ref="F96">IF($I$2="Открытый тариф",
INDEX(GRID!$B$17:$BI$27,MATCH(E$7,GRID!$A$17:$A$27,0),MATCH(1,($U$2=GRID!$B$1:$BI$1)*(КАЛЕНДАРЬ!$R27=GRID!$B$3:$BI$3), 0)),
ROUNDUP(INDEX(GRID!$B$17:$BI$27,MATCH(E$7,GRID!$A$17:$A$27,0),MATCH(1,($U$2=GRID!$B$1:$BI$1)*(КАЛЕНДАРЬ!$R27=GRID!$B$3:$BI$3), 0))*(1-GRID!$B$35),0))</f>
        <v>34900</v>
      </c>
      <c r="G96" s="59" cm="1">
        <f t="array" ref="G96">IF($I$2="Открытый тариф",
INDEX(GRID!$B$4:$BI$14,MATCH(G$7,GRID!$A$4:$A$14,0),MATCH(1,($U$2=GRID!$B$1:$BI$1)*(КАЛЕНДАРЬ!$R27=GRID!$B$3:$BI$3), 0)),
ROUNDUP(INDEX(GRID!$B$4:$BI$14,MATCH(G$7,GRID!$A$4:$A$14,0),MATCH(1,($U$2=GRID!$B$1:$BI$1)*(КАЛЕНДАРЬ!$R27=GRID!$B$3:$BI$3),0))*(1-GRID!$B$35),0))</f>
        <v>36000</v>
      </c>
      <c r="H96" s="60" cm="1">
        <f t="array" ref="H96">IF($I$2="Открытый тариф",
INDEX(GRID!$B$17:$BI$27,MATCH(G$7,GRID!$A$17:$A$27,0),MATCH(1,($U$2=GRID!$B$1:$BI$1)*(КАЛЕНДАРЬ!$R27=GRID!$B$3:$BI$3), 0)),
ROUNDUP(INDEX(GRID!$B$17:$BI$27,MATCH(G$7,GRID!$A$17:$A$27,0),MATCH(1,($U$2=GRID!$B$1:$BI$1)*(КАЛЕНДАРЬ!$R27=GRID!$B$3:$BI$3), 0))*(1-GRID!$B$35),0))</f>
        <v>38500</v>
      </c>
      <c r="I96" s="59" cm="1">
        <f t="array" ref="I96">IF($I$2="Открытый тариф",
INDEX(GRID!$B$4:$BI$14,MATCH(I$7,GRID!$A$4:$A$14,0),MATCH(1,($U$2=GRID!$B$1:$BI$1)*(КАЛЕНДАРЬ!$R27=GRID!$B$3:$BI$3), 0)),
ROUNDUP(INDEX(GRID!$B$4:$BI$14,MATCH(I$7,GRID!$A$4:$A$14,0),MATCH(1,($U$2=GRID!$B$1:$BI$1)*(КАЛЕНДАРЬ!$R27=GRID!$B$3:$BI$3),0))*(1-GRID!$B$35),0))</f>
        <v>40200</v>
      </c>
      <c r="J96" s="60" cm="1">
        <f t="array" ref="J96">IF($I$2="Открытый тариф",
INDEX(GRID!$B$17:$BI$27,MATCH(I$7,GRID!$A$17:$A$27,0),MATCH(1,($U$2=GRID!$B$1:$BI$1)*(КАЛЕНДАРЬ!$R27=GRID!$B$3:$BI$3), 0)),
ROUNDUP(INDEX(GRID!$B$17:$BI$27,MATCH(I$7,GRID!$A$17:$A$27,0),MATCH(1,($U$2=GRID!$B$1:$BI$1)*(КАЛЕНДАРЬ!$R27=GRID!$B$3:$BI$3), 0))*(1-GRID!$B$35),0))</f>
        <v>42700</v>
      </c>
      <c r="K96" s="59" cm="1">
        <f t="array" ref="K96">IF($I$2="Открытый тариф",
INDEX(GRID!$B$4:$BI$14,MATCH(K$7,GRID!$A$4:$A$14,0),MATCH(1,($U$2=GRID!$B$1:$BI$1)*(КАЛЕНДАРЬ!$R27=GRID!$B$3:$BI$3), 0)),
ROUNDUP(INDEX(GRID!$B$4:$BI$14,MATCH(K$7,GRID!$A$4:$A$14,0),MATCH(1,($U$2=GRID!$B$1:$BI$1)*(КАЛЕНДАРЬ!$R27=GRID!$B$3:$BI$3),0))*(1-GRID!$B$35),0))</f>
        <v>44800</v>
      </c>
      <c r="L96" s="60" cm="1">
        <f t="array" ref="L96">IF($I$2="Открытый тариф",
INDEX(GRID!$B$17:$BI$27,MATCH(K$7,GRID!$A$17:$A$27,0),MATCH(1,($U$2=GRID!$B$1:$BI$1)*(КАЛЕНДАРЬ!$R27=GRID!$B$3:$BI$3), 0)),
ROUNDUP(INDEX(GRID!$B$17:$BI$27,MATCH(K$7,GRID!$A$17:$A$27,0),MATCH(1,($U$2=GRID!$B$1:$BI$1)*(КАЛЕНДАРЬ!$R27=GRID!$B$3:$BI$3), 0))*(1-GRID!$B$35),0))</f>
        <v>47300</v>
      </c>
      <c r="M96" s="59" cm="1">
        <f t="array" ref="M96">IF($I$2="Открытый тариф",
INDEX(GRID!$B$4:$BI$14,MATCH(M$7,GRID!$A$4:$A$14,0),MATCH(1,($U$2=GRID!$B$1:$BI$1)*(КАЛЕНДАРЬ!$R27=GRID!$B$3:$BI$3), 0)),
ROUNDUP(INDEX(GRID!$B$4:$BI$14,MATCH(M$7,GRID!$A$4:$A$14,0),MATCH(1,($U$2=GRID!$B$1:$BI$1)*(КАЛЕНДАРЬ!$R27=GRID!$B$3:$BI$3),0))*(1-GRID!$B$35),0))</f>
        <v>50000</v>
      </c>
      <c r="N96" s="60" cm="1">
        <f t="array" ref="N96">IF($I$2="Открытый тариф",
INDEX(GRID!$B$17:$BI$27,MATCH(M$7,GRID!$A$17:$A$27,0),MATCH(1,($U$2=GRID!$B$1:$BI$1)*(КАЛЕНДАРЬ!$R27=GRID!$B$3:$BI$3), 0)),
ROUNDUP(INDEX(GRID!$B$17:$BI$27,MATCH(M$7,GRID!$A$17:$A$27,0),MATCH(1,($U$2=GRID!$B$1:$BI$1)*(КАЛЕНДАРЬ!$R27=GRID!$B$3:$BI$3), 0))*(1-GRID!$B$35),0))</f>
        <v>52500</v>
      </c>
      <c r="O96" s="61" cm="1">
        <f t="array" ref="O96">IF($I$2="Открытый тариф",
INDEX(GRID!$B$4:$BI$14,MATCH(O$7,GRID!$A$4:$A$14,0),MATCH(1,($U$2=GRID!$B$1:$BI$1)*(КАЛЕНДАРЬ!$R27=GRID!$B$3:$BI$3), 0)),
ROUNDUP(INDEX(GRID!$B$4:$BI$14,MATCH(O$7,GRID!$A$4:$A$14,0),MATCH(1,($U$2=GRID!$B$1:$BI$1)*(КАЛЕНДАРЬ!$R27=GRID!$B$3:$BI$3),0))*(1-GRID!$B$35),0))</f>
        <v>56500</v>
      </c>
      <c r="P96" s="61" cm="1">
        <f t="array" ref="P96">IF($I$2="Открытый тариф",
INDEX(GRID!$B$17:$BI$27,MATCH(O$7,GRID!$A$17:$A$27,0),MATCH(1,($U$2=GRID!$B$1:$BI$1)*(КАЛЕНДАРЬ!$R27=GRID!$B$3:$BI$3), 0)),
ROUNDUP(INDEX(GRID!$B$17:$BI$27,MATCH(O$7,GRID!$A$17:$A$27,0),MATCH(1,($U$2=GRID!$B$1:$BI$1)*(КАЛЕНДАРЬ!$R27=GRID!$B$3:$BI$3), 0))*(1-GRID!$B$35),0))</f>
        <v>59000</v>
      </c>
      <c r="Q96" s="61" cm="1">
        <f t="array" ref="Q96">IF($I$2="Открытый тариф",
INDEX(GRID!$B$4:$BI$14,MATCH(Q$7,GRID!$A$4:$A$14,0),MATCH(1,($U$2=GRID!$B$1:$BI$1)*(КАЛЕНДАРЬ!$R27=GRID!$B$3:$BI$3), 0)),
ROUNDUP(INDEX(GRID!$B$4:$BI$14,MATCH(Q$7,GRID!$A$4:$A$14,0),MATCH(1,($U$2=GRID!$B$1:$BI$1)*(КАЛЕНДАРЬ!$R27=GRID!$B$3:$BI$3),0))*(1-GRID!$B$35),0))</f>
        <v>63800</v>
      </c>
      <c r="R96" s="61" cm="1">
        <f t="array" ref="R96">IF($I$2="Открытый тариф",
INDEX(GRID!$B$17:$BI$27,MATCH(Q$7,GRID!$A$17:$A$27,0),MATCH(1,($U$2=GRID!$B$1:$BI$1)*(КАЛЕНДАРЬ!$R27=GRID!$B$3:$BI$3), 0)),
ROUNDUP(INDEX(GRID!$B$17:$BI$27,MATCH(Q$7,GRID!$A$17:$A$27,0),MATCH(1,($U$2=GRID!$B$1:$BI$1)*(КАЛЕНДАРЬ!$R27=GRID!$B$3:$BI$3), 0))*(1-GRID!$B$35),0))</f>
        <v>66300</v>
      </c>
      <c r="S96" s="61" cm="1">
        <f t="array" ref="S96">IF($I$2="Открытый тариф",
INDEX(GRID!$B$4:$BI$14,MATCH(S$7,GRID!$A$4:$A$14,0),MATCH(1,($U$2=GRID!$B$1:$BI$1)*(КАЛЕНДАРЬ!$R27=GRID!$B$3:$BI$3), 0)),
ROUNDUP(INDEX(GRID!$B$4:$BI$14,MATCH(S$7,GRID!$A$4:$A$14,0),MATCH(1,($U$2=GRID!$B$1:$BI$1)*(КАЛЕНДАРЬ!$R27=GRID!$B$3:$BI$3),0))*(1-GRID!$B$35),0))</f>
        <v>79200</v>
      </c>
      <c r="T96" s="61" cm="1">
        <f t="array" ref="T96">IF($I$2="Открытый тариф",
INDEX(GRID!$B$17:$BI$27,MATCH(S$7,GRID!$A$17:$A$27,0),MATCH(1,($U$2=GRID!$B$1:$BI$1)*(КАЛЕНДАРЬ!$R27=GRID!$B$3:$BI$3), 0)),
ROUNDUP(INDEX(GRID!$B$17:$BI$27,MATCH(S$7,GRID!$A$17:$A$27,0),MATCH(1,($U$2=GRID!$B$1:$BI$1)*(КАЛЕНДАРЬ!$R27=GRID!$B$3:$BI$3), 0))*(1-GRID!$B$35),0))</f>
        <v>81700</v>
      </c>
      <c r="U96" s="61" cm="1">
        <f t="array" ref="U96">IF($I$2="Открытый тариф",
INDEX(GRID!$B$4:$BI$14,MATCH(U$7,GRID!$A$4:$A$14,0),MATCH(1,($U$2=GRID!$B$1:$BI$1)*(КАЛЕНДАРЬ!$R27=GRID!$B$3:$BI$3), 0)),
ROUNDUP(INDEX(GRID!$B$4:$BI$14,MATCH(U$7,GRID!$A$4:$A$14,0),MATCH(1,($U$2=GRID!$B$1:$BI$1)*(КАЛЕНДАРЬ!$R27=GRID!$B$3:$BI$3),0))*(1-GRID!$B$35),0))</f>
        <v>88000</v>
      </c>
      <c r="V96" s="61" cm="1">
        <f t="array" ref="V96">IF($I$2="Открытый тариф",
INDEX(GRID!$B$17:$BI$27,MATCH(U$7,GRID!$A$17:$A$27,0),MATCH(1,($U$2=GRID!$B$1:$BI$1)*(КАЛЕНДАРЬ!$R27=GRID!$B$3:$BI$3), 0)),
ROUNDUP(INDEX(GRID!$B$17:$BI$27,MATCH(U$7,GRID!$A$17:$A$27,0),MATCH(1,($U$2=GRID!$B$1:$BI$1)*(КАЛЕНДАРЬ!$R27=GRID!$B$3:$BI$3), 0))*(1-GRID!$B$35),0))</f>
        <v>90500</v>
      </c>
      <c r="W96" s="61" cm="1">
        <f t="array" ref="W96">IF($I$2="Открытый тариф",
INDEX(GRID!$B$4:$BI$14,MATCH(W$7,GRID!$A$4:$A$14,0),MATCH(1,($U$2=GRID!$B$1:$BI$1)*(КАЛЕНДАРЬ!$R27=GRID!$B$3:$BI$3), 0)),
ROUNDUP(INDEX(GRID!$B$4:$BI$14,MATCH(W$7,GRID!$A$4:$A$14,0),MATCH(1,($U$2=GRID!$B$1:$BI$1)*(КАЛЕНДАРЬ!$R27=GRID!$B$3:$BI$3),0))*(1-GRID!$B$35),0))</f>
        <v>317000</v>
      </c>
      <c r="X96" s="61" cm="1">
        <f t="array" ref="X96">IF($I$2="Открытый тариф",
INDEX(GRID!$B$17:$BI$27,MATCH(W$7,GRID!$A$17:$A$27,0),MATCH(1,($U$2=GRID!$B$1:$BI$1)*(КАЛЕНДАРЬ!$R27=GRID!$B$3:$BI$3), 0)),
ROUNDUP(INDEX(GRID!$B$17:$BI$27,MATCH(W$7,GRID!$A$17:$A$27,0),MATCH(1,($U$2=GRID!$B$1:$BI$1)*(КАЛЕНДАРЬ!$R27=GRID!$B$3:$BI$3), 0))*(1-GRID!$B$35),0))</f>
        <v>319500</v>
      </c>
    </row>
    <row r="97" spans="1:24" hidden="1" x14ac:dyDescent="0.2">
      <c r="A97" s="62" t="s">
        <v>45</v>
      </c>
      <c r="B97" s="62">
        <v>25</v>
      </c>
      <c r="C97" s="59" cm="1">
        <f t="array" ref="C97">IF($I$2="Открытый тариф",
INDEX(GRID!$B$4:$BI$14,MATCH(C$7,GRID!$A$4:$A$14,0),MATCH(1,($U$2=GRID!$B$1:$BI$1)*(КАЛЕНДАРЬ!$R28=GRID!$B$3:$BI$3), 0)),
ROUNDUP(INDEX(GRID!$B$4:$BI$14,MATCH(C$7,GRID!$A$4:$A$14,0),MATCH(1,($U$2=GRID!$B$1:$BI$1)*(КАЛЕНДАРЬ!$R28=GRID!$B$3:$BI$3),0))*(1-GRID!$B$35),0))</f>
        <v>30500</v>
      </c>
      <c r="D97" s="60" cm="1">
        <f t="array" ref="D97">IF($I$2="Открытый тариф",
INDEX(GRID!$B$17:$BI$27,MATCH(C$7,GRID!$A$17:$A$27,0),MATCH(1,($U$2=GRID!$B$1:$BI$1)*(КАЛЕНДАРЬ!$R28=GRID!$B$3:$BI$3), 0)),
ROUNDUP(INDEX(GRID!$B$17:$BI$27,MATCH(C$7,GRID!$A$17:$A$27,0),MATCH(1,($U$2=GRID!$B$1:$BI$1)*(КАЛЕНДАРЬ!$R28=GRID!$B$3:$BI$3), 0))*(1-GRID!$B$35),0))</f>
        <v>33000</v>
      </c>
      <c r="E97" s="59" cm="1">
        <f t="array" ref="E97">IF($I$2="Открытый тариф",
INDEX(GRID!$B$4:$BI$14,MATCH(E$7,GRID!$A$4:$A$14,0),MATCH(1,($U$2=GRID!$B$1:$BI$1)*(КАЛЕНДАРЬ!$R28=GRID!$B$3:$BI$3), 0)),
ROUNDUP(INDEX(GRID!$B$4:$BI$14,MATCH(E$7,GRID!$A$4:$A$14,0),MATCH(1,($U$2=GRID!$B$1:$BI$1)*(КАЛЕНДАРЬ!$R28=GRID!$B$3:$BI$3),0))*(1-GRID!$B$35),0))</f>
        <v>34100</v>
      </c>
      <c r="F97" s="60" cm="1">
        <f t="array" ref="F97">IF($I$2="Открытый тариф",
INDEX(GRID!$B$17:$BI$27,MATCH(E$7,GRID!$A$17:$A$27,0),MATCH(1,($U$2=GRID!$B$1:$BI$1)*(КАЛЕНДАРЬ!$R28=GRID!$B$3:$BI$3), 0)),
ROUNDUP(INDEX(GRID!$B$17:$BI$27,MATCH(E$7,GRID!$A$17:$A$27,0),MATCH(1,($U$2=GRID!$B$1:$BI$1)*(КАЛЕНДАРЬ!$R28=GRID!$B$3:$BI$3), 0))*(1-GRID!$B$35),0))</f>
        <v>36600</v>
      </c>
      <c r="G97" s="59" cm="1">
        <f t="array" ref="G97">IF($I$2="Открытый тариф",
INDEX(GRID!$B$4:$BI$14,MATCH(G$7,GRID!$A$4:$A$14,0),MATCH(1,($U$2=GRID!$B$1:$BI$1)*(КАЛЕНДАРЬ!$R28=GRID!$B$3:$BI$3), 0)),
ROUNDUP(INDEX(GRID!$B$4:$BI$14,MATCH(G$7,GRID!$A$4:$A$14,0),MATCH(1,($U$2=GRID!$B$1:$BI$1)*(КАЛЕНДАРЬ!$R28=GRID!$B$3:$BI$3),0))*(1-GRID!$B$35),0))</f>
        <v>38000</v>
      </c>
      <c r="H97" s="60" cm="1">
        <f t="array" ref="H97">IF($I$2="Открытый тариф",
INDEX(GRID!$B$17:$BI$27,MATCH(G$7,GRID!$A$17:$A$27,0),MATCH(1,($U$2=GRID!$B$1:$BI$1)*(КАЛЕНДАРЬ!$R28=GRID!$B$3:$BI$3), 0)),
ROUNDUP(INDEX(GRID!$B$17:$BI$27,MATCH(G$7,GRID!$A$17:$A$27,0),MATCH(1,($U$2=GRID!$B$1:$BI$1)*(КАЛЕНДАРЬ!$R28=GRID!$B$3:$BI$3), 0))*(1-GRID!$B$35),0))</f>
        <v>40500</v>
      </c>
      <c r="I97" s="59" cm="1">
        <f t="array" ref="I97">IF($I$2="Открытый тариф",
INDEX(GRID!$B$4:$BI$14,MATCH(I$7,GRID!$A$4:$A$14,0),MATCH(1,($U$2=GRID!$B$1:$BI$1)*(КАЛЕНДАРЬ!$R28=GRID!$B$3:$BI$3), 0)),
ROUNDUP(INDEX(GRID!$B$4:$BI$14,MATCH(I$7,GRID!$A$4:$A$14,0),MATCH(1,($U$2=GRID!$B$1:$BI$1)*(КАЛЕНДАРЬ!$R28=GRID!$B$3:$BI$3),0))*(1-GRID!$B$35),0))</f>
        <v>42400</v>
      </c>
      <c r="J97" s="60" cm="1">
        <f t="array" ref="J97">IF($I$2="Открытый тариф",
INDEX(GRID!$B$17:$BI$27,MATCH(I$7,GRID!$A$17:$A$27,0),MATCH(1,($U$2=GRID!$B$1:$BI$1)*(КАЛЕНДАРЬ!$R28=GRID!$B$3:$BI$3), 0)),
ROUNDUP(INDEX(GRID!$B$17:$BI$27,MATCH(I$7,GRID!$A$17:$A$27,0),MATCH(1,($U$2=GRID!$B$1:$BI$1)*(КАЛЕНДАРЬ!$R28=GRID!$B$3:$BI$3), 0))*(1-GRID!$B$35),0))</f>
        <v>44900</v>
      </c>
      <c r="K97" s="59" cm="1">
        <f t="array" ref="K97">IF($I$2="Открытый тариф",
INDEX(GRID!$B$4:$BI$14,MATCH(K$7,GRID!$A$4:$A$14,0),MATCH(1,($U$2=GRID!$B$1:$BI$1)*(КАЛЕНДАРЬ!$R28=GRID!$B$3:$BI$3), 0)),
ROUNDUP(INDEX(GRID!$B$4:$BI$14,MATCH(K$7,GRID!$A$4:$A$14,0),MATCH(1,($U$2=GRID!$B$1:$BI$1)*(КАЛЕНДАРЬ!$R28=GRID!$B$3:$BI$3),0))*(1-GRID!$B$35),0))</f>
        <v>47300</v>
      </c>
      <c r="L97" s="60" cm="1">
        <f t="array" ref="L97">IF($I$2="Открытый тариф",
INDEX(GRID!$B$17:$BI$27,MATCH(K$7,GRID!$A$17:$A$27,0),MATCH(1,($U$2=GRID!$B$1:$BI$1)*(КАЛЕНДАРЬ!$R28=GRID!$B$3:$BI$3), 0)),
ROUNDUP(INDEX(GRID!$B$17:$BI$27,MATCH(K$7,GRID!$A$17:$A$27,0),MATCH(1,($U$2=GRID!$B$1:$BI$1)*(КАЛЕНДАРЬ!$R28=GRID!$B$3:$BI$3), 0))*(1-GRID!$B$35),0))</f>
        <v>49800</v>
      </c>
      <c r="M97" s="59" cm="1">
        <f t="array" ref="M97">IF($I$2="Открытый тариф",
INDEX(GRID!$B$4:$BI$14,MATCH(M$7,GRID!$A$4:$A$14,0),MATCH(1,($U$2=GRID!$B$1:$BI$1)*(КАЛЕНДАРЬ!$R28=GRID!$B$3:$BI$3), 0)),
ROUNDUP(INDEX(GRID!$B$4:$BI$14,MATCH(M$7,GRID!$A$4:$A$14,0),MATCH(1,($U$2=GRID!$B$1:$BI$1)*(КАЛЕНДАРЬ!$R28=GRID!$B$3:$BI$3),0))*(1-GRID!$B$35),0))</f>
        <v>52800</v>
      </c>
      <c r="N97" s="60" cm="1">
        <f t="array" ref="N97">IF($I$2="Открытый тариф",
INDEX(GRID!$B$17:$BI$27,MATCH(M$7,GRID!$A$17:$A$27,0),MATCH(1,($U$2=GRID!$B$1:$BI$1)*(КАЛЕНДАРЬ!$R28=GRID!$B$3:$BI$3), 0)),
ROUNDUP(INDEX(GRID!$B$17:$BI$27,MATCH(M$7,GRID!$A$17:$A$27,0),MATCH(1,($U$2=GRID!$B$1:$BI$1)*(КАЛЕНДАРЬ!$R28=GRID!$B$3:$BI$3), 0))*(1-GRID!$B$35),0))</f>
        <v>55300</v>
      </c>
      <c r="O97" s="61" cm="1">
        <f t="array" ref="O97">IF($I$2="Открытый тариф",
INDEX(GRID!$B$4:$BI$14,MATCH(O$7,GRID!$A$4:$A$14,0),MATCH(1,($U$2=GRID!$B$1:$BI$1)*(КАЛЕНДАРЬ!$R28=GRID!$B$3:$BI$3), 0)),
ROUNDUP(INDEX(GRID!$B$4:$BI$14,MATCH(O$7,GRID!$A$4:$A$14,0),MATCH(1,($U$2=GRID!$B$1:$BI$1)*(КАЛЕНДАРЬ!$R28=GRID!$B$3:$BI$3),0))*(1-GRID!$B$35),0))</f>
        <v>59400</v>
      </c>
      <c r="P97" s="61" cm="1">
        <f t="array" ref="P97">IF($I$2="Открытый тариф",
INDEX(GRID!$B$17:$BI$27,MATCH(O$7,GRID!$A$17:$A$27,0),MATCH(1,($U$2=GRID!$B$1:$BI$1)*(КАЛЕНДАРЬ!$R28=GRID!$B$3:$BI$3), 0)),
ROUNDUP(INDEX(GRID!$B$17:$BI$27,MATCH(O$7,GRID!$A$17:$A$27,0),MATCH(1,($U$2=GRID!$B$1:$BI$1)*(КАЛЕНДАРЬ!$R28=GRID!$B$3:$BI$3), 0))*(1-GRID!$B$35),0))</f>
        <v>61900</v>
      </c>
      <c r="Q97" s="61" cm="1">
        <f t="array" ref="Q97">IF($I$2="Открытый тариф",
INDEX(GRID!$B$4:$BI$14,MATCH(Q$7,GRID!$A$4:$A$14,0),MATCH(1,($U$2=GRID!$B$1:$BI$1)*(КАЛЕНДАРЬ!$R28=GRID!$B$3:$BI$3), 0)),
ROUNDUP(INDEX(GRID!$B$4:$BI$14,MATCH(Q$7,GRID!$A$4:$A$14,0),MATCH(1,($U$2=GRID!$B$1:$BI$1)*(КАЛЕНДАРЬ!$R28=GRID!$B$3:$BI$3),0))*(1-GRID!$B$35),0))</f>
        <v>67100</v>
      </c>
      <c r="R97" s="61" cm="1">
        <f t="array" ref="R97">IF($I$2="Открытый тариф",
INDEX(GRID!$B$17:$BI$27,MATCH(Q$7,GRID!$A$17:$A$27,0),MATCH(1,($U$2=GRID!$B$1:$BI$1)*(КАЛЕНДАРЬ!$R28=GRID!$B$3:$BI$3), 0)),
ROUNDUP(INDEX(GRID!$B$17:$BI$27,MATCH(Q$7,GRID!$A$17:$A$27,0),MATCH(1,($U$2=GRID!$B$1:$BI$1)*(КАЛЕНДАРЬ!$R28=GRID!$B$3:$BI$3), 0))*(1-GRID!$B$35),0))</f>
        <v>69600</v>
      </c>
      <c r="S97" s="61" cm="1">
        <f t="array" ref="S97">IF($I$2="Открытый тариф",
INDEX(GRID!$B$4:$BI$14,MATCH(S$7,GRID!$A$4:$A$14,0),MATCH(1,($U$2=GRID!$B$1:$BI$1)*(КАЛЕНДАРЬ!$R28=GRID!$B$3:$BI$3), 0)),
ROUNDUP(INDEX(GRID!$B$4:$BI$14,MATCH(S$7,GRID!$A$4:$A$14,0),MATCH(1,($U$2=GRID!$B$1:$BI$1)*(КАЛЕНДАРЬ!$R28=GRID!$B$3:$BI$3),0))*(1-GRID!$B$35),0))</f>
        <v>83600</v>
      </c>
      <c r="T97" s="61" cm="1">
        <f t="array" ref="T97">IF($I$2="Открытый тариф",
INDEX(GRID!$B$17:$BI$27,MATCH(S$7,GRID!$A$17:$A$27,0),MATCH(1,($U$2=GRID!$B$1:$BI$1)*(КАЛЕНДАРЬ!$R28=GRID!$B$3:$BI$3), 0)),
ROUNDUP(INDEX(GRID!$B$17:$BI$27,MATCH(S$7,GRID!$A$17:$A$27,0),MATCH(1,($U$2=GRID!$B$1:$BI$1)*(КАЛЕНДАРЬ!$R28=GRID!$B$3:$BI$3), 0))*(1-GRID!$B$35),0))</f>
        <v>86100</v>
      </c>
      <c r="U97" s="61" cm="1">
        <f t="array" ref="U97">IF($I$2="Открытый тариф",
INDEX(GRID!$B$4:$BI$14,MATCH(U$7,GRID!$A$4:$A$14,0),MATCH(1,($U$2=GRID!$B$1:$BI$1)*(КАЛЕНДАРЬ!$R28=GRID!$B$3:$BI$3), 0)),
ROUNDUP(INDEX(GRID!$B$4:$BI$14,MATCH(U$7,GRID!$A$4:$A$14,0),MATCH(1,($U$2=GRID!$B$1:$BI$1)*(КАЛЕНДАРЬ!$R28=GRID!$B$3:$BI$3),0))*(1-GRID!$B$35),0))</f>
        <v>92000</v>
      </c>
      <c r="V97" s="61" cm="1">
        <f t="array" ref="V97">IF($I$2="Открытый тариф",
INDEX(GRID!$B$17:$BI$27,MATCH(U$7,GRID!$A$17:$A$27,0),MATCH(1,($U$2=GRID!$B$1:$BI$1)*(КАЛЕНДАРЬ!$R28=GRID!$B$3:$BI$3), 0)),
ROUNDUP(INDEX(GRID!$B$17:$BI$27,MATCH(U$7,GRID!$A$17:$A$27,0),MATCH(1,($U$2=GRID!$B$1:$BI$1)*(КАЛЕНДАРЬ!$R28=GRID!$B$3:$BI$3), 0))*(1-GRID!$B$35),0))</f>
        <v>94500</v>
      </c>
      <c r="W97" s="61" cm="1">
        <f t="array" ref="W97">IF($I$2="Открытый тариф",
INDEX(GRID!$B$4:$BI$14,MATCH(W$7,GRID!$A$4:$A$14,0),MATCH(1,($U$2=GRID!$B$1:$BI$1)*(КАЛЕНДАРЬ!$R28=GRID!$B$3:$BI$3), 0)),
ROUNDUP(INDEX(GRID!$B$4:$BI$14,MATCH(W$7,GRID!$A$4:$A$14,0),MATCH(1,($U$2=GRID!$B$1:$BI$1)*(КАЛЕНДАРЬ!$R28=GRID!$B$3:$BI$3),0))*(1-GRID!$B$35),0))</f>
        <v>327000</v>
      </c>
      <c r="X97" s="61" cm="1">
        <f t="array" ref="X97">IF($I$2="Открытый тариф",
INDEX(GRID!$B$17:$BI$27,MATCH(W$7,GRID!$A$17:$A$27,0),MATCH(1,($U$2=GRID!$B$1:$BI$1)*(КАЛЕНДАРЬ!$R28=GRID!$B$3:$BI$3), 0)),
ROUNDUP(INDEX(GRID!$B$17:$BI$27,MATCH(W$7,GRID!$A$17:$A$27,0),MATCH(1,($U$2=GRID!$B$1:$BI$1)*(КАЛЕНДАРЬ!$R28=GRID!$B$3:$BI$3), 0))*(1-GRID!$B$35),0))</f>
        <v>329500</v>
      </c>
    </row>
    <row r="98" spans="1:24" hidden="1" x14ac:dyDescent="0.2">
      <c r="A98" s="62" t="s">
        <v>46</v>
      </c>
      <c r="B98" s="62">
        <v>26</v>
      </c>
      <c r="C98" s="59" cm="1">
        <f t="array" ref="C98">IF($I$2="Открытый тариф",
INDEX(GRID!$B$4:$BI$14,MATCH(C$7,GRID!$A$4:$A$14,0),MATCH(1,($U$2=GRID!$B$1:$BI$1)*(КАЛЕНДАРЬ!$R29=GRID!$B$3:$BI$3), 0)),
ROUNDUP(INDEX(GRID!$B$4:$BI$14,MATCH(C$7,GRID!$A$4:$A$14,0),MATCH(1,($U$2=GRID!$B$1:$BI$1)*(КАЛЕНДАРЬ!$R29=GRID!$B$3:$BI$3),0))*(1-GRID!$B$35),0))</f>
        <v>30500</v>
      </c>
      <c r="D98" s="60" cm="1">
        <f t="array" ref="D98">IF($I$2="Открытый тариф",
INDEX(GRID!$B$17:$BI$27,MATCH(C$7,GRID!$A$17:$A$27,0),MATCH(1,($U$2=GRID!$B$1:$BI$1)*(КАЛЕНДАРЬ!$R29=GRID!$B$3:$BI$3), 0)),
ROUNDUP(INDEX(GRID!$B$17:$BI$27,MATCH(C$7,GRID!$A$17:$A$27,0),MATCH(1,($U$2=GRID!$B$1:$BI$1)*(КАЛЕНДАРЬ!$R29=GRID!$B$3:$BI$3), 0))*(1-GRID!$B$35),0))</f>
        <v>33000</v>
      </c>
      <c r="E98" s="59" cm="1">
        <f t="array" ref="E98">IF($I$2="Открытый тариф",
INDEX(GRID!$B$4:$BI$14,MATCH(E$7,GRID!$A$4:$A$14,0),MATCH(1,($U$2=GRID!$B$1:$BI$1)*(КАЛЕНДАРЬ!$R29=GRID!$B$3:$BI$3), 0)),
ROUNDUP(INDEX(GRID!$B$4:$BI$14,MATCH(E$7,GRID!$A$4:$A$14,0),MATCH(1,($U$2=GRID!$B$1:$BI$1)*(КАЛЕНДАРЬ!$R29=GRID!$B$3:$BI$3),0))*(1-GRID!$B$35),0))</f>
        <v>34100</v>
      </c>
      <c r="F98" s="60" cm="1">
        <f t="array" ref="F98">IF($I$2="Открытый тариф",
INDEX(GRID!$B$17:$BI$27,MATCH(E$7,GRID!$A$17:$A$27,0),MATCH(1,($U$2=GRID!$B$1:$BI$1)*(КАЛЕНДАРЬ!$R29=GRID!$B$3:$BI$3), 0)),
ROUNDUP(INDEX(GRID!$B$17:$BI$27,MATCH(E$7,GRID!$A$17:$A$27,0),MATCH(1,($U$2=GRID!$B$1:$BI$1)*(КАЛЕНДАРЬ!$R29=GRID!$B$3:$BI$3), 0))*(1-GRID!$B$35),0))</f>
        <v>36600</v>
      </c>
      <c r="G98" s="59" cm="1">
        <f t="array" ref="G98">IF($I$2="Открытый тариф",
INDEX(GRID!$B$4:$BI$14,MATCH(G$7,GRID!$A$4:$A$14,0),MATCH(1,($U$2=GRID!$B$1:$BI$1)*(КАЛЕНДАРЬ!$R29=GRID!$B$3:$BI$3), 0)),
ROUNDUP(INDEX(GRID!$B$4:$BI$14,MATCH(G$7,GRID!$A$4:$A$14,0),MATCH(1,($U$2=GRID!$B$1:$BI$1)*(КАЛЕНДАРЬ!$R29=GRID!$B$3:$BI$3),0))*(1-GRID!$B$35),0))</f>
        <v>38000</v>
      </c>
      <c r="H98" s="60" cm="1">
        <f t="array" ref="H98">IF($I$2="Открытый тариф",
INDEX(GRID!$B$17:$BI$27,MATCH(G$7,GRID!$A$17:$A$27,0),MATCH(1,($U$2=GRID!$B$1:$BI$1)*(КАЛЕНДАРЬ!$R29=GRID!$B$3:$BI$3), 0)),
ROUNDUP(INDEX(GRID!$B$17:$BI$27,MATCH(G$7,GRID!$A$17:$A$27,0),MATCH(1,($U$2=GRID!$B$1:$BI$1)*(КАЛЕНДАРЬ!$R29=GRID!$B$3:$BI$3), 0))*(1-GRID!$B$35),0))</f>
        <v>40500</v>
      </c>
      <c r="I98" s="59" cm="1">
        <f t="array" ref="I98">IF($I$2="Открытый тариф",
INDEX(GRID!$B$4:$BI$14,MATCH(I$7,GRID!$A$4:$A$14,0),MATCH(1,($U$2=GRID!$B$1:$BI$1)*(КАЛЕНДАРЬ!$R29=GRID!$B$3:$BI$3), 0)),
ROUNDUP(INDEX(GRID!$B$4:$BI$14,MATCH(I$7,GRID!$A$4:$A$14,0),MATCH(1,($U$2=GRID!$B$1:$BI$1)*(КАЛЕНДАРЬ!$R29=GRID!$B$3:$BI$3),0))*(1-GRID!$B$35),0))</f>
        <v>42400</v>
      </c>
      <c r="J98" s="60" cm="1">
        <f t="array" ref="J98">IF($I$2="Открытый тариф",
INDEX(GRID!$B$17:$BI$27,MATCH(I$7,GRID!$A$17:$A$27,0),MATCH(1,($U$2=GRID!$B$1:$BI$1)*(КАЛЕНДАРЬ!$R29=GRID!$B$3:$BI$3), 0)),
ROUNDUP(INDEX(GRID!$B$17:$BI$27,MATCH(I$7,GRID!$A$17:$A$27,0),MATCH(1,($U$2=GRID!$B$1:$BI$1)*(КАЛЕНДАРЬ!$R29=GRID!$B$3:$BI$3), 0))*(1-GRID!$B$35),0))</f>
        <v>44900</v>
      </c>
      <c r="K98" s="59" cm="1">
        <f t="array" ref="K98">IF($I$2="Открытый тариф",
INDEX(GRID!$B$4:$BI$14,MATCH(K$7,GRID!$A$4:$A$14,0),MATCH(1,($U$2=GRID!$B$1:$BI$1)*(КАЛЕНДАРЬ!$R29=GRID!$B$3:$BI$3), 0)),
ROUNDUP(INDEX(GRID!$B$4:$BI$14,MATCH(K$7,GRID!$A$4:$A$14,0),MATCH(1,($U$2=GRID!$B$1:$BI$1)*(КАЛЕНДАРЬ!$R29=GRID!$B$3:$BI$3),0))*(1-GRID!$B$35),0))</f>
        <v>47300</v>
      </c>
      <c r="L98" s="60" cm="1">
        <f t="array" ref="L98">IF($I$2="Открытый тариф",
INDEX(GRID!$B$17:$BI$27,MATCH(K$7,GRID!$A$17:$A$27,0),MATCH(1,($U$2=GRID!$B$1:$BI$1)*(КАЛЕНДАРЬ!$R29=GRID!$B$3:$BI$3), 0)),
ROUNDUP(INDEX(GRID!$B$17:$BI$27,MATCH(K$7,GRID!$A$17:$A$27,0),MATCH(1,($U$2=GRID!$B$1:$BI$1)*(КАЛЕНДАРЬ!$R29=GRID!$B$3:$BI$3), 0))*(1-GRID!$B$35),0))</f>
        <v>49800</v>
      </c>
      <c r="M98" s="59" cm="1">
        <f t="array" ref="M98">IF($I$2="Открытый тариф",
INDEX(GRID!$B$4:$BI$14,MATCH(M$7,GRID!$A$4:$A$14,0),MATCH(1,($U$2=GRID!$B$1:$BI$1)*(КАЛЕНДАРЬ!$R29=GRID!$B$3:$BI$3), 0)),
ROUNDUP(INDEX(GRID!$B$4:$BI$14,MATCH(M$7,GRID!$A$4:$A$14,0),MATCH(1,($U$2=GRID!$B$1:$BI$1)*(КАЛЕНДАРЬ!$R29=GRID!$B$3:$BI$3),0))*(1-GRID!$B$35),0))</f>
        <v>52800</v>
      </c>
      <c r="N98" s="60" cm="1">
        <f t="array" ref="N98">IF($I$2="Открытый тариф",
INDEX(GRID!$B$17:$BI$27,MATCH(M$7,GRID!$A$17:$A$27,0),MATCH(1,($U$2=GRID!$B$1:$BI$1)*(КАЛЕНДАРЬ!$R29=GRID!$B$3:$BI$3), 0)),
ROUNDUP(INDEX(GRID!$B$17:$BI$27,MATCH(M$7,GRID!$A$17:$A$27,0),MATCH(1,($U$2=GRID!$B$1:$BI$1)*(КАЛЕНДАРЬ!$R29=GRID!$B$3:$BI$3), 0))*(1-GRID!$B$35),0))</f>
        <v>55300</v>
      </c>
      <c r="O98" s="61" cm="1">
        <f t="array" ref="O98">IF($I$2="Открытый тариф",
INDEX(GRID!$B$4:$BI$14,MATCH(O$7,GRID!$A$4:$A$14,0),MATCH(1,($U$2=GRID!$B$1:$BI$1)*(КАЛЕНДАРЬ!$R29=GRID!$B$3:$BI$3), 0)),
ROUNDUP(INDEX(GRID!$B$4:$BI$14,MATCH(O$7,GRID!$A$4:$A$14,0),MATCH(1,($U$2=GRID!$B$1:$BI$1)*(КАЛЕНДАРЬ!$R29=GRID!$B$3:$BI$3),0))*(1-GRID!$B$35),0))</f>
        <v>59400</v>
      </c>
      <c r="P98" s="61" cm="1">
        <f t="array" ref="P98">IF($I$2="Открытый тариф",
INDEX(GRID!$B$17:$BI$27,MATCH(O$7,GRID!$A$17:$A$27,0),MATCH(1,($U$2=GRID!$B$1:$BI$1)*(КАЛЕНДАРЬ!$R29=GRID!$B$3:$BI$3), 0)),
ROUNDUP(INDEX(GRID!$B$17:$BI$27,MATCH(O$7,GRID!$A$17:$A$27,0),MATCH(1,($U$2=GRID!$B$1:$BI$1)*(КАЛЕНДАРЬ!$R29=GRID!$B$3:$BI$3), 0))*(1-GRID!$B$35),0))</f>
        <v>61900</v>
      </c>
      <c r="Q98" s="61" cm="1">
        <f t="array" ref="Q98">IF($I$2="Открытый тариф",
INDEX(GRID!$B$4:$BI$14,MATCH(Q$7,GRID!$A$4:$A$14,0),MATCH(1,($U$2=GRID!$B$1:$BI$1)*(КАЛЕНДАРЬ!$R29=GRID!$B$3:$BI$3), 0)),
ROUNDUP(INDEX(GRID!$B$4:$BI$14,MATCH(Q$7,GRID!$A$4:$A$14,0),MATCH(1,($U$2=GRID!$B$1:$BI$1)*(КАЛЕНДАРЬ!$R29=GRID!$B$3:$BI$3),0))*(1-GRID!$B$35),0))</f>
        <v>67100</v>
      </c>
      <c r="R98" s="61" cm="1">
        <f t="array" ref="R98">IF($I$2="Открытый тариф",
INDEX(GRID!$B$17:$BI$27,MATCH(Q$7,GRID!$A$17:$A$27,0),MATCH(1,($U$2=GRID!$B$1:$BI$1)*(КАЛЕНДАРЬ!$R29=GRID!$B$3:$BI$3), 0)),
ROUNDUP(INDEX(GRID!$B$17:$BI$27,MATCH(Q$7,GRID!$A$17:$A$27,0),MATCH(1,($U$2=GRID!$B$1:$BI$1)*(КАЛЕНДАРЬ!$R29=GRID!$B$3:$BI$3), 0))*(1-GRID!$B$35),0))</f>
        <v>69600</v>
      </c>
      <c r="S98" s="61" cm="1">
        <f t="array" ref="S98">IF($I$2="Открытый тариф",
INDEX(GRID!$B$4:$BI$14,MATCH(S$7,GRID!$A$4:$A$14,0),MATCH(1,($U$2=GRID!$B$1:$BI$1)*(КАЛЕНДАРЬ!$R29=GRID!$B$3:$BI$3), 0)),
ROUNDUP(INDEX(GRID!$B$4:$BI$14,MATCH(S$7,GRID!$A$4:$A$14,0),MATCH(1,($U$2=GRID!$B$1:$BI$1)*(КАЛЕНДАРЬ!$R29=GRID!$B$3:$BI$3),0))*(1-GRID!$B$35),0))</f>
        <v>83600</v>
      </c>
      <c r="T98" s="61" cm="1">
        <f t="array" ref="T98">IF($I$2="Открытый тариф",
INDEX(GRID!$B$17:$BI$27,MATCH(S$7,GRID!$A$17:$A$27,0),MATCH(1,($U$2=GRID!$B$1:$BI$1)*(КАЛЕНДАРЬ!$R29=GRID!$B$3:$BI$3), 0)),
ROUNDUP(INDEX(GRID!$B$17:$BI$27,MATCH(S$7,GRID!$A$17:$A$27,0),MATCH(1,($U$2=GRID!$B$1:$BI$1)*(КАЛЕНДАРЬ!$R29=GRID!$B$3:$BI$3), 0))*(1-GRID!$B$35),0))</f>
        <v>86100</v>
      </c>
      <c r="U98" s="61" cm="1">
        <f t="array" ref="U98">IF($I$2="Открытый тариф",
INDEX(GRID!$B$4:$BI$14,MATCH(U$7,GRID!$A$4:$A$14,0),MATCH(1,($U$2=GRID!$B$1:$BI$1)*(КАЛЕНДАРЬ!$R29=GRID!$B$3:$BI$3), 0)),
ROUNDUP(INDEX(GRID!$B$4:$BI$14,MATCH(U$7,GRID!$A$4:$A$14,0),MATCH(1,($U$2=GRID!$B$1:$BI$1)*(КАЛЕНДАРЬ!$R29=GRID!$B$3:$BI$3),0))*(1-GRID!$B$35),0))</f>
        <v>92000</v>
      </c>
      <c r="V98" s="61" cm="1">
        <f t="array" ref="V98">IF($I$2="Открытый тариф",
INDEX(GRID!$B$17:$BI$27,MATCH(U$7,GRID!$A$17:$A$27,0),MATCH(1,($U$2=GRID!$B$1:$BI$1)*(КАЛЕНДАРЬ!$R29=GRID!$B$3:$BI$3), 0)),
ROUNDUP(INDEX(GRID!$B$17:$BI$27,MATCH(U$7,GRID!$A$17:$A$27,0),MATCH(1,($U$2=GRID!$B$1:$BI$1)*(КАЛЕНДАРЬ!$R29=GRID!$B$3:$BI$3), 0))*(1-GRID!$B$35),0))</f>
        <v>94500</v>
      </c>
      <c r="W98" s="61" cm="1">
        <f t="array" ref="W98">IF($I$2="Открытый тариф",
INDEX(GRID!$B$4:$BI$14,MATCH(W$7,GRID!$A$4:$A$14,0),MATCH(1,($U$2=GRID!$B$1:$BI$1)*(КАЛЕНДАРЬ!$R29=GRID!$B$3:$BI$3), 0)),
ROUNDUP(INDEX(GRID!$B$4:$BI$14,MATCH(W$7,GRID!$A$4:$A$14,0),MATCH(1,($U$2=GRID!$B$1:$BI$1)*(КАЛЕНДАРЬ!$R29=GRID!$B$3:$BI$3),0))*(1-GRID!$B$35),0))</f>
        <v>327000</v>
      </c>
      <c r="X98" s="61" cm="1">
        <f t="array" ref="X98">IF($I$2="Открытый тариф",
INDEX(GRID!$B$17:$BI$27,MATCH(W$7,GRID!$A$17:$A$27,0),MATCH(1,($U$2=GRID!$B$1:$BI$1)*(КАЛЕНДАРЬ!$R29=GRID!$B$3:$BI$3), 0)),
ROUNDUP(INDEX(GRID!$B$17:$BI$27,MATCH(W$7,GRID!$A$17:$A$27,0),MATCH(1,($U$2=GRID!$B$1:$BI$1)*(КАЛЕНДАРЬ!$R29=GRID!$B$3:$BI$3), 0))*(1-GRID!$B$35),0))</f>
        <v>329500</v>
      </c>
    </row>
    <row r="99" spans="1:24" x14ac:dyDescent="0.2">
      <c r="A99" s="62" t="s">
        <v>47</v>
      </c>
      <c r="B99" s="62">
        <v>27</v>
      </c>
      <c r="C99" s="59" cm="1">
        <f t="array" ref="C99">IF($I$2="Открытый тариф",
INDEX(GRID!$B$4:$BI$14,MATCH(C$7,GRID!$A$4:$A$14,0),MATCH(1,($U$2=GRID!$B$1:$BI$1)*(КАЛЕНДАРЬ!$R30=GRID!$B$3:$BI$3), 0)),
ROUNDUP(INDEX(GRID!$B$4:$BI$14,MATCH(C$7,GRID!$A$4:$A$14,0),MATCH(1,($U$2=GRID!$B$1:$BI$1)*(КАЛЕНДАРЬ!$R30=GRID!$B$3:$BI$3),0))*(1-GRID!$B$35),0))</f>
        <v>30500</v>
      </c>
      <c r="D99" s="60" cm="1">
        <f t="array" ref="D99">IF($I$2="Открытый тариф",
INDEX(GRID!$B$17:$BI$27,MATCH(C$7,GRID!$A$17:$A$27,0),MATCH(1,($U$2=GRID!$B$1:$BI$1)*(КАЛЕНДАРЬ!$R30=GRID!$B$3:$BI$3), 0)),
ROUNDUP(INDEX(GRID!$B$17:$BI$27,MATCH(C$7,GRID!$A$17:$A$27,0),MATCH(1,($U$2=GRID!$B$1:$BI$1)*(КАЛЕНДАРЬ!$R30=GRID!$B$3:$BI$3), 0))*(1-GRID!$B$35),0))</f>
        <v>33000</v>
      </c>
      <c r="E99" s="59" cm="1">
        <f t="array" ref="E99">IF($I$2="Открытый тариф",
INDEX(GRID!$B$4:$BI$14,MATCH(E$7,GRID!$A$4:$A$14,0),MATCH(1,($U$2=GRID!$B$1:$BI$1)*(КАЛЕНДАРЬ!$R30=GRID!$B$3:$BI$3), 0)),
ROUNDUP(INDEX(GRID!$B$4:$BI$14,MATCH(E$7,GRID!$A$4:$A$14,0),MATCH(1,($U$2=GRID!$B$1:$BI$1)*(КАЛЕНДАРЬ!$R30=GRID!$B$3:$BI$3),0))*(1-GRID!$B$35),0))</f>
        <v>34100</v>
      </c>
      <c r="F99" s="60" cm="1">
        <f t="array" ref="F99">IF($I$2="Открытый тариф",
INDEX(GRID!$B$17:$BI$27,MATCH(E$7,GRID!$A$17:$A$27,0),MATCH(1,($U$2=GRID!$B$1:$BI$1)*(КАЛЕНДАРЬ!$R30=GRID!$B$3:$BI$3), 0)),
ROUNDUP(INDEX(GRID!$B$17:$BI$27,MATCH(E$7,GRID!$A$17:$A$27,0),MATCH(1,($U$2=GRID!$B$1:$BI$1)*(КАЛЕНДАРЬ!$R30=GRID!$B$3:$BI$3), 0))*(1-GRID!$B$35),0))</f>
        <v>36600</v>
      </c>
      <c r="G99" s="59" cm="1">
        <f t="array" ref="G99">IF($I$2="Открытый тариф",
INDEX(GRID!$B$4:$BI$14,MATCH(G$7,GRID!$A$4:$A$14,0),MATCH(1,($U$2=GRID!$B$1:$BI$1)*(КАЛЕНДАРЬ!$R30=GRID!$B$3:$BI$3), 0)),
ROUNDUP(INDEX(GRID!$B$4:$BI$14,MATCH(G$7,GRID!$A$4:$A$14,0),MATCH(1,($U$2=GRID!$B$1:$BI$1)*(КАЛЕНДАРЬ!$R30=GRID!$B$3:$BI$3),0))*(1-GRID!$B$35),0))</f>
        <v>38000</v>
      </c>
      <c r="H99" s="60" cm="1">
        <f t="array" ref="H99">IF($I$2="Открытый тариф",
INDEX(GRID!$B$17:$BI$27,MATCH(G$7,GRID!$A$17:$A$27,0),MATCH(1,($U$2=GRID!$B$1:$BI$1)*(КАЛЕНДАРЬ!$R30=GRID!$B$3:$BI$3), 0)),
ROUNDUP(INDEX(GRID!$B$17:$BI$27,MATCH(G$7,GRID!$A$17:$A$27,0),MATCH(1,($U$2=GRID!$B$1:$BI$1)*(КАЛЕНДАРЬ!$R30=GRID!$B$3:$BI$3), 0))*(1-GRID!$B$35),0))</f>
        <v>40500</v>
      </c>
      <c r="I99" s="59" cm="1">
        <f t="array" ref="I99">IF($I$2="Открытый тариф",
INDEX(GRID!$B$4:$BI$14,MATCH(I$7,GRID!$A$4:$A$14,0),MATCH(1,($U$2=GRID!$B$1:$BI$1)*(КАЛЕНДАРЬ!$R30=GRID!$B$3:$BI$3), 0)),
ROUNDUP(INDEX(GRID!$B$4:$BI$14,MATCH(I$7,GRID!$A$4:$A$14,0),MATCH(1,($U$2=GRID!$B$1:$BI$1)*(КАЛЕНДАРЬ!$R30=GRID!$B$3:$BI$3),0))*(1-GRID!$B$35),0))</f>
        <v>42400</v>
      </c>
      <c r="J99" s="60" cm="1">
        <f t="array" ref="J99">IF($I$2="Открытый тариф",
INDEX(GRID!$B$17:$BI$27,MATCH(I$7,GRID!$A$17:$A$27,0),MATCH(1,($U$2=GRID!$B$1:$BI$1)*(КАЛЕНДАРЬ!$R30=GRID!$B$3:$BI$3), 0)),
ROUNDUP(INDEX(GRID!$B$17:$BI$27,MATCH(I$7,GRID!$A$17:$A$27,0),MATCH(1,($U$2=GRID!$B$1:$BI$1)*(КАЛЕНДАРЬ!$R30=GRID!$B$3:$BI$3), 0))*(1-GRID!$B$35),0))</f>
        <v>44900</v>
      </c>
      <c r="K99" s="59" cm="1">
        <f t="array" ref="K99">IF($I$2="Открытый тариф",
INDEX(GRID!$B$4:$BI$14,MATCH(K$7,GRID!$A$4:$A$14,0),MATCH(1,($U$2=GRID!$B$1:$BI$1)*(КАЛЕНДАРЬ!$R30=GRID!$B$3:$BI$3), 0)),
ROUNDUP(INDEX(GRID!$B$4:$BI$14,MATCH(K$7,GRID!$A$4:$A$14,0),MATCH(1,($U$2=GRID!$B$1:$BI$1)*(КАЛЕНДАРЬ!$R30=GRID!$B$3:$BI$3),0))*(1-GRID!$B$35),0))</f>
        <v>47300</v>
      </c>
      <c r="L99" s="60" cm="1">
        <f t="array" ref="L99">IF($I$2="Открытый тариф",
INDEX(GRID!$B$17:$BI$27,MATCH(K$7,GRID!$A$17:$A$27,0),MATCH(1,($U$2=GRID!$B$1:$BI$1)*(КАЛЕНДАРЬ!$R30=GRID!$B$3:$BI$3), 0)),
ROUNDUP(INDEX(GRID!$B$17:$BI$27,MATCH(K$7,GRID!$A$17:$A$27,0),MATCH(1,($U$2=GRID!$B$1:$BI$1)*(КАЛЕНДАРЬ!$R30=GRID!$B$3:$BI$3), 0))*(1-GRID!$B$35),0))</f>
        <v>49800</v>
      </c>
      <c r="M99" s="59" cm="1">
        <f t="array" ref="M99">IF($I$2="Открытый тариф",
INDEX(GRID!$B$4:$BI$14,MATCH(M$7,GRID!$A$4:$A$14,0),MATCH(1,($U$2=GRID!$B$1:$BI$1)*(КАЛЕНДАРЬ!$R30=GRID!$B$3:$BI$3), 0)),
ROUNDUP(INDEX(GRID!$B$4:$BI$14,MATCH(M$7,GRID!$A$4:$A$14,0),MATCH(1,($U$2=GRID!$B$1:$BI$1)*(КАЛЕНДАРЬ!$R30=GRID!$B$3:$BI$3),0))*(1-GRID!$B$35),0))</f>
        <v>52800</v>
      </c>
      <c r="N99" s="60" cm="1">
        <f t="array" ref="N99">IF($I$2="Открытый тариф",
INDEX(GRID!$B$17:$BI$27,MATCH(M$7,GRID!$A$17:$A$27,0),MATCH(1,($U$2=GRID!$B$1:$BI$1)*(КАЛЕНДАРЬ!$R30=GRID!$B$3:$BI$3), 0)),
ROUNDUP(INDEX(GRID!$B$17:$BI$27,MATCH(M$7,GRID!$A$17:$A$27,0),MATCH(1,($U$2=GRID!$B$1:$BI$1)*(КАЛЕНДАРЬ!$R30=GRID!$B$3:$BI$3), 0))*(1-GRID!$B$35),0))</f>
        <v>55300</v>
      </c>
      <c r="O99" s="61" cm="1">
        <f t="array" ref="O99">IF($I$2="Открытый тариф",
INDEX(GRID!$B$4:$BI$14,MATCH(O$7,GRID!$A$4:$A$14,0),MATCH(1,($U$2=GRID!$B$1:$BI$1)*(КАЛЕНДАРЬ!$R30=GRID!$B$3:$BI$3), 0)),
ROUNDUP(INDEX(GRID!$B$4:$BI$14,MATCH(O$7,GRID!$A$4:$A$14,0),MATCH(1,($U$2=GRID!$B$1:$BI$1)*(КАЛЕНДАРЬ!$R30=GRID!$B$3:$BI$3),0))*(1-GRID!$B$35),0))</f>
        <v>59400</v>
      </c>
      <c r="P99" s="61" cm="1">
        <f t="array" ref="P99">IF($I$2="Открытый тариф",
INDEX(GRID!$B$17:$BI$27,MATCH(O$7,GRID!$A$17:$A$27,0),MATCH(1,($U$2=GRID!$B$1:$BI$1)*(КАЛЕНДАРЬ!$R30=GRID!$B$3:$BI$3), 0)),
ROUNDUP(INDEX(GRID!$B$17:$BI$27,MATCH(O$7,GRID!$A$17:$A$27,0),MATCH(1,($U$2=GRID!$B$1:$BI$1)*(КАЛЕНДАРЬ!$R30=GRID!$B$3:$BI$3), 0))*(1-GRID!$B$35),0))</f>
        <v>61900</v>
      </c>
      <c r="Q99" s="61" cm="1">
        <f t="array" ref="Q99">IF($I$2="Открытый тариф",
INDEX(GRID!$B$4:$BI$14,MATCH(Q$7,GRID!$A$4:$A$14,0),MATCH(1,($U$2=GRID!$B$1:$BI$1)*(КАЛЕНДАРЬ!$R30=GRID!$B$3:$BI$3), 0)),
ROUNDUP(INDEX(GRID!$B$4:$BI$14,MATCH(Q$7,GRID!$A$4:$A$14,0),MATCH(1,($U$2=GRID!$B$1:$BI$1)*(КАЛЕНДАРЬ!$R30=GRID!$B$3:$BI$3),0))*(1-GRID!$B$35),0))</f>
        <v>67100</v>
      </c>
      <c r="R99" s="61" cm="1">
        <f t="array" ref="R99">IF($I$2="Открытый тариф",
INDEX(GRID!$B$17:$BI$27,MATCH(Q$7,GRID!$A$17:$A$27,0),MATCH(1,($U$2=GRID!$B$1:$BI$1)*(КАЛЕНДАРЬ!$R30=GRID!$B$3:$BI$3), 0)),
ROUNDUP(INDEX(GRID!$B$17:$BI$27,MATCH(Q$7,GRID!$A$17:$A$27,0),MATCH(1,($U$2=GRID!$B$1:$BI$1)*(КАЛЕНДАРЬ!$R30=GRID!$B$3:$BI$3), 0))*(1-GRID!$B$35),0))</f>
        <v>69600</v>
      </c>
      <c r="S99" s="61" cm="1">
        <f t="array" ref="S99">IF($I$2="Открытый тариф",
INDEX(GRID!$B$4:$BI$14,MATCH(S$7,GRID!$A$4:$A$14,0),MATCH(1,($U$2=GRID!$B$1:$BI$1)*(КАЛЕНДАРЬ!$R30=GRID!$B$3:$BI$3), 0)),
ROUNDUP(INDEX(GRID!$B$4:$BI$14,MATCH(S$7,GRID!$A$4:$A$14,0),MATCH(1,($U$2=GRID!$B$1:$BI$1)*(КАЛЕНДАРЬ!$R30=GRID!$B$3:$BI$3),0))*(1-GRID!$B$35),0))</f>
        <v>83600</v>
      </c>
      <c r="T99" s="61" cm="1">
        <f t="array" ref="T99">IF($I$2="Открытый тариф",
INDEX(GRID!$B$17:$BI$27,MATCH(S$7,GRID!$A$17:$A$27,0),MATCH(1,($U$2=GRID!$B$1:$BI$1)*(КАЛЕНДАРЬ!$R30=GRID!$B$3:$BI$3), 0)),
ROUNDUP(INDEX(GRID!$B$17:$BI$27,MATCH(S$7,GRID!$A$17:$A$27,0),MATCH(1,($U$2=GRID!$B$1:$BI$1)*(КАЛЕНДАРЬ!$R30=GRID!$B$3:$BI$3), 0))*(1-GRID!$B$35),0))</f>
        <v>86100</v>
      </c>
      <c r="U99" s="61" cm="1">
        <f t="array" ref="U99">IF($I$2="Открытый тариф",
INDEX(GRID!$B$4:$BI$14,MATCH(U$7,GRID!$A$4:$A$14,0),MATCH(1,($U$2=GRID!$B$1:$BI$1)*(КАЛЕНДАРЬ!$R30=GRID!$B$3:$BI$3), 0)),
ROUNDUP(INDEX(GRID!$B$4:$BI$14,MATCH(U$7,GRID!$A$4:$A$14,0),MATCH(1,($U$2=GRID!$B$1:$BI$1)*(КАЛЕНДАРЬ!$R30=GRID!$B$3:$BI$3),0))*(1-GRID!$B$35),0))</f>
        <v>92000</v>
      </c>
      <c r="V99" s="61" cm="1">
        <f t="array" ref="V99">IF($I$2="Открытый тариф",
INDEX(GRID!$B$17:$BI$27,MATCH(U$7,GRID!$A$17:$A$27,0),MATCH(1,($U$2=GRID!$B$1:$BI$1)*(КАЛЕНДАРЬ!$R30=GRID!$B$3:$BI$3), 0)),
ROUNDUP(INDEX(GRID!$B$17:$BI$27,MATCH(U$7,GRID!$A$17:$A$27,0),MATCH(1,($U$2=GRID!$B$1:$BI$1)*(КАЛЕНДАРЬ!$R30=GRID!$B$3:$BI$3), 0))*(1-GRID!$B$35),0))</f>
        <v>94500</v>
      </c>
      <c r="W99" s="61" cm="1">
        <f t="array" ref="W99">IF($I$2="Открытый тариф",
INDEX(GRID!$B$4:$BI$14,MATCH(W$7,GRID!$A$4:$A$14,0),MATCH(1,($U$2=GRID!$B$1:$BI$1)*(КАЛЕНДАРЬ!$R30=GRID!$B$3:$BI$3), 0)),
ROUNDUP(INDEX(GRID!$B$4:$BI$14,MATCH(W$7,GRID!$A$4:$A$14,0),MATCH(1,($U$2=GRID!$B$1:$BI$1)*(КАЛЕНДАРЬ!$R30=GRID!$B$3:$BI$3),0))*(1-GRID!$B$35),0))</f>
        <v>327000</v>
      </c>
      <c r="X99" s="61" cm="1">
        <f t="array" ref="X99">IF($I$2="Открытый тариф",
INDEX(GRID!$B$17:$BI$27,MATCH(W$7,GRID!$A$17:$A$27,0),MATCH(1,($U$2=GRID!$B$1:$BI$1)*(КАЛЕНДАРЬ!$R30=GRID!$B$3:$BI$3), 0)),
ROUNDUP(INDEX(GRID!$B$17:$BI$27,MATCH(W$7,GRID!$A$17:$A$27,0),MATCH(1,($U$2=GRID!$B$1:$BI$1)*(КАЛЕНДАРЬ!$R30=GRID!$B$3:$BI$3), 0))*(1-GRID!$B$35),0))</f>
        <v>329500</v>
      </c>
    </row>
    <row r="100" spans="1:24" x14ac:dyDescent="0.2">
      <c r="A100" s="62" t="s">
        <v>48</v>
      </c>
      <c r="B100" s="62">
        <v>28</v>
      </c>
      <c r="C100" s="59" cm="1">
        <f t="array" ref="C100">IF($I$2="Открытый тариф",
INDEX(GRID!$B$4:$BI$14,MATCH(C$7,GRID!$A$4:$A$14,0),MATCH(1,($U$2=GRID!$B$1:$BI$1)*(КАЛЕНДАРЬ!$R31=GRID!$B$3:$BI$3), 0)),
ROUNDUP(INDEX(GRID!$B$4:$BI$14,MATCH(C$7,GRID!$A$4:$A$14,0),MATCH(1,($U$2=GRID!$B$1:$BI$1)*(КАЛЕНДАРЬ!$R31=GRID!$B$3:$BI$3),0))*(1-GRID!$B$35),0))</f>
        <v>30500</v>
      </c>
      <c r="D100" s="60" cm="1">
        <f t="array" ref="D100">IF($I$2="Открытый тариф",
INDEX(GRID!$B$17:$BI$27,MATCH(C$7,GRID!$A$17:$A$27,0),MATCH(1,($U$2=GRID!$B$1:$BI$1)*(КАЛЕНДАРЬ!$R31=GRID!$B$3:$BI$3), 0)),
ROUNDUP(INDEX(GRID!$B$17:$BI$27,MATCH(C$7,GRID!$A$17:$A$27,0),MATCH(1,($U$2=GRID!$B$1:$BI$1)*(КАЛЕНДАРЬ!$R31=GRID!$B$3:$BI$3), 0))*(1-GRID!$B$35),0))</f>
        <v>33000</v>
      </c>
      <c r="E100" s="59" cm="1">
        <f t="array" ref="E100">IF($I$2="Открытый тариф",
INDEX(GRID!$B$4:$BI$14,MATCH(E$7,GRID!$A$4:$A$14,0),MATCH(1,($U$2=GRID!$B$1:$BI$1)*(КАЛЕНДАРЬ!$R31=GRID!$B$3:$BI$3), 0)),
ROUNDUP(INDEX(GRID!$B$4:$BI$14,MATCH(E$7,GRID!$A$4:$A$14,0),MATCH(1,($U$2=GRID!$B$1:$BI$1)*(КАЛЕНДАРЬ!$R31=GRID!$B$3:$BI$3),0))*(1-GRID!$B$35),0))</f>
        <v>34100</v>
      </c>
      <c r="F100" s="60" cm="1">
        <f t="array" ref="F100">IF($I$2="Открытый тариф",
INDEX(GRID!$B$17:$BI$27,MATCH(E$7,GRID!$A$17:$A$27,0),MATCH(1,($U$2=GRID!$B$1:$BI$1)*(КАЛЕНДАРЬ!$R31=GRID!$B$3:$BI$3), 0)),
ROUNDUP(INDEX(GRID!$B$17:$BI$27,MATCH(E$7,GRID!$A$17:$A$27,0),MATCH(1,($U$2=GRID!$B$1:$BI$1)*(КАЛЕНДАРЬ!$R31=GRID!$B$3:$BI$3), 0))*(1-GRID!$B$35),0))</f>
        <v>36600</v>
      </c>
      <c r="G100" s="59" cm="1">
        <f t="array" ref="G100">IF($I$2="Открытый тариф",
INDEX(GRID!$B$4:$BI$14,MATCH(G$7,GRID!$A$4:$A$14,0),MATCH(1,($U$2=GRID!$B$1:$BI$1)*(КАЛЕНДАРЬ!$R31=GRID!$B$3:$BI$3), 0)),
ROUNDUP(INDEX(GRID!$B$4:$BI$14,MATCH(G$7,GRID!$A$4:$A$14,0),MATCH(1,($U$2=GRID!$B$1:$BI$1)*(КАЛЕНДАРЬ!$R31=GRID!$B$3:$BI$3),0))*(1-GRID!$B$35),0))</f>
        <v>38000</v>
      </c>
      <c r="H100" s="60" cm="1">
        <f t="array" ref="H100">IF($I$2="Открытый тариф",
INDEX(GRID!$B$17:$BI$27,MATCH(G$7,GRID!$A$17:$A$27,0),MATCH(1,($U$2=GRID!$B$1:$BI$1)*(КАЛЕНДАРЬ!$R31=GRID!$B$3:$BI$3), 0)),
ROUNDUP(INDEX(GRID!$B$17:$BI$27,MATCH(G$7,GRID!$A$17:$A$27,0),MATCH(1,($U$2=GRID!$B$1:$BI$1)*(КАЛЕНДАРЬ!$R31=GRID!$B$3:$BI$3), 0))*(1-GRID!$B$35),0))</f>
        <v>40500</v>
      </c>
      <c r="I100" s="59" cm="1">
        <f t="array" ref="I100">IF($I$2="Открытый тариф",
INDEX(GRID!$B$4:$BI$14,MATCH(I$7,GRID!$A$4:$A$14,0),MATCH(1,($U$2=GRID!$B$1:$BI$1)*(КАЛЕНДАРЬ!$R31=GRID!$B$3:$BI$3), 0)),
ROUNDUP(INDEX(GRID!$B$4:$BI$14,MATCH(I$7,GRID!$A$4:$A$14,0),MATCH(1,($U$2=GRID!$B$1:$BI$1)*(КАЛЕНДАРЬ!$R31=GRID!$B$3:$BI$3),0))*(1-GRID!$B$35),0))</f>
        <v>42400</v>
      </c>
      <c r="J100" s="60" cm="1">
        <f t="array" ref="J100">IF($I$2="Открытый тариф",
INDEX(GRID!$B$17:$BI$27,MATCH(I$7,GRID!$A$17:$A$27,0),MATCH(1,($U$2=GRID!$B$1:$BI$1)*(КАЛЕНДАРЬ!$R31=GRID!$B$3:$BI$3), 0)),
ROUNDUP(INDEX(GRID!$B$17:$BI$27,MATCH(I$7,GRID!$A$17:$A$27,0),MATCH(1,($U$2=GRID!$B$1:$BI$1)*(КАЛЕНДАРЬ!$R31=GRID!$B$3:$BI$3), 0))*(1-GRID!$B$35),0))</f>
        <v>44900</v>
      </c>
      <c r="K100" s="59" cm="1">
        <f t="array" ref="K100">IF($I$2="Открытый тариф",
INDEX(GRID!$B$4:$BI$14,MATCH(K$7,GRID!$A$4:$A$14,0),MATCH(1,($U$2=GRID!$B$1:$BI$1)*(КАЛЕНДАРЬ!$R31=GRID!$B$3:$BI$3), 0)),
ROUNDUP(INDEX(GRID!$B$4:$BI$14,MATCH(K$7,GRID!$A$4:$A$14,0),MATCH(1,($U$2=GRID!$B$1:$BI$1)*(КАЛЕНДАРЬ!$R31=GRID!$B$3:$BI$3),0))*(1-GRID!$B$35),0))</f>
        <v>47300</v>
      </c>
      <c r="L100" s="60" cm="1">
        <f t="array" ref="L100">IF($I$2="Открытый тариф",
INDEX(GRID!$B$17:$BI$27,MATCH(K$7,GRID!$A$17:$A$27,0),MATCH(1,($U$2=GRID!$B$1:$BI$1)*(КАЛЕНДАРЬ!$R31=GRID!$B$3:$BI$3), 0)),
ROUNDUP(INDEX(GRID!$B$17:$BI$27,MATCH(K$7,GRID!$A$17:$A$27,0),MATCH(1,($U$2=GRID!$B$1:$BI$1)*(КАЛЕНДАРЬ!$R31=GRID!$B$3:$BI$3), 0))*(1-GRID!$B$35),0))</f>
        <v>49800</v>
      </c>
      <c r="M100" s="59" cm="1">
        <f t="array" ref="M100">IF($I$2="Открытый тариф",
INDEX(GRID!$B$4:$BI$14,MATCH(M$7,GRID!$A$4:$A$14,0),MATCH(1,($U$2=GRID!$B$1:$BI$1)*(КАЛЕНДАРЬ!$R31=GRID!$B$3:$BI$3), 0)),
ROUNDUP(INDEX(GRID!$B$4:$BI$14,MATCH(M$7,GRID!$A$4:$A$14,0),MATCH(1,($U$2=GRID!$B$1:$BI$1)*(КАЛЕНДАРЬ!$R31=GRID!$B$3:$BI$3),0))*(1-GRID!$B$35),0))</f>
        <v>52800</v>
      </c>
      <c r="N100" s="60" cm="1">
        <f t="array" ref="N100">IF($I$2="Открытый тариф",
INDEX(GRID!$B$17:$BI$27,MATCH(M$7,GRID!$A$17:$A$27,0),MATCH(1,($U$2=GRID!$B$1:$BI$1)*(КАЛЕНДАРЬ!$R31=GRID!$B$3:$BI$3), 0)),
ROUNDUP(INDEX(GRID!$B$17:$BI$27,MATCH(M$7,GRID!$A$17:$A$27,0),MATCH(1,($U$2=GRID!$B$1:$BI$1)*(КАЛЕНДАРЬ!$R31=GRID!$B$3:$BI$3), 0))*(1-GRID!$B$35),0))</f>
        <v>55300</v>
      </c>
      <c r="O100" s="61" cm="1">
        <f t="array" ref="O100">IF($I$2="Открытый тариф",
INDEX(GRID!$B$4:$BI$14,MATCH(O$7,GRID!$A$4:$A$14,0),MATCH(1,($U$2=GRID!$B$1:$BI$1)*(КАЛЕНДАРЬ!$R31=GRID!$B$3:$BI$3), 0)),
ROUNDUP(INDEX(GRID!$B$4:$BI$14,MATCH(O$7,GRID!$A$4:$A$14,0),MATCH(1,($U$2=GRID!$B$1:$BI$1)*(КАЛЕНДАРЬ!$R31=GRID!$B$3:$BI$3),0))*(1-GRID!$B$35),0))</f>
        <v>59400</v>
      </c>
      <c r="P100" s="61" cm="1">
        <f t="array" ref="P100">IF($I$2="Открытый тариф",
INDEX(GRID!$B$17:$BI$27,MATCH(O$7,GRID!$A$17:$A$27,0),MATCH(1,($U$2=GRID!$B$1:$BI$1)*(КАЛЕНДАРЬ!$R31=GRID!$B$3:$BI$3), 0)),
ROUNDUP(INDEX(GRID!$B$17:$BI$27,MATCH(O$7,GRID!$A$17:$A$27,0),MATCH(1,($U$2=GRID!$B$1:$BI$1)*(КАЛЕНДАРЬ!$R31=GRID!$B$3:$BI$3), 0))*(1-GRID!$B$35),0))</f>
        <v>61900</v>
      </c>
      <c r="Q100" s="61" cm="1">
        <f t="array" ref="Q100">IF($I$2="Открытый тариф",
INDEX(GRID!$B$4:$BI$14,MATCH(Q$7,GRID!$A$4:$A$14,0),MATCH(1,($U$2=GRID!$B$1:$BI$1)*(КАЛЕНДАРЬ!$R31=GRID!$B$3:$BI$3), 0)),
ROUNDUP(INDEX(GRID!$B$4:$BI$14,MATCH(Q$7,GRID!$A$4:$A$14,0),MATCH(1,($U$2=GRID!$B$1:$BI$1)*(КАЛЕНДАРЬ!$R31=GRID!$B$3:$BI$3),0))*(1-GRID!$B$35),0))</f>
        <v>67100</v>
      </c>
      <c r="R100" s="61" cm="1">
        <f t="array" ref="R100">IF($I$2="Открытый тариф",
INDEX(GRID!$B$17:$BI$27,MATCH(Q$7,GRID!$A$17:$A$27,0),MATCH(1,($U$2=GRID!$B$1:$BI$1)*(КАЛЕНДАРЬ!$R31=GRID!$B$3:$BI$3), 0)),
ROUNDUP(INDEX(GRID!$B$17:$BI$27,MATCH(Q$7,GRID!$A$17:$A$27,0),MATCH(1,($U$2=GRID!$B$1:$BI$1)*(КАЛЕНДАРЬ!$R31=GRID!$B$3:$BI$3), 0))*(1-GRID!$B$35),0))</f>
        <v>69600</v>
      </c>
      <c r="S100" s="61" cm="1">
        <f t="array" ref="S100">IF($I$2="Открытый тариф",
INDEX(GRID!$B$4:$BI$14,MATCH(S$7,GRID!$A$4:$A$14,0),MATCH(1,($U$2=GRID!$B$1:$BI$1)*(КАЛЕНДАРЬ!$R31=GRID!$B$3:$BI$3), 0)),
ROUNDUP(INDEX(GRID!$B$4:$BI$14,MATCH(S$7,GRID!$A$4:$A$14,0),MATCH(1,($U$2=GRID!$B$1:$BI$1)*(КАЛЕНДАРЬ!$R31=GRID!$B$3:$BI$3),0))*(1-GRID!$B$35),0))</f>
        <v>83600</v>
      </c>
      <c r="T100" s="61" cm="1">
        <f t="array" ref="T100">IF($I$2="Открытый тариф",
INDEX(GRID!$B$17:$BI$27,MATCH(S$7,GRID!$A$17:$A$27,0),MATCH(1,($U$2=GRID!$B$1:$BI$1)*(КАЛЕНДАРЬ!$R31=GRID!$B$3:$BI$3), 0)),
ROUNDUP(INDEX(GRID!$B$17:$BI$27,MATCH(S$7,GRID!$A$17:$A$27,0),MATCH(1,($U$2=GRID!$B$1:$BI$1)*(КАЛЕНДАРЬ!$R31=GRID!$B$3:$BI$3), 0))*(1-GRID!$B$35),0))</f>
        <v>86100</v>
      </c>
      <c r="U100" s="61" cm="1">
        <f t="array" ref="U100">IF($I$2="Открытый тариф",
INDEX(GRID!$B$4:$BI$14,MATCH(U$7,GRID!$A$4:$A$14,0),MATCH(1,($U$2=GRID!$B$1:$BI$1)*(КАЛЕНДАРЬ!$R31=GRID!$B$3:$BI$3), 0)),
ROUNDUP(INDEX(GRID!$B$4:$BI$14,MATCH(U$7,GRID!$A$4:$A$14,0),MATCH(1,($U$2=GRID!$B$1:$BI$1)*(КАЛЕНДАРЬ!$R31=GRID!$B$3:$BI$3),0))*(1-GRID!$B$35),0))</f>
        <v>92000</v>
      </c>
      <c r="V100" s="61" cm="1">
        <f t="array" ref="V100">IF($I$2="Открытый тариф",
INDEX(GRID!$B$17:$BI$27,MATCH(U$7,GRID!$A$17:$A$27,0),MATCH(1,($U$2=GRID!$B$1:$BI$1)*(КАЛЕНДАРЬ!$R31=GRID!$B$3:$BI$3), 0)),
ROUNDUP(INDEX(GRID!$B$17:$BI$27,MATCH(U$7,GRID!$A$17:$A$27,0),MATCH(1,($U$2=GRID!$B$1:$BI$1)*(КАЛЕНДАРЬ!$R31=GRID!$B$3:$BI$3), 0))*(1-GRID!$B$35),0))</f>
        <v>94500</v>
      </c>
      <c r="W100" s="61" cm="1">
        <f t="array" ref="W100">IF($I$2="Открытый тариф",
INDEX(GRID!$B$4:$BI$14,MATCH(W$7,GRID!$A$4:$A$14,0),MATCH(1,($U$2=GRID!$B$1:$BI$1)*(КАЛЕНДАРЬ!$R31=GRID!$B$3:$BI$3), 0)),
ROUNDUP(INDEX(GRID!$B$4:$BI$14,MATCH(W$7,GRID!$A$4:$A$14,0),MATCH(1,($U$2=GRID!$B$1:$BI$1)*(КАЛЕНДАРЬ!$R31=GRID!$B$3:$BI$3),0))*(1-GRID!$B$35),0))</f>
        <v>327000</v>
      </c>
      <c r="X100" s="61" cm="1">
        <f t="array" ref="X100">IF($I$2="Открытый тариф",
INDEX(GRID!$B$17:$BI$27,MATCH(W$7,GRID!$A$17:$A$27,0),MATCH(1,($U$2=GRID!$B$1:$BI$1)*(КАЛЕНДАРЬ!$R31=GRID!$B$3:$BI$3), 0)),
ROUNDUP(INDEX(GRID!$B$17:$BI$27,MATCH(W$7,GRID!$A$17:$A$27,0),MATCH(1,($U$2=GRID!$B$1:$BI$1)*(КАЛЕНДАРЬ!$R31=GRID!$B$3:$BI$3), 0))*(1-GRID!$B$35),0))</f>
        <v>329500</v>
      </c>
    </row>
    <row r="101" spans="1:24" x14ac:dyDescent="0.2">
      <c r="A101" s="62" t="s">
        <v>42</v>
      </c>
      <c r="B101" s="62">
        <v>29</v>
      </c>
      <c r="C101" s="59" cm="1">
        <f t="array" ref="C101">IF($I$2="Открытый тариф",
INDEX(GRID!$B$4:$BI$14,MATCH(C$7,GRID!$A$4:$A$14,0),MATCH(1,($U$2=GRID!$B$1:$BI$1)*(КАЛЕНДАРЬ!$R32=GRID!$B$3:$BI$3), 0)),
ROUNDUP(INDEX(GRID!$B$4:$BI$14,MATCH(C$7,GRID!$A$4:$A$14,0),MATCH(1,($U$2=GRID!$B$1:$BI$1)*(КАЛЕНДАРЬ!$R32=GRID!$B$3:$BI$3),0))*(1-GRID!$B$35),0))</f>
        <v>30500</v>
      </c>
      <c r="D101" s="60" cm="1">
        <f t="array" ref="D101">IF($I$2="Открытый тариф",
INDEX(GRID!$B$17:$BI$27,MATCH(C$7,GRID!$A$17:$A$27,0),MATCH(1,($U$2=GRID!$B$1:$BI$1)*(КАЛЕНДАРЬ!$R32=GRID!$B$3:$BI$3), 0)),
ROUNDUP(INDEX(GRID!$B$17:$BI$27,MATCH(C$7,GRID!$A$17:$A$27,0),MATCH(1,($U$2=GRID!$B$1:$BI$1)*(КАЛЕНДАРЬ!$R32=GRID!$B$3:$BI$3), 0))*(1-GRID!$B$35),0))</f>
        <v>33000</v>
      </c>
      <c r="E101" s="59" cm="1">
        <f t="array" ref="E101">IF($I$2="Открытый тариф",
INDEX(GRID!$B$4:$BI$14,MATCH(E$7,GRID!$A$4:$A$14,0),MATCH(1,($U$2=GRID!$B$1:$BI$1)*(КАЛЕНДАРЬ!$R32=GRID!$B$3:$BI$3), 0)),
ROUNDUP(INDEX(GRID!$B$4:$BI$14,MATCH(E$7,GRID!$A$4:$A$14,0),MATCH(1,($U$2=GRID!$B$1:$BI$1)*(КАЛЕНДАРЬ!$R32=GRID!$B$3:$BI$3),0))*(1-GRID!$B$35),0))</f>
        <v>34100</v>
      </c>
      <c r="F101" s="60" cm="1">
        <f t="array" ref="F101">IF($I$2="Открытый тариф",
INDEX(GRID!$B$17:$BI$27,MATCH(E$7,GRID!$A$17:$A$27,0),MATCH(1,($U$2=GRID!$B$1:$BI$1)*(КАЛЕНДАРЬ!$R32=GRID!$B$3:$BI$3), 0)),
ROUNDUP(INDEX(GRID!$B$17:$BI$27,MATCH(E$7,GRID!$A$17:$A$27,0),MATCH(1,($U$2=GRID!$B$1:$BI$1)*(КАЛЕНДАРЬ!$R32=GRID!$B$3:$BI$3), 0))*(1-GRID!$B$35),0))</f>
        <v>36600</v>
      </c>
      <c r="G101" s="59" cm="1">
        <f t="array" ref="G101">IF($I$2="Открытый тариф",
INDEX(GRID!$B$4:$BI$14,MATCH(G$7,GRID!$A$4:$A$14,0),MATCH(1,($U$2=GRID!$B$1:$BI$1)*(КАЛЕНДАРЬ!$R32=GRID!$B$3:$BI$3), 0)),
ROUNDUP(INDEX(GRID!$B$4:$BI$14,MATCH(G$7,GRID!$A$4:$A$14,0),MATCH(1,($U$2=GRID!$B$1:$BI$1)*(КАЛЕНДАРЬ!$R32=GRID!$B$3:$BI$3),0))*(1-GRID!$B$35),0))</f>
        <v>38000</v>
      </c>
      <c r="H101" s="60" cm="1">
        <f t="array" ref="H101">IF($I$2="Открытый тариф",
INDEX(GRID!$B$17:$BI$27,MATCH(G$7,GRID!$A$17:$A$27,0),MATCH(1,($U$2=GRID!$B$1:$BI$1)*(КАЛЕНДАРЬ!$R32=GRID!$B$3:$BI$3), 0)),
ROUNDUP(INDEX(GRID!$B$17:$BI$27,MATCH(G$7,GRID!$A$17:$A$27,0),MATCH(1,($U$2=GRID!$B$1:$BI$1)*(КАЛЕНДАРЬ!$R32=GRID!$B$3:$BI$3), 0))*(1-GRID!$B$35),0))</f>
        <v>40500</v>
      </c>
      <c r="I101" s="59" cm="1">
        <f t="array" ref="I101">IF($I$2="Открытый тариф",
INDEX(GRID!$B$4:$BI$14,MATCH(I$7,GRID!$A$4:$A$14,0),MATCH(1,($U$2=GRID!$B$1:$BI$1)*(КАЛЕНДАРЬ!$R32=GRID!$B$3:$BI$3), 0)),
ROUNDUP(INDEX(GRID!$B$4:$BI$14,MATCH(I$7,GRID!$A$4:$A$14,0),MATCH(1,($U$2=GRID!$B$1:$BI$1)*(КАЛЕНДАРЬ!$R32=GRID!$B$3:$BI$3),0))*(1-GRID!$B$35),0))</f>
        <v>42400</v>
      </c>
      <c r="J101" s="60" cm="1">
        <f t="array" ref="J101">IF($I$2="Открытый тариф",
INDEX(GRID!$B$17:$BI$27,MATCH(I$7,GRID!$A$17:$A$27,0),MATCH(1,($U$2=GRID!$B$1:$BI$1)*(КАЛЕНДАРЬ!$R32=GRID!$B$3:$BI$3), 0)),
ROUNDUP(INDEX(GRID!$B$17:$BI$27,MATCH(I$7,GRID!$A$17:$A$27,0),MATCH(1,($U$2=GRID!$B$1:$BI$1)*(КАЛЕНДАРЬ!$R32=GRID!$B$3:$BI$3), 0))*(1-GRID!$B$35),0))</f>
        <v>44900</v>
      </c>
      <c r="K101" s="59" cm="1">
        <f t="array" ref="K101">IF($I$2="Открытый тариф",
INDEX(GRID!$B$4:$BI$14,MATCH(K$7,GRID!$A$4:$A$14,0),MATCH(1,($U$2=GRID!$B$1:$BI$1)*(КАЛЕНДАРЬ!$R32=GRID!$B$3:$BI$3), 0)),
ROUNDUP(INDEX(GRID!$B$4:$BI$14,MATCH(K$7,GRID!$A$4:$A$14,0),MATCH(1,($U$2=GRID!$B$1:$BI$1)*(КАЛЕНДАРЬ!$R32=GRID!$B$3:$BI$3),0))*(1-GRID!$B$35),0))</f>
        <v>47300</v>
      </c>
      <c r="L101" s="60" cm="1">
        <f t="array" ref="L101">IF($I$2="Открытый тариф",
INDEX(GRID!$B$17:$BI$27,MATCH(K$7,GRID!$A$17:$A$27,0),MATCH(1,($U$2=GRID!$B$1:$BI$1)*(КАЛЕНДАРЬ!$R32=GRID!$B$3:$BI$3), 0)),
ROUNDUP(INDEX(GRID!$B$17:$BI$27,MATCH(K$7,GRID!$A$17:$A$27,0),MATCH(1,($U$2=GRID!$B$1:$BI$1)*(КАЛЕНДАРЬ!$R32=GRID!$B$3:$BI$3), 0))*(1-GRID!$B$35),0))</f>
        <v>49800</v>
      </c>
      <c r="M101" s="59" cm="1">
        <f t="array" ref="M101">IF($I$2="Открытый тариф",
INDEX(GRID!$B$4:$BI$14,MATCH(M$7,GRID!$A$4:$A$14,0),MATCH(1,($U$2=GRID!$B$1:$BI$1)*(КАЛЕНДАРЬ!$R32=GRID!$B$3:$BI$3), 0)),
ROUNDUP(INDEX(GRID!$B$4:$BI$14,MATCH(M$7,GRID!$A$4:$A$14,0),MATCH(1,($U$2=GRID!$B$1:$BI$1)*(КАЛЕНДАРЬ!$R32=GRID!$B$3:$BI$3),0))*(1-GRID!$B$35),0))</f>
        <v>52800</v>
      </c>
      <c r="N101" s="60" cm="1">
        <f t="array" ref="N101">IF($I$2="Открытый тариф",
INDEX(GRID!$B$17:$BI$27,MATCH(M$7,GRID!$A$17:$A$27,0),MATCH(1,($U$2=GRID!$B$1:$BI$1)*(КАЛЕНДАРЬ!$R32=GRID!$B$3:$BI$3), 0)),
ROUNDUP(INDEX(GRID!$B$17:$BI$27,MATCH(M$7,GRID!$A$17:$A$27,0),MATCH(1,($U$2=GRID!$B$1:$BI$1)*(КАЛЕНДАРЬ!$R32=GRID!$B$3:$BI$3), 0))*(1-GRID!$B$35),0))</f>
        <v>55300</v>
      </c>
      <c r="O101" s="61" cm="1">
        <f t="array" ref="O101">IF($I$2="Открытый тариф",
INDEX(GRID!$B$4:$BI$14,MATCH(O$7,GRID!$A$4:$A$14,0),MATCH(1,($U$2=GRID!$B$1:$BI$1)*(КАЛЕНДАРЬ!$R32=GRID!$B$3:$BI$3), 0)),
ROUNDUP(INDEX(GRID!$B$4:$BI$14,MATCH(O$7,GRID!$A$4:$A$14,0),MATCH(1,($U$2=GRID!$B$1:$BI$1)*(КАЛЕНДАРЬ!$R32=GRID!$B$3:$BI$3),0))*(1-GRID!$B$35),0))</f>
        <v>59400</v>
      </c>
      <c r="P101" s="61" cm="1">
        <f t="array" ref="P101">IF($I$2="Открытый тариф",
INDEX(GRID!$B$17:$BI$27,MATCH(O$7,GRID!$A$17:$A$27,0),MATCH(1,($U$2=GRID!$B$1:$BI$1)*(КАЛЕНДАРЬ!$R32=GRID!$B$3:$BI$3), 0)),
ROUNDUP(INDEX(GRID!$B$17:$BI$27,MATCH(O$7,GRID!$A$17:$A$27,0),MATCH(1,($U$2=GRID!$B$1:$BI$1)*(КАЛЕНДАРЬ!$R32=GRID!$B$3:$BI$3), 0))*(1-GRID!$B$35),0))</f>
        <v>61900</v>
      </c>
      <c r="Q101" s="61" cm="1">
        <f t="array" ref="Q101">IF($I$2="Открытый тариф",
INDEX(GRID!$B$4:$BI$14,MATCH(Q$7,GRID!$A$4:$A$14,0),MATCH(1,($U$2=GRID!$B$1:$BI$1)*(КАЛЕНДАРЬ!$R32=GRID!$B$3:$BI$3), 0)),
ROUNDUP(INDEX(GRID!$B$4:$BI$14,MATCH(Q$7,GRID!$A$4:$A$14,0),MATCH(1,($U$2=GRID!$B$1:$BI$1)*(КАЛЕНДАРЬ!$R32=GRID!$B$3:$BI$3),0))*(1-GRID!$B$35),0))</f>
        <v>67100</v>
      </c>
      <c r="R101" s="61" cm="1">
        <f t="array" ref="R101">IF($I$2="Открытый тариф",
INDEX(GRID!$B$17:$BI$27,MATCH(Q$7,GRID!$A$17:$A$27,0),MATCH(1,($U$2=GRID!$B$1:$BI$1)*(КАЛЕНДАРЬ!$R32=GRID!$B$3:$BI$3), 0)),
ROUNDUP(INDEX(GRID!$B$17:$BI$27,MATCH(Q$7,GRID!$A$17:$A$27,0),MATCH(1,($U$2=GRID!$B$1:$BI$1)*(КАЛЕНДАРЬ!$R32=GRID!$B$3:$BI$3), 0))*(1-GRID!$B$35),0))</f>
        <v>69600</v>
      </c>
      <c r="S101" s="61" cm="1">
        <f t="array" ref="S101">IF($I$2="Открытый тариф",
INDEX(GRID!$B$4:$BI$14,MATCH(S$7,GRID!$A$4:$A$14,0),MATCH(1,($U$2=GRID!$B$1:$BI$1)*(КАЛЕНДАРЬ!$R32=GRID!$B$3:$BI$3), 0)),
ROUNDUP(INDEX(GRID!$B$4:$BI$14,MATCH(S$7,GRID!$A$4:$A$14,0),MATCH(1,($U$2=GRID!$B$1:$BI$1)*(КАЛЕНДАРЬ!$R32=GRID!$B$3:$BI$3),0))*(1-GRID!$B$35),0))</f>
        <v>83600</v>
      </c>
      <c r="T101" s="61" cm="1">
        <f t="array" ref="T101">IF($I$2="Открытый тариф",
INDEX(GRID!$B$17:$BI$27,MATCH(S$7,GRID!$A$17:$A$27,0),MATCH(1,($U$2=GRID!$B$1:$BI$1)*(КАЛЕНДАРЬ!$R32=GRID!$B$3:$BI$3), 0)),
ROUNDUP(INDEX(GRID!$B$17:$BI$27,MATCH(S$7,GRID!$A$17:$A$27,0),MATCH(1,($U$2=GRID!$B$1:$BI$1)*(КАЛЕНДАРЬ!$R32=GRID!$B$3:$BI$3), 0))*(1-GRID!$B$35),0))</f>
        <v>86100</v>
      </c>
      <c r="U101" s="61" cm="1">
        <f t="array" ref="U101">IF($I$2="Открытый тариф",
INDEX(GRID!$B$4:$BI$14,MATCH(U$7,GRID!$A$4:$A$14,0),MATCH(1,($U$2=GRID!$B$1:$BI$1)*(КАЛЕНДАРЬ!$R32=GRID!$B$3:$BI$3), 0)),
ROUNDUP(INDEX(GRID!$B$4:$BI$14,MATCH(U$7,GRID!$A$4:$A$14,0),MATCH(1,($U$2=GRID!$B$1:$BI$1)*(КАЛЕНДАРЬ!$R32=GRID!$B$3:$BI$3),0))*(1-GRID!$B$35),0))</f>
        <v>92000</v>
      </c>
      <c r="V101" s="61" cm="1">
        <f t="array" ref="V101">IF($I$2="Открытый тариф",
INDEX(GRID!$B$17:$BI$27,MATCH(U$7,GRID!$A$17:$A$27,0),MATCH(1,($U$2=GRID!$B$1:$BI$1)*(КАЛЕНДАРЬ!$R32=GRID!$B$3:$BI$3), 0)),
ROUNDUP(INDEX(GRID!$B$17:$BI$27,MATCH(U$7,GRID!$A$17:$A$27,0),MATCH(1,($U$2=GRID!$B$1:$BI$1)*(КАЛЕНДАРЬ!$R32=GRID!$B$3:$BI$3), 0))*(1-GRID!$B$35),0))</f>
        <v>94500</v>
      </c>
      <c r="W101" s="61" cm="1">
        <f t="array" ref="W101">IF($I$2="Открытый тариф",
INDEX(GRID!$B$4:$BI$14,MATCH(W$7,GRID!$A$4:$A$14,0),MATCH(1,($U$2=GRID!$B$1:$BI$1)*(КАЛЕНДАРЬ!$R32=GRID!$B$3:$BI$3), 0)),
ROUNDUP(INDEX(GRID!$B$4:$BI$14,MATCH(W$7,GRID!$A$4:$A$14,0),MATCH(1,($U$2=GRID!$B$1:$BI$1)*(КАЛЕНДАРЬ!$R32=GRID!$B$3:$BI$3),0))*(1-GRID!$B$35),0))</f>
        <v>327000</v>
      </c>
      <c r="X101" s="61" cm="1">
        <f t="array" ref="X101">IF($I$2="Открытый тариф",
INDEX(GRID!$B$17:$BI$27,MATCH(W$7,GRID!$A$17:$A$27,0),MATCH(1,($U$2=GRID!$B$1:$BI$1)*(КАЛЕНДАРЬ!$R32=GRID!$B$3:$BI$3), 0)),
ROUNDUP(INDEX(GRID!$B$17:$BI$27,MATCH(W$7,GRID!$A$17:$A$27,0),MATCH(1,($U$2=GRID!$B$1:$BI$1)*(КАЛЕНДАРЬ!$R32=GRID!$B$3:$BI$3), 0))*(1-GRID!$B$35),0))</f>
        <v>329500</v>
      </c>
    </row>
    <row r="102" spans="1:24" x14ac:dyDescent="0.2">
      <c r="A102" s="62" t="s">
        <v>43</v>
      </c>
      <c r="B102" s="62">
        <v>30</v>
      </c>
      <c r="C102" s="59" cm="1">
        <f t="array" ref="C102">IF($I$2="Открытый тариф",
INDEX(GRID!$B$4:$BI$14,MATCH(C$7,GRID!$A$4:$A$14,0),MATCH(1,($U$2=GRID!$B$1:$BI$1)*(КАЛЕНДАРЬ!$R33=GRID!$B$3:$BI$3), 0)),
ROUNDUP(INDEX(GRID!$B$4:$BI$14,MATCH(C$7,GRID!$A$4:$A$14,0),MATCH(1,($U$2=GRID!$B$1:$BI$1)*(КАЛЕНДАРЬ!$R33=GRID!$B$3:$BI$3),0))*(1-GRID!$B$35),0))</f>
        <v>30500</v>
      </c>
      <c r="D102" s="60" cm="1">
        <f t="array" ref="D102">IF($I$2="Открытый тариф",
INDEX(GRID!$B$17:$BI$27,MATCH(C$7,GRID!$A$17:$A$27,0),MATCH(1,($U$2=GRID!$B$1:$BI$1)*(КАЛЕНДАРЬ!$R33=GRID!$B$3:$BI$3), 0)),
ROUNDUP(INDEX(GRID!$B$17:$BI$27,MATCH(C$7,GRID!$A$17:$A$27,0),MATCH(1,($U$2=GRID!$B$1:$BI$1)*(КАЛЕНДАРЬ!$R33=GRID!$B$3:$BI$3), 0))*(1-GRID!$B$35),0))</f>
        <v>33000</v>
      </c>
      <c r="E102" s="59" cm="1">
        <f t="array" ref="E102">IF($I$2="Открытый тариф",
INDEX(GRID!$B$4:$BI$14,MATCH(E$7,GRID!$A$4:$A$14,0),MATCH(1,($U$2=GRID!$B$1:$BI$1)*(КАЛЕНДАРЬ!$R33=GRID!$B$3:$BI$3), 0)),
ROUNDUP(INDEX(GRID!$B$4:$BI$14,MATCH(E$7,GRID!$A$4:$A$14,0),MATCH(1,($U$2=GRID!$B$1:$BI$1)*(КАЛЕНДАРЬ!$R33=GRID!$B$3:$BI$3),0))*(1-GRID!$B$35),0))</f>
        <v>34100</v>
      </c>
      <c r="F102" s="60" cm="1">
        <f t="array" ref="F102">IF($I$2="Открытый тариф",
INDEX(GRID!$B$17:$BI$27,MATCH(E$7,GRID!$A$17:$A$27,0),MATCH(1,($U$2=GRID!$B$1:$BI$1)*(КАЛЕНДАРЬ!$R33=GRID!$B$3:$BI$3), 0)),
ROUNDUP(INDEX(GRID!$B$17:$BI$27,MATCH(E$7,GRID!$A$17:$A$27,0),MATCH(1,($U$2=GRID!$B$1:$BI$1)*(КАЛЕНДАРЬ!$R33=GRID!$B$3:$BI$3), 0))*(1-GRID!$B$35),0))</f>
        <v>36600</v>
      </c>
      <c r="G102" s="59" cm="1">
        <f t="array" ref="G102">IF($I$2="Открытый тариф",
INDEX(GRID!$B$4:$BI$14,MATCH(G$7,GRID!$A$4:$A$14,0),MATCH(1,($U$2=GRID!$B$1:$BI$1)*(КАЛЕНДАРЬ!$R33=GRID!$B$3:$BI$3), 0)),
ROUNDUP(INDEX(GRID!$B$4:$BI$14,MATCH(G$7,GRID!$A$4:$A$14,0),MATCH(1,($U$2=GRID!$B$1:$BI$1)*(КАЛЕНДАРЬ!$R33=GRID!$B$3:$BI$3),0))*(1-GRID!$B$35),0))</f>
        <v>38000</v>
      </c>
      <c r="H102" s="60" cm="1">
        <f t="array" ref="H102">IF($I$2="Открытый тариф",
INDEX(GRID!$B$17:$BI$27,MATCH(G$7,GRID!$A$17:$A$27,0),MATCH(1,($U$2=GRID!$B$1:$BI$1)*(КАЛЕНДАРЬ!$R33=GRID!$B$3:$BI$3), 0)),
ROUNDUP(INDEX(GRID!$B$17:$BI$27,MATCH(G$7,GRID!$A$17:$A$27,0),MATCH(1,($U$2=GRID!$B$1:$BI$1)*(КАЛЕНДАРЬ!$R33=GRID!$B$3:$BI$3), 0))*(1-GRID!$B$35),0))</f>
        <v>40500</v>
      </c>
      <c r="I102" s="59" cm="1">
        <f t="array" ref="I102">IF($I$2="Открытый тариф",
INDEX(GRID!$B$4:$BI$14,MATCH(I$7,GRID!$A$4:$A$14,0),MATCH(1,($U$2=GRID!$B$1:$BI$1)*(КАЛЕНДАРЬ!$R33=GRID!$B$3:$BI$3), 0)),
ROUNDUP(INDEX(GRID!$B$4:$BI$14,MATCH(I$7,GRID!$A$4:$A$14,0),MATCH(1,($U$2=GRID!$B$1:$BI$1)*(КАЛЕНДАРЬ!$R33=GRID!$B$3:$BI$3),0))*(1-GRID!$B$35),0))</f>
        <v>42400</v>
      </c>
      <c r="J102" s="60" cm="1">
        <f t="array" ref="J102">IF($I$2="Открытый тариф",
INDEX(GRID!$B$17:$BI$27,MATCH(I$7,GRID!$A$17:$A$27,0),MATCH(1,($U$2=GRID!$B$1:$BI$1)*(КАЛЕНДАРЬ!$R33=GRID!$B$3:$BI$3), 0)),
ROUNDUP(INDEX(GRID!$B$17:$BI$27,MATCH(I$7,GRID!$A$17:$A$27,0),MATCH(1,($U$2=GRID!$B$1:$BI$1)*(КАЛЕНДАРЬ!$R33=GRID!$B$3:$BI$3), 0))*(1-GRID!$B$35),0))</f>
        <v>44900</v>
      </c>
      <c r="K102" s="59" cm="1">
        <f t="array" ref="K102">IF($I$2="Открытый тариф",
INDEX(GRID!$B$4:$BI$14,MATCH(K$7,GRID!$A$4:$A$14,0),MATCH(1,($U$2=GRID!$B$1:$BI$1)*(КАЛЕНДАРЬ!$R33=GRID!$B$3:$BI$3), 0)),
ROUNDUP(INDEX(GRID!$B$4:$BI$14,MATCH(K$7,GRID!$A$4:$A$14,0),MATCH(1,($U$2=GRID!$B$1:$BI$1)*(КАЛЕНДАРЬ!$R33=GRID!$B$3:$BI$3),0))*(1-GRID!$B$35),0))</f>
        <v>47300</v>
      </c>
      <c r="L102" s="60" cm="1">
        <f t="array" ref="L102">IF($I$2="Открытый тариф",
INDEX(GRID!$B$17:$BI$27,MATCH(K$7,GRID!$A$17:$A$27,0),MATCH(1,($U$2=GRID!$B$1:$BI$1)*(КАЛЕНДАРЬ!$R33=GRID!$B$3:$BI$3), 0)),
ROUNDUP(INDEX(GRID!$B$17:$BI$27,MATCH(K$7,GRID!$A$17:$A$27,0),MATCH(1,($U$2=GRID!$B$1:$BI$1)*(КАЛЕНДАРЬ!$R33=GRID!$B$3:$BI$3), 0))*(1-GRID!$B$35),0))</f>
        <v>49800</v>
      </c>
      <c r="M102" s="59" cm="1">
        <f t="array" ref="M102">IF($I$2="Открытый тариф",
INDEX(GRID!$B$4:$BI$14,MATCH(M$7,GRID!$A$4:$A$14,0),MATCH(1,($U$2=GRID!$B$1:$BI$1)*(КАЛЕНДАРЬ!$R33=GRID!$B$3:$BI$3), 0)),
ROUNDUP(INDEX(GRID!$B$4:$BI$14,MATCH(M$7,GRID!$A$4:$A$14,0),MATCH(1,($U$2=GRID!$B$1:$BI$1)*(КАЛЕНДАРЬ!$R33=GRID!$B$3:$BI$3),0))*(1-GRID!$B$35),0))</f>
        <v>52800</v>
      </c>
      <c r="N102" s="60" cm="1">
        <f t="array" ref="N102">IF($I$2="Открытый тариф",
INDEX(GRID!$B$17:$BI$27,MATCH(M$7,GRID!$A$17:$A$27,0),MATCH(1,($U$2=GRID!$B$1:$BI$1)*(КАЛЕНДАРЬ!$R33=GRID!$B$3:$BI$3), 0)),
ROUNDUP(INDEX(GRID!$B$17:$BI$27,MATCH(M$7,GRID!$A$17:$A$27,0),MATCH(1,($U$2=GRID!$B$1:$BI$1)*(КАЛЕНДАРЬ!$R33=GRID!$B$3:$BI$3), 0))*(1-GRID!$B$35),0))</f>
        <v>55300</v>
      </c>
      <c r="O102" s="61" cm="1">
        <f t="array" ref="O102">IF($I$2="Открытый тариф",
INDEX(GRID!$B$4:$BI$14,MATCH(O$7,GRID!$A$4:$A$14,0),MATCH(1,($U$2=GRID!$B$1:$BI$1)*(КАЛЕНДАРЬ!$R33=GRID!$B$3:$BI$3), 0)),
ROUNDUP(INDEX(GRID!$B$4:$BI$14,MATCH(O$7,GRID!$A$4:$A$14,0),MATCH(1,($U$2=GRID!$B$1:$BI$1)*(КАЛЕНДАРЬ!$R33=GRID!$B$3:$BI$3),0))*(1-GRID!$B$35),0))</f>
        <v>59400</v>
      </c>
      <c r="P102" s="61" cm="1">
        <f t="array" ref="P102">IF($I$2="Открытый тариф",
INDEX(GRID!$B$17:$BI$27,MATCH(O$7,GRID!$A$17:$A$27,0),MATCH(1,($U$2=GRID!$B$1:$BI$1)*(КАЛЕНДАРЬ!$R33=GRID!$B$3:$BI$3), 0)),
ROUNDUP(INDEX(GRID!$B$17:$BI$27,MATCH(O$7,GRID!$A$17:$A$27,0),MATCH(1,($U$2=GRID!$B$1:$BI$1)*(КАЛЕНДАРЬ!$R33=GRID!$B$3:$BI$3), 0))*(1-GRID!$B$35),0))</f>
        <v>61900</v>
      </c>
      <c r="Q102" s="61" cm="1">
        <f t="array" ref="Q102">IF($I$2="Открытый тариф",
INDEX(GRID!$B$4:$BI$14,MATCH(Q$7,GRID!$A$4:$A$14,0),MATCH(1,($U$2=GRID!$B$1:$BI$1)*(КАЛЕНДАРЬ!$R33=GRID!$B$3:$BI$3), 0)),
ROUNDUP(INDEX(GRID!$B$4:$BI$14,MATCH(Q$7,GRID!$A$4:$A$14,0),MATCH(1,($U$2=GRID!$B$1:$BI$1)*(КАЛЕНДАРЬ!$R33=GRID!$B$3:$BI$3),0))*(1-GRID!$B$35),0))</f>
        <v>67100</v>
      </c>
      <c r="R102" s="61" cm="1">
        <f t="array" ref="R102">IF($I$2="Открытый тариф",
INDEX(GRID!$B$17:$BI$27,MATCH(Q$7,GRID!$A$17:$A$27,0),MATCH(1,($U$2=GRID!$B$1:$BI$1)*(КАЛЕНДАРЬ!$R33=GRID!$B$3:$BI$3), 0)),
ROUNDUP(INDEX(GRID!$B$17:$BI$27,MATCH(Q$7,GRID!$A$17:$A$27,0),MATCH(1,($U$2=GRID!$B$1:$BI$1)*(КАЛЕНДАРЬ!$R33=GRID!$B$3:$BI$3), 0))*(1-GRID!$B$35),0))</f>
        <v>69600</v>
      </c>
      <c r="S102" s="61" cm="1">
        <f t="array" ref="S102">IF($I$2="Открытый тариф",
INDEX(GRID!$B$4:$BI$14,MATCH(S$7,GRID!$A$4:$A$14,0),MATCH(1,($U$2=GRID!$B$1:$BI$1)*(КАЛЕНДАРЬ!$R33=GRID!$B$3:$BI$3), 0)),
ROUNDUP(INDEX(GRID!$B$4:$BI$14,MATCH(S$7,GRID!$A$4:$A$14,0),MATCH(1,($U$2=GRID!$B$1:$BI$1)*(КАЛЕНДАРЬ!$R33=GRID!$B$3:$BI$3),0))*(1-GRID!$B$35),0))</f>
        <v>83600</v>
      </c>
      <c r="T102" s="61" cm="1">
        <f t="array" ref="T102">IF($I$2="Открытый тариф",
INDEX(GRID!$B$17:$BI$27,MATCH(S$7,GRID!$A$17:$A$27,0),MATCH(1,($U$2=GRID!$B$1:$BI$1)*(КАЛЕНДАРЬ!$R33=GRID!$B$3:$BI$3), 0)),
ROUNDUP(INDEX(GRID!$B$17:$BI$27,MATCH(S$7,GRID!$A$17:$A$27,0),MATCH(1,($U$2=GRID!$B$1:$BI$1)*(КАЛЕНДАРЬ!$R33=GRID!$B$3:$BI$3), 0))*(1-GRID!$B$35),0))</f>
        <v>86100</v>
      </c>
      <c r="U102" s="61" cm="1">
        <f t="array" ref="U102">IF($I$2="Открытый тариф",
INDEX(GRID!$B$4:$BI$14,MATCH(U$7,GRID!$A$4:$A$14,0),MATCH(1,($U$2=GRID!$B$1:$BI$1)*(КАЛЕНДАРЬ!$R33=GRID!$B$3:$BI$3), 0)),
ROUNDUP(INDEX(GRID!$B$4:$BI$14,MATCH(U$7,GRID!$A$4:$A$14,0),MATCH(1,($U$2=GRID!$B$1:$BI$1)*(КАЛЕНДАРЬ!$R33=GRID!$B$3:$BI$3),0))*(1-GRID!$B$35),0))</f>
        <v>92000</v>
      </c>
      <c r="V102" s="61" cm="1">
        <f t="array" ref="V102">IF($I$2="Открытый тариф",
INDEX(GRID!$B$17:$BI$27,MATCH(U$7,GRID!$A$17:$A$27,0),MATCH(1,($U$2=GRID!$B$1:$BI$1)*(КАЛЕНДАРЬ!$R33=GRID!$B$3:$BI$3), 0)),
ROUNDUP(INDEX(GRID!$B$17:$BI$27,MATCH(U$7,GRID!$A$17:$A$27,0),MATCH(1,($U$2=GRID!$B$1:$BI$1)*(КАЛЕНДАРЬ!$R33=GRID!$B$3:$BI$3), 0))*(1-GRID!$B$35),0))</f>
        <v>94500</v>
      </c>
      <c r="W102" s="61" cm="1">
        <f t="array" ref="W102">IF($I$2="Открытый тариф",
INDEX(GRID!$B$4:$BI$14,MATCH(W$7,GRID!$A$4:$A$14,0),MATCH(1,($U$2=GRID!$B$1:$BI$1)*(КАЛЕНДАРЬ!$R33=GRID!$B$3:$BI$3), 0)),
ROUNDUP(INDEX(GRID!$B$4:$BI$14,MATCH(W$7,GRID!$A$4:$A$14,0),MATCH(1,($U$2=GRID!$B$1:$BI$1)*(КАЛЕНДАРЬ!$R33=GRID!$B$3:$BI$3),0))*(1-GRID!$B$35),0))</f>
        <v>327000</v>
      </c>
      <c r="X102" s="61" cm="1">
        <f t="array" ref="X102">IF($I$2="Открытый тариф",
INDEX(GRID!$B$17:$BI$27,MATCH(W$7,GRID!$A$17:$A$27,0),MATCH(1,($U$2=GRID!$B$1:$BI$1)*(КАЛЕНДАРЬ!$R33=GRID!$B$3:$BI$3), 0)),
ROUNDUP(INDEX(GRID!$B$17:$BI$27,MATCH(W$7,GRID!$A$17:$A$27,0),MATCH(1,($U$2=GRID!$B$1:$BI$1)*(КАЛЕНДАРЬ!$R33=GRID!$B$3:$BI$3), 0))*(1-GRID!$B$35),0))</f>
        <v>329500</v>
      </c>
    </row>
    <row r="103" spans="1:24" ht="13.5" customHeight="1" x14ac:dyDescent="0.2"/>
    <row r="104" spans="1:24" x14ac:dyDescent="0.2">
      <c r="A104" s="91" t="s">
        <v>38</v>
      </c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</row>
    <row r="105" spans="1:24" x14ac:dyDescent="0.2">
      <c r="A105" s="92" t="s">
        <v>59</v>
      </c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</row>
    <row r="106" spans="1:24" ht="58.5" customHeight="1" x14ac:dyDescent="0.2">
      <c r="A106" s="137" t="s">
        <v>39</v>
      </c>
      <c r="B106" s="138"/>
      <c r="C106" s="98" t="s">
        <v>85</v>
      </c>
      <c r="D106" s="99"/>
      <c r="E106" s="100" t="s">
        <v>86</v>
      </c>
      <c r="F106" s="101"/>
      <c r="G106" s="102" t="s">
        <v>83</v>
      </c>
      <c r="H106" s="103"/>
      <c r="I106" s="104" t="s">
        <v>87</v>
      </c>
      <c r="J106" s="105"/>
      <c r="K106" s="106" t="s">
        <v>88</v>
      </c>
      <c r="L106" s="106"/>
      <c r="M106" s="107" t="s">
        <v>89</v>
      </c>
      <c r="N106" s="108"/>
      <c r="O106" s="131" t="s">
        <v>94</v>
      </c>
      <c r="P106" s="131"/>
      <c r="Q106" s="111" t="s">
        <v>95</v>
      </c>
      <c r="R106" s="111"/>
      <c r="S106" s="112" t="s">
        <v>90</v>
      </c>
      <c r="T106" s="112"/>
      <c r="U106" s="113" t="s">
        <v>91</v>
      </c>
      <c r="V106" s="114"/>
      <c r="W106" s="115" t="s">
        <v>96</v>
      </c>
      <c r="X106" s="116"/>
    </row>
    <row r="107" spans="1:24" x14ac:dyDescent="0.2">
      <c r="A107" s="139"/>
      <c r="B107" s="140"/>
      <c r="C107" s="57" t="s">
        <v>40</v>
      </c>
      <c r="D107" s="57" t="s">
        <v>41</v>
      </c>
      <c r="E107" s="57" t="s">
        <v>40</v>
      </c>
      <c r="F107" s="57" t="s">
        <v>41</v>
      </c>
      <c r="G107" s="57" t="s">
        <v>40</v>
      </c>
      <c r="H107" s="57" t="s">
        <v>41</v>
      </c>
      <c r="I107" s="57" t="s">
        <v>40</v>
      </c>
      <c r="J107" s="57" t="s">
        <v>41</v>
      </c>
      <c r="K107" s="57" t="s">
        <v>40</v>
      </c>
      <c r="L107" s="57" t="s">
        <v>41</v>
      </c>
      <c r="M107" s="57" t="s">
        <v>40</v>
      </c>
      <c r="N107" s="57" t="s">
        <v>41</v>
      </c>
      <c r="O107" s="57" t="s">
        <v>40</v>
      </c>
      <c r="P107" s="57" t="s">
        <v>41</v>
      </c>
      <c r="Q107" s="57" t="s">
        <v>40</v>
      </c>
      <c r="R107" s="57" t="s">
        <v>41</v>
      </c>
      <c r="S107" s="57" t="s">
        <v>40</v>
      </c>
      <c r="T107" s="57" t="s">
        <v>41</v>
      </c>
      <c r="U107" s="57" t="s">
        <v>40</v>
      </c>
      <c r="V107" s="57" t="s">
        <v>41</v>
      </c>
      <c r="W107" s="57" t="s">
        <v>40</v>
      </c>
      <c r="X107" s="57" t="s">
        <v>41</v>
      </c>
    </row>
    <row r="108" spans="1:24" x14ac:dyDescent="0.2">
      <c r="A108" s="62" t="s">
        <v>42</v>
      </c>
      <c r="B108" s="62">
        <v>1</v>
      </c>
      <c r="C108" s="59" cm="1">
        <f t="array" ref="C108">IF($I$2="Открытый тариф",
INDEX(GRID!$B$4:$BI$14,MATCH(C$7,GRID!$A$4:$A$14,0),MATCH(1,($U$2=GRID!$B$1:$BI$1)*(КАЛЕНДАРЬ!$U4=GRID!$B$3:$BI$3), 0)),
ROUNDUP(INDEX(GRID!$B$4:$BI$14,MATCH(C$7,GRID!$A$4:$A$14,0),MATCH(1,($U$2=GRID!$B$1:$BI$1)*(КАЛЕНДАРЬ!$U4=GRID!$B$3:$BI$3),0))*(1-GRID!$B$35),0))</f>
        <v>30500</v>
      </c>
      <c r="D108" s="60" cm="1">
        <f t="array" ref="D108">IF($I$2="Открытый тариф",
INDEX(GRID!$B$17:$BI$27,MATCH(C$7,GRID!$A$17:$A$27,0),MATCH(1,($U$2=GRID!$B$1:$BI$1)*(КАЛЕНДАРЬ!$U4=GRID!$B$3:$BI$3), 0)),
ROUNDUP(INDEX(GRID!$B$17:$BI$27,MATCH(C$7,GRID!$A$17:$A$27,0),MATCH(1,($U$2=GRID!$B$1:$BI$1)*(КАЛЕНДАРЬ!$U4=GRID!$B$3:$BI$3), 0))*(1-GRID!$B$35),0))</f>
        <v>33000</v>
      </c>
      <c r="E108" s="59" cm="1">
        <f t="array" ref="E108">IF($I$2="Открытый тариф",
INDEX(GRID!$B$4:$BI$14,MATCH(E$7,GRID!$A$4:$A$14,0),MATCH(1,($U$2=GRID!$B$1:$BI$1)*(КАЛЕНДАРЬ!$U4=GRID!$B$3:$BI$3), 0)),
ROUNDUP(INDEX(GRID!$B$4:$BI$14,MATCH(E$7,GRID!$A$4:$A$14,0),MATCH(1,($U$2=GRID!$B$1:$BI$1)*(КАЛЕНДАРЬ!$U4=GRID!$B$3:$BI$3),0))*(1-GRID!$B$35),0))</f>
        <v>34100</v>
      </c>
      <c r="F108" s="60" cm="1">
        <f t="array" ref="F108">IF($I$2="Открытый тариф",
INDEX(GRID!$B$17:$BI$27,MATCH(E$7,GRID!$A$17:$A$27,0),MATCH(1,($U$2=GRID!$B$1:$BI$1)*(КАЛЕНДАРЬ!$U4=GRID!$B$3:$BI$3), 0)),
ROUNDUP(INDEX(GRID!$B$17:$BI$27,MATCH(E$7,GRID!$A$17:$A$27,0),MATCH(1,($U$2=GRID!$B$1:$BI$1)*(КАЛЕНДАРЬ!$U4=GRID!$B$3:$BI$3), 0))*(1-GRID!$B$35),0))</f>
        <v>36600</v>
      </c>
      <c r="G108" s="59" cm="1">
        <f t="array" ref="G108">IF($I$2="Открытый тариф",
INDEX(GRID!$B$4:$BI$14,MATCH(G$7,GRID!$A$4:$A$14,0),MATCH(1,($U$2=GRID!$B$1:$BI$1)*(КАЛЕНДАРЬ!$U4=GRID!$B$3:$BI$3), 0)),
ROUNDUP(INDEX(GRID!$B$4:$BI$14,MATCH(G$7,GRID!$A$4:$A$14,0),MATCH(1,($U$2=GRID!$B$1:$BI$1)*(КАЛЕНДАРЬ!$U4=GRID!$B$3:$BI$3),0))*(1-GRID!$B$35),0))</f>
        <v>38000</v>
      </c>
      <c r="H108" s="60" cm="1">
        <f t="array" ref="H108">IF($I$2="Открытый тариф",
INDEX(GRID!$B$17:$BI$27,MATCH(G$7,GRID!$A$17:$A$27,0),MATCH(1,($U$2=GRID!$B$1:$BI$1)*(КАЛЕНДАРЬ!$U4=GRID!$B$3:$BI$3), 0)),
ROUNDUP(INDEX(GRID!$B$17:$BI$27,MATCH(G$7,GRID!$A$17:$A$27,0),MATCH(1,($U$2=GRID!$B$1:$BI$1)*(КАЛЕНДАРЬ!$U4=GRID!$B$3:$BI$3), 0))*(1-GRID!$B$35),0))</f>
        <v>40500</v>
      </c>
      <c r="I108" s="59" cm="1">
        <f t="array" ref="I108">IF($I$2="Открытый тариф",
INDEX(GRID!$B$4:$BI$14,MATCH(I$7,GRID!$A$4:$A$14,0),MATCH(1,($U$2=GRID!$B$1:$BI$1)*(КАЛЕНДАРЬ!$U4=GRID!$B$3:$BI$3), 0)),
ROUNDUP(INDEX(GRID!$B$4:$BI$14,MATCH(I$7,GRID!$A$4:$A$14,0),MATCH(1,($U$2=GRID!$B$1:$BI$1)*(КАЛЕНДАРЬ!$U4=GRID!$B$3:$BI$3),0))*(1-GRID!$B$35),0))</f>
        <v>42400</v>
      </c>
      <c r="J108" s="60" cm="1">
        <f t="array" ref="J108">IF($I$2="Открытый тариф",
INDEX(GRID!$B$17:$BI$27,MATCH(I$7,GRID!$A$17:$A$27,0),MATCH(1,($U$2=GRID!$B$1:$BI$1)*(КАЛЕНДАРЬ!$U4=GRID!$B$3:$BI$3), 0)),
ROUNDUP(INDEX(GRID!$B$17:$BI$27,MATCH(I$7,GRID!$A$17:$A$27,0),MATCH(1,($U$2=GRID!$B$1:$BI$1)*(КАЛЕНДАРЬ!$U4=GRID!$B$3:$BI$3), 0))*(1-GRID!$B$35),0))</f>
        <v>44900</v>
      </c>
      <c r="K108" s="59" cm="1">
        <f t="array" ref="K108">IF($I$2="Открытый тариф",
INDEX(GRID!$B$4:$BI$14,MATCH(K$7,GRID!$A$4:$A$14,0),MATCH(1,($U$2=GRID!$B$1:$BI$1)*(КАЛЕНДАРЬ!$U4=GRID!$B$3:$BI$3), 0)),
ROUNDUP(INDEX(GRID!$B$4:$BI$14,MATCH(K$7,GRID!$A$4:$A$14,0),MATCH(1,($U$2=GRID!$B$1:$BI$1)*(КАЛЕНДАРЬ!$U4=GRID!$B$3:$BI$3),0))*(1-GRID!$B$35),0))</f>
        <v>47300</v>
      </c>
      <c r="L108" s="60" cm="1">
        <f t="array" ref="L108">IF($I$2="Открытый тариф",
INDEX(GRID!$B$17:$BI$27,MATCH(K$7,GRID!$A$17:$A$27,0),MATCH(1,($U$2=GRID!$B$1:$BI$1)*(КАЛЕНДАРЬ!$U4=GRID!$B$3:$BI$3), 0)),
ROUNDUP(INDEX(GRID!$B$17:$BI$27,MATCH(K$7,GRID!$A$17:$A$27,0),MATCH(1,($U$2=GRID!$B$1:$BI$1)*(КАЛЕНДАРЬ!$U4=GRID!$B$3:$BI$3), 0))*(1-GRID!$B$35),0))</f>
        <v>49800</v>
      </c>
      <c r="M108" s="59" cm="1">
        <f t="array" ref="M108">IF($I$2="Открытый тариф",
INDEX(GRID!$B$4:$BI$14,MATCH(M$7,GRID!$A$4:$A$14,0),MATCH(1,($U$2=GRID!$B$1:$BI$1)*(КАЛЕНДАРЬ!$U4=GRID!$B$3:$BI$3), 0)),
ROUNDUP(INDEX(GRID!$B$4:$BI$14,MATCH(M$7,GRID!$A$4:$A$14,0),MATCH(1,($U$2=GRID!$B$1:$BI$1)*(КАЛЕНДАРЬ!$U4=GRID!$B$3:$BI$3),0))*(1-GRID!$B$35),0))</f>
        <v>52800</v>
      </c>
      <c r="N108" s="60" cm="1">
        <f t="array" ref="N108">IF($I$2="Открытый тариф",
INDEX(GRID!$B$17:$BI$27,MATCH(M$7,GRID!$A$17:$A$27,0),MATCH(1,($U$2=GRID!$B$1:$BI$1)*(КАЛЕНДАРЬ!$U4=GRID!$B$3:$BI$3), 0)),
ROUNDUP(INDEX(GRID!$B$17:$BI$27,MATCH(M$7,GRID!$A$17:$A$27,0),MATCH(1,($U$2=GRID!$B$1:$BI$1)*(КАЛЕНДАРЬ!$U4=GRID!$B$3:$BI$3), 0))*(1-GRID!$B$35),0))</f>
        <v>55300</v>
      </c>
      <c r="O108" s="61" cm="1">
        <f t="array" ref="O108">IF($I$2="Открытый тариф",
INDEX(GRID!$B$4:$BI$14,MATCH(O$7,GRID!$A$4:$A$14,0),MATCH(1,($U$2=GRID!$B$1:$BI$1)*(КАЛЕНДАРЬ!$U4=GRID!$B$3:$BI$3), 0)),
ROUNDUP(INDEX(GRID!$B$4:$BI$14,MATCH(O$7,GRID!$A$4:$A$14,0),MATCH(1,($U$2=GRID!$B$1:$BI$1)*(КАЛЕНДАРЬ!$U4=GRID!$B$3:$BI$3),0))*(1-GRID!$B$35),0))</f>
        <v>59400</v>
      </c>
      <c r="P108" s="61" cm="1">
        <f t="array" ref="P108">IF($I$2="Открытый тариф",
INDEX(GRID!$B$17:$BI$27,MATCH(O$7,GRID!$A$17:$A$27,0),MATCH(1,($U$2=GRID!$B$1:$BI$1)*(КАЛЕНДАРЬ!$U4=GRID!$B$3:$BI$3), 0)),
ROUNDUP(INDEX(GRID!$B$17:$BI$27,MATCH(O$7,GRID!$A$17:$A$27,0),MATCH(1,($U$2=GRID!$B$1:$BI$1)*(КАЛЕНДАРЬ!$U4=GRID!$B$3:$BI$3), 0))*(1-GRID!$B$35),0))</f>
        <v>61900</v>
      </c>
      <c r="Q108" s="61" cm="1">
        <f t="array" ref="Q108">IF($I$2="Открытый тариф",
INDEX(GRID!$B$4:$BI$14,MATCH(Q$7,GRID!$A$4:$A$14,0),MATCH(1,($U$2=GRID!$B$1:$BI$1)*(КАЛЕНДАРЬ!$U4=GRID!$B$3:$BI$3), 0)),
ROUNDUP(INDEX(GRID!$B$4:$BI$14,MATCH(Q$7,GRID!$A$4:$A$14,0),MATCH(1,($U$2=GRID!$B$1:$BI$1)*(КАЛЕНДАРЬ!$U4=GRID!$B$3:$BI$3),0))*(1-GRID!$B$35),0))</f>
        <v>67100</v>
      </c>
      <c r="R108" s="61" cm="1">
        <f t="array" ref="R108">IF($I$2="Открытый тариф",
INDEX(GRID!$B$17:$BI$27,MATCH(Q$7,GRID!$A$17:$A$27,0),MATCH(1,($U$2=GRID!$B$1:$BI$1)*(КАЛЕНДАРЬ!$U4=GRID!$B$3:$BI$3), 0)),
ROUNDUP(INDEX(GRID!$B$17:$BI$27,MATCH(Q$7,GRID!$A$17:$A$27,0),MATCH(1,($U$2=GRID!$B$1:$BI$1)*(КАЛЕНДАРЬ!$U4=GRID!$B$3:$BI$3), 0))*(1-GRID!$B$35),0))</f>
        <v>69600</v>
      </c>
      <c r="S108" s="61" cm="1">
        <f t="array" ref="S108">IF($I$2="Открытый тариф",
INDEX(GRID!$B$4:$BI$14,MATCH(S$7,GRID!$A$4:$A$14,0),MATCH(1,($U$2=GRID!$B$1:$BI$1)*(КАЛЕНДАРЬ!$U4=GRID!$B$3:$BI$3), 0)),
ROUNDUP(INDEX(GRID!$B$4:$BI$14,MATCH(S$7,GRID!$A$4:$A$14,0),MATCH(1,($U$2=GRID!$B$1:$BI$1)*(КАЛЕНДАРЬ!$U4=GRID!$B$3:$BI$3),0))*(1-GRID!$B$35),0))</f>
        <v>83600</v>
      </c>
      <c r="T108" s="61" cm="1">
        <f t="array" ref="T108">IF($I$2="Открытый тариф",
INDEX(GRID!$B$17:$BI$27,MATCH(S$7,GRID!$A$17:$A$27,0),MATCH(1,($U$2=GRID!$B$1:$BI$1)*(КАЛЕНДАРЬ!$U4=GRID!$B$3:$BI$3), 0)),
ROUNDUP(INDEX(GRID!$B$17:$BI$27,MATCH(S$7,GRID!$A$17:$A$27,0),MATCH(1,($U$2=GRID!$B$1:$BI$1)*(КАЛЕНДАРЬ!$U4=GRID!$B$3:$BI$3), 0))*(1-GRID!$B$35),0))</f>
        <v>86100</v>
      </c>
      <c r="U108" s="61" cm="1">
        <f t="array" ref="U108">IF($I$2="Открытый тариф",
INDEX(GRID!$B$4:$BI$14,MATCH(U$7,GRID!$A$4:$A$14,0),MATCH(1,($U$2=GRID!$B$1:$BI$1)*(КАЛЕНДАРЬ!$U4=GRID!$B$3:$BI$3), 0)),
ROUNDUP(INDEX(GRID!$B$4:$BI$14,MATCH(U$7,GRID!$A$4:$A$14,0),MATCH(1,($U$2=GRID!$B$1:$BI$1)*(КАЛЕНДАРЬ!$U4=GRID!$B$3:$BI$3),0))*(1-GRID!$B$35),0))</f>
        <v>92000</v>
      </c>
      <c r="V108" s="61" cm="1">
        <f t="array" ref="V108">IF($I$2="Открытый тариф",
INDEX(GRID!$B$17:$BI$27,MATCH(U$7,GRID!$A$17:$A$27,0),MATCH(1,($U$2=GRID!$B$1:$BI$1)*(КАЛЕНДАРЬ!$U4=GRID!$B$3:$BI$3), 0)),
ROUNDUP(INDEX(GRID!$B$17:$BI$27,MATCH(U$7,GRID!$A$17:$A$27,0),MATCH(1,($U$2=GRID!$B$1:$BI$1)*(КАЛЕНДАРЬ!$U4=GRID!$B$3:$BI$3), 0))*(1-GRID!$B$35),0))</f>
        <v>94500</v>
      </c>
      <c r="W108" s="61" cm="1">
        <f t="array" ref="W108">IF($I$2="Открытый тариф",
INDEX(GRID!$B$4:$BI$14,MATCH(W$7,GRID!$A$4:$A$14,0),MATCH(1,($U$2=GRID!$B$1:$BI$1)*(КАЛЕНДАРЬ!$U4=GRID!$B$3:$BI$3), 0)),
ROUNDUP(INDEX(GRID!$B$4:$BI$14,MATCH(W$7,GRID!$A$4:$A$14,0),MATCH(1,($U$2=GRID!$B$1:$BI$1)*(КАЛЕНДАРЬ!$U4=GRID!$B$3:$BI$3),0))*(1-GRID!$B$35),0))</f>
        <v>327000</v>
      </c>
      <c r="X108" s="61" cm="1">
        <f t="array" ref="X108">IF($I$2="Открытый тариф",
INDEX(GRID!$B$17:$BI$27,MATCH(W$7,GRID!$A$17:$A$27,0),MATCH(1,($U$2=GRID!$B$1:$BI$1)*(КАЛЕНДАРЬ!$U4=GRID!$B$3:$BI$3), 0)),
ROUNDUP(INDEX(GRID!$B$17:$BI$27,MATCH(W$7,GRID!$A$17:$A$27,0),MATCH(1,($U$2=GRID!$B$1:$BI$1)*(КАЛЕНДАРЬ!$U4=GRID!$B$3:$BI$3), 0))*(1-GRID!$B$35),0))</f>
        <v>329500</v>
      </c>
    </row>
    <row r="109" spans="1:24" x14ac:dyDescent="0.2">
      <c r="A109" s="62" t="s">
        <v>43</v>
      </c>
      <c r="B109" s="62">
        <v>2</v>
      </c>
      <c r="C109" s="59" cm="1">
        <f t="array" ref="C109">IF($I$2="Открытый тариф",
INDEX(GRID!$B$4:$BI$14,MATCH(C$7,GRID!$A$4:$A$14,0),MATCH(1,($U$2=GRID!$B$1:$BI$1)*(КАЛЕНДАРЬ!$U5=GRID!$B$3:$BI$3), 0)),
ROUNDUP(INDEX(GRID!$B$4:$BI$14,MATCH(C$7,GRID!$A$4:$A$14,0),MATCH(1,($U$2=GRID!$B$1:$BI$1)*(КАЛЕНДАРЬ!$U5=GRID!$B$3:$BI$3),0))*(1-GRID!$B$35),0))</f>
        <v>30500</v>
      </c>
      <c r="D109" s="60" cm="1">
        <f t="array" ref="D109">IF($I$2="Открытый тариф",
INDEX(GRID!$B$17:$BI$27,MATCH(C$7,GRID!$A$17:$A$27,0),MATCH(1,($U$2=GRID!$B$1:$BI$1)*(КАЛЕНДАРЬ!$U5=GRID!$B$3:$BI$3), 0)),
ROUNDUP(INDEX(GRID!$B$17:$BI$27,MATCH(C$7,GRID!$A$17:$A$27,0),MATCH(1,($U$2=GRID!$B$1:$BI$1)*(КАЛЕНДАРЬ!$U5=GRID!$B$3:$BI$3), 0))*(1-GRID!$B$35),0))</f>
        <v>33000</v>
      </c>
      <c r="E109" s="59" cm="1">
        <f t="array" ref="E109">IF($I$2="Открытый тариф",
INDEX(GRID!$B$4:$BI$14,MATCH(E$7,GRID!$A$4:$A$14,0),MATCH(1,($U$2=GRID!$B$1:$BI$1)*(КАЛЕНДАРЬ!$U5=GRID!$B$3:$BI$3), 0)),
ROUNDUP(INDEX(GRID!$B$4:$BI$14,MATCH(E$7,GRID!$A$4:$A$14,0),MATCH(1,($U$2=GRID!$B$1:$BI$1)*(КАЛЕНДАРЬ!$U5=GRID!$B$3:$BI$3),0))*(1-GRID!$B$35),0))</f>
        <v>34100</v>
      </c>
      <c r="F109" s="60" cm="1">
        <f t="array" ref="F109">IF($I$2="Открытый тариф",
INDEX(GRID!$B$17:$BI$27,MATCH(E$7,GRID!$A$17:$A$27,0),MATCH(1,($U$2=GRID!$B$1:$BI$1)*(КАЛЕНДАРЬ!$U5=GRID!$B$3:$BI$3), 0)),
ROUNDUP(INDEX(GRID!$B$17:$BI$27,MATCH(E$7,GRID!$A$17:$A$27,0),MATCH(1,($U$2=GRID!$B$1:$BI$1)*(КАЛЕНДАРЬ!$U5=GRID!$B$3:$BI$3), 0))*(1-GRID!$B$35),0))</f>
        <v>36600</v>
      </c>
      <c r="G109" s="59" cm="1">
        <f t="array" ref="G109">IF($I$2="Открытый тариф",
INDEX(GRID!$B$4:$BI$14,MATCH(G$7,GRID!$A$4:$A$14,0),MATCH(1,($U$2=GRID!$B$1:$BI$1)*(КАЛЕНДАРЬ!$U5=GRID!$B$3:$BI$3), 0)),
ROUNDUP(INDEX(GRID!$B$4:$BI$14,MATCH(G$7,GRID!$A$4:$A$14,0),MATCH(1,($U$2=GRID!$B$1:$BI$1)*(КАЛЕНДАРЬ!$U5=GRID!$B$3:$BI$3),0))*(1-GRID!$B$35),0))</f>
        <v>38000</v>
      </c>
      <c r="H109" s="60" cm="1">
        <f t="array" ref="H109">IF($I$2="Открытый тариф",
INDEX(GRID!$B$17:$BI$27,MATCH(G$7,GRID!$A$17:$A$27,0),MATCH(1,($U$2=GRID!$B$1:$BI$1)*(КАЛЕНДАРЬ!$U5=GRID!$B$3:$BI$3), 0)),
ROUNDUP(INDEX(GRID!$B$17:$BI$27,MATCH(G$7,GRID!$A$17:$A$27,0),MATCH(1,($U$2=GRID!$B$1:$BI$1)*(КАЛЕНДАРЬ!$U5=GRID!$B$3:$BI$3), 0))*(1-GRID!$B$35),0))</f>
        <v>40500</v>
      </c>
      <c r="I109" s="59" cm="1">
        <f t="array" ref="I109">IF($I$2="Открытый тариф",
INDEX(GRID!$B$4:$BI$14,MATCH(I$7,GRID!$A$4:$A$14,0),MATCH(1,($U$2=GRID!$B$1:$BI$1)*(КАЛЕНДАРЬ!$U5=GRID!$B$3:$BI$3), 0)),
ROUNDUP(INDEX(GRID!$B$4:$BI$14,MATCH(I$7,GRID!$A$4:$A$14,0),MATCH(1,($U$2=GRID!$B$1:$BI$1)*(КАЛЕНДАРЬ!$U5=GRID!$B$3:$BI$3),0))*(1-GRID!$B$35),0))</f>
        <v>42400</v>
      </c>
      <c r="J109" s="60" cm="1">
        <f t="array" ref="J109">IF($I$2="Открытый тариф",
INDEX(GRID!$B$17:$BI$27,MATCH(I$7,GRID!$A$17:$A$27,0),MATCH(1,($U$2=GRID!$B$1:$BI$1)*(КАЛЕНДАРЬ!$U5=GRID!$B$3:$BI$3), 0)),
ROUNDUP(INDEX(GRID!$B$17:$BI$27,MATCH(I$7,GRID!$A$17:$A$27,0),MATCH(1,($U$2=GRID!$B$1:$BI$1)*(КАЛЕНДАРЬ!$U5=GRID!$B$3:$BI$3), 0))*(1-GRID!$B$35),0))</f>
        <v>44900</v>
      </c>
      <c r="K109" s="59" cm="1">
        <f t="array" ref="K109">IF($I$2="Открытый тариф",
INDEX(GRID!$B$4:$BI$14,MATCH(K$7,GRID!$A$4:$A$14,0),MATCH(1,($U$2=GRID!$B$1:$BI$1)*(КАЛЕНДАРЬ!$U5=GRID!$B$3:$BI$3), 0)),
ROUNDUP(INDEX(GRID!$B$4:$BI$14,MATCH(K$7,GRID!$A$4:$A$14,0),MATCH(1,($U$2=GRID!$B$1:$BI$1)*(КАЛЕНДАРЬ!$U5=GRID!$B$3:$BI$3),0))*(1-GRID!$B$35),0))</f>
        <v>47300</v>
      </c>
      <c r="L109" s="60" cm="1">
        <f t="array" ref="L109">IF($I$2="Открытый тариф",
INDEX(GRID!$B$17:$BI$27,MATCH(K$7,GRID!$A$17:$A$27,0),MATCH(1,($U$2=GRID!$B$1:$BI$1)*(КАЛЕНДАРЬ!$U5=GRID!$B$3:$BI$3), 0)),
ROUNDUP(INDEX(GRID!$B$17:$BI$27,MATCH(K$7,GRID!$A$17:$A$27,0),MATCH(1,($U$2=GRID!$B$1:$BI$1)*(КАЛЕНДАРЬ!$U5=GRID!$B$3:$BI$3), 0))*(1-GRID!$B$35),0))</f>
        <v>49800</v>
      </c>
      <c r="M109" s="59" cm="1">
        <f t="array" ref="M109">IF($I$2="Открытый тариф",
INDEX(GRID!$B$4:$BI$14,MATCH(M$7,GRID!$A$4:$A$14,0),MATCH(1,($U$2=GRID!$B$1:$BI$1)*(КАЛЕНДАРЬ!$U5=GRID!$B$3:$BI$3), 0)),
ROUNDUP(INDEX(GRID!$B$4:$BI$14,MATCH(M$7,GRID!$A$4:$A$14,0),MATCH(1,($U$2=GRID!$B$1:$BI$1)*(КАЛЕНДАРЬ!$U5=GRID!$B$3:$BI$3),0))*(1-GRID!$B$35),0))</f>
        <v>52800</v>
      </c>
      <c r="N109" s="60" cm="1">
        <f t="array" ref="N109">IF($I$2="Открытый тариф",
INDEX(GRID!$B$17:$BI$27,MATCH(M$7,GRID!$A$17:$A$27,0),MATCH(1,($U$2=GRID!$B$1:$BI$1)*(КАЛЕНДАРЬ!$U5=GRID!$B$3:$BI$3), 0)),
ROUNDUP(INDEX(GRID!$B$17:$BI$27,MATCH(M$7,GRID!$A$17:$A$27,0),MATCH(1,($U$2=GRID!$B$1:$BI$1)*(КАЛЕНДАРЬ!$U5=GRID!$B$3:$BI$3), 0))*(1-GRID!$B$35),0))</f>
        <v>55300</v>
      </c>
      <c r="O109" s="61" cm="1">
        <f t="array" ref="O109">IF($I$2="Открытый тариф",
INDEX(GRID!$B$4:$BI$14,MATCH(O$7,GRID!$A$4:$A$14,0),MATCH(1,($U$2=GRID!$B$1:$BI$1)*(КАЛЕНДАРЬ!$U5=GRID!$B$3:$BI$3), 0)),
ROUNDUP(INDEX(GRID!$B$4:$BI$14,MATCH(O$7,GRID!$A$4:$A$14,0),MATCH(1,($U$2=GRID!$B$1:$BI$1)*(КАЛЕНДАРЬ!$U5=GRID!$B$3:$BI$3),0))*(1-GRID!$B$35),0))</f>
        <v>59400</v>
      </c>
      <c r="P109" s="61" cm="1">
        <f t="array" ref="P109">IF($I$2="Открытый тариф",
INDEX(GRID!$B$17:$BI$27,MATCH(O$7,GRID!$A$17:$A$27,0),MATCH(1,($U$2=GRID!$B$1:$BI$1)*(КАЛЕНДАРЬ!$U5=GRID!$B$3:$BI$3), 0)),
ROUNDUP(INDEX(GRID!$B$17:$BI$27,MATCH(O$7,GRID!$A$17:$A$27,0),MATCH(1,($U$2=GRID!$B$1:$BI$1)*(КАЛЕНДАРЬ!$U5=GRID!$B$3:$BI$3), 0))*(1-GRID!$B$35),0))</f>
        <v>61900</v>
      </c>
      <c r="Q109" s="61" cm="1">
        <f t="array" ref="Q109">IF($I$2="Открытый тариф",
INDEX(GRID!$B$4:$BI$14,MATCH(Q$7,GRID!$A$4:$A$14,0),MATCH(1,($U$2=GRID!$B$1:$BI$1)*(КАЛЕНДАРЬ!$U5=GRID!$B$3:$BI$3), 0)),
ROUNDUP(INDEX(GRID!$B$4:$BI$14,MATCH(Q$7,GRID!$A$4:$A$14,0),MATCH(1,($U$2=GRID!$B$1:$BI$1)*(КАЛЕНДАРЬ!$U5=GRID!$B$3:$BI$3),0))*(1-GRID!$B$35),0))</f>
        <v>67100</v>
      </c>
      <c r="R109" s="61" cm="1">
        <f t="array" ref="R109">IF($I$2="Открытый тариф",
INDEX(GRID!$B$17:$BI$27,MATCH(Q$7,GRID!$A$17:$A$27,0),MATCH(1,($U$2=GRID!$B$1:$BI$1)*(КАЛЕНДАРЬ!$U5=GRID!$B$3:$BI$3), 0)),
ROUNDUP(INDEX(GRID!$B$17:$BI$27,MATCH(Q$7,GRID!$A$17:$A$27,0),MATCH(1,($U$2=GRID!$B$1:$BI$1)*(КАЛЕНДАРЬ!$U5=GRID!$B$3:$BI$3), 0))*(1-GRID!$B$35),0))</f>
        <v>69600</v>
      </c>
      <c r="S109" s="61" cm="1">
        <f t="array" ref="S109">IF($I$2="Открытый тариф",
INDEX(GRID!$B$4:$BI$14,MATCH(S$7,GRID!$A$4:$A$14,0),MATCH(1,($U$2=GRID!$B$1:$BI$1)*(КАЛЕНДАРЬ!$U5=GRID!$B$3:$BI$3), 0)),
ROUNDUP(INDEX(GRID!$B$4:$BI$14,MATCH(S$7,GRID!$A$4:$A$14,0),MATCH(1,($U$2=GRID!$B$1:$BI$1)*(КАЛЕНДАРЬ!$U5=GRID!$B$3:$BI$3),0))*(1-GRID!$B$35),0))</f>
        <v>83600</v>
      </c>
      <c r="T109" s="61" cm="1">
        <f t="array" ref="T109">IF($I$2="Открытый тариф",
INDEX(GRID!$B$17:$BI$27,MATCH(S$7,GRID!$A$17:$A$27,0),MATCH(1,($U$2=GRID!$B$1:$BI$1)*(КАЛЕНДАРЬ!$U5=GRID!$B$3:$BI$3), 0)),
ROUNDUP(INDEX(GRID!$B$17:$BI$27,MATCH(S$7,GRID!$A$17:$A$27,0),MATCH(1,($U$2=GRID!$B$1:$BI$1)*(КАЛЕНДАРЬ!$U5=GRID!$B$3:$BI$3), 0))*(1-GRID!$B$35),0))</f>
        <v>86100</v>
      </c>
      <c r="U109" s="61" cm="1">
        <f t="array" ref="U109">IF($I$2="Открытый тариф",
INDEX(GRID!$B$4:$BI$14,MATCH(U$7,GRID!$A$4:$A$14,0),MATCH(1,($U$2=GRID!$B$1:$BI$1)*(КАЛЕНДАРЬ!$U5=GRID!$B$3:$BI$3), 0)),
ROUNDUP(INDEX(GRID!$B$4:$BI$14,MATCH(U$7,GRID!$A$4:$A$14,0),MATCH(1,($U$2=GRID!$B$1:$BI$1)*(КАЛЕНДАРЬ!$U5=GRID!$B$3:$BI$3),0))*(1-GRID!$B$35),0))</f>
        <v>92000</v>
      </c>
      <c r="V109" s="61" cm="1">
        <f t="array" ref="V109">IF($I$2="Открытый тариф",
INDEX(GRID!$B$17:$BI$27,MATCH(U$7,GRID!$A$17:$A$27,0),MATCH(1,($U$2=GRID!$B$1:$BI$1)*(КАЛЕНДАРЬ!$U5=GRID!$B$3:$BI$3), 0)),
ROUNDUP(INDEX(GRID!$B$17:$BI$27,MATCH(U$7,GRID!$A$17:$A$27,0),MATCH(1,($U$2=GRID!$B$1:$BI$1)*(КАЛЕНДАРЬ!$U5=GRID!$B$3:$BI$3), 0))*(1-GRID!$B$35),0))</f>
        <v>94500</v>
      </c>
      <c r="W109" s="61" cm="1">
        <f t="array" ref="W109">IF($I$2="Открытый тариф",
INDEX(GRID!$B$4:$BI$14,MATCH(W$7,GRID!$A$4:$A$14,0),MATCH(1,($U$2=GRID!$B$1:$BI$1)*(КАЛЕНДАРЬ!$U5=GRID!$B$3:$BI$3), 0)),
ROUNDUP(INDEX(GRID!$B$4:$BI$14,MATCH(W$7,GRID!$A$4:$A$14,0),MATCH(1,($U$2=GRID!$B$1:$BI$1)*(КАЛЕНДАРЬ!$U5=GRID!$B$3:$BI$3),0))*(1-GRID!$B$35),0))</f>
        <v>327000</v>
      </c>
      <c r="X109" s="61" cm="1">
        <f t="array" ref="X109">IF($I$2="Открытый тариф",
INDEX(GRID!$B$17:$BI$27,MATCH(W$7,GRID!$A$17:$A$27,0),MATCH(1,($U$2=GRID!$B$1:$BI$1)*(КАЛЕНДАРЬ!$U5=GRID!$B$3:$BI$3), 0)),
ROUNDUP(INDEX(GRID!$B$17:$BI$27,MATCH(W$7,GRID!$A$17:$A$27,0),MATCH(1,($U$2=GRID!$B$1:$BI$1)*(КАЛЕНДАРЬ!$U5=GRID!$B$3:$BI$3), 0))*(1-GRID!$B$35),0))</f>
        <v>329500</v>
      </c>
    </row>
    <row r="110" spans="1:24" x14ac:dyDescent="0.2">
      <c r="A110" s="62" t="s">
        <v>44</v>
      </c>
      <c r="B110" s="62">
        <v>3</v>
      </c>
      <c r="C110" s="59" cm="1">
        <f t="array" ref="C110">IF($I$2="Открытый тариф",
INDEX(GRID!$B$4:$BI$14,MATCH(C$7,GRID!$A$4:$A$14,0),MATCH(1,($U$2=GRID!$B$1:$BI$1)*(КАЛЕНДАРЬ!$U6=GRID!$B$3:$BI$3), 0)),
ROUNDUP(INDEX(GRID!$B$4:$BI$14,MATCH(C$7,GRID!$A$4:$A$14,0),MATCH(1,($U$2=GRID!$B$1:$BI$1)*(КАЛЕНДАРЬ!$U6=GRID!$B$3:$BI$3),0))*(1-GRID!$B$35),0))</f>
        <v>30500</v>
      </c>
      <c r="D110" s="60" cm="1">
        <f t="array" ref="D110">IF($I$2="Открытый тариф",
INDEX(GRID!$B$17:$BI$27,MATCH(C$7,GRID!$A$17:$A$27,0),MATCH(1,($U$2=GRID!$B$1:$BI$1)*(КАЛЕНДАРЬ!$U6=GRID!$B$3:$BI$3), 0)),
ROUNDUP(INDEX(GRID!$B$17:$BI$27,MATCH(C$7,GRID!$A$17:$A$27,0),MATCH(1,($U$2=GRID!$B$1:$BI$1)*(КАЛЕНДАРЬ!$U6=GRID!$B$3:$BI$3), 0))*(1-GRID!$B$35),0))</f>
        <v>33000</v>
      </c>
      <c r="E110" s="59" cm="1">
        <f t="array" ref="E110">IF($I$2="Открытый тариф",
INDEX(GRID!$B$4:$BI$14,MATCH(E$7,GRID!$A$4:$A$14,0),MATCH(1,($U$2=GRID!$B$1:$BI$1)*(КАЛЕНДАРЬ!$U6=GRID!$B$3:$BI$3), 0)),
ROUNDUP(INDEX(GRID!$B$4:$BI$14,MATCH(E$7,GRID!$A$4:$A$14,0),MATCH(1,($U$2=GRID!$B$1:$BI$1)*(КАЛЕНДАРЬ!$U6=GRID!$B$3:$BI$3),0))*(1-GRID!$B$35),0))</f>
        <v>34100</v>
      </c>
      <c r="F110" s="60" cm="1">
        <f t="array" ref="F110">IF($I$2="Открытый тариф",
INDEX(GRID!$B$17:$BI$27,MATCH(E$7,GRID!$A$17:$A$27,0),MATCH(1,($U$2=GRID!$B$1:$BI$1)*(КАЛЕНДАРЬ!$U6=GRID!$B$3:$BI$3), 0)),
ROUNDUP(INDEX(GRID!$B$17:$BI$27,MATCH(E$7,GRID!$A$17:$A$27,0),MATCH(1,($U$2=GRID!$B$1:$BI$1)*(КАЛЕНДАРЬ!$U6=GRID!$B$3:$BI$3), 0))*(1-GRID!$B$35),0))</f>
        <v>36600</v>
      </c>
      <c r="G110" s="59" cm="1">
        <f t="array" ref="G110">IF($I$2="Открытый тариф",
INDEX(GRID!$B$4:$BI$14,MATCH(G$7,GRID!$A$4:$A$14,0),MATCH(1,($U$2=GRID!$B$1:$BI$1)*(КАЛЕНДАРЬ!$U6=GRID!$B$3:$BI$3), 0)),
ROUNDUP(INDEX(GRID!$B$4:$BI$14,MATCH(G$7,GRID!$A$4:$A$14,0),MATCH(1,($U$2=GRID!$B$1:$BI$1)*(КАЛЕНДАРЬ!$U6=GRID!$B$3:$BI$3),0))*(1-GRID!$B$35),0))</f>
        <v>38000</v>
      </c>
      <c r="H110" s="60" cm="1">
        <f t="array" ref="H110">IF($I$2="Открытый тариф",
INDEX(GRID!$B$17:$BI$27,MATCH(G$7,GRID!$A$17:$A$27,0),MATCH(1,($U$2=GRID!$B$1:$BI$1)*(КАЛЕНДАРЬ!$U6=GRID!$B$3:$BI$3), 0)),
ROUNDUP(INDEX(GRID!$B$17:$BI$27,MATCH(G$7,GRID!$A$17:$A$27,0),MATCH(1,($U$2=GRID!$B$1:$BI$1)*(КАЛЕНДАРЬ!$U6=GRID!$B$3:$BI$3), 0))*(1-GRID!$B$35),0))</f>
        <v>40500</v>
      </c>
      <c r="I110" s="59" cm="1">
        <f t="array" ref="I110">IF($I$2="Открытый тариф",
INDEX(GRID!$B$4:$BI$14,MATCH(I$7,GRID!$A$4:$A$14,0),MATCH(1,($U$2=GRID!$B$1:$BI$1)*(КАЛЕНДАРЬ!$U6=GRID!$B$3:$BI$3), 0)),
ROUNDUP(INDEX(GRID!$B$4:$BI$14,MATCH(I$7,GRID!$A$4:$A$14,0),MATCH(1,($U$2=GRID!$B$1:$BI$1)*(КАЛЕНДАРЬ!$U6=GRID!$B$3:$BI$3),0))*(1-GRID!$B$35),0))</f>
        <v>42400</v>
      </c>
      <c r="J110" s="60" cm="1">
        <f t="array" ref="J110">IF($I$2="Открытый тариф",
INDEX(GRID!$B$17:$BI$27,MATCH(I$7,GRID!$A$17:$A$27,0),MATCH(1,($U$2=GRID!$B$1:$BI$1)*(КАЛЕНДАРЬ!$U6=GRID!$B$3:$BI$3), 0)),
ROUNDUP(INDEX(GRID!$B$17:$BI$27,MATCH(I$7,GRID!$A$17:$A$27,0),MATCH(1,($U$2=GRID!$B$1:$BI$1)*(КАЛЕНДАРЬ!$U6=GRID!$B$3:$BI$3), 0))*(1-GRID!$B$35),0))</f>
        <v>44900</v>
      </c>
      <c r="K110" s="59" cm="1">
        <f t="array" ref="K110">IF($I$2="Открытый тариф",
INDEX(GRID!$B$4:$BI$14,MATCH(K$7,GRID!$A$4:$A$14,0),MATCH(1,($U$2=GRID!$B$1:$BI$1)*(КАЛЕНДАРЬ!$U6=GRID!$B$3:$BI$3), 0)),
ROUNDUP(INDEX(GRID!$B$4:$BI$14,MATCH(K$7,GRID!$A$4:$A$14,0),MATCH(1,($U$2=GRID!$B$1:$BI$1)*(КАЛЕНДАРЬ!$U6=GRID!$B$3:$BI$3),0))*(1-GRID!$B$35),0))</f>
        <v>47300</v>
      </c>
      <c r="L110" s="60" cm="1">
        <f t="array" ref="L110">IF($I$2="Открытый тариф",
INDEX(GRID!$B$17:$BI$27,MATCH(K$7,GRID!$A$17:$A$27,0),MATCH(1,($U$2=GRID!$B$1:$BI$1)*(КАЛЕНДАРЬ!$U6=GRID!$B$3:$BI$3), 0)),
ROUNDUP(INDEX(GRID!$B$17:$BI$27,MATCH(K$7,GRID!$A$17:$A$27,0),MATCH(1,($U$2=GRID!$B$1:$BI$1)*(КАЛЕНДАРЬ!$U6=GRID!$B$3:$BI$3), 0))*(1-GRID!$B$35),0))</f>
        <v>49800</v>
      </c>
      <c r="M110" s="59" cm="1">
        <f t="array" ref="M110">IF($I$2="Открытый тариф",
INDEX(GRID!$B$4:$BI$14,MATCH(M$7,GRID!$A$4:$A$14,0),MATCH(1,($U$2=GRID!$B$1:$BI$1)*(КАЛЕНДАРЬ!$U6=GRID!$B$3:$BI$3), 0)),
ROUNDUP(INDEX(GRID!$B$4:$BI$14,MATCH(M$7,GRID!$A$4:$A$14,0),MATCH(1,($U$2=GRID!$B$1:$BI$1)*(КАЛЕНДАРЬ!$U6=GRID!$B$3:$BI$3),0))*(1-GRID!$B$35),0))</f>
        <v>52800</v>
      </c>
      <c r="N110" s="60" cm="1">
        <f t="array" ref="N110">IF($I$2="Открытый тариф",
INDEX(GRID!$B$17:$BI$27,MATCH(M$7,GRID!$A$17:$A$27,0),MATCH(1,($U$2=GRID!$B$1:$BI$1)*(КАЛЕНДАРЬ!$U6=GRID!$B$3:$BI$3), 0)),
ROUNDUP(INDEX(GRID!$B$17:$BI$27,MATCH(M$7,GRID!$A$17:$A$27,0),MATCH(1,($U$2=GRID!$B$1:$BI$1)*(КАЛЕНДАРЬ!$U6=GRID!$B$3:$BI$3), 0))*(1-GRID!$B$35),0))</f>
        <v>55300</v>
      </c>
      <c r="O110" s="61" cm="1">
        <f t="array" ref="O110">IF($I$2="Открытый тариф",
INDEX(GRID!$B$4:$BI$14,MATCH(O$7,GRID!$A$4:$A$14,0),MATCH(1,($U$2=GRID!$B$1:$BI$1)*(КАЛЕНДАРЬ!$U6=GRID!$B$3:$BI$3), 0)),
ROUNDUP(INDEX(GRID!$B$4:$BI$14,MATCH(O$7,GRID!$A$4:$A$14,0),MATCH(1,($U$2=GRID!$B$1:$BI$1)*(КАЛЕНДАРЬ!$U6=GRID!$B$3:$BI$3),0))*(1-GRID!$B$35),0))</f>
        <v>59400</v>
      </c>
      <c r="P110" s="61" cm="1">
        <f t="array" ref="P110">IF($I$2="Открытый тариф",
INDEX(GRID!$B$17:$BI$27,MATCH(O$7,GRID!$A$17:$A$27,0),MATCH(1,($U$2=GRID!$B$1:$BI$1)*(КАЛЕНДАРЬ!$U6=GRID!$B$3:$BI$3), 0)),
ROUNDUP(INDEX(GRID!$B$17:$BI$27,MATCH(O$7,GRID!$A$17:$A$27,0),MATCH(1,($U$2=GRID!$B$1:$BI$1)*(КАЛЕНДАРЬ!$U6=GRID!$B$3:$BI$3), 0))*(1-GRID!$B$35),0))</f>
        <v>61900</v>
      </c>
      <c r="Q110" s="61" cm="1">
        <f t="array" ref="Q110">IF($I$2="Открытый тариф",
INDEX(GRID!$B$4:$BI$14,MATCH(Q$7,GRID!$A$4:$A$14,0),MATCH(1,($U$2=GRID!$B$1:$BI$1)*(КАЛЕНДАРЬ!$U6=GRID!$B$3:$BI$3), 0)),
ROUNDUP(INDEX(GRID!$B$4:$BI$14,MATCH(Q$7,GRID!$A$4:$A$14,0),MATCH(1,($U$2=GRID!$B$1:$BI$1)*(КАЛЕНДАРЬ!$U6=GRID!$B$3:$BI$3),0))*(1-GRID!$B$35),0))</f>
        <v>67100</v>
      </c>
      <c r="R110" s="61" cm="1">
        <f t="array" ref="R110">IF($I$2="Открытый тариф",
INDEX(GRID!$B$17:$BI$27,MATCH(Q$7,GRID!$A$17:$A$27,0),MATCH(1,($U$2=GRID!$B$1:$BI$1)*(КАЛЕНДАРЬ!$U6=GRID!$B$3:$BI$3), 0)),
ROUNDUP(INDEX(GRID!$B$17:$BI$27,MATCH(Q$7,GRID!$A$17:$A$27,0),MATCH(1,($U$2=GRID!$B$1:$BI$1)*(КАЛЕНДАРЬ!$U6=GRID!$B$3:$BI$3), 0))*(1-GRID!$B$35),0))</f>
        <v>69600</v>
      </c>
      <c r="S110" s="61" cm="1">
        <f t="array" ref="S110">IF($I$2="Открытый тариф",
INDEX(GRID!$B$4:$BI$14,MATCH(S$7,GRID!$A$4:$A$14,0),MATCH(1,($U$2=GRID!$B$1:$BI$1)*(КАЛЕНДАРЬ!$U6=GRID!$B$3:$BI$3), 0)),
ROUNDUP(INDEX(GRID!$B$4:$BI$14,MATCH(S$7,GRID!$A$4:$A$14,0),MATCH(1,($U$2=GRID!$B$1:$BI$1)*(КАЛЕНДАРЬ!$U6=GRID!$B$3:$BI$3),0))*(1-GRID!$B$35),0))</f>
        <v>83600</v>
      </c>
      <c r="T110" s="61" cm="1">
        <f t="array" ref="T110">IF($I$2="Открытый тариф",
INDEX(GRID!$B$17:$BI$27,MATCH(S$7,GRID!$A$17:$A$27,0),MATCH(1,($U$2=GRID!$B$1:$BI$1)*(КАЛЕНДАРЬ!$U6=GRID!$B$3:$BI$3), 0)),
ROUNDUP(INDEX(GRID!$B$17:$BI$27,MATCH(S$7,GRID!$A$17:$A$27,0),MATCH(1,($U$2=GRID!$B$1:$BI$1)*(КАЛЕНДАРЬ!$U6=GRID!$B$3:$BI$3), 0))*(1-GRID!$B$35),0))</f>
        <v>86100</v>
      </c>
      <c r="U110" s="61" cm="1">
        <f t="array" ref="U110">IF($I$2="Открытый тариф",
INDEX(GRID!$B$4:$BI$14,MATCH(U$7,GRID!$A$4:$A$14,0),MATCH(1,($U$2=GRID!$B$1:$BI$1)*(КАЛЕНДАРЬ!$U6=GRID!$B$3:$BI$3), 0)),
ROUNDUP(INDEX(GRID!$B$4:$BI$14,MATCH(U$7,GRID!$A$4:$A$14,0),MATCH(1,($U$2=GRID!$B$1:$BI$1)*(КАЛЕНДАРЬ!$U6=GRID!$B$3:$BI$3),0))*(1-GRID!$B$35),0))</f>
        <v>92000</v>
      </c>
      <c r="V110" s="61" cm="1">
        <f t="array" ref="V110">IF($I$2="Открытый тариф",
INDEX(GRID!$B$17:$BI$27,MATCH(U$7,GRID!$A$17:$A$27,0),MATCH(1,($U$2=GRID!$B$1:$BI$1)*(КАЛЕНДАРЬ!$U6=GRID!$B$3:$BI$3), 0)),
ROUNDUP(INDEX(GRID!$B$17:$BI$27,MATCH(U$7,GRID!$A$17:$A$27,0),MATCH(1,($U$2=GRID!$B$1:$BI$1)*(КАЛЕНДАРЬ!$U6=GRID!$B$3:$BI$3), 0))*(1-GRID!$B$35),0))</f>
        <v>94500</v>
      </c>
      <c r="W110" s="61" cm="1">
        <f t="array" ref="W110">IF($I$2="Открытый тариф",
INDEX(GRID!$B$4:$BI$14,MATCH(W$7,GRID!$A$4:$A$14,0),MATCH(1,($U$2=GRID!$B$1:$BI$1)*(КАЛЕНДАРЬ!$U6=GRID!$B$3:$BI$3), 0)),
ROUNDUP(INDEX(GRID!$B$4:$BI$14,MATCH(W$7,GRID!$A$4:$A$14,0),MATCH(1,($U$2=GRID!$B$1:$BI$1)*(КАЛЕНДАРЬ!$U6=GRID!$B$3:$BI$3),0))*(1-GRID!$B$35),0))</f>
        <v>327000</v>
      </c>
      <c r="X110" s="61" cm="1">
        <f t="array" ref="X110">IF($I$2="Открытый тариф",
INDEX(GRID!$B$17:$BI$27,MATCH(W$7,GRID!$A$17:$A$27,0),MATCH(1,($U$2=GRID!$B$1:$BI$1)*(КАЛЕНДАРЬ!$U6=GRID!$B$3:$BI$3), 0)),
ROUNDUP(INDEX(GRID!$B$17:$BI$27,MATCH(W$7,GRID!$A$17:$A$27,0),MATCH(1,($U$2=GRID!$B$1:$BI$1)*(КАЛЕНДАРЬ!$U6=GRID!$B$3:$BI$3), 0))*(1-GRID!$B$35),0))</f>
        <v>329500</v>
      </c>
    </row>
    <row r="111" spans="1:24" x14ac:dyDescent="0.2">
      <c r="A111" s="62" t="s">
        <v>45</v>
      </c>
      <c r="B111" s="62">
        <v>4</v>
      </c>
      <c r="C111" s="59" cm="1">
        <f t="array" ref="C111">IF($I$2="Открытый тариф",
INDEX(GRID!$B$4:$BI$14,MATCH(C$7,GRID!$A$4:$A$14,0),MATCH(1,($U$2=GRID!$B$1:$BI$1)*(КАЛЕНДАРЬ!$U7=GRID!$B$3:$BI$3), 0)),
ROUNDUP(INDEX(GRID!$B$4:$BI$14,MATCH(C$7,GRID!$A$4:$A$14,0),MATCH(1,($U$2=GRID!$B$1:$BI$1)*(КАЛЕНДАРЬ!$U7=GRID!$B$3:$BI$3),0))*(1-GRID!$B$35),0))</f>
        <v>32000</v>
      </c>
      <c r="D111" s="60" cm="1">
        <f t="array" ref="D111">IF($I$2="Открытый тариф",
INDEX(GRID!$B$17:$BI$27,MATCH(C$7,GRID!$A$17:$A$27,0),MATCH(1,($U$2=GRID!$B$1:$BI$1)*(КАЛЕНДАРЬ!$U7=GRID!$B$3:$BI$3), 0)),
ROUNDUP(INDEX(GRID!$B$17:$BI$27,MATCH(C$7,GRID!$A$17:$A$27,0),MATCH(1,($U$2=GRID!$B$1:$BI$1)*(КАЛЕНДАРЬ!$U7=GRID!$B$3:$BI$3), 0))*(1-GRID!$B$35),0))</f>
        <v>34500</v>
      </c>
      <c r="E111" s="59" cm="1">
        <f t="array" ref="E111">IF($I$2="Открытый тариф",
INDEX(GRID!$B$4:$BI$14,MATCH(E$7,GRID!$A$4:$A$14,0),MATCH(1,($U$2=GRID!$B$1:$BI$1)*(КАЛЕНДАРЬ!$U7=GRID!$B$3:$BI$3), 0)),
ROUNDUP(INDEX(GRID!$B$4:$BI$14,MATCH(E$7,GRID!$A$4:$A$14,0),MATCH(1,($U$2=GRID!$B$1:$BI$1)*(КАЛЕНДАРЬ!$U7=GRID!$B$3:$BI$3),0))*(1-GRID!$B$35),0))</f>
        <v>35800</v>
      </c>
      <c r="F111" s="60" cm="1">
        <f t="array" ref="F111">IF($I$2="Открытый тариф",
INDEX(GRID!$B$17:$BI$27,MATCH(E$7,GRID!$A$17:$A$27,0),MATCH(1,($U$2=GRID!$B$1:$BI$1)*(КАЛЕНДАРЬ!$U7=GRID!$B$3:$BI$3), 0)),
ROUNDUP(INDEX(GRID!$B$17:$BI$27,MATCH(E$7,GRID!$A$17:$A$27,0),MATCH(1,($U$2=GRID!$B$1:$BI$1)*(КАЛЕНДАРЬ!$U7=GRID!$B$3:$BI$3), 0))*(1-GRID!$B$35),0))</f>
        <v>38300</v>
      </c>
      <c r="G111" s="59" cm="1">
        <f t="array" ref="G111">IF($I$2="Открытый тариф",
INDEX(GRID!$B$4:$BI$14,MATCH(G$7,GRID!$A$4:$A$14,0),MATCH(1,($U$2=GRID!$B$1:$BI$1)*(КАЛЕНДАРЬ!$U7=GRID!$B$3:$BI$3), 0)),
ROUNDUP(INDEX(GRID!$B$4:$BI$14,MATCH(G$7,GRID!$A$4:$A$14,0),MATCH(1,($U$2=GRID!$B$1:$BI$1)*(КАЛЕНДАРЬ!$U7=GRID!$B$3:$BI$3),0))*(1-GRID!$B$35),0))</f>
        <v>39900</v>
      </c>
      <c r="H111" s="60" cm="1">
        <f t="array" ref="H111">IF($I$2="Открытый тариф",
INDEX(GRID!$B$17:$BI$27,MATCH(G$7,GRID!$A$17:$A$27,0),MATCH(1,($U$2=GRID!$B$1:$BI$1)*(КАЛЕНДАРЬ!$U7=GRID!$B$3:$BI$3), 0)),
ROUNDUP(INDEX(GRID!$B$17:$BI$27,MATCH(G$7,GRID!$A$17:$A$27,0),MATCH(1,($U$2=GRID!$B$1:$BI$1)*(КАЛЕНДАРЬ!$U7=GRID!$B$3:$BI$3), 0))*(1-GRID!$B$35),0))</f>
        <v>42400</v>
      </c>
      <c r="I111" s="59" cm="1">
        <f t="array" ref="I111">IF($I$2="Открытый тариф",
INDEX(GRID!$B$4:$BI$14,MATCH(I$7,GRID!$A$4:$A$14,0),MATCH(1,($U$2=GRID!$B$1:$BI$1)*(КАЛЕНДАРЬ!$U7=GRID!$B$3:$BI$3), 0)),
ROUNDUP(INDEX(GRID!$B$4:$BI$14,MATCH(I$7,GRID!$A$4:$A$14,0),MATCH(1,($U$2=GRID!$B$1:$BI$1)*(КАЛЕНДАРЬ!$U7=GRID!$B$3:$BI$3),0))*(1-GRID!$B$35),0))</f>
        <v>44600</v>
      </c>
      <c r="J111" s="60" cm="1">
        <f t="array" ref="J111">IF($I$2="Открытый тариф",
INDEX(GRID!$B$17:$BI$27,MATCH(I$7,GRID!$A$17:$A$27,0),MATCH(1,($U$2=GRID!$B$1:$BI$1)*(КАЛЕНДАРЬ!$U7=GRID!$B$3:$BI$3), 0)),
ROUNDUP(INDEX(GRID!$B$17:$BI$27,MATCH(I$7,GRID!$A$17:$A$27,0),MATCH(1,($U$2=GRID!$B$1:$BI$1)*(КАЛЕНДАРЬ!$U7=GRID!$B$3:$BI$3), 0))*(1-GRID!$B$35),0))</f>
        <v>47100</v>
      </c>
      <c r="K111" s="59" cm="1">
        <f t="array" ref="K111">IF($I$2="Открытый тариф",
INDEX(GRID!$B$4:$BI$14,MATCH(K$7,GRID!$A$4:$A$14,0),MATCH(1,($U$2=GRID!$B$1:$BI$1)*(КАЛЕНДАРЬ!$U7=GRID!$B$3:$BI$3), 0)),
ROUNDUP(INDEX(GRID!$B$4:$BI$14,MATCH(K$7,GRID!$A$4:$A$14,0),MATCH(1,($U$2=GRID!$B$1:$BI$1)*(КАЛЕНДАРЬ!$U7=GRID!$B$3:$BI$3),0))*(1-GRID!$B$35),0))</f>
        <v>49800</v>
      </c>
      <c r="L111" s="60" cm="1">
        <f t="array" ref="L111">IF($I$2="Открытый тариф",
INDEX(GRID!$B$17:$BI$27,MATCH(K$7,GRID!$A$17:$A$27,0),MATCH(1,($U$2=GRID!$B$1:$BI$1)*(КАЛЕНДАРЬ!$U7=GRID!$B$3:$BI$3), 0)),
ROUNDUP(INDEX(GRID!$B$17:$BI$27,MATCH(K$7,GRID!$A$17:$A$27,0),MATCH(1,($U$2=GRID!$B$1:$BI$1)*(КАЛЕНДАРЬ!$U7=GRID!$B$3:$BI$3), 0))*(1-GRID!$B$35),0))</f>
        <v>52300</v>
      </c>
      <c r="M111" s="59" cm="1">
        <f t="array" ref="M111">IF($I$2="Открытый тариф",
INDEX(GRID!$B$4:$BI$14,MATCH(M$7,GRID!$A$4:$A$14,0),MATCH(1,($U$2=GRID!$B$1:$BI$1)*(КАЛЕНДАРЬ!$U7=GRID!$B$3:$BI$3), 0)),
ROUNDUP(INDEX(GRID!$B$4:$BI$14,MATCH(M$7,GRID!$A$4:$A$14,0),MATCH(1,($U$2=GRID!$B$1:$BI$1)*(КАЛЕНДАРЬ!$U7=GRID!$B$3:$BI$3),0))*(1-GRID!$B$35),0))</f>
        <v>55600</v>
      </c>
      <c r="N111" s="60" cm="1">
        <f t="array" ref="N111">IF($I$2="Открытый тариф",
INDEX(GRID!$B$17:$BI$27,MATCH(M$7,GRID!$A$17:$A$27,0),MATCH(1,($U$2=GRID!$B$1:$BI$1)*(КАЛЕНДАРЬ!$U7=GRID!$B$3:$BI$3), 0)),
ROUNDUP(INDEX(GRID!$B$17:$BI$27,MATCH(M$7,GRID!$A$17:$A$27,0),MATCH(1,($U$2=GRID!$B$1:$BI$1)*(КАЛЕНДАРЬ!$U7=GRID!$B$3:$BI$3), 0))*(1-GRID!$B$35),0))</f>
        <v>58100</v>
      </c>
      <c r="O111" s="61" cm="1">
        <f t="array" ref="O111">IF($I$2="Открытый тариф",
INDEX(GRID!$B$4:$BI$14,MATCH(O$7,GRID!$A$4:$A$14,0),MATCH(1,($U$2=GRID!$B$1:$BI$1)*(КАЛЕНДАРЬ!$U7=GRID!$B$3:$BI$3), 0)),
ROUNDUP(INDEX(GRID!$B$4:$BI$14,MATCH(O$7,GRID!$A$4:$A$14,0),MATCH(1,($U$2=GRID!$B$1:$BI$1)*(КАЛЕНДАРЬ!$U7=GRID!$B$3:$BI$3),0))*(1-GRID!$B$35),0))</f>
        <v>62300</v>
      </c>
      <c r="P111" s="61" cm="1">
        <f t="array" ref="P111">IF($I$2="Открытый тариф",
INDEX(GRID!$B$17:$BI$27,MATCH(O$7,GRID!$A$17:$A$27,0),MATCH(1,($U$2=GRID!$B$1:$BI$1)*(КАЛЕНДАРЬ!$U7=GRID!$B$3:$BI$3), 0)),
ROUNDUP(INDEX(GRID!$B$17:$BI$27,MATCH(O$7,GRID!$A$17:$A$27,0),MATCH(1,($U$2=GRID!$B$1:$BI$1)*(КАЛЕНДАРЬ!$U7=GRID!$B$3:$BI$3), 0))*(1-GRID!$B$35),0))</f>
        <v>64800</v>
      </c>
      <c r="Q111" s="61" cm="1">
        <f t="array" ref="Q111">IF($I$2="Открытый тариф",
INDEX(GRID!$B$4:$BI$14,MATCH(Q$7,GRID!$A$4:$A$14,0),MATCH(1,($U$2=GRID!$B$1:$BI$1)*(КАЛЕНДАРЬ!$U7=GRID!$B$3:$BI$3), 0)),
ROUNDUP(INDEX(GRID!$B$4:$BI$14,MATCH(Q$7,GRID!$A$4:$A$14,0),MATCH(1,($U$2=GRID!$B$1:$BI$1)*(КАЛЕНДАРЬ!$U7=GRID!$B$3:$BI$3),0))*(1-GRID!$B$35),0))</f>
        <v>70400</v>
      </c>
      <c r="R111" s="61" cm="1">
        <f t="array" ref="R111">IF($I$2="Открытый тариф",
INDEX(GRID!$B$17:$BI$27,MATCH(Q$7,GRID!$A$17:$A$27,0),MATCH(1,($U$2=GRID!$B$1:$BI$1)*(КАЛЕНДАРЬ!$U7=GRID!$B$3:$BI$3), 0)),
ROUNDUP(INDEX(GRID!$B$17:$BI$27,MATCH(Q$7,GRID!$A$17:$A$27,0),MATCH(1,($U$2=GRID!$B$1:$BI$1)*(КАЛЕНДАРЬ!$U7=GRID!$B$3:$BI$3), 0))*(1-GRID!$B$35),0))</f>
        <v>72900</v>
      </c>
      <c r="S111" s="61" cm="1">
        <f t="array" ref="S111">IF($I$2="Открытый тариф",
INDEX(GRID!$B$4:$BI$14,MATCH(S$7,GRID!$A$4:$A$14,0),MATCH(1,($U$2=GRID!$B$1:$BI$1)*(КАЛЕНДАРЬ!$U7=GRID!$B$3:$BI$3), 0)),
ROUNDUP(INDEX(GRID!$B$4:$BI$14,MATCH(S$7,GRID!$A$4:$A$14,0),MATCH(1,($U$2=GRID!$B$1:$BI$1)*(КАЛЕНДАРЬ!$U7=GRID!$B$3:$BI$3),0))*(1-GRID!$B$35),0))</f>
        <v>87800</v>
      </c>
      <c r="T111" s="61" cm="1">
        <f t="array" ref="T111">IF($I$2="Открытый тариф",
INDEX(GRID!$B$17:$BI$27,MATCH(S$7,GRID!$A$17:$A$27,0),MATCH(1,($U$2=GRID!$B$1:$BI$1)*(КАЛЕНДАРЬ!$U7=GRID!$B$3:$BI$3), 0)),
ROUNDUP(INDEX(GRID!$B$17:$BI$27,MATCH(S$7,GRID!$A$17:$A$27,0),MATCH(1,($U$2=GRID!$B$1:$BI$1)*(КАЛЕНДАРЬ!$U7=GRID!$B$3:$BI$3), 0))*(1-GRID!$B$35),0))</f>
        <v>90300</v>
      </c>
      <c r="U111" s="61" cm="1">
        <f t="array" ref="U111">IF($I$2="Открытый тариф",
INDEX(GRID!$B$4:$BI$14,MATCH(U$7,GRID!$A$4:$A$14,0),MATCH(1,($U$2=GRID!$B$1:$BI$1)*(КАЛЕНДАРЬ!$U7=GRID!$B$3:$BI$3), 0)),
ROUNDUP(INDEX(GRID!$B$4:$BI$14,MATCH(U$7,GRID!$A$4:$A$14,0),MATCH(1,($U$2=GRID!$B$1:$BI$1)*(КАЛЕНДАРЬ!$U7=GRID!$B$3:$BI$3),0))*(1-GRID!$B$35),0))</f>
        <v>97000</v>
      </c>
      <c r="V111" s="61" cm="1">
        <f t="array" ref="V111">IF($I$2="Открытый тариф",
INDEX(GRID!$B$17:$BI$27,MATCH(U$7,GRID!$A$17:$A$27,0),MATCH(1,($U$2=GRID!$B$1:$BI$1)*(КАЛЕНДАРЬ!$U7=GRID!$B$3:$BI$3), 0)),
ROUNDUP(INDEX(GRID!$B$17:$BI$27,MATCH(U$7,GRID!$A$17:$A$27,0),MATCH(1,($U$2=GRID!$B$1:$BI$1)*(КАЛЕНДАРЬ!$U7=GRID!$B$3:$BI$3), 0))*(1-GRID!$B$35),0))</f>
        <v>99500</v>
      </c>
      <c r="W111" s="61" cm="1">
        <f t="array" ref="W111">IF($I$2="Открытый тариф",
INDEX(GRID!$B$4:$BI$14,MATCH(W$7,GRID!$A$4:$A$14,0),MATCH(1,($U$2=GRID!$B$1:$BI$1)*(КАЛЕНДАРЬ!$U7=GRID!$B$3:$BI$3), 0)),
ROUNDUP(INDEX(GRID!$B$4:$BI$14,MATCH(W$7,GRID!$A$4:$A$14,0),MATCH(1,($U$2=GRID!$B$1:$BI$1)*(КАЛЕНДАРЬ!$U7=GRID!$B$3:$BI$3),0))*(1-GRID!$B$35),0))</f>
        <v>340000</v>
      </c>
      <c r="X111" s="61" cm="1">
        <f t="array" ref="X111">IF($I$2="Открытый тариф",
INDEX(GRID!$B$17:$BI$27,MATCH(W$7,GRID!$A$17:$A$27,0),MATCH(1,($U$2=GRID!$B$1:$BI$1)*(КАЛЕНДАРЬ!$U7=GRID!$B$3:$BI$3), 0)),
ROUNDUP(INDEX(GRID!$B$17:$BI$27,MATCH(W$7,GRID!$A$17:$A$27,0),MATCH(1,($U$2=GRID!$B$1:$BI$1)*(КАЛЕНДАРЬ!$U7=GRID!$B$3:$BI$3), 0))*(1-GRID!$B$35),0))</f>
        <v>342500</v>
      </c>
    </row>
    <row r="112" spans="1:24" x14ac:dyDescent="0.2">
      <c r="A112" s="62" t="s">
        <v>46</v>
      </c>
      <c r="B112" s="62">
        <v>5</v>
      </c>
      <c r="C112" s="59" cm="1">
        <f t="array" ref="C112">IF($I$2="Открытый тариф",
INDEX(GRID!$B$4:$BI$14,MATCH(C$7,GRID!$A$4:$A$14,0),MATCH(1,($U$2=GRID!$B$1:$BI$1)*(КАЛЕНДАРЬ!$U8=GRID!$B$3:$BI$3), 0)),
ROUNDUP(INDEX(GRID!$B$4:$BI$14,MATCH(C$7,GRID!$A$4:$A$14,0),MATCH(1,($U$2=GRID!$B$1:$BI$1)*(КАЛЕНДАРЬ!$U8=GRID!$B$3:$BI$3),0))*(1-GRID!$B$35),0))</f>
        <v>32000</v>
      </c>
      <c r="D112" s="60" cm="1">
        <f t="array" ref="D112">IF($I$2="Открытый тариф",
INDEX(GRID!$B$17:$BI$27,MATCH(C$7,GRID!$A$17:$A$27,0),MATCH(1,($U$2=GRID!$B$1:$BI$1)*(КАЛЕНДАРЬ!$U8=GRID!$B$3:$BI$3), 0)),
ROUNDUP(INDEX(GRID!$B$17:$BI$27,MATCH(C$7,GRID!$A$17:$A$27,0),MATCH(1,($U$2=GRID!$B$1:$BI$1)*(КАЛЕНДАРЬ!$U8=GRID!$B$3:$BI$3), 0))*(1-GRID!$B$35),0))</f>
        <v>34500</v>
      </c>
      <c r="E112" s="59" cm="1">
        <f t="array" ref="E112">IF($I$2="Открытый тариф",
INDEX(GRID!$B$4:$BI$14,MATCH(E$7,GRID!$A$4:$A$14,0),MATCH(1,($U$2=GRID!$B$1:$BI$1)*(КАЛЕНДАРЬ!$U8=GRID!$B$3:$BI$3), 0)),
ROUNDUP(INDEX(GRID!$B$4:$BI$14,MATCH(E$7,GRID!$A$4:$A$14,0),MATCH(1,($U$2=GRID!$B$1:$BI$1)*(КАЛЕНДАРЬ!$U8=GRID!$B$3:$BI$3),0))*(1-GRID!$B$35),0))</f>
        <v>35800</v>
      </c>
      <c r="F112" s="60" cm="1">
        <f t="array" ref="F112">IF($I$2="Открытый тариф",
INDEX(GRID!$B$17:$BI$27,MATCH(E$7,GRID!$A$17:$A$27,0),MATCH(1,($U$2=GRID!$B$1:$BI$1)*(КАЛЕНДАРЬ!$U8=GRID!$B$3:$BI$3), 0)),
ROUNDUP(INDEX(GRID!$B$17:$BI$27,MATCH(E$7,GRID!$A$17:$A$27,0),MATCH(1,($U$2=GRID!$B$1:$BI$1)*(КАЛЕНДАРЬ!$U8=GRID!$B$3:$BI$3), 0))*(1-GRID!$B$35),0))</f>
        <v>38300</v>
      </c>
      <c r="G112" s="59" cm="1">
        <f t="array" ref="G112">IF($I$2="Открытый тариф",
INDEX(GRID!$B$4:$BI$14,MATCH(G$7,GRID!$A$4:$A$14,0),MATCH(1,($U$2=GRID!$B$1:$BI$1)*(КАЛЕНДАРЬ!$U8=GRID!$B$3:$BI$3), 0)),
ROUNDUP(INDEX(GRID!$B$4:$BI$14,MATCH(G$7,GRID!$A$4:$A$14,0),MATCH(1,($U$2=GRID!$B$1:$BI$1)*(КАЛЕНДАРЬ!$U8=GRID!$B$3:$BI$3),0))*(1-GRID!$B$35),0))</f>
        <v>39900</v>
      </c>
      <c r="H112" s="60" cm="1">
        <f t="array" ref="H112">IF($I$2="Открытый тариф",
INDEX(GRID!$B$17:$BI$27,MATCH(G$7,GRID!$A$17:$A$27,0),MATCH(1,($U$2=GRID!$B$1:$BI$1)*(КАЛЕНДАРЬ!$U8=GRID!$B$3:$BI$3), 0)),
ROUNDUP(INDEX(GRID!$B$17:$BI$27,MATCH(G$7,GRID!$A$17:$A$27,0),MATCH(1,($U$2=GRID!$B$1:$BI$1)*(КАЛЕНДАРЬ!$U8=GRID!$B$3:$BI$3), 0))*(1-GRID!$B$35),0))</f>
        <v>42400</v>
      </c>
      <c r="I112" s="59" cm="1">
        <f t="array" ref="I112">IF($I$2="Открытый тариф",
INDEX(GRID!$B$4:$BI$14,MATCH(I$7,GRID!$A$4:$A$14,0),MATCH(1,($U$2=GRID!$B$1:$BI$1)*(КАЛЕНДАРЬ!$U8=GRID!$B$3:$BI$3), 0)),
ROUNDUP(INDEX(GRID!$B$4:$BI$14,MATCH(I$7,GRID!$A$4:$A$14,0),MATCH(1,($U$2=GRID!$B$1:$BI$1)*(КАЛЕНДАРЬ!$U8=GRID!$B$3:$BI$3),0))*(1-GRID!$B$35),0))</f>
        <v>44600</v>
      </c>
      <c r="J112" s="60" cm="1">
        <f t="array" ref="J112">IF($I$2="Открытый тариф",
INDEX(GRID!$B$17:$BI$27,MATCH(I$7,GRID!$A$17:$A$27,0),MATCH(1,($U$2=GRID!$B$1:$BI$1)*(КАЛЕНДАРЬ!$U8=GRID!$B$3:$BI$3), 0)),
ROUNDUP(INDEX(GRID!$B$17:$BI$27,MATCH(I$7,GRID!$A$17:$A$27,0),MATCH(1,($U$2=GRID!$B$1:$BI$1)*(КАЛЕНДАРЬ!$U8=GRID!$B$3:$BI$3), 0))*(1-GRID!$B$35),0))</f>
        <v>47100</v>
      </c>
      <c r="K112" s="59" cm="1">
        <f t="array" ref="K112">IF($I$2="Открытый тариф",
INDEX(GRID!$B$4:$BI$14,MATCH(K$7,GRID!$A$4:$A$14,0),MATCH(1,($U$2=GRID!$B$1:$BI$1)*(КАЛЕНДАРЬ!$U8=GRID!$B$3:$BI$3), 0)),
ROUNDUP(INDEX(GRID!$B$4:$BI$14,MATCH(K$7,GRID!$A$4:$A$14,0),MATCH(1,($U$2=GRID!$B$1:$BI$1)*(КАЛЕНДАРЬ!$U8=GRID!$B$3:$BI$3),0))*(1-GRID!$B$35),0))</f>
        <v>49800</v>
      </c>
      <c r="L112" s="60" cm="1">
        <f t="array" ref="L112">IF($I$2="Открытый тариф",
INDEX(GRID!$B$17:$BI$27,MATCH(K$7,GRID!$A$17:$A$27,0),MATCH(1,($U$2=GRID!$B$1:$BI$1)*(КАЛЕНДАРЬ!$U8=GRID!$B$3:$BI$3), 0)),
ROUNDUP(INDEX(GRID!$B$17:$BI$27,MATCH(K$7,GRID!$A$17:$A$27,0),MATCH(1,($U$2=GRID!$B$1:$BI$1)*(КАЛЕНДАРЬ!$U8=GRID!$B$3:$BI$3), 0))*(1-GRID!$B$35),0))</f>
        <v>52300</v>
      </c>
      <c r="M112" s="59" cm="1">
        <f t="array" ref="M112">IF($I$2="Открытый тариф",
INDEX(GRID!$B$4:$BI$14,MATCH(M$7,GRID!$A$4:$A$14,0),MATCH(1,($U$2=GRID!$B$1:$BI$1)*(КАЛЕНДАРЬ!$U8=GRID!$B$3:$BI$3), 0)),
ROUNDUP(INDEX(GRID!$B$4:$BI$14,MATCH(M$7,GRID!$A$4:$A$14,0),MATCH(1,($U$2=GRID!$B$1:$BI$1)*(КАЛЕНДАРЬ!$U8=GRID!$B$3:$BI$3),0))*(1-GRID!$B$35),0))</f>
        <v>55600</v>
      </c>
      <c r="N112" s="60" cm="1">
        <f t="array" ref="N112">IF($I$2="Открытый тариф",
INDEX(GRID!$B$17:$BI$27,MATCH(M$7,GRID!$A$17:$A$27,0),MATCH(1,($U$2=GRID!$B$1:$BI$1)*(КАЛЕНДАРЬ!$U8=GRID!$B$3:$BI$3), 0)),
ROUNDUP(INDEX(GRID!$B$17:$BI$27,MATCH(M$7,GRID!$A$17:$A$27,0),MATCH(1,($U$2=GRID!$B$1:$BI$1)*(КАЛЕНДАРЬ!$U8=GRID!$B$3:$BI$3), 0))*(1-GRID!$B$35),0))</f>
        <v>58100</v>
      </c>
      <c r="O112" s="61" cm="1">
        <f t="array" ref="O112">IF($I$2="Открытый тариф",
INDEX(GRID!$B$4:$BI$14,MATCH(O$7,GRID!$A$4:$A$14,0),MATCH(1,($U$2=GRID!$B$1:$BI$1)*(КАЛЕНДАРЬ!$U8=GRID!$B$3:$BI$3), 0)),
ROUNDUP(INDEX(GRID!$B$4:$BI$14,MATCH(O$7,GRID!$A$4:$A$14,0),MATCH(1,($U$2=GRID!$B$1:$BI$1)*(КАЛЕНДАРЬ!$U8=GRID!$B$3:$BI$3),0))*(1-GRID!$B$35),0))</f>
        <v>62300</v>
      </c>
      <c r="P112" s="61" cm="1">
        <f t="array" ref="P112">IF($I$2="Открытый тариф",
INDEX(GRID!$B$17:$BI$27,MATCH(O$7,GRID!$A$17:$A$27,0),MATCH(1,($U$2=GRID!$B$1:$BI$1)*(КАЛЕНДАРЬ!$U8=GRID!$B$3:$BI$3), 0)),
ROUNDUP(INDEX(GRID!$B$17:$BI$27,MATCH(O$7,GRID!$A$17:$A$27,0),MATCH(1,($U$2=GRID!$B$1:$BI$1)*(КАЛЕНДАРЬ!$U8=GRID!$B$3:$BI$3), 0))*(1-GRID!$B$35),0))</f>
        <v>64800</v>
      </c>
      <c r="Q112" s="61" cm="1">
        <f t="array" ref="Q112">IF($I$2="Открытый тариф",
INDEX(GRID!$B$4:$BI$14,MATCH(Q$7,GRID!$A$4:$A$14,0),MATCH(1,($U$2=GRID!$B$1:$BI$1)*(КАЛЕНДАРЬ!$U8=GRID!$B$3:$BI$3), 0)),
ROUNDUP(INDEX(GRID!$B$4:$BI$14,MATCH(Q$7,GRID!$A$4:$A$14,0),MATCH(1,($U$2=GRID!$B$1:$BI$1)*(КАЛЕНДАРЬ!$U8=GRID!$B$3:$BI$3),0))*(1-GRID!$B$35),0))</f>
        <v>70400</v>
      </c>
      <c r="R112" s="61" cm="1">
        <f t="array" ref="R112">IF($I$2="Открытый тариф",
INDEX(GRID!$B$17:$BI$27,MATCH(Q$7,GRID!$A$17:$A$27,0),MATCH(1,($U$2=GRID!$B$1:$BI$1)*(КАЛЕНДАРЬ!$U8=GRID!$B$3:$BI$3), 0)),
ROUNDUP(INDEX(GRID!$B$17:$BI$27,MATCH(Q$7,GRID!$A$17:$A$27,0),MATCH(1,($U$2=GRID!$B$1:$BI$1)*(КАЛЕНДАРЬ!$U8=GRID!$B$3:$BI$3), 0))*(1-GRID!$B$35),0))</f>
        <v>72900</v>
      </c>
      <c r="S112" s="61" cm="1">
        <f t="array" ref="S112">IF($I$2="Открытый тариф",
INDEX(GRID!$B$4:$BI$14,MATCH(S$7,GRID!$A$4:$A$14,0),MATCH(1,($U$2=GRID!$B$1:$BI$1)*(КАЛЕНДАРЬ!$U8=GRID!$B$3:$BI$3), 0)),
ROUNDUP(INDEX(GRID!$B$4:$BI$14,MATCH(S$7,GRID!$A$4:$A$14,0),MATCH(1,($U$2=GRID!$B$1:$BI$1)*(КАЛЕНДАРЬ!$U8=GRID!$B$3:$BI$3),0))*(1-GRID!$B$35),0))</f>
        <v>87800</v>
      </c>
      <c r="T112" s="61" cm="1">
        <f t="array" ref="T112">IF($I$2="Открытый тариф",
INDEX(GRID!$B$17:$BI$27,MATCH(S$7,GRID!$A$17:$A$27,0),MATCH(1,($U$2=GRID!$B$1:$BI$1)*(КАЛЕНДАРЬ!$U8=GRID!$B$3:$BI$3), 0)),
ROUNDUP(INDEX(GRID!$B$17:$BI$27,MATCH(S$7,GRID!$A$17:$A$27,0),MATCH(1,($U$2=GRID!$B$1:$BI$1)*(КАЛЕНДАРЬ!$U8=GRID!$B$3:$BI$3), 0))*(1-GRID!$B$35),0))</f>
        <v>90300</v>
      </c>
      <c r="U112" s="61" cm="1">
        <f t="array" ref="U112">IF($I$2="Открытый тариф",
INDEX(GRID!$B$4:$BI$14,MATCH(U$7,GRID!$A$4:$A$14,0),MATCH(1,($U$2=GRID!$B$1:$BI$1)*(КАЛЕНДАРЬ!$U8=GRID!$B$3:$BI$3), 0)),
ROUNDUP(INDEX(GRID!$B$4:$BI$14,MATCH(U$7,GRID!$A$4:$A$14,0),MATCH(1,($U$2=GRID!$B$1:$BI$1)*(КАЛЕНДАРЬ!$U8=GRID!$B$3:$BI$3),0))*(1-GRID!$B$35),0))</f>
        <v>97000</v>
      </c>
      <c r="V112" s="61" cm="1">
        <f t="array" ref="V112">IF($I$2="Открытый тариф",
INDEX(GRID!$B$17:$BI$27,MATCH(U$7,GRID!$A$17:$A$27,0),MATCH(1,($U$2=GRID!$B$1:$BI$1)*(КАЛЕНДАРЬ!$U8=GRID!$B$3:$BI$3), 0)),
ROUNDUP(INDEX(GRID!$B$17:$BI$27,MATCH(U$7,GRID!$A$17:$A$27,0),MATCH(1,($U$2=GRID!$B$1:$BI$1)*(КАЛЕНДАРЬ!$U8=GRID!$B$3:$BI$3), 0))*(1-GRID!$B$35),0))</f>
        <v>99500</v>
      </c>
      <c r="W112" s="61" cm="1">
        <f t="array" ref="W112">IF($I$2="Открытый тариф",
INDEX(GRID!$B$4:$BI$14,MATCH(W$7,GRID!$A$4:$A$14,0),MATCH(1,($U$2=GRID!$B$1:$BI$1)*(КАЛЕНДАРЬ!$U8=GRID!$B$3:$BI$3), 0)),
ROUNDUP(INDEX(GRID!$B$4:$BI$14,MATCH(W$7,GRID!$A$4:$A$14,0),MATCH(1,($U$2=GRID!$B$1:$BI$1)*(КАЛЕНДАРЬ!$U8=GRID!$B$3:$BI$3),0))*(1-GRID!$B$35),0))</f>
        <v>340000</v>
      </c>
      <c r="X112" s="61" cm="1">
        <f t="array" ref="X112">IF($I$2="Открытый тариф",
INDEX(GRID!$B$17:$BI$27,MATCH(W$7,GRID!$A$17:$A$27,0),MATCH(1,($U$2=GRID!$B$1:$BI$1)*(КАЛЕНДАРЬ!$U8=GRID!$B$3:$BI$3), 0)),
ROUNDUP(INDEX(GRID!$B$17:$BI$27,MATCH(W$7,GRID!$A$17:$A$27,0),MATCH(1,($U$2=GRID!$B$1:$BI$1)*(КАЛЕНДАРЬ!$U8=GRID!$B$3:$BI$3), 0))*(1-GRID!$B$35),0))</f>
        <v>342500</v>
      </c>
    </row>
    <row r="113" spans="1:24" x14ac:dyDescent="0.2">
      <c r="A113" s="62" t="s">
        <v>47</v>
      </c>
      <c r="B113" s="62">
        <v>6</v>
      </c>
      <c r="C113" s="59" cm="1">
        <f t="array" ref="C113">IF($I$2="Открытый тариф",
INDEX(GRID!$B$4:$BI$14,MATCH(C$7,GRID!$A$4:$A$14,0),MATCH(1,($U$2=GRID!$B$1:$BI$1)*(КАЛЕНДАРЬ!$U9=GRID!$B$3:$BI$3), 0)),
ROUNDUP(INDEX(GRID!$B$4:$BI$14,MATCH(C$7,GRID!$A$4:$A$14,0),MATCH(1,($U$2=GRID!$B$1:$BI$1)*(КАЛЕНДАРЬ!$U9=GRID!$B$3:$BI$3),0))*(1-GRID!$B$35),0))</f>
        <v>32000</v>
      </c>
      <c r="D113" s="60" cm="1">
        <f t="array" ref="D113">IF($I$2="Открытый тариф",
INDEX(GRID!$B$17:$BI$27,MATCH(C$7,GRID!$A$17:$A$27,0),MATCH(1,($U$2=GRID!$B$1:$BI$1)*(КАЛЕНДАРЬ!$U9=GRID!$B$3:$BI$3), 0)),
ROUNDUP(INDEX(GRID!$B$17:$BI$27,MATCH(C$7,GRID!$A$17:$A$27,0),MATCH(1,($U$2=GRID!$B$1:$BI$1)*(КАЛЕНДАРЬ!$U9=GRID!$B$3:$BI$3), 0))*(1-GRID!$B$35),0))</f>
        <v>34500</v>
      </c>
      <c r="E113" s="59" cm="1">
        <f t="array" ref="E113">IF($I$2="Открытый тариф",
INDEX(GRID!$B$4:$BI$14,MATCH(E$7,GRID!$A$4:$A$14,0),MATCH(1,($U$2=GRID!$B$1:$BI$1)*(КАЛЕНДАРЬ!$U9=GRID!$B$3:$BI$3), 0)),
ROUNDUP(INDEX(GRID!$B$4:$BI$14,MATCH(E$7,GRID!$A$4:$A$14,0),MATCH(1,($U$2=GRID!$B$1:$BI$1)*(КАЛЕНДАРЬ!$U9=GRID!$B$3:$BI$3),0))*(1-GRID!$B$35),0))</f>
        <v>35800</v>
      </c>
      <c r="F113" s="60" cm="1">
        <f t="array" ref="F113">IF($I$2="Открытый тариф",
INDEX(GRID!$B$17:$BI$27,MATCH(E$7,GRID!$A$17:$A$27,0),MATCH(1,($U$2=GRID!$B$1:$BI$1)*(КАЛЕНДАРЬ!$U9=GRID!$B$3:$BI$3), 0)),
ROUNDUP(INDEX(GRID!$B$17:$BI$27,MATCH(E$7,GRID!$A$17:$A$27,0),MATCH(1,($U$2=GRID!$B$1:$BI$1)*(КАЛЕНДАРЬ!$U9=GRID!$B$3:$BI$3), 0))*(1-GRID!$B$35),0))</f>
        <v>38300</v>
      </c>
      <c r="G113" s="59" cm="1">
        <f t="array" ref="G113">IF($I$2="Открытый тариф",
INDEX(GRID!$B$4:$BI$14,MATCH(G$7,GRID!$A$4:$A$14,0),MATCH(1,($U$2=GRID!$B$1:$BI$1)*(КАЛЕНДАРЬ!$U9=GRID!$B$3:$BI$3), 0)),
ROUNDUP(INDEX(GRID!$B$4:$BI$14,MATCH(G$7,GRID!$A$4:$A$14,0),MATCH(1,($U$2=GRID!$B$1:$BI$1)*(КАЛЕНДАРЬ!$U9=GRID!$B$3:$BI$3),0))*(1-GRID!$B$35),0))</f>
        <v>39900</v>
      </c>
      <c r="H113" s="60" cm="1">
        <f t="array" ref="H113">IF($I$2="Открытый тариф",
INDEX(GRID!$B$17:$BI$27,MATCH(G$7,GRID!$A$17:$A$27,0),MATCH(1,($U$2=GRID!$B$1:$BI$1)*(КАЛЕНДАРЬ!$U9=GRID!$B$3:$BI$3), 0)),
ROUNDUP(INDEX(GRID!$B$17:$BI$27,MATCH(G$7,GRID!$A$17:$A$27,0),MATCH(1,($U$2=GRID!$B$1:$BI$1)*(КАЛЕНДАРЬ!$U9=GRID!$B$3:$BI$3), 0))*(1-GRID!$B$35),0))</f>
        <v>42400</v>
      </c>
      <c r="I113" s="59" cm="1">
        <f t="array" ref="I113">IF($I$2="Открытый тариф",
INDEX(GRID!$B$4:$BI$14,MATCH(I$7,GRID!$A$4:$A$14,0),MATCH(1,($U$2=GRID!$B$1:$BI$1)*(КАЛЕНДАРЬ!$U9=GRID!$B$3:$BI$3), 0)),
ROUNDUP(INDEX(GRID!$B$4:$BI$14,MATCH(I$7,GRID!$A$4:$A$14,0),MATCH(1,($U$2=GRID!$B$1:$BI$1)*(КАЛЕНДАРЬ!$U9=GRID!$B$3:$BI$3),0))*(1-GRID!$B$35),0))</f>
        <v>44600</v>
      </c>
      <c r="J113" s="60" cm="1">
        <f t="array" ref="J113">IF($I$2="Открытый тариф",
INDEX(GRID!$B$17:$BI$27,MATCH(I$7,GRID!$A$17:$A$27,0),MATCH(1,($U$2=GRID!$B$1:$BI$1)*(КАЛЕНДАРЬ!$U9=GRID!$B$3:$BI$3), 0)),
ROUNDUP(INDEX(GRID!$B$17:$BI$27,MATCH(I$7,GRID!$A$17:$A$27,0),MATCH(1,($U$2=GRID!$B$1:$BI$1)*(КАЛЕНДАРЬ!$U9=GRID!$B$3:$BI$3), 0))*(1-GRID!$B$35),0))</f>
        <v>47100</v>
      </c>
      <c r="K113" s="59" cm="1">
        <f t="array" ref="K113">IF($I$2="Открытый тариф",
INDEX(GRID!$B$4:$BI$14,MATCH(K$7,GRID!$A$4:$A$14,0),MATCH(1,($U$2=GRID!$B$1:$BI$1)*(КАЛЕНДАРЬ!$U9=GRID!$B$3:$BI$3), 0)),
ROUNDUP(INDEX(GRID!$B$4:$BI$14,MATCH(K$7,GRID!$A$4:$A$14,0),MATCH(1,($U$2=GRID!$B$1:$BI$1)*(КАЛЕНДАРЬ!$U9=GRID!$B$3:$BI$3),0))*(1-GRID!$B$35),0))</f>
        <v>49800</v>
      </c>
      <c r="L113" s="60" cm="1">
        <f t="array" ref="L113">IF($I$2="Открытый тариф",
INDEX(GRID!$B$17:$BI$27,MATCH(K$7,GRID!$A$17:$A$27,0),MATCH(1,($U$2=GRID!$B$1:$BI$1)*(КАЛЕНДАРЬ!$U9=GRID!$B$3:$BI$3), 0)),
ROUNDUP(INDEX(GRID!$B$17:$BI$27,MATCH(K$7,GRID!$A$17:$A$27,0),MATCH(1,($U$2=GRID!$B$1:$BI$1)*(КАЛЕНДАРЬ!$U9=GRID!$B$3:$BI$3), 0))*(1-GRID!$B$35),0))</f>
        <v>52300</v>
      </c>
      <c r="M113" s="59" cm="1">
        <f t="array" ref="M113">IF($I$2="Открытый тариф",
INDEX(GRID!$B$4:$BI$14,MATCH(M$7,GRID!$A$4:$A$14,0),MATCH(1,($U$2=GRID!$B$1:$BI$1)*(КАЛЕНДАРЬ!$U9=GRID!$B$3:$BI$3), 0)),
ROUNDUP(INDEX(GRID!$B$4:$BI$14,MATCH(M$7,GRID!$A$4:$A$14,0),MATCH(1,($U$2=GRID!$B$1:$BI$1)*(КАЛЕНДАРЬ!$U9=GRID!$B$3:$BI$3),0))*(1-GRID!$B$35),0))</f>
        <v>55600</v>
      </c>
      <c r="N113" s="60" cm="1">
        <f t="array" ref="N113">IF($I$2="Открытый тариф",
INDEX(GRID!$B$17:$BI$27,MATCH(M$7,GRID!$A$17:$A$27,0),MATCH(1,($U$2=GRID!$B$1:$BI$1)*(КАЛЕНДАРЬ!$U9=GRID!$B$3:$BI$3), 0)),
ROUNDUP(INDEX(GRID!$B$17:$BI$27,MATCH(M$7,GRID!$A$17:$A$27,0),MATCH(1,($U$2=GRID!$B$1:$BI$1)*(КАЛЕНДАРЬ!$U9=GRID!$B$3:$BI$3), 0))*(1-GRID!$B$35),0))</f>
        <v>58100</v>
      </c>
      <c r="O113" s="61" cm="1">
        <f t="array" ref="O113">IF($I$2="Открытый тариф",
INDEX(GRID!$B$4:$BI$14,MATCH(O$7,GRID!$A$4:$A$14,0),MATCH(1,($U$2=GRID!$B$1:$BI$1)*(КАЛЕНДАРЬ!$U9=GRID!$B$3:$BI$3), 0)),
ROUNDUP(INDEX(GRID!$B$4:$BI$14,MATCH(O$7,GRID!$A$4:$A$14,0),MATCH(1,($U$2=GRID!$B$1:$BI$1)*(КАЛЕНДАРЬ!$U9=GRID!$B$3:$BI$3),0))*(1-GRID!$B$35),0))</f>
        <v>62300</v>
      </c>
      <c r="P113" s="61" cm="1">
        <f t="array" ref="P113">IF($I$2="Открытый тариф",
INDEX(GRID!$B$17:$BI$27,MATCH(O$7,GRID!$A$17:$A$27,0),MATCH(1,($U$2=GRID!$B$1:$BI$1)*(КАЛЕНДАРЬ!$U9=GRID!$B$3:$BI$3), 0)),
ROUNDUP(INDEX(GRID!$B$17:$BI$27,MATCH(O$7,GRID!$A$17:$A$27,0),MATCH(1,($U$2=GRID!$B$1:$BI$1)*(КАЛЕНДАРЬ!$U9=GRID!$B$3:$BI$3), 0))*(1-GRID!$B$35),0))</f>
        <v>64800</v>
      </c>
      <c r="Q113" s="61" cm="1">
        <f t="array" ref="Q113">IF($I$2="Открытый тариф",
INDEX(GRID!$B$4:$BI$14,MATCH(Q$7,GRID!$A$4:$A$14,0),MATCH(1,($U$2=GRID!$B$1:$BI$1)*(КАЛЕНДАРЬ!$U9=GRID!$B$3:$BI$3), 0)),
ROUNDUP(INDEX(GRID!$B$4:$BI$14,MATCH(Q$7,GRID!$A$4:$A$14,0),MATCH(1,($U$2=GRID!$B$1:$BI$1)*(КАЛЕНДАРЬ!$U9=GRID!$B$3:$BI$3),0))*(1-GRID!$B$35),0))</f>
        <v>70400</v>
      </c>
      <c r="R113" s="61" cm="1">
        <f t="array" ref="R113">IF($I$2="Открытый тариф",
INDEX(GRID!$B$17:$BI$27,MATCH(Q$7,GRID!$A$17:$A$27,0),MATCH(1,($U$2=GRID!$B$1:$BI$1)*(КАЛЕНДАРЬ!$U9=GRID!$B$3:$BI$3), 0)),
ROUNDUP(INDEX(GRID!$B$17:$BI$27,MATCH(Q$7,GRID!$A$17:$A$27,0),MATCH(1,($U$2=GRID!$B$1:$BI$1)*(КАЛЕНДАРЬ!$U9=GRID!$B$3:$BI$3), 0))*(1-GRID!$B$35),0))</f>
        <v>72900</v>
      </c>
      <c r="S113" s="61" cm="1">
        <f t="array" ref="S113">IF($I$2="Открытый тариф",
INDEX(GRID!$B$4:$BI$14,MATCH(S$7,GRID!$A$4:$A$14,0),MATCH(1,($U$2=GRID!$B$1:$BI$1)*(КАЛЕНДАРЬ!$U9=GRID!$B$3:$BI$3), 0)),
ROUNDUP(INDEX(GRID!$B$4:$BI$14,MATCH(S$7,GRID!$A$4:$A$14,0),MATCH(1,($U$2=GRID!$B$1:$BI$1)*(КАЛЕНДАРЬ!$U9=GRID!$B$3:$BI$3),0))*(1-GRID!$B$35),0))</f>
        <v>87800</v>
      </c>
      <c r="T113" s="61" cm="1">
        <f t="array" ref="T113">IF($I$2="Открытый тариф",
INDEX(GRID!$B$17:$BI$27,MATCH(S$7,GRID!$A$17:$A$27,0),MATCH(1,($U$2=GRID!$B$1:$BI$1)*(КАЛЕНДАРЬ!$U9=GRID!$B$3:$BI$3), 0)),
ROUNDUP(INDEX(GRID!$B$17:$BI$27,MATCH(S$7,GRID!$A$17:$A$27,0),MATCH(1,($U$2=GRID!$B$1:$BI$1)*(КАЛЕНДАРЬ!$U9=GRID!$B$3:$BI$3), 0))*(1-GRID!$B$35),0))</f>
        <v>90300</v>
      </c>
      <c r="U113" s="61" cm="1">
        <f t="array" ref="U113">IF($I$2="Открытый тариф",
INDEX(GRID!$B$4:$BI$14,MATCH(U$7,GRID!$A$4:$A$14,0),MATCH(1,($U$2=GRID!$B$1:$BI$1)*(КАЛЕНДАРЬ!$U9=GRID!$B$3:$BI$3), 0)),
ROUNDUP(INDEX(GRID!$B$4:$BI$14,MATCH(U$7,GRID!$A$4:$A$14,0),MATCH(1,($U$2=GRID!$B$1:$BI$1)*(КАЛЕНДАРЬ!$U9=GRID!$B$3:$BI$3),0))*(1-GRID!$B$35),0))</f>
        <v>97000</v>
      </c>
      <c r="V113" s="61" cm="1">
        <f t="array" ref="V113">IF($I$2="Открытый тариф",
INDEX(GRID!$B$17:$BI$27,MATCH(U$7,GRID!$A$17:$A$27,0),MATCH(1,($U$2=GRID!$B$1:$BI$1)*(КАЛЕНДАРЬ!$U9=GRID!$B$3:$BI$3), 0)),
ROUNDUP(INDEX(GRID!$B$17:$BI$27,MATCH(U$7,GRID!$A$17:$A$27,0),MATCH(1,($U$2=GRID!$B$1:$BI$1)*(КАЛЕНДАРЬ!$U9=GRID!$B$3:$BI$3), 0))*(1-GRID!$B$35),0))</f>
        <v>99500</v>
      </c>
      <c r="W113" s="61" cm="1">
        <f t="array" ref="W113">IF($I$2="Открытый тариф",
INDEX(GRID!$B$4:$BI$14,MATCH(W$7,GRID!$A$4:$A$14,0),MATCH(1,($U$2=GRID!$B$1:$BI$1)*(КАЛЕНДАРЬ!$U9=GRID!$B$3:$BI$3), 0)),
ROUNDUP(INDEX(GRID!$B$4:$BI$14,MATCH(W$7,GRID!$A$4:$A$14,0),MATCH(1,($U$2=GRID!$B$1:$BI$1)*(КАЛЕНДАРЬ!$U9=GRID!$B$3:$BI$3),0))*(1-GRID!$B$35),0))</f>
        <v>340000</v>
      </c>
      <c r="X113" s="61" cm="1">
        <f t="array" ref="X113">IF($I$2="Открытый тариф",
INDEX(GRID!$B$17:$BI$27,MATCH(W$7,GRID!$A$17:$A$27,0),MATCH(1,($U$2=GRID!$B$1:$BI$1)*(КАЛЕНДАРЬ!$U9=GRID!$B$3:$BI$3), 0)),
ROUNDUP(INDEX(GRID!$B$17:$BI$27,MATCH(W$7,GRID!$A$17:$A$27,0),MATCH(1,($U$2=GRID!$B$1:$BI$1)*(КАЛЕНДАРЬ!$U9=GRID!$B$3:$BI$3), 0))*(1-GRID!$B$35),0))</f>
        <v>342500</v>
      </c>
    </row>
    <row r="114" spans="1:24" x14ac:dyDescent="0.2">
      <c r="A114" s="62" t="s">
        <v>48</v>
      </c>
      <c r="B114" s="62">
        <v>7</v>
      </c>
      <c r="C114" s="59" cm="1">
        <f t="array" ref="C114">IF($I$2="Открытый тариф",
INDEX(GRID!$B$4:$BI$14,MATCH(C$7,GRID!$A$4:$A$14,0),MATCH(1,($U$2=GRID!$B$1:$BI$1)*(КАЛЕНДАРЬ!$U10=GRID!$B$3:$BI$3), 0)),
ROUNDUP(INDEX(GRID!$B$4:$BI$14,MATCH(C$7,GRID!$A$4:$A$14,0),MATCH(1,($U$2=GRID!$B$1:$BI$1)*(КАЛЕНДАРЬ!$U10=GRID!$B$3:$BI$3),0))*(1-GRID!$B$35),0))</f>
        <v>32000</v>
      </c>
      <c r="D114" s="60" cm="1">
        <f t="array" ref="D114">IF($I$2="Открытый тариф",
INDEX(GRID!$B$17:$BI$27,MATCH(C$7,GRID!$A$17:$A$27,0),MATCH(1,($U$2=GRID!$B$1:$BI$1)*(КАЛЕНДАРЬ!$U10=GRID!$B$3:$BI$3), 0)),
ROUNDUP(INDEX(GRID!$B$17:$BI$27,MATCH(C$7,GRID!$A$17:$A$27,0),MATCH(1,($U$2=GRID!$B$1:$BI$1)*(КАЛЕНДАРЬ!$U10=GRID!$B$3:$BI$3), 0))*(1-GRID!$B$35),0))</f>
        <v>34500</v>
      </c>
      <c r="E114" s="59" cm="1">
        <f t="array" ref="E114">IF($I$2="Открытый тариф",
INDEX(GRID!$B$4:$BI$14,MATCH(E$7,GRID!$A$4:$A$14,0),MATCH(1,($U$2=GRID!$B$1:$BI$1)*(КАЛЕНДАРЬ!$U10=GRID!$B$3:$BI$3), 0)),
ROUNDUP(INDEX(GRID!$B$4:$BI$14,MATCH(E$7,GRID!$A$4:$A$14,0),MATCH(1,($U$2=GRID!$B$1:$BI$1)*(КАЛЕНДАРЬ!$U10=GRID!$B$3:$BI$3),0))*(1-GRID!$B$35),0))</f>
        <v>35800</v>
      </c>
      <c r="F114" s="60" cm="1">
        <f t="array" ref="F114">IF($I$2="Открытый тариф",
INDEX(GRID!$B$17:$BI$27,MATCH(E$7,GRID!$A$17:$A$27,0),MATCH(1,($U$2=GRID!$B$1:$BI$1)*(КАЛЕНДАРЬ!$U10=GRID!$B$3:$BI$3), 0)),
ROUNDUP(INDEX(GRID!$B$17:$BI$27,MATCH(E$7,GRID!$A$17:$A$27,0),MATCH(1,($U$2=GRID!$B$1:$BI$1)*(КАЛЕНДАРЬ!$U10=GRID!$B$3:$BI$3), 0))*(1-GRID!$B$35),0))</f>
        <v>38300</v>
      </c>
      <c r="G114" s="59" cm="1">
        <f t="array" ref="G114">IF($I$2="Открытый тариф",
INDEX(GRID!$B$4:$BI$14,MATCH(G$7,GRID!$A$4:$A$14,0),MATCH(1,($U$2=GRID!$B$1:$BI$1)*(КАЛЕНДАРЬ!$U10=GRID!$B$3:$BI$3), 0)),
ROUNDUP(INDEX(GRID!$B$4:$BI$14,MATCH(G$7,GRID!$A$4:$A$14,0),MATCH(1,($U$2=GRID!$B$1:$BI$1)*(КАЛЕНДАРЬ!$U10=GRID!$B$3:$BI$3),0))*(1-GRID!$B$35),0))</f>
        <v>39900</v>
      </c>
      <c r="H114" s="60" cm="1">
        <f t="array" ref="H114">IF($I$2="Открытый тариф",
INDEX(GRID!$B$17:$BI$27,MATCH(G$7,GRID!$A$17:$A$27,0),MATCH(1,($U$2=GRID!$B$1:$BI$1)*(КАЛЕНДАРЬ!$U10=GRID!$B$3:$BI$3), 0)),
ROUNDUP(INDEX(GRID!$B$17:$BI$27,MATCH(G$7,GRID!$A$17:$A$27,0),MATCH(1,($U$2=GRID!$B$1:$BI$1)*(КАЛЕНДАРЬ!$U10=GRID!$B$3:$BI$3), 0))*(1-GRID!$B$35),0))</f>
        <v>42400</v>
      </c>
      <c r="I114" s="59" cm="1">
        <f t="array" ref="I114">IF($I$2="Открытый тариф",
INDEX(GRID!$B$4:$BI$14,MATCH(I$7,GRID!$A$4:$A$14,0),MATCH(1,($U$2=GRID!$B$1:$BI$1)*(КАЛЕНДАРЬ!$U10=GRID!$B$3:$BI$3), 0)),
ROUNDUP(INDEX(GRID!$B$4:$BI$14,MATCH(I$7,GRID!$A$4:$A$14,0),MATCH(1,($U$2=GRID!$B$1:$BI$1)*(КАЛЕНДАРЬ!$U10=GRID!$B$3:$BI$3),0))*(1-GRID!$B$35),0))</f>
        <v>44600</v>
      </c>
      <c r="J114" s="60" cm="1">
        <f t="array" ref="J114">IF($I$2="Открытый тариф",
INDEX(GRID!$B$17:$BI$27,MATCH(I$7,GRID!$A$17:$A$27,0),MATCH(1,($U$2=GRID!$B$1:$BI$1)*(КАЛЕНДАРЬ!$U10=GRID!$B$3:$BI$3), 0)),
ROUNDUP(INDEX(GRID!$B$17:$BI$27,MATCH(I$7,GRID!$A$17:$A$27,0),MATCH(1,($U$2=GRID!$B$1:$BI$1)*(КАЛЕНДАРЬ!$U10=GRID!$B$3:$BI$3), 0))*(1-GRID!$B$35),0))</f>
        <v>47100</v>
      </c>
      <c r="K114" s="59" cm="1">
        <f t="array" ref="K114">IF($I$2="Открытый тариф",
INDEX(GRID!$B$4:$BI$14,MATCH(K$7,GRID!$A$4:$A$14,0),MATCH(1,($U$2=GRID!$B$1:$BI$1)*(КАЛЕНДАРЬ!$U10=GRID!$B$3:$BI$3), 0)),
ROUNDUP(INDEX(GRID!$B$4:$BI$14,MATCH(K$7,GRID!$A$4:$A$14,0),MATCH(1,($U$2=GRID!$B$1:$BI$1)*(КАЛЕНДАРЬ!$U10=GRID!$B$3:$BI$3),0))*(1-GRID!$B$35),0))</f>
        <v>49800</v>
      </c>
      <c r="L114" s="60" cm="1">
        <f t="array" ref="L114">IF($I$2="Открытый тариф",
INDEX(GRID!$B$17:$BI$27,MATCH(K$7,GRID!$A$17:$A$27,0),MATCH(1,($U$2=GRID!$B$1:$BI$1)*(КАЛЕНДАРЬ!$U10=GRID!$B$3:$BI$3), 0)),
ROUNDUP(INDEX(GRID!$B$17:$BI$27,MATCH(K$7,GRID!$A$17:$A$27,0),MATCH(1,($U$2=GRID!$B$1:$BI$1)*(КАЛЕНДАРЬ!$U10=GRID!$B$3:$BI$3), 0))*(1-GRID!$B$35),0))</f>
        <v>52300</v>
      </c>
      <c r="M114" s="59" cm="1">
        <f t="array" ref="M114">IF($I$2="Открытый тариф",
INDEX(GRID!$B$4:$BI$14,MATCH(M$7,GRID!$A$4:$A$14,0),MATCH(1,($U$2=GRID!$B$1:$BI$1)*(КАЛЕНДАРЬ!$U10=GRID!$B$3:$BI$3), 0)),
ROUNDUP(INDEX(GRID!$B$4:$BI$14,MATCH(M$7,GRID!$A$4:$A$14,0),MATCH(1,($U$2=GRID!$B$1:$BI$1)*(КАЛЕНДАРЬ!$U10=GRID!$B$3:$BI$3),0))*(1-GRID!$B$35),0))</f>
        <v>55600</v>
      </c>
      <c r="N114" s="60" cm="1">
        <f t="array" ref="N114">IF($I$2="Открытый тариф",
INDEX(GRID!$B$17:$BI$27,MATCH(M$7,GRID!$A$17:$A$27,0),MATCH(1,($U$2=GRID!$B$1:$BI$1)*(КАЛЕНДАРЬ!$U10=GRID!$B$3:$BI$3), 0)),
ROUNDUP(INDEX(GRID!$B$17:$BI$27,MATCH(M$7,GRID!$A$17:$A$27,0),MATCH(1,($U$2=GRID!$B$1:$BI$1)*(КАЛЕНДАРЬ!$U10=GRID!$B$3:$BI$3), 0))*(1-GRID!$B$35),0))</f>
        <v>58100</v>
      </c>
      <c r="O114" s="61" cm="1">
        <f t="array" ref="O114">IF($I$2="Открытый тариф",
INDEX(GRID!$B$4:$BI$14,MATCH(O$7,GRID!$A$4:$A$14,0),MATCH(1,($U$2=GRID!$B$1:$BI$1)*(КАЛЕНДАРЬ!$U10=GRID!$B$3:$BI$3), 0)),
ROUNDUP(INDEX(GRID!$B$4:$BI$14,MATCH(O$7,GRID!$A$4:$A$14,0),MATCH(1,($U$2=GRID!$B$1:$BI$1)*(КАЛЕНДАРЬ!$U10=GRID!$B$3:$BI$3),0))*(1-GRID!$B$35),0))</f>
        <v>62300</v>
      </c>
      <c r="P114" s="61" cm="1">
        <f t="array" ref="P114">IF($I$2="Открытый тариф",
INDEX(GRID!$B$17:$BI$27,MATCH(O$7,GRID!$A$17:$A$27,0),MATCH(1,($U$2=GRID!$B$1:$BI$1)*(КАЛЕНДАРЬ!$U10=GRID!$B$3:$BI$3), 0)),
ROUNDUP(INDEX(GRID!$B$17:$BI$27,MATCH(O$7,GRID!$A$17:$A$27,0),MATCH(1,($U$2=GRID!$B$1:$BI$1)*(КАЛЕНДАРЬ!$U10=GRID!$B$3:$BI$3), 0))*(1-GRID!$B$35),0))</f>
        <v>64800</v>
      </c>
      <c r="Q114" s="61" cm="1">
        <f t="array" ref="Q114">IF($I$2="Открытый тариф",
INDEX(GRID!$B$4:$BI$14,MATCH(Q$7,GRID!$A$4:$A$14,0),MATCH(1,($U$2=GRID!$B$1:$BI$1)*(КАЛЕНДАРЬ!$U10=GRID!$B$3:$BI$3), 0)),
ROUNDUP(INDEX(GRID!$B$4:$BI$14,MATCH(Q$7,GRID!$A$4:$A$14,0),MATCH(1,($U$2=GRID!$B$1:$BI$1)*(КАЛЕНДАРЬ!$U10=GRID!$B$3:$BI$3),0))*(1-GRID!$B$35),0))</f>
        <v>70400</v>
      </c>
      <c r="R114" s="61" cm="1">
        <f t="array" ref="R114">IF($I$2="Открытый тариф",
INDEX(GRID!$B$17:$BI$27,MATCH(Q$7,GRID!$A$17:$A$27,0),MATCH(1,($U$2=GRID!$B$1:$BI$1)*(КАЛЕНДАРЬ!$U10=GRID!$B$3:$BI$3), 0)),
ROUNDUP(INDEX(GRID!$B$17:$BI$27,MATCH(Q$7,GRID!$A$17:$A$27,0),MATCH(1,($U$2=GRID!$B$1:$BI$1)*(КАЛЕНДАРЬ!$U10=GRID!$B$3:$BI$3), 0))*(1-GRID!$B$35),0))</f>
        <v>72900</v>
      </c>
      <c r="S114" s="61" cm="1">
        <f t="array" ref="S114">IF($I$2="Открытый тариф",
INDEX(GRID!$B$4:$BI$14,MATCH(S$7,GRID!$A$4:$A$14,0),MATCH(1,($U$2=GRID!$B$1:$BI$1)*(КАЛЕНДАРЬ!$U10=GRID!$B$3:$BI$3), 0)),
ROUNDUP(INDEX(GRID!$B$4:$BI$14,MATCH(S$7,GRID!$A$4:$A$14,0),MATCH(1,($U$2=GRID!$B$1:$BI$1)*(КАЛЕНДАРЬ!$U10=GRID!$B$3:$BI$3),0))*(1-GRID!$B$35),0))</f>
        <v>87800</v>
      </c>
      <c r="T114" s="61" cm="1">
        <f t="array" ref="T114">IF($I$2="Открытый тариф",
INDEX(GRID!$B$17:$BI$27,MATCH(S$7,GRID!$A$17:$A$27,0),MATCH(1,($U$2=GRID!$B$1:$BI$1)*(КАЛЕНДАРЬ!$U10=GRID!$B$3:$BI$3), 0)),
ROUNDUP(INDEX(GRID!$B$17:$BI$27,MATCH(S$7,GRID!$A$17:$A$27,0),MATCH(1,($U$2=GRID!$B$1:$BI$1)*(КАЛЕНДАРЬ!$U10=GRID!$B$3:$BI$3), 0))*(1-GRID!$B$35),0))</f>
        <v>90300</v>
      </c>
      <c r="U114" s="61" cm="1">
        <f t="array" ref="U114">IF($I$2="Открытый тариф",
INDEX(GRID!$B$4:$BI$14,MATCH(U$7,GRID!$A$4:$A$14,0),MATCH(1,($U$2=GRID!$B$1:$BI$1)*(КАЛЕНДАРЬ!$U10=GRID!$B$3:$BI$3), 0)),
ROUNDUP(INDEX(GRID!$B$4:$BI$14,MATCH(U$7,GRID!$A$4:$A$14,0),MATCH(1,($U$2=GRID!$B$1:$BI$1)*(КАЛЕНДАРЬ!$U10=GRID!$B$3:$BI$3),0))*(1-GRID!$B$35),0))</f>
        <v>97000</v>
      </c>
      <c r="V114" s="61" cm="1">
        <f t="array" ref="V114">IF($I$2="Открытый тариф",
INDEX(GRID!$B$17:$BI$27,MATCH(U$7,GRID!$A$17:$A$27,0),MATCH(1,($U$2=GRID!$B$1:$BI$1)*(КАЛЕНДАРЬ!$U10=GRID!$B$3:$BI$3), 0)),
ROUNDUP(INDEX(GRID!$B$17:$BI$27,MATCH(U$7,GRID!$A$17:$A$27,0),MATCH(1,($U$2=GRID!$B$1:$BI$1)*(КАЛЕНДАРЬ!$U10=GRID!$B$3:$BI$3), 0))*(1-GRID!$B$35),0))</f>
        <v>99500</v>
      </c>
      <c r="W114" s="61" cm="1">
        <f t="array" ref="W114">IF($I$2="Открытый тариф",
INDEX(GRID!$B$4:$BI$14,MATCH(W$7,GRID!$A$4:$A$14,0),MATCH(1,($U$2=GRID!$B$1:$BI$1)*(КАЛЕНДАРЬ!$U10=GRID!$B$3:$BI$3), 0)),
ROUNDUP(INDEX(GRID!$B$4:$BI$14,MATCH(W$7,GRID!$A$4:$A$14,0),MATCH(1,($U$2=GRID!$B$1:$BI$1)*(КАЛЕНДАРЬ!$U10=GRID!$B$3:$BI$3),0))*(1-GRID!$B$35),0))</f>
        <v>340000</v>
      </c>
      <c r="X114" s="61" cm="1">
        <f t="array" ref="X114">IF($I$2="Открытый тариф",
INDEX(GRID!$B$17:$BI$27,MATCH(W$7,GRID!$A$17:$A$27,0),MATCH(1,($U$2=GRID!$B$1:$BI$1)*(КАЛЕНДАРЬ!$U10=GRID!$B$3:$BI$3), 0)),
ROUNDUP(INDEX(GRID!$B$17:$BI$27,MATCH(W$7,GRID!$A$17:$A$27,0),MATCH(1,($U$2=GRID!$B$1:$BI$1)*(КАЛЕНДАРЬ!$U10=GRID!$B$3:$BI$3), 0))*(1-GRID!$B$35),0))</f>
        <v>342500</v>
      </c>
    </row>
    <row r="115" spans="1:24" x14ac:dyDescent="0.2">
      <c r="A115" s="62" t="s">
        <v>42</v>
      </c>
      <c r="B115" s="62">
        <v>8</v>
      </c>
      <c r="C115" s="59" cm="1">
        <f t="array" ref="C115">IF($I$2="Открытый тариф",
INDEX(GRID!$B$4:$BI$14,MATCH(C$7,GRID!$A$4:$A$14,0),MATCH(1,($U$2=GRID!$B$1:$BI$1)*(КАЛЕНДАРЬ!$U11=GRID!$B$3:$BI$3), 0)),
ROUNDUP(INDEX(GRID!$B$4:$BI$14,MATCH(C$7,GRID!$A$4:$A$14,0),MATCH(1,($U$2=GRID!$B$1:$BI$1)*(КАЛЕНДАРЬ!$U11=GRID!$B$3:$BI$3),0))*(1-GRID!$B$35),0))</f>
        <v>32000</v>
      </c>
      <c r="D115" s="60" cm="1">
        <f t="array" ref="D115">IF($I$2="Открытый тариф",
INDEX(GRID!$B$17:$BI$27,MATCH(C$7,GRID!$A$17:$A$27,0),MATCH(1,($U$2=GRID!$B$1:$BI$1)*(КАЛЕНДАРЬ!$U11=GRID!$B$3:$BI$3), 0)),
ROUNDUP(INDEX(GRID!$B$17:$BI$27,MATCH(C$7,GRID!$A$17:$A$27,0),MATCH(1,($U$2=GRID!$B$1:$BI$1)*(КАЛЕНДАРЬ!$U11=GRID!$B$3:$BI$3), 0))*(1-GRID!$B$35),0))</f>
        <v>34500</v>
      </c>
      <c r="E115" s="59" cm="1">
        <f t="array" ref="E115">IF($I$2="Открытый тариф",
INDEX(GRID!$B$4:$BI$14,MATCH(E$7,GRID!$A$4:$A$14,0),MATCH(1,($U$2=GRID!$B$1:$BI$1)*(КАЛЕНДАРЬ!$U11=GRID!$B$3:$BI$3), 0)),
ROUNDUP(INDEX(GRID!$B$4:$BI$14,MATCH(E$7,GRID!$A$4:$A$14,0),MATCH(1,($U$2=GRID!$B$1:$BI$1)*(КАЛЕНДАРЬ!$U11=GRID!$B$3:$BI$3),0))*(1-GRID!$B$35),0))</f>
        <v>35800</v>
      </c>
      <c r="F115" s="60" cm="1">
        <f t="array" ref="F115">IF($I$2="Открытый тариф",
INDEX(GRID!$B$17:$BI$27,MATCH(E$7,GRID!$A$17:$A$27,0),MATCH(1,($U$2=GRID!$B$1:$BI$1)*(КАЛЕНДАРЬ!$U11=GRID!$B$3:$BI$3), 0)),
ROUNDUP(INDEX(GRID!$B$17:$BI$27,MATCH(E$7,GRID!$A$17:$A$27,0),MATCH(1,($U$2=GRID!$B$1:$BI$1)*(КАЛЕНДАРЬ!$U11=GRID!$B$3:$BI$3), 0))*(1-GRID!$B$35),0))</f>
        <v>38300</v>
      </c>
      <c r="G115" s="59" cm="1">
        <f t="array" ref="G115">IF($I$2="Открытый тариф",
INDEX(GRID!$B$4:$BI$14,MATCH(G$7,GRID!$A$4:$A$14,0),MATCH(1,($U$2=GRID!$B$1:$BI$1)*(КАЛЕНДАРЬ!$U11=GRID!$B$3:$BI$3), 0)),
ROUNDUP(INDEX(GRID!$B$4:$BI$14,MATCH(G$7,GRID!$A$4:$A$14,0),MATCH(1,($U$2=GRID!$B$1:$BI$1)*(КАЛЕНДАРЬ!$U11=GRID!$B$3:$BI$3),0))*(1-GRID!$B$35),0))</f>
        <v>39900</v>
      </c>
      <c r="H115" s="60" cm="1">
        <f t="array" ref="H115">IF($I$2="Открытый тариф",
INDEX(GRID!$B$17:$BI$27,MATCH(G$7,GRID!$A$17:$A$27,0),MATCH(1,($U$2=GRID!$B$1:$BI$1)*(КАЛЕНДАРЬ!$U11=GRID!$B$3:$BI$3), 0)),
ROUNDUP(INDEX(GRID!$B$17:$BI$27,MATCH(G$7,GRID!$A$17:$A$27,0),MATCH(1,($U$2=GRID!$B$1:$BI$1)*(КАЛЕНДАРЬ!$U11=GRID!$B$3:$BI$3), 0))*(1-GRID!$B$35),0))</f>
        <v>42400</v>
      </c>
      <c r="I115" s="59" cm="1">
        <f t="array" ref="I115">IF($I$2="Открытый тариф",
INDEX(GRID!$B$4:$BI$14,MATCH(I$7,GRID!$A$4:$A$14,0),MATCH(1,($U$2=GRID!$B$1:$BI$1)*(КАЛЕНДАРЬ!$U11=GRID!$B$3:$BI$3), 0)),
ROUNDUP(INDEX(GRID!$B$4:$BI$14,MATCH(I$7,GRID!$A$4:$A$14,0),MATCH(1,($U$2=GRID!$B$1:$BI$1)*(КАЛЕНДАРЬ!$U11=GRID!$B$3:$BI$3),0))*(1-GRID!$B$35),0))</f>
        <v>44600</v>
      </c>
      <c r="J115" s="60" cm="1">
        <f t="array" ref="J115">IF($I$2="Открытый тариф",
INDEX(GRID!$B$17:$BI$27,MATCH(I$7,GRID!$A$17:$A$27,0),MATCH(1,($U$2=GRID!$B$1:$BI$1)*(КАЛЕНДАРЬ!$U11=GRID!$B$3:$BI$3), 0)),
ROUNDUP(INDEX(GRID!$B$17:$BI$27,MATCH(I$7,GRID!$A$17:$A$27,0),MATCH(1,($U$2=GRID!$B$1:$BI$1)*(КАЛЕНДАРЬ!$U11=GRID!$B$3:$BI$3), 0))*(1-GRID!$B$35),0))</f>
        <v>47100</v>
      </c>
      <c r="K115" s="59" cm="1">
        <f t="array" ref="K115">IF($I$2="Открытый тариф",
INDEX(GRID!$B$4:$BI$14,MATCH(K$7,GRID!$A$4:$A$14,0),MATCH(1,($U$2=GRID!$B$1:$BI$1)*(КАЛЕНДАРЬ!$U11=GRID!$B$3:$BI$3), 0)),
ROUNDUP(INDEX(GRID!$B$4:$BI$14,MATCH(K$7,GRID!$A$4:$A$14,0),MATCH(1,($U$2=GRID!$B$1:$BI$1)*(КАЛЕНДАРЬ!$U11=GRID!$B$3:$BI$3),0))*(1-GRID!$B$35),0))</f>
        <v>49800</v>
      </c>
      <c r="L115" s="60" cm="1">
        <f t="array" ref="L115">IF($I$2="Открытый тариф",
INDEX(GRID!$B$17:$BI$27,MATCH(K$7,GRID!$A$17:$A$27,0),MATCH(1,($U$2=GRID!$B$1:$BI$1)*(КАЛЕНДАРЬ!$U11=GRID!$B$3:$BI$3), 0)),
ROUNDUP(INDEX(GRID!$B$17:$BI$27,MATCH(K$7,GRID!$A$17:$A$27,0),MATCH(1,($U$2=GRID!$B$1:$BI$1)*(КАЛЕНДАРЬ!$U11=GRID!$B$3:$BI$3), 0))*(1-GRID!$B$35),0))</f>
        <v>52300</v>
      </c>
      <c r="M115" s="59" cm="1">
        <f t="array" ref="M115">IF($I$2="Открытый тариф",
INDEX(GRID!$B$4:$BI$14,MATCH(M$7,GRID!$A$4:$A$14,0),MATCH(1,($U$2=GRID!$B$1:$BI$1)*(КАЛЕНДАРЬ!$U11=GRID!$B$3:$BI$3), 0)),
ROUNDUP(INDEX(GRID!$B$4:$BI$14,MATCH(M$7,GRID!$A$4:$A$14,0),MATCH(1,($U$2=GRID!$B$1:$BI$1)*(КАЛЕНДАРЬ!$U11=GRID!$B$3:$BI$3),0))*(1-GRID!$B$35),0))</f>
        <v>55600</v>
      </c>
      <c r="N115" s="60" cm="1">
        <f t="array" ref="N115">IF($I$2="Открытый тариф",
INDEX(GRID!$B$17:$BI$27,MATCH(M$7,GRID!$A$17:$A$27,0),MATCH(1,($U$2=GRID!$B$1:$BI$1)*(КАЛЕНДАРЬ!$U11=GRID!$B$3:$BI$3), 0)),
ROUNDUP(INDEX(GRID!$B$17:$BI$27,MATCH(M$7,GRID!$A$17:$A$27,0),MATCH(1,($U$2=GRID!$B$1:$BI$1)*(КАЛЕНДАРЬ!$U11=GRID!$B$3:$BI$3), 0))*(1-GRID!$B$35),0))</f>
        <v>58100</v>
      </c>
      <c r="O115" s="61" cm="1">
        <f t="array" ref="O115">IF($I$2="Открытый тариф",
INDEX(GRID!$B$4:$BI$14,MATCH(O$7,GRID!$A$4:$A$14,0),MATCH(1,($U$2=GRID!$B$1:$BI$1)*(КАЛЕНДАРЬ!$U11=GRID!$B$3:$BI$3), 0)),
ROUNDUP(INDEX(GRID!$B$4:$BI$14,MATCH(O$7,GRID!$A$4:$A$14,0),MATCH(1,($U$2=GRID!$B$1:$BI$1)*(КАЛЕНДАРЬ!$U11=GRID!$B$3:$BI$3),0))*(1-GRID!$B$35),0))</f>
        <v>62300</v>
      </c>
      <c r="P115" s="61" cm="1">
        <f t="array" ref="P115">IF($I$2="Открытый тариф",
INDEX(GRID!$B$17:$BI$27,MATCH(O$7,GRID!$A$17:$A$27,0),MATCH(1,($U$2=GRID!$B$1:$BI$1)*(КАЛЕНДАРЬ!$U11=GRID!$B$3:$BI$3), 0)),
ROUNDUP(INDEX(GRID!$B$17:$BI$27,MATCH(O$7,GRID!$A$17:$A$27,0),MATCH(1,($U$2=GRID!$B$1:$BI$1)*(КАЛЕНДАРЬ!$U11=GRID!$B$3:$BI$3), 0))*(1-GRID!$B$35),0))</f>
        <v>64800</v>
      </c>
      <c r="Q115" s="61" cm="1">
        <f t="array" ref="Q115">IF($I$2="Открытый тариф",
INDEX(GRID!$B$4:$BI$14,MATCH(Q$7,GRID!$A$4:$A$14,0),MATCH(1,($U$2=GRID!$B$1:$BI$1)*(КАЛЕНДАРЬ!$U11=GRID!$B$3:$BI$3), 0)),
ROUNDUP(INDEX(GRID!$B$4:$BI$14,MATCH(Q$7,GRID!$A$4:$A$14,0),MATCH(1,($U$2=GRID!$B$1:$BI$1)*(КАЛЕНДАРЬ!$U11=GRID!$B$3:$BI$3),0))*(1-GRID!$B$35),0))</f>
        <v>70400</v>
      </c>
      <c r="R115" s="61" cm="1">
        <f t="array" ref="R115">IF($I$2="Открытый тариф",
INDEX(GRID!$B$17:$BI$27,MATCH(Q$7,GRID!$A$17:$A$27,0),MATCH(1,($U$2=GRID!$B$1:$BI$1)*(КАЛЕНДАРЬ!$U11=GRID!$B$3:$BI$3), 0)),
ROUNDUP(INDEX(GRID!$B$17:$BI$27,MATCH(Q$7,GRID!$A$17:$A$27,0),MATCH(1,($U$2=GRID!$B$1:$BI$1)*(КАЛЕНДАРЬ!$U11=GRID!$B$3:$BI$3), 0))*(1-GRID!$B$35),0))</f>
        <v>72900</v>
      </c>
      <c r="S115" s="61" cm="1">
        <f t="array" ref="S115">IF($I$2="Открытый тариф",
INDEX(GRID!$B$4:$BI$14,MATCH(S$7,GRID!$A$4:$A$14,0),MATCH(1,($U$2=GRID!$B$1:$BI$1)*(КАЛЕНДАРЬ!$U11=GRID!$B$3:$BI$3), 0)),
ROUNDUP(INDEX(GRID!$B$4:$BI$14,MATCH(S$7,GRID!$A$4:$A$14,0),MATCH(1,($U$2=GRID!$B$1:$BI$1)*(КАЛЕНДАРЬ!$U11=GRID!$B$3:$BI$3),0))*(1-GRID!$B$35),0))</f>
        <v>87800</v>
      </c>
      <c r="T115" s="61" cm="1">
        <f t="array" ref="T115">IF($I$2="Открытый тариф",
INDEX(GRID!$B$17:$BI$27,MATCH(S$7,GRID!$A$17:$A$27,0),MATCH(1,($U$2=GRID!$B$1:$BI$1)*(КАЛЕНДАРЬ!$U11=GRID!$B$3:$BI$3), 0)),
ROUNDUP(INDEX(GRID!$B$17:$BI$27,MATCH(S$7,GRID!$A$17:$A$27,0),MATCH(1,($U$2=GRID!$B$1:$BI$1)*(КАЛЕНДАРЬ!$U11=GRID!$B$3:$BI$3), 0))*(1-GRID!$B$35),0))</f>
        <v>90300</v>
      </c>
      <c r="U115" s="61" cm="1">
        <f t="array" ref="U115">IF($I$2="Открытый тариф",
INDEX(GRID!$B$4:$BI$14,MATCH(U$7,GRID!$A$4:$A$14,0),MATCH(1,($U$2=GRID!$B$1:$BI$1)*(КАЛЕНДАРЬ!$U11=GRID!$B$3:$BI$3), 0)),
ROUNDUP(INDEX(GRID!$B$4:$BI$14,MATCH(U$7,GRID!$A$4:$A$14,0),MATCH(1,($U$2=GRID!$B$1:$BI$1)*(КАЛЕНДАРЬ!$U11=GRID!$B$3:$BI$3),0))*(1-GRID!$B$35),0))</f>
        <v>97000</v>
      </c>
      <c r="V115" s="61" cm="1">
        <f t="array" ref="V115">IF($I$2="Открытый тариф",
INDEX(GRID!$B$17:$BI$27,MATCH(U$7,GRID!$A$17:$A$27,0),MATCH(1,($U$2=GRID!$B$1:$BI$1)*(КАЛЕНДАРЬ!$U11=GRID!$B$3:$BI$3), 0)),
ROUNDUP(INDEX(GRID!$B$17:$BI$27,MATCH(U$7,GRID!$A$17:$A$27,0),MATCH(1,($U$2=GRID!$B$1:$BI$1)*(КАЛЕНДАРЬ!$U11=GRID!$B$3:$BI$3), 0))*(1-GRID!$B$35),0))</f>
        <v>99500</v>
      </c>
      <c r="W115" s="61" cm="1">
        <f t="array" ref="W115">IF($I$2="Открытый тариф",
INDEX(GRID!$B$4:$BI$14,MATCH(W$7,GRID!$A$4:$A$14,0),MATCH(1,($U$2=GRID!$B$1:$BI$1)*(КАЛЕНДАРЬ!$U11=GRID!$B$3:$BI$3), 0)),
ROUNDUP(INDEX(GRID!$B$4:$BI$14,MATCH(W$7,GRID!$A$4:$A$14,0),MATCH(1,($U$2=GRID!$B$1:$BI$1)*(КАЛЕНДАРЬ!$U11=GRID!$B$3:$BI$3),0))*(1-GRID!$B$35),0))</f>
        <v>340000</v>
      </c>
      <c r="X115" s="61" cm="1">
        <f t="array" ref="X115">IF($I$2="Открытый тариф",
INDEX(GRID!$B$17:$BI$27,MATCH(W$7,GRID!$A$17:$A$27,0),MATCH(1,($U$2=GRID!$B$1:$BI$1)*(КАЛЕНДАРЬ!$U11=GRID!$B$3:$BI$3), 0)),
ROUNDUP(INDEX(GRID!$B$17:$BI$27,MATCH(W$7,GRID!$A$17:$A$27,0),MATCH(1,($U$2=GRID!$B$1:$BI$1)*(КАЛЕНДАРЬ!$U11=GRID!$B$3:$BI$3), 0))*(1-GRID!$B$35),0))</f>
        <v>342500</v>
      </c>
    </row>
    <row r="116" spans="1:24" x14ac:dyDescent="0.2">
      <c r="A116" s="62" t="s">
        <v>43</v>
      </c>
      <c r="B116" s="62">
        <v>9</v>
      </c>
      <c r="C116" s="59" cm="1">
        <f t="array" ref="C116">IF($I$2="Открытый тариф",
INDEX(GRID!$B$4:$BI$14,MATCH(C$7,GRID!$A$4:$A$14,0),MATCH(1,($U$2=GRID!$B$1:$BI$1)*(КАЛЕНДАРЬ!$U12=GRID!$B$3:$BI$3), 0)),
ROUNDUP(INDEX(GRID!$B$4:$BI$14,MATCH(C$7,GRID!$A$4:$A$14,0),MATCH(1,($U$2=GRID!$B$1:$BI$1)*(КАЛЕНДАРЬ!$U12=GRID!$B$3:$BI$3),0))*(1-GRID!$B$35),0))</f>
        <v>32000</v>
      </c>
      <c r="D116" s="60" cm="1">
        <f t="array" ref="D116">IF($I$2="Открытый тариф",
INDEX(GRID!$B$17:$BI$27,MATCH(C$7,GRID!$A$17:$A$27,0),MATCH(1,($U$2=GRID!$B$1:$BI$1)*(КАЛЕНДАРЬ!$U12=GRID!$B$3:$BI$3), 0)),
ROUNDUP(INDEX(GRID!$B$17:$BI$27,MATCH(C$7,GRID!$A$17:$A$27,0),MATCH(1,($U$2=GRID!$B$1:$BI$1)*(КАЛЕНДАРЬ!$U12=GRID!$B$3:$BI$3), 0))*(1-GRID!$B$35),0))</f>
        <v>34500</v>
      </c>
      <c r="E116" s="59" cm="1">
        <f t="array" ref="E116">IF($I$2="Открытый тариф",
INDEX(GRID!$B$4:$BI$14,MATCH(E$7,GRID!$A$4:$A$14,0),MATCH(1,($U$2=GRID!$B$1:$BI$1)*(КАЛЕНДАРЬ!$U12=GRID!$B$3:$BI$3), 0)),
ROUNDUP(INDEX(GRID!$B$4:$BI$14,MATCH(E$7,GRID!$A$4:$A$14,0),MATCH(1,($U$2=GRID!$B$1:$BI$1)*(КАЛЕНДАРЬ!$U12=GRID!$B$3:$BI$3),0))*(1-GRID!$B$35),0))</f>
        <v>35800</v>
      </c>
      <c r="F116" s="60" cm="1">
        <f t="array" ref="F116">IF($I$2="Открытый тариф",
INDEX(GRID!$B$17:$BI$27,MATCH(E$7,GRID!$A$17:$A$27,0),MATCH(1,($U$2=GRID!$B$1:$BI$1)*(КАЛЕНДАРЬ!$U12=GRID!$B$3:$BI$3), 0)),
ROUNDUP(INDEX(GRID!$B$17:$BI$27,MATCH(E$7,GRID!$A$17:$A$27,0),MATCH(1,($U$2=GRID!$B$1:$BI$1)*(КАЛЕНДАРЬ!$U12=GRID!$B$3:$BI$3), 0))*(1-GRID!$B$35),0))</f>
        <v>38300</v>
      </c>
      <c r="G116" s="59" cm="1">
        <f t="array" ref="G116">IF($I$2="Открытый тариф",
INDEX(GRID!$B$4:$BI$14,MATCH(G$7,GRID!$A$4:$A$14,0),MATCH(1,($U$2=GRID!$B$1:$BI$1)*(КАЛЕНДАРЬ!$U12=GRID!$B$3:$BI$3), 0)),
ROUNDUP(INDEX(GRID!$B$4:$BI$14,MATCH(G$7,GRID!$A$4:$A$14,0),MATCH(1,($U$2=GRID!$B$1:$BI$1)*(КАЛЕНДАРЬ!$U12=GRID!$B$3:$BI$3),0))*(1-GRID!$B$35),0))</f>
        <v>39900</v>
      </c>
      <c r="H116" s="60" cm="1">
        <f t="array" ref="H116">IF($I$2="Открытый тариф",
INDEX(GRID!$B$17:$BI$27,MATCH(G$7,GRID!$A$17:$A$27,0),MATCH(1,($U$2=GRID!$B$1:$BI$1)*(КАЛЕНДАРЬ!$U12=GRID!$B$3:$BI$3), 0)),
ROUNDUP(INDEX(GRID!$B$17:$BI$27,MATCH(G$7,GRID!$A$17:$A$27,0),MATCH(1,($U$2=GRID!$B$1:$BI$1)*(КАЛЕНДАРЬ!$U12=GRID!$B$3:$BI$3), 0))*(1-GRID!$B$35),0))</f>
        <v>42400</v>
      </c>
      <c r="I116" s="59" cm="1">
        <f t="array" ref="I116">IF($I$2="Открытый тариф",
INDEX(GRID!$B$4:$BI$14,MATCH(I$7,GRID!$A$4:$A$14,0),MATCH(1,($U$2=GRID!$B$1:$BI$1)*(КАЛЕНДАРЬ!$U12=GRID!$B$3:$BI$3), 0)),
ROUNDUP(INDEX(GRID!$B$4:$BI$14,MATCH(I$7,GRID!$A$4:$A$14,0),MATCH(1,($U$2=GRID!$B$1:$BI$1)*(КАЛЕНДАРЬ!$U12=GRID!$B$3:$BI$3),0))*(1-GRID!$B$35),0))</f>
        <v>44600</v>
      </c>
      <c r="J116" s="60" cm="1">
        <f t="array" ref="J116">IF($I$2="Открытый тариф",
INDEX(GRID!$B$17:$BI$27,MATCH(I$7,GRID!$A$17:$A$27,0),MATCH(1,($U$2=GRID!$B$1:$BI$1)*(КАЛЕНДАРЬ!$U12=GRID!$B$3:$BI$3), 0)),
ROUNDUP(INDEX(GRID!$B$17:$BI$27,MATCH(I$7,GRID!$A$17:$A$27,0),MATCH(1,($U$2=GRID!$B$1:$BI$1)*(КАЛЕНДАРЬ!$U12=GRID!$B$3:$BI$3), 0))*(1-GRID!$B$35),0))</f>
        <v>47100</v>
      </c>
      <c r="K116" s="59" cm="1">
        <f t="array" ref="K116">IF($I$2="Открытый тариф",
INDEX(GRID!$B$4:$BI$14,MATCH(K$7,GRID!$A$4:$A$14,0),MATCH(1,($U$2=GRID!$B$1:$BI$1)*(КАЛЕНДАРЬ!$U12=GRID!$B$3:$BI$3), 0)),
ROUNDUP(INDEX(GRID!$B$4:$BI$14,MATCH(K$7,GRID!$A$4:$A$14,0),MATCH(1,($U$2=GRID!$B$1:$BI$1)*(КАЛЕНДАРЬ!$U12=GRID!$B$3:$BI$3),0))*(1-GRID!$B$35),0))</f>
        <v>49800</v>
      </c>
      <c r="L116" s="60" cm="1">
        <f t="array" ref="L116">IF($I$2="Открытый тариф",
INDEX(GRID!$B$17:$BI$27,MATCH(K$7,GRID!$A$17:$A$27,0),MATCH(1,($U$2=GRID!$B$1:$BI$1)*(КАЛЕНДАРЬ!$U12=GRID!$B$3:$BI$3), 0)),
ROUNDUP(INDEX(GRID!$B$17:$BI$27,MATCH(K$7,GRID!$A$17:$A$27,0),MATCH(1,($U$2=GRID!$B$1:$BI$1)*(КАЛЕНДАРЬ!$U12=GRID!$B$3:$BI$3), 0))*(1-GRID!$B$35),0))</f>
        <v>52300</v>
      </c>
      <c r="M116" s="59" cm="1">
        <f t="array" ref="M116">IF($I$2="Открытый тариф",
INDEX(GRID!$B$4:$BI$14,MATCH(M$7,GRID!$A$4:$A$14,0),MATCH(1,($U$2=GRID!$B$1:$BI$1)*(КАЛЕНДАРЬ!$U12=GRID!$B$3:$BI$3), 0)),
ROUNDUP(INDEX(GRID!$B$4:$BI$14,MATCH(M$7,GRID!$A$4:$A$14,0),MATCH(1,($U$2=GRID!$B$1:$BI$1)*(КАЛЕНДАРЬ!$U12=GRID!$B$3:$BI$3),0))*(1-GRID!$B$35),0))</f>
        <v>55600</v>
      </c>
      <c r="N116" s="60" cm="1">
        <f t="array" ref="N116">IF($I$2="Открытый тариф",
INDEX(GRID!$B$17:$BI$27,MATCH(M$7,GRID!$A$17:$A$27,0),MATCH(1,($U$2=GRID!$B$1:$BI$1)*(КАЛЕНДАРЬ!$U12=GRID!$B$3:$BI$3), 0)),
ROUNDUP(INDEX(GRID!$B$17:$BI$27,MATCH(M$7,GRID!$A$17:$A$27,0),MATCH(1,($U$2=GRID!$B$1:$BI$1)*(КАЛЕНДАРЬ!$U12=GRID!$B$3:$BI$3), 0))*(1-GRID!$B$35),0))</f>
        <v>58100</v>
      </c>
      <c r="O116" s="61" cm="1">
        <f t="array" ref="O116">IF($I$2="Открытый тариф",
INDEX(GRID!$B$4:$BI$14,MATCH(O$7,GRID!$A$4:$A$14,0),MATCH(1,($U$2=GRID!$B$1:$BI$1)*(КАЛЕНДАРЬ!$U12=GRID!$B$3:$BI$3), 0)),
ROUNDUP(INDEX(GRID!$B$4:$BI$14,MATCH(O$7,GRID!$A$4:$A$14,0),MATCH(1,($U$2=GRID!$B$1:$BI$1)*(КАЛЕНДАРЬ!$U12=GRID!$B$3:$BI$3),0))*(1-GRID!$B$35),0))</f>
        <v>62300</v>
      </c>
      <c r="P116" s="61" cm="1">
        <f t="array" ref="P116">IF($I$2="Открытый тариф",
INDEX(GRID!$B$17:$BI$27,MATCH(O$7,GRID!$A$17:$A$27,0),MATCH(1,($U$2=GRID!$B$1:$BI$1)*(КАЛЕНДАРЬ!$U12=GRID!$B$3:$BI$3), 0)),
ROUNDUP(INDEX(GRID!$B$17:$BI$27,MATCH(O$7,GRID!$A$17:$A$27,0),MATCH(1,($U$2=GRID!$B$1:$BI$1)*(КАЛЕНДАРЬ!$U12=GRID!$B$3:$BI$3), 0))*(1-GRID!$B$35),0))</f>
        <v>64800</v>
      </c>
      <c r="Q116" s="61" cm="1">
        <f t="array" ref="Q116">IF($I$2="Открытый тариф",
INDEX(GRID!$B$4:$BI$14,MATCH(Q$7,GRID!$A$4:$A$14,0),MATCH(1,($U$2=GRID!$B$1:$BI$1)*(КАЛЕНДАРЬ!$U12=GRID!$B$3:$BI$3), 0)),
ROUNDUP(INDEX(GRID!$B$4:$BI$14,MATCH(Q$7,GRID!$A$4:$A$14,0),MATCH(1,($U$2=GRID!$B$1:$BI$1)*(КАЛЕНДАРЬ!$U12=GRID!$B$3:$BI$3),0))*(1-GRID!$B$35),0))</f>
        <v>70400</v>
      </c>
      <c r="R116" s="61" cm="1">
        <f t="array" ref="R116">IF($I$2="Открытый тариф",
INDEX(GRID!$B$17:$BI$27,MATCH(Q$7,GRID!$A$17:$A$27,0),MATCH(1,($U$2=GRID!$B$1:$BI$1)*(КАЛЕНДАРЬ!$U12=GRID!$B$3:$BI$3), 0)),
ROUNDUP(INDEX(GRID!$B$17:$BI$27,MATCH(Q$7,GRID!$A$17:$A$27,0),MATCH(1,($U$2=GRID!$B$1:$BI$1)*(КАЛЕНДАРЬ!$U12=GRID!$B$3:$BI$3), 0))*(1-GRID!$B$35),0))</f>
        <v>72900</v>
      </c>
      <c r="S116" s="61" cm="1">
        <f t="array" ref="S116">IF($I$2="Открытый тариф",
INDEX(GRID!$B$4:$BI$14,MATCH(S$7,GRID!$A$4:$A$14,0),MATCH(1,($U$2=GRID!$B$1:$BI$1)*(КАЛЕНДАРЬ!$U12=GRID!$B$3:$BI$3), 0)),
ROUNDUP(INDEX(GRID!$B$4:$BI$14,MATCH(S$7,GRID!$A$4:$A$14,0),MATCH(1,($U$2=GRID!$B$1:$BI$1)*(КАЛЕНДАРЬ!$U12=GRID!$B$3:$BI$3),0))*(1-GRID!$B$35),0))</f>
        <v>87800</v>
      </c>
      <c r="T116" s="61" cm="1">
        <f t="array" ref="T116">IF($I$2="Открытый тариф",
INDEX(GRID!$B$17:$BI$27,MATCH(S$7,GRID!$A$17:$A$27,0),MATCH(1,($U$2=GRID!$B$1:$BI$1)*(КАЛЕНДАРЬ!$U12=GRID!$B$3:$BI$3), 0)),
ROUNDUP(INDEX(GRID!$B$17:$BI$27,MATCH(S$7,GRID!$A$17:$A$27,0),MATCH(1,($U$2=GRID!$B$1:$BI$1)*(КАЛЕНДАРЬ!$U12=GRID!$B$3:$BI$3), 0))*(1-GRID!$B$35),0))</f>
        <v>90300</v>
      </c>
      <c r="U116" s="61" cm="1">
        <f t="array" ref="U116">IF($I$2="Открытый тариф",
INDEX(GRID!$B$4:$BI$14,MATCH(U$7,GRID!$A$4:$A$14,0),MATCH(1,($U$2=GRID!$B$1:$BI$1)*(КАЛЕНДАРЬ!$U12=GRID!$B$3:$BI$3), 0)),
ROUNDUP(INDEX(GRID!$B$4:$BI$14,MATCH(U$7,GRID!$A$4:$A$14,0),MATCH(1,($U$2=GRID!$B$1:$BI$1)*(КАЛЕНДАРЬ!$U12=GRID!$B$3:$BI$3),0))*(1-GRID!$B$35),0))</f>
        <v>97000</v>
      </c>
      <c r="V116" s="61" cm="1">
        <f t="array" ref="V116">IF($I$2="Открытый тариф",
INDEX(GRID!$B$17:$BI$27,MATCH(U$7,GRID!$A$17:$A$27,0),MATCH(1,($U$2=GRID!$B$1:$BI$1)*(КАЛЕНДАРЬ!$U12=GRID!$B$3:$BI$3), 0)),
ROUNDUP(INDEX(GRID!$B$17:$BI$27,MATCH(U$7,GRID!$A$17:$A$27,0),MATCH(1,($U$2=GRID!$B$1:$BI$1)*(КАЛЕНДАРЬ!$U12=GRID!$B$3:$BI$3), 0))*(1-GRID!$B$35),0))</f>
        <v>99500</v>
      </c>
      <c r="W116" s="61" cm="1">
        <f t="array" ref="W116">IF($I$2="Открытый тариф",
INDEX(GRID!$B$4:$BI$14,MATCH(W$7,GRID!$A$4:$A$14,0),MATCH(1,($U$2=GRID!$B$1:$BI$1)*(КАЛЕНДАРЬ!$U12=GRID!$B$3:$BI$3), 0)),
ROUNDUP(INDEX(GRID!$B$4:$BI$14,MATCH(W$7,GRID!$A$4:$A$14,0),MATCH(1,($U$2=GRID!$B$1:$BI$1)*(КАЛЕНДАРЬ!$U12=GRID!$B$3:$BI$3),0))*(1-GRID!$B$35),0))</f>
        <v>340000</v>
      </c>
      <c r="X116" s="61" cm="1">
        <f t="array" ref="X116">IF($I$2="Открытый тариф",
INDEX(GRID!$B$17:$BI$27,MATCH(W$7,GRID!$A$17:$A$27,0),MATCH(1,($U$2=GRID!$B$1:$BI$1)*(КАЛЕНДАРЬ!$U12=GRID!$B$3:$BI$3), 0)),
ROUNDUP(INDEX(GRID!$B$17:$BI$27,MATCH(W$7,GRID!$A$17:$A$27,0),MATCH(1,($U$2=GRID!$B$1:$BI$1)*(КАЛЕНДАРЬ!$U12=GRID!$B$3:$BI$3), 0))*(1-GRID!$B$35),0))</f>
        <v>342500</v>
      </c>
    </row>
    <row r="117" spans="1:24" x14ac:dyDescent="0.2">
      <c r="A117" s="62" t="s">
        <v>44</v>
      </c>
      <c r="B117" s="62">
        <v>10</v>
      </c>
      <c r="C117" s="59" cm="1">
        <f t="array" ref="C117">IF($I$2="Открытый тариф",
INDEX(GRID!$B$4:$BI$14,MATCH(C$7,GRID!$A$4:$A$14,0),MATCH(1,($U$2=GRID!$B$1:$BI$1)*(КАЛЕНДАРЬ!$U13=GRID!$B$3:$BI$3), 0)),
ROUNDUP(INDEX(GRID!$B$4:$BI$14,MATCH(C$7,GRID!$A$4:$A$14,0),MATCH(1,($U$2=GRID!$B$1:$BI$1)*(КАЛЕНДАРЬ!$U13=GRID!$B$3:$BI$3),0))*(1-GRID!$B$35),0))</f>
        <v>32000</v>
      </c>
      <c r="D117" s="60" cm="1">
        <f t="array" ref="D117">IF($I$2="Открытый тариф",
INDEX(GRID!$B$17:$BI$27,MATCH(C$7,GRID!$A$17:$A$27,0),MATCH(1,($U$2=GRID!$B$1:$BI$1)*(КАЛЕНДАРЬ!$U13=GRID!$B$3:$BI$3), 0)),
ROUNDUP(INDEX(GRID!$B$17:$BI$27,MATCH(C$7,GRID!$A$17:$A$27,0),MATCH(1,($U$2=GRID!$B$1:$BI$1)*(КАЛЕНДАРЬ!$U13=GRID!$B$3:$BI$3), 0))*(1-GRID!$B$35),0))</f>
        <v>34500</v>
      </c>
      <c r="E117" s="59" cm="1">
        <f t="array" ref="E117">IF($I$2="Открытый тариф",
INDEX(GRID!$B$4:$BI$14,MATCH(E$7,GRID!$A$4:$A$14,0),MATCH(1,($U$2=GRID!$B$1:$BI$1)*(КАЛЕНДАРЬ!$U13=GRID!$B$3:$BI$3), 0)),
ROUNDUP(INDEX(GRID!$B$4:$BI$14,MATCH(E$7,GRID!$A$4:$A$14,0),MATCH(1,($U$2=GRID!$B$1:$BI$1)*(КАЛЕНДАРЬ!$U13=GRID!$B$3:$BI$3),0))*(1-GRID!$B$35),0))</f>
        <v>35800</v>
      </c>
      <c r="F117" s="60" cm="1">
        <f t="array" ref="F117">IF($I$2="Открытый тариф",
INDEX(GRID!$B$17:$BI$27,MATCH(E$7,GRID!$A$17:$A$27,0),MATCH(1,($U$2=GRID!$B$1:$BI$1)*(КАЛЕНДАРЬ!$U13=GRID!$B$3:$BI$3), 0)),
ROUNDUP(INDEX(GRID!$B$17:$BI$27,MATCH(E$7,GRID!$A$17:$A$27,0),MATCH(1,($U$2=GRID!$B$1:$BI$1)*(КАЛЕНДАРЬ!$U13=GRID!$B$3:$BI$3), 0))*(1-GRID!$B$35),0))</f>
        <v>38300</v>
      </c>
      <c r="G117" s="59" cm="1">
        <f t="array" ref="G117">IF($I$2="Открытый тариф",
INDEX(GRID!$B$4:$BI$14,MATCH(G$7,GRID!$A$4:$A$14,0),MATCH(1,($U$2=GRID!$B$1:$BI$1)*(КАЛЕНДАРЬ!$U13=GRID!$B$3:$BI$3), 0)),
ROUNDUP(INDEX(GRID!$B$4:$BI$14,MATCH(G$7,GRID!$A$4:$A$14,0),MATCH(1,($U$2=GRID!$B$1:$BI$1)*(КАЛЕНДАРЬ!$U13=GRID!$B$3:$BI$3),0))*(1-GRID!$B$35),0))</f>
        <v>39900</v>
      </c>
      <c r="H117" s="60" cm="1">
        <f t="array" ref="H117">IF($I$2="Открытый тариф",
INDEX(GRID!$B$17:$BI$27,MATCH(G$7,GRID!$A$17:$A$27,0),MATCH(1,($U$2=GRID!$B$1:$BI$1)*(КАЛЕНДАРЬ!$U13=GRID!$B$3:$BI$3), 0)),
ROUNDUP(INDEX(GRID!$B$17:$BI$27,MATCH(G$7,GRID!$A$17:$A$27,0),MATCH(1,($U$2=GRID!$B$1:$BI$1)*(КАЛЕНДАРЬ!$U13=GRID!$B$3:$BI$3), 0))*(1-GRID!$B$35),0))</f>
        <v>42400</v>
      </c>
      <c r="I117" s="59" cm="1">
        <f t="array" ref="I117">IF($I$2="Открытый тариф",
INDEX(GRID!$B$4:$BI$14,MATCH(I$7,GRID!$A$4:$A$14,0),MATCH(1,($U$2=GRID!$B$1:$BI$1)*(КАЛЕНДАРЬ!$U13=GRID!$B$3:$BI$3), 0)),
ROUNDUP(INDEX(GRID!$B$4:$BI$14,MATCH(I$7,GRID!$A$4:$A$14,0),MATCH(1,($U$2=GRID!$B$1:$BI$1)*(КАЛЕНДАРЬ!$U13=GRID!$B$3:$BI$3),0))*(1-GRID!$B$35),0))</f>
        <v>44600</v>
      </c>
      <c r="J117" s="60" cm="1">
        <f t="array" ref="J117">IF($I$2="Открытый тариф",
INDEX(GRID!$B$17:$BI$27,MATCH(I$7,GRID!$A$17:$A$27,0),MATCH(1,($U$2=GRID!$B$1:$BI$1)*(КАЛЕНДАРЬ!$U13=GRID!$B$3:$BI$3), 0)),
ROUNDUP(INDEX(GRID!$B$17:$BI$27,MATCH(I$7,GRID!$A$17:$A$27,0),MATCH(1,($U$2=GRID!$B$1:$BI$1)*(КАЛЕНДАРЬ!$U13=GRID!$B$3:$BI$3), 0))*(1-GRID!$B$35),0))</f>
        <v>47100</v>
      </c>
      <c r="K117" s="59" cm="1">
        <f t="array" ref="K117">IF($I$2="Открытый тариф",
INDEX(GRID!$B$4:$BI$14,MATCH(K$7,GRID!$A$4:$A$14,0),MATCH(1,($U$2=GRID!$B$1:$BI$1)*(КАЛЕНДАРЬ!$U13=GRID!$B$3:$BI$3), 0)),
ROUNDUP(INDEX(GRID!$B$4:$BI$14,MATCH(K$7,GRID!$A$4:$A$14,0),MATCH(1,($U$2=GRID!$B$1:$BI$1)*(КАЛЕНДАРЬ!$U13=GRID!$B$3:$BI$3),0))*(1-GRID!$B$35),0))</f>
        <v>49800</v>
      </c>
      <c r="L117" s="60" cm="1">
        <f t="array" ref="L117">IF($I$2="Открытый тариф",
INDEX(GRID!$B$17:$BI$27,MATCH(K$7,GRID!$A$17:$A$27,0),MATCH(1,($U$2=GRID!$B$1:$BI$1)*(КАЛЕНДАРЬ!$U13=GRID!$B$3:$BI$3), 0)),
ROUNDUP(INDEX(GRID!$B$17:$BI$27,MATCH(K$7,GRID!$A$17:$A$27,0),MATCH(1,($U$2=GRID!$B$1:$BI$1)*(КАЛЕНДАРЬ!$U13=GRID!$B$3:$BI$3), 0))*(1-GRID!$B$35),0))</f>
        <v>52300</v>
      </c>
      <c r="M117" s="59" cm="1">
        <f t="array" ref="M117">IF($I$2="Открытый тариф",
INDEX(GRID!$B$4:$BI$14,MATCH(M$7,GRID!$A$4:$A$14,0),MATCH(1,($U$2=GRID!$B$1:$BI$1)*(КАЛЕНДАРЬ!$U13=GRID!$B$3:$BI$3), 0)),
ROUNDUP(INDEX(GRID!$B$4:$BI$14,MATCH(M$7,GRID!$A$4:$A$14,0),MATCH(1,($U$2=GRID!$B$1:$BI$1)*(КАЛЕНДАРЬ!$U13=GRID!$B$3:$BI$3),0))*(1-GRID!$B$35),0))</f>
        <v>55600</v>
      </c>
      <c r="N117" s="60" cm="1">
        <f t="array" ref="N117">IF($I$2="Открытый тариф",
INDEX(GRID!$B$17:$BI$27,MATCH(M$7,GRID!$A$17:$A$27,0),MATCH(1,($U$2=GRID!$B$1:$BI$1)*(КАЛЕНДАРЬ!$U13=GRID!$B$3:$BI$3), 0)),
ROUNDUP(INDEX(GRID!$B$17:$BI$27,MATCH(M$7,GRID!$A$17:$A$27,0),MATCH(1,($U$2=GRID!$B$1:$BI$1)*(КАЛЕНДАРЬ!$U13=GRID!$B$3:$BI$3), 0))*(1-GRID!$B$35),0))</f>
        <v>58100</v>
      </c>
      <c r="O117" s="61" cm="1">
        <f t="array" ref="O117">IF($I$2="Открытый тариф",
INDEX(GRID!$B$4:$BI$14,MATCH(O$7,GRID!$A$4:$A$14,0),MATCH(1,($U$2=GRID!$B$1:$BI$1)*(КАЛЕНДАРЬ!$U13=GRID!$B$3:$BI$3), 0)),
ROUNDUP(INDEX(GRID!$B$4:$BI$14,MATCH(O$7,GRID!$A$4:$A$14,0),MATCH(1,($U$2=GRID!$B$1:$BI$1)*(КАЛЕНДАРЬ!$U13=GRID!$B$3:$BI$3),0))*(1-GRID!$B$35),0))</f>
        <v>62300</v>
      </c>
      <c r="P117" s="61" cm="1">
        <f t="array" ref="P117">IF($I$2="Открытый тариф",
INDEX(GRID!$B$17:$BI$27,MATCH(O$7,GRID!$A$17:$A$27,0),MATCH(1,($U$2=GRID!$B$1:$BI$1)*(КАЛЕНДАРЬ!$U13=GRID!$B$3:$BI$3), 0)),
ROUNDUP(INDEX(GRID!$B$17:$BI$27,MATCH(O$7,GRID!$A$17:$A$27,0),MATCH(1,($U$2=GRID!$B$1:$BI$1)*(КАЛЕНДАРЬ!$U13=GRID!$B$3:$BI$3), 0))*(1-GRID!$B$35),0))</f>
        <v>64800</v>
      </c>
      <c r="Q117" s="61" cm="1">
        <f t="array" ref="Q117">IF($I$2="Открытый тариф",
INDEX(GRID!$B$4:$BI$14,MATCH(Q$7,GRID!$A$4:$A$14,0),MATCH(1,($U$2=GRID!$B$1:$BI$1)*(КАЛЕНДАРЬ!$U13=GRID!$B$3:$BI$3), 0)),
ROUNDUP(INDEX(GRID!$B$4:$BI$14,MATCH(Q$7,GRID!$A$4:$A$14,0),MATCH(1,($U$2=GRID!$B$1:$BI$1)*(КАЛЕНДАРЬ!$U13=GRID!$B$3:$BI$3),0))*(1-GRID!$B$35),0))</f>
        <v>70400</v>
      </c>
      <c r="R117" s="61" cm="1">
        <f t="array" ref="R117">IF($I$2="Открытый тариф",
INDEX(GRID!$B$17:$BI$27,MATCH(Q$7,GRID!$A$17:$A$27,0),MATCH(1,($U$2=GRID!$B$1:$BI$1)*(КАЛЕНДАРЬ!$U13=GRID!$B$3:$BI$3), 0)),
ROUNDUP(INDEX(GRID!$B$17:$BI$27,MATCH(Q$7,GRID!$A$17:$A$27,0),MATCH(1,($U$2=GRID!$B$1:$BI$1)*(КАЛЕНДАРЬ!$U13=GRID!$B$3:$BI$3), 0))*(1-GRID!$B$35),0))</f>
        <v>72900</v>
      </c>
      <c r="S117" s="61" cm="1">
        <f t="array" ref="S117">IF($I$2="Открытый тариф",
INDEX(GRID!$B$4:$BI$14,MATCH(S$7,GRID!$A$4:$A$14,0),MATCH(1,($U$2=GRID!$B$1:$BI$1)*(КАЛЕНДАРЬ!$U13=GRID!$B$3:$BI$3), 0)),
ROUNDUP(INDEX(GRID!$B$4:$BI$14,MATCH(S$7,GRID!$A$4:$A$14,0),MATCH(1,($U$2=GRID!$B$1:$BI$1)*(КАЛЕНДАРЬ!$U13=GRID!$B$3:$BI$3),0))*(1-GRID!$B$35),0))</f>
        <v>87800</v>
      </c>
      <c r="T117" s="61" cm="1">
        <f t="array" ref="T117">IF($I$2="Открытый тариф",
INDEX(GRID!$B$17:$BI$27,MATCH(S$7,GRID!$A$17:$A$27,0),MATCH(1,($U$2=GRID!$B$1:$BI$1)*(КАЛЕНДАРЬ!$U13=GRID!$B$3:$BI$3), 0)),
ROUNDUP(INDEX(GRID!$B$17:$BI$27,MATCH(S$7,GRID!$A$17:$A$27,0),MATCH(1,($U$2=GRID!$B$1:$BI$1)*(КАЛЕНДАРЬ!$U13=GRID!$B$3:$BI$3), 0))*(1-GRID!$B$35),0))</f>
        <v>90300</v>
      </c>
      <c r="U117" s="61" cm="1">
        <f t="array" ref="U117">IF($I$2="Открытый тариф",
INDEX(GRID!$B$4:$BI$14,MATCH(U$7,GRID!$A$4:$A$14,0),MATCH(1,($U$2=GRID!$B$1:$BI$1)*(КАЛЕНДАРЬ!$U13=GRID!$B$3:$BI$3), 0)),
ROUNDUP(INDEX(GRID!$B$4:$BI$14,MATCH(U$7,GRID!$A$4:$A$14,0),MATCH(1,($U$2=GRID!$B$1:$BI$1)*(КАЛЕНДАРЬ!$U13=GRID!$B$3:$BI$3),0))*(1-GRID!$B$35),0))</f>
        <v>97000</v>
      </c>
      <c r="V117" s="61" cm="1">
        <f t="array" ref="V117">IF($I$2="Открытый тариф",
INDEX(GRID!$B$17:$BI$27,MATCH(U$7,GRID!$A$17:$A$27,0),MATCH(1,($U$2=GRID!$B$1:$BI$1)*(КАЛЕНДАРЬ!$U13=GRID!$B$3:$BI$3), 0)),
ROUNDUP(INDEX(GRID!$B$17:$BI$27,MATCH(U$7,GRID!$A$17:$A$27,0),MATCH(1,($U$2=GRID!$B$1:$BI$1)*(КАЛЕНДАРЬ!$U13=GRID!$B$3:$BI$3), 0))*(1-GRID!$B$35),0))</f>
        <v>99500</v>
      </c>
      <c r="W117" s="61" cm="1">
        <f t="array" ref="W117">IF($I$2="Открытый тариф",
INDEX(GRID!$B$4:$BI$14,MATCH(W$7,GRID!$A$4:$A$14,0),MATCH(1,($U$2=GRID!$B$1:$BI$1)*(КАЛЕНДАРЬ!$U13=GRID!$B$3:$BI$3), 0)),
ROUNDUP(INDEX(GRID!$B$4:$BI$14,MATCH(W$7,GRID!$A$4:$A$14,0),MATCH(1,($U$2=GRID!$B$1:$BI$1)*(КАЛЕНДАРЬ!$U13=GRID!$B$3:$BI$3),0))*(1-GRID!$B$35),0))</f>
        <v>340000</v>
      </c>
      <c r="X117" s="61" cm="1">
        <f t="array" ref="X117">IF($I$2="Открытый тариф",
INDEX(GRID!$B$17:$BI$27,MATCH(W$7,GRID!$A$17:$A$27,0),MATCH(1,($U$2=GRID!$B$1:$BI$1)*(КАЛЕНДАРЬ!$U13=GRID!$B$3:$BI$3), 0)),
ROUNDUP(INDEX(GRID!$B$17:$BI$27,MATCH(W$7,GRID!$A$17:$A$27,0),MATCH(1,($U$2=GRID!$B$1:$BI$1)*(КАЛЕНДАРЬ!$U13=GRID!$B$3:$BI$3), 0))*(1-GRID!$B$35),0))</f>
        <v>342500</v>
      </c>
    </row>
    <row r="118" spans="1:24" x14ac:dyDescent="0.2">
      <c r="A118" s="62" t="s">
        <v>45</v>
      </c>
      <c r="B118" s="62">
        <v>11</v>
      </c>
      <c r="C118" s="59" cm="1">
        <f t="array" ref="C118">IF($I$2="Открытый тариф",
INDEX(GRID!$B$4:$BI$14,MATCH(C$7,GRID!$A$4:$A$14,0),MATCH(1,($U$2=GRID!$B$1:$BI$1)*(КАЛЕНДАРЬ!$U14=GRID!$B$3:$BI$3), 0)),
ROUNDUP(INDEX(GRID!$B$4:$BI$14,MATCH(C$7,GRID!$A$4:$A$14,0),MATCH(1,($U$2=GRID!$B$1:$BI$1)*(КАЛЕНДАРЬ!$U14=GRID!$B$3:$BI$3),0))*(1-GRID!$B$35),0))</f>
        <v>30500</v>
      </c>
      <c r="D118" s="60" cm="1">
        <f t="array" ref="D118">IF($I$2="Открытый тариф",
INDEX(GRID!$B$17:$BI$27,MATCH(C$7,GRID!$A$17:$A$27,0),MATCH(1,($U$2=GRID!$B$1:$BI$1)*(КАЛЕНДАРЬ!$U14=GRID!$B$3:$BI$3), 0)),
ROUNDUP(INDEX(GRID!$B$17:$BI$27,MATCH(C$7,GRID!$A$17:$A$27,0),MATCH(1,($U$2=GRID!$B$1:$BI$1)*(КАЛЕНДАРЬ!$U14=GRID!$B$3:$BI$3), 0))*(1-GRID!$B$35),0))</f>
        <v>33000</v>
      </c>
      <c r="E118" s="59" cm="1">
        <f t="array" ref="E118">IF($I$2="Открытый тариф",
INDEX(GRID!$B$4:$BI$14,MATCH(E$7,GRID!$A$4:$A$14,0),MATCH(1,($U$2=GRID!$B$1:$BI$1)*(КАЛЕНДАРЬ!$U14=GRID!$B$3:$BI$3), 0)),
ROUNDUP(INDEX(GRID!$B$4:$BI$14,MATCH(E$7,GRID!$A$4:$A$14,0),MATCH(1,($U$2=GRID!$B$1:$BI$1)*(КАЛЕНДАРЬ!$U14=GRID!$B$3:$BI$3),0))*(1-GRID!$B$35),0))</f>
        <v>34100</v>
      </c>
      <c r="F118" s="60" cm="1">
        <f t="array" ref="F118">IF($I$2="Открытый тариф",
INDEX(GRID!$B$17:$BI$27,MATCH(E$7,GRID!$A$17:$A$27,0),MATCH(1,($U$2=GRID!$B$1:$BI$1)*(КАЛЕНДАРЬ!$U14=GRID!$B$3:$BI$3), 0)),
ROUNDUP(INDEX(GRID!$B$17:$BI$27,MATCH(E$7,GRID!$A$17:$A$27,0),MATCH(1,($U$2=GRID!$B$1:$BI$1)*(КАЛЕНДАРЬ!$U14=GRID!$B$3:$BI$3), 0))*(1-GRID!$B$35),0))</f>
        <v>36600</v>
      </c>
      <c r="G118" s="59" cm="1">
        <f t="array" ref="G118">IF($I$2="Открытый тариф",
INDEX(GRID!$B$4:$BI$14,MATCH(G$7,GRID!$A$4:$A$14,0),MATCH(1,($U$2=GRID!$B$1:$BI$1)*(КАЛЕНДАРЬ!$U14=GRID!$B$3:$BI$3), 0)),
ROUNDUP(INDEX(GRID!$B$4:$BI$14,MATCH(G$7,GRID!$A$4:$A$14,0),MATCH(1,($U$2=GRID!$B$1:$BI$1)*(КАЛЕНДАРЬ!$U14=GRID!$B$3:$BI$3),0))*(1-GRID!$B$35),0))</f>
        <v>38000</v>
      </c>
      <c r="H118" s="60" cm="1">
        <f t="array" ref="H118">IF($I$2="Открытый тариф",
INDEX(GRID!$B$17:$BI$27,MATCH(G$7,GRID!$A$17:$A$27,0),MATCH(1,($U$2=GRID!$B$1:$BI$1)*(КАЛЕНДАРЬ!$U14=GRID!$B$3:$BI$3), 0)),
ROUNDUP(INDEX(GRID!$B$17:$BI$27,MATCH(G$7,GRID!$A$17:$A$27,0),MATCH(1,($U$2=GRID!$B$1:$BI$1)*(КАЛЕНДАРЬ!$U14=GRID!$B$3:$BI$3), 0))*(1-GRID!$B$35),0))</f>
        <v>40500</v>
      </c>
      <c r="I118" s="59" cm="1">
        <f t="array" ref="I118">IF($I$2="Открытый тариф",
INDEX(GRID!$B$4:$BI$14,MATCH(I$7,GRID!$A$4:$A$14,0),MATCH(1,($U$2=GRID!$B$1:$BI$1)*(КАЛЕНДАРЬ!$U14=GRID!$B$3:$BI$3), 0)),
ROUNDUP(INDEX(GRID!$B$4:$BI$14,MATCH(I$7,GRID!$A$4:$A$14,0),MATCH(1,($U$2=GRID!$B$1:$BI$1)*(КАЛЕНДАРЬ!$U14=GRID!$B$3:$BI$3),0))*(1-GRID!$B$35),0))</f>
        <v>42400</v>
      </c>
      <c r="J118" s="60" cm="1">
        <f t="array" ref="J118">IF($I$2="Открытый тариф",
INDEX(GRID!$B$17:$BI$27,MATCH(I$7,GRID!$A$17:$A$27,0),MATCH(1,($U$2=GRID!$B$1:$BI$1)*(КАЛЕНДАРЬ!$U14=GRID!$B$3:$BI$3), 0)),
ROUNDUP(INDEX(GRID!$B$17:$BI$27,MATCH(I$7,GRID!$A$17:$A$27,0),MATCH(1,($U$2=GRID!$B$1:$BI$1)*(КАЛЕНДАРЬ!$U14=GRID!$B$3:$BI$3), 0))*(1-GRID!$B$35),0))</f>
        <v>44900</v>
      </c>
      <c r="K118" s="59" cm="1">
        <f t="array" ref="K118">IF($I$2="Открытый тариф",
INDEX(GRID!$B$4:$BI$14,MATCH(K$7,GRID!$A$4:$A$14,0),MATCH(1,($U$2=GRID!$B$1:$BI$1)*(КАЛЕНДАРЬ!$U14=GRID!$B$3:$BI$3), 0)),
ROUNDUP(INDEX(GRID!$B$4:$BI$14,MATCH(K$7,GRID!$A$4:$A$14,0),MATCH(1,($U$2=GRID!$B$1:$BI$1)*(КАЛЕНДАРЬ!$U14=GRID!$B$3:$BI$3),0))*(1-GRID!$B$35),0))</f>
        <v>47300</v>
      </c>
      <c r="L118" s="60" cm="1">
        <f t="array" ref="L118">IF($I$2="Открытый тариф",
INDEX(GRID!$B$17:$BI$27,MATCH(K$7,GRID!$A$17:$A$27,0),MATCH(1,($U$2=GRID!$B$1:$BI$1)*(КАЛЕНДАРЬ!$U14=GRID!$B$3:$BI$3), 0)),
ROUNDUP(INDEX(GRID!$B$17:$BI$27,MATCH(K$7,GRID!$A$17:$A$27,0),MATCH(1,($U$2=GRID!$B$1:$BI$1)*(КАЛЕНДАРЬ!$U14=GRID!$B$3:$BI$3), 0))*(1-GRID!$B$35),0))</f>
        <v>49800</v>
      </c>
      <c r="M118" s="59" cm="1">
        <f t="array" ref="M118">IF($I$2="Открытый тариф",
INDEX(GRID!$B$4:$BI$14,MATCH(M$7,GRID!$A$4:$A$14,0),MATCH(1,($U$2=GRID!$B$1:$BI$1)*(КАЛЕНДАРЬ!$U14=GRID!$B$3:$BI$3), 0)),
ROUNDUP(INDEX(GRID!$B$4:$BI$14,MATCH(M$7,GRID!$A$4:$A$14,0),MATCH(1,($U$2=GRID!$B$1:$BI$1)*(КАЛЕНДАРЬ!$U14=GRID!$B$3:$BI$3),0))*(1-GRID!$B$35),0))</f>
        <v>52800</v>
      </c>
      <c r="N118" s="60" cm="1">
        <f t="array" ref="N118">IF($I$2="Открытый тариф",
INDEX(GRID!$B$17:$BI$27,MATCH(M$7,GRID!$A$17:$A$27,0),MATCH(1,($U$2=GRID!$B$1:$BI$1)*(КАЛЕНДАРЬ!$U14=GRID!$B$3:$BI$3), 0)),
ROUNDUP(INDEX(GRID!$B$17:$BI$27,MATCH(M$7,GRID!$A$17:$A$27,0),MATCH(1,($U$2=GRID!$B$1:$BI$1)*(КАЛЕНДАРЬ!$U14=GRID!$B$3:$BI$3), 0))*(1-GRID!$B$35),0))</f>
        <v>55300</v>
      </c>
      <c r="O118" s="61" cm="1">
        <f t="array" ref="O118">IF($I$2="Открытый тариф",
INDEX(GRID!$B$4:$BI$14,MATCH(O$7,GRID!$A$4:$A$14,0),MATCH(1,($U$2=GRID!$B$1:$BI$1)*(КАЛЕНДАРЬ!$U14=GRID!$B$3:$BI$3), 0)),
ROUNDUP(INDEX(GRID!$B$4:$BI$14,MATCH(O$7,GRID!$A$4:$A$14,0),MATCH(1,($U$2=GRID!$B$1:$BI$1)*(КАЛЕНДАРЬ!$U14=GRID!$B$3:$BI$3),0))*(1-GRID!$B$35),0))</f>
        <v>59400</v>
      </c>
      <c r="P118" s="61" cm="1">
        <f t="array" ref="P118">IF($I$2="Открытый тариф",
INDEX(GRID!$B$17:$BI$27,MATCH(O$7,GRID!$A$17:$A$27,0),MATCH(1,($U$2=GRID!$B$1:$BI$1)*(КАЛЕНДАРЬ!$U14=GRID!$B$3:$BI$3), 0)),
ROUNDUP(INDEX(GRID!$B$17:$BI$27,MATCH(O$7,GRID!$A$17:$A$27,0),MATCH(1,($U$2=GRID!$B$1:$BI$1)*(КАЛЕНДАРЬ!$U14=GRID!$B$3:$BI$3), 0))*(1-GRID!$B$35),0))</f>
        <v>61900</v>
      </c>
      <c r="Q118" s="61" cm="1">
        <f t="array" ref="Q118">IF($I$2="Открытый тариф",
INDEX(GRID!$B$4:$BI$14,MATCH(Q$7,GRID!$A$4:$A$14,0),MATCH(1,($U$2=GRID!$B$1:$BI$1)*(КАЛЕНДАРЬ!$U14=GRID!$B$3:$BI$3), 0)),
ROUNDUP(INDEX(GRID!$B$4:$BI$14,MATCH(Q$7,GRID!$A$4:$A$14,0),MATCH(1,($U$2=GRID!$B$1:$BI$1)*(КАЛЕНДАРЬ!$U14=GRID!$B$3:$BI$3),0))*(1-GRID!$B$35),0))</f>
        <v>67100</v>
      </c>
      <c r="R118" s="61" cm="1">
        <f t="array" ref="R118">IF($I$2="Открытый тариф",
INDEX(GRID!$B$17:$BI$27,MATCH(Q$7,GRID!$A$17:$A$27,0),MATCH(1,($U$2=GRID!$B$1:$BI$1)*(КАЛЕНДАРЬ!$U14=GRID!$B$3:$BI$3), 0)),
ROUNDUP(INDEX(GRID!$B$17:$BI$27,MATCH(Q$7,GRID!$A$17:$A$27,0),MATCH(1,($U$2=GRID!$B$1:$BI$1)*(КАЛЕНДАРЬ!$U14=GRID!$B$3:$BI$3), 0))*(1-GRID!$B$35),0))</f>
        <v>69600</v>
      </c>
      <c r="S118" s="61" cm="1">
        <f t="array" ref="S118">IF($I$2="Открытый тариф",
INDEX(GRID!$B$4:$BI$14,MATCH(S$7,GRID!$A$4:$A$14,0),MATCH(1,($U$2=GRID!$B$1:$BI$1)*(КАЛЕНДАРЬ!$U14=GRID!$B$3:$BI$3), 0)),
ROUNDUP(INDEX(GRID!$B$4:$BI$14,MATCH(S$7,GRID!$A$4:$A$14,0),MATCH(1,($U$2=GRID!$B$1:$BI$1)*(КАЛЕНДАРЬ!$U14=GRID!$B$3:$BI$3),0))*(1-GRID!$B$35),0))</f>
        <v>83600</v>
      </c>
      <c r="T118" s="61" cm="1">
        <f t="array" ref="T118">IF($I$2="Открытый тариф",
INDEX(GRID!$B$17:$BI$27,MATCH(S$7,GRID!$A$17:$A$27,0),MATCH(1,($U$2=GRID!$B$1:$BI$1)*(КАЛЕНДАРЬ!$U14=GRID!$B$3:$BI$3), 0)),
ROUNDUP(INDEX(GRID!$B$17:$BI$27,MATCH(S$7,GRID!$A$17:$A$27,0),MATCH(1,($U$2=GRID!$B$1:$BI$1)*(КАЛЕНДАРЬ!$U14=GRID!$B$3:$BI$3), 0))*(1-GRID!$B$35),0))</f>
        <v>86100</v>
      </c>
      <c r="U118" s="61" cm="1">
        <f t="array" ref="U118">IF($I$2="Открытый тариф",
INDEX(GRID!$B$4:$BI$14,MATCH(U$7,GRID!$A$4:$A$14,0),MATCH(1,($U$2=GRID!$B$1:$BI$1)*(КАЛЕНДАРЬ!$U14=GRID!$B$3:$BI$3), 0)),
ROUNDUP(INDEX(GRID!$B$4:$BI$14,MATCH(U$7,GRID!$A$4:$A$14,0),MATCH(1,($U$2=GRID!$B$1:$BI$1)*(КАЛЕНДАРЬ!$U14=GRID!$B$3:$BI$3),0))*(1-GRID!$B$35),0))</f>
        <v>92000</v>
      </c>
      <c r="V118" s="61" cm="1">
        <f t="array" ref="V118">IF($I$2="Открытый тариф",
INDEX(GRID!$B$17:$BI$27,MATCH(U$7,GRID!$A$17:$A$27,0),MATCH(1,($U$2=GRID!$B$1:$BI$1)*(КАЛЕНДАРЬ!$U14=GRID!$B$3:$BI$3), 0)),
ROUNDUP(INDEX(GRID!$B$17:$BI$27,MATCH(U$7,GRID!$A$17:$A$27,0),MATCH(1,($U$2=GRID!$B$1:$BI$1)*(КАЛЕНДАРЬ!$U14=GRID!$B$3:$BI$3), 0))*(1-GRID!$B$35),0))</f>
        <v>94500</v>
      </c>
      <c r="W118" s="61" cm="1">
        <f t="array" ref="W118">IF($I$2="Открытый тариф",
INDEX(GRID!$B$4:$BI$14,MATCH(W$7,GRID!$A$4:$A$14,0),MATCH(1,($U$2=GRID!$B$1:$BI$1)*(КАЛЕНДАРЬ!$U14=GRID!$B$3:$BI$3), 0)),
ROUNDUP(INDEX(GRID!$B$4:$BI$14,MATCH(W$7,GRID!$A$4:$A$14,0),MATCH(1,($U$2=GRID!$B$1:$BI$1)*(КАЛЕНДАРЬ!$U14=GRID!$B$3:$BI$3),0))*(1-GRID!$B$35),0))</f>
        <v>327000</v>
      </c>
      <c r="X118" s="61" cm="1">
        <f t="array" ref="X118">IF($I$2="Открытый тариф",
INDEX(GRID!$B$17:$BI$27,MATCH(W$7,GRID!$A$17:$A$27,0),MATCH(1,($U$2=GRID!$B$1:$BI$1)*(КАЛЕНДАРЬ!$U14=GRID!$B$3:$BI$3), 0)),
ROUNDUP(INDEX(GRID!$B$17:$BI$27,MATCH(W$7,GRID!$A$17:$A$27,0),MATCH(1,($U$2=GRID!$B$1:$BI$1)*(КАЛЕНДАРЬ!$U14=GRID!$B$3:$BI$3), 0))*(1-GRID!$B$35),0))</f>
        <v>329500</v>
      </c>
    </row>
    <row r="119" spans="1:24" x14ac:dyDescent="0.2">
      <c r="A119" s="62" t="s">
        <v>46</v>
      </c>
      <c r="B119" s="62">
        <v>12</v>
      </c>
      <c r="C119" s="59" cm="1">
        <f t="array" ref="C119">IF($I$2="Открытый тариф",
INDEX(GRID!$B$4:$BI$14,MATCH(C$7,GRID!$A$4:$A$14,0),MATCH(1,($U$2=GRID!$B$1:$BI$1)*(КАЛЕНДАРЬ!$U15=GRID!$B$3:$BI$3), 0)),
ROUNDUP(INDEX(GRID!$B$4:$BI$14,MATCH(C$7,GRID!$A$4:$A$14,0),MATCH(1,($U$2=GRID!$B$1:$BI$1)*(КАЛЕНДАРЬ!$U15=GRID!$B$3:$BI$3),0))*(1-GRID!$B$35),0))</f>
        <v>30500</v>
      </c>
      <c r="D119" s="60" cm="1">
        <f t="array" ref="D119">IF($I$2="Открытый тариф",
INDEX(GRID!$B$17:$BI$27,MATCH(C$7,GRID!$A$17:$A$27,0),MATCH(1,($U$2=GRID!$B$1:$BI$1)*(КАЛЕНДАРЬ!$U15=GRID!$B$3:$BI$3), 0)),
ROUNDUP(INDEX(GRID!$B$17:$BI$27,MATCH(C$7,GRID!$A$17:$A$27,0),MATCH(1,($U$2=GRID!$B$1:$BI$1)*(КАЛЕНДАРЬ!$U15=GRID!$B$3:$BI$3), 0))*(1-GRID!$B$35),0))</f>
        <v>33000</v>
      </c>
      <c r="E119" s="59" cm="1">
        <f t="array" ref="E119">IF($I$2="Открытый тариф",
INDEX(GRID!$B$4:$BI$14,MATCH(E$7,GRID!$A$4:$A$14,0),MATCH(1,($U$2=GRID!$B$1:$BI$1)*(КАЛЕНДАРЬ!$U15=GRID!$B$3:$BI$3), 0)),
ROUNDUP(INDEX(GRID!$B$4:$BI$14,MATCH(E$7,GRID!$A$4:$A$14,0),MATCH(1,($U$2=GRID!$B$1:$BI$1)*(КАЛЕНДАРЬ!$U15=GRID!$B$3:$BI$3),0))*(1-GRID!$B$35),0))</f>
        <v>34100</v>
      </c>
      <c r="F119" s="60" cm="1">
        <f t="array" ref="F119">IF($I$2="Открытый тариф",
INDEX(GRID!$B$17:$BI$27,MATCH(E$7,GRID!$A$17:$A$27,0),MATCH(1,($U$2=GRID!$B$1:$BI$1)*(КАЛЕНДАРЬ!$U15=GRID!$B$3:$BI$3), 0)),
ROUNDUP(INDEX(GRID!$B$17:$BI$27,MATCH(E$7,GRID!$A$17:$A$27,0),MATCH(1,($U$2=GRID!$B$1:$BI$1)*(КАЛЕНДАРЬ!$U15=GRID!$B$3:$BI$3), 0))*(1-GRID!$B$35),0))</f>
        <v>36600</v>
      </c>
      <c r="G119" s="59" cm="1">
        <f t="array" ref="G119">IF($I$2="Открытый тариф",
INDEX(GRID!$B$4:$BI$14,MATCH(G$7,GRID!$A$4:$A$14,0),MATCH(1,($U$2=GRID!$B$1:$BI$1)*(КАЛЕНДАРЬ!$U15=GRID!$B$3:$BI$3), 0)),
ROUNDUP(INDEX(GRID!$B$4:$BI$14,MATCH(G$7,GRID!$A$4:$A$14,0),MATCH(1,($U$2=GRID!$B$1:$BI$1)*(КАЛЕНДАРЬ!$U15=GRID!$B$3:$BI$3),0))*(1-GRID!$B$35),0))</f>
        <v>38000</v>
      </c>
      <c r="H119" s="60" cm="1">
        <f t="array" ref="H119">IF($I$2="Открытый тариф",
INDEX(GRID!$B$17:$BI$27,MATCH(G$7,GRID!$A$17:$A$27,0),MATCH(1,($U$2=GRID!$B$1:$BI$1)*(КАЛЕНДАРЬ!$U15=GRID!$B$3:$BI$3), 0)),
ROUNDUP(INDEX(GRID!$B$17:$BI$27,MATCH(G$7,GRID!$A$17:$A$27,0),MATCH(1,($U$2=GRID!$B$1:$BI$1)*(КАЛЕНДАРЬ!$U15=GRID!$B$3:$BI$3), 0))*(1-GRID!$B$35),0))</f>
        <v>40500</v>
      </c>
      <c r="I119" s="59" cm="1">
        <f t="array" ref="I119">IF($I$2="Открытый тариф",
INDEX(GRID!$B$4:$BI$14,MATCH(I$7,GRID!$A$4:$A$14,0),MATCH(1,($U$2=GRID!$B$1:$BI$1)*(КАЛЕНДАРЬ!$U15=GRID!$B$3:$BI$3), 0)),
ROUNDUP(INDEX(GRID!$B$4:$BI$14,MATCH(I$7,GRID!$A$4:$A$14,0),MATCH(1,($U$2=GRID!$B$1:$BI$1)*(КАЛЕНДАРЬ!$U15=GRID!$B$3:$BI$3),0))*(1-GRID!$B$35),0))</f>
        <v>42400</v>
      </c>
      <c r="J119" s="60" cm="1">
        <f t="array" ref="J119">IF($I$2="Открытый тариф",
INDEX(GRID!$B$17:$BI$27,MATCH(I$7,GRID!$A$17:$A$27,0),MATCH(1,($U$2=GRID!$B$1:$BI$1)*(КАЛЕНДАРЬ!$U15=GRID!$B$3:$BI$3), 0)),
ROUNDUP(INDEX(GRID!$B$17:$BI$27,MATCH(I$7,GRID!$A$17:$A$27,0),MATCH(1,($U$2=GRID!$B$1:$BI$1)*(КАЛЕНДАРЬ!$U15=GRID!$B$3:$BI$3), 0))*(1-GRID!$B$35),0))</f>
        <v>44900</v>
      </c>
      <c r="K119" s="59" cm="1">
        <f t="array" ref="K119">IF($I$2="Открытый тариф",
INDEX(GRID!$B$4:$BI$14,MATCH(K$7,GRID!$A$4:$A$14,0),MATCH(1,($U$2=GRID!$B$1:$BI$1)*(КАЛЕНДАРЬ!$U15=GRID!$B$3:$BI$3), 0)),
ROUNDUP(INDEX(GRID!$B$4:$BI$14,MATCH(K$7,GRID!$A$4:$A$14,0),MATCH(1,($U$2=GRID!$B$1:$BI$1)*(КАЛЕНДАРЬ!$U15=GRID!$B$3:$BI$3),0))*(1-GRID!$B$35),0))</f>
        <v>47300</v>
      </c>
      <c r="L119" s="60" cm="1">
        <f t="array" ref="L119">IF($I$2="Открытый тариф",
INDEX(GRID!$B$17:$BI$27,MATCH(K$7,GRID!$A$17:$A$27,0),MATCH(1,($U$2=GRID!$B$1:$BI$1)*(КАЛЕНДАРЬ!$U15=GRID!$B$3:$BI$3), 0)),
ROUNDUP(INDEX(GRID!$B$17:$BI$27,MATCH(K$7,GRID!$A$17:$A$27,0),MATCH(1,($U$2=GRID!$B$1:$BI$1)*(КАЛЕНДАРЬ!$U15=GRID!$B$3:$BI$3), 0))*(1-GRID!$B$35),0))</f>
        <v>49800</v>
      </c>
      <c r="M119" s="59" cm="1">
        <f t="array" ref="M119">IF($I$2="Открытый тариф",
INDEX(GRID!$B$4:$BI$14,MATCH(M$7,GRID!$A$4:$A$14,0),MATCH(1,($U$2=GRID!$B$1:$BI$1)*(КАЛЕНДАРЬ!$U15=GRID!$B$3:$BI$3), 0)),
ROUNDUP(INDEX(GRID!$B$4:$BI$14,MATCH(M$7,GRID!$A$4:$A$14,0),MATCH(1,($U$2=GRID!$B$1:$BI$1)*(КАЛЕНДАРЬ!$U15=GRID!$B$3:$BI$3),0))*(1-GRID!$B$35),0))</f>
        <v>52800</v>
      </c>
      <c r="N119" s="60" cm="1">
        <f t="array" ref="N119">IF($I$2="Открытый тариф",
INDEX(GRID!$B$17:$BI$27,MATCH(M$7,GRID!$A$17:$A$27,0),MATCH(1,($U$2=GRID!$B$1:$BI$1)*(КАЛЕНДАРЬ!$U15=GRID!$B$3:$BI$3), 0)),
ROUNDUP(INDEX(GRID!$B$17:$BI$27,MATCH(M$7,GRID!$A$17:$A$27,0),MATCH(1,($U$2=GRID!$B$1:$BI$1)*(КАЛЕНДАРЬ!$U15=GRID!$B$3:$BI$3), 0))*(1-GRID!$B$35),0))</f>
        <v>55300</v>
      </c>
      <c r="O119" s="61" cm="1">
        <f t="array" ref="O119">IF($I$2="Открытый тариф",
INDEX(GRID!$B$4:$BI$14,MATCH(O$7,GRID!$A$4:$A$14,0),MATCH(1,($U$2=GRID!$B$1:$BI$1)*(КАЛЕНДАРЬ!$U15=GRID!$B$3:$BI$3), 0)),
ROUNDUP(INDEX(GRID!$B$4:$BI$14,MATCH(O$7,GRID!$A$4:$A$14,0),MATCH(1,($U$2=GRID!$B$1:$BI$1)*(КАЛЕНДАРЬ!$U15=GRID!$B$3:$BI$3),0))*(1-GRID!$B$35),0))</f>
        <v>59400</v>
      </c>
      <c r="P119" s="61" cm="1">
        <f t="array" ref="P119">IF($I$2="Открытый тариф",
INDEX(GRID!$B$17:$BI$27,MATCH(O$7,GRID!$A$17:$A$27,0),MATCH(1,($U$2=GRID!$B$1:$BI$1)*(КАЛЕНДАРЬ!$U15=GRID!$B$3:$BI$3), 0)),
ROUNDUP(INDEX(GRID!$B$17:$BI$27,MATCH(O$7,GRID!$A$17:$A$27,0),MATCH(1,($U$2=GRID!$B$1:$BI$1)*(КАЛЕНДАРЬ!$U15=GRID!$B$3:$BI$3), 0))*(1-GRID!$B$35),0))</f>
        <v>61900</v>
      </c>
      <c r="Q119" s="61" cm="1">
        <f t="array" ref="Q119">IF($I$2="Открытый тариф",
INDEX(GRID!$B$4:$BI$14,MATCH(Q$7,GRID!$A$4:$A$14,0),MATCH(1,($U$2=GRID!$B$1:$BI$1)*(КАЛЕНДАРЬ!$U15=GRID!$B$3:$BI$3), 0)),
ROUNDUP(INDEX(GRID!$B$4:$BI$14,MATCH(Q$7,GRID!$A$4:$A$14,0),MATCH(1,($U$2=GRID!$B$1:$BI$1)*(КАЛЕНДАРЬ!$U15=GRID!$B$3:$BI$3),0))*(1-GRID!$B$35),0))</f>
        <v>67100</v>
      </c>
      <c r="R119" s="61" cm="1">
        <f t="array" ref="R119">IF($I$2="Открытый тариф",
INDEX(GRID!$B$17:$BI$27,MATCH(Q$7,GRID!$A$17:$A$27,0),MATCH(1,($U$2=GRID!$B$1:$BI$1)*(КАЛЕНДАРЬ!$U15=GRID!$B$3:$BI$3), 0)),
ROUNDUP(INDEX(GRID!$B$17:$BI$27,MATCH(Q$7,GRID!$A$17:$A$27,0),MATCH(1,($U$2=GRID!$B$1:$BI$1)*(КАЛЕНДАРЬ!$U15=GRID!$B$3:$BI$3), 0))*(1-GRID!$B$35),0))</f>
        <v>69600</v>
      </c>
      <c r="S119" s="61" cm="1">
        <f t="array" ref="S119">IF($I$2="Открытый тариф",
INDEX(GRID!$B$4:$BI$14,MATCH(S$7,GRID!$A$4:$A$14,0),MATCH(1,($U$2=GRID!$B$1:$BI$1)*(КАЛЕНДАРЬ!$U15=GRID!$B$3:$BI$3), 0)),
ROUNDUP(INDEX(GRID!$B$4:$BI$14,MATCH(S$7,GRID!$A$4:$A$14,0),MATCH(1,($U$2=GRID!$B$1:$BI$1)*(КАЛЕНДАРЬ!$U15=GRID!$B$3:$BI$3),0))*(1-GRID!$B$35),0))</f>
        <v>83600</v>
      </c>
      <c r="T119" s="61" cm="1">
        <f t="array" ref="T119">IF($I$2="Открытый тариф",
INDEX(GRID!$B$17:$BI$27,MATCH(S$7,GRID!$A$17:$A$27,0),MATCH(1,($U$2=GRID!$B$1:$BI$1)*(КАЛЕНДАРЬ!$U15=GRID!$B$3:$BI$3), 0)),
ROUNDUP(INDEX(GRID!$B$17:$BI$27,MATCH(S$7,GRID!$A$17:$A$27,0),MATCH(1,($U$2=GRID!$B$1:$BI$1)*(КАЛЕНДАРЬ!$U15=GRID!$B$3:$BI$3), 0))*(1-GRID!$B$35),0))</f>
        <v>86100</v>
      </c>
      <c r="U119" s="61" cm="1">
        <f t="array" ref="U119">IF($I$2="Открытый тариф",
INDEX(GRID!$B$4:$BI$14,MATCH(U$7,GRID!$A$4:$A$14,0),MATCH(1,($U$2=GRID!$B$1:$BI$1)*(КАЛЕНДАРЬ!$U15=GRID!$B$3:$BI$3), 0)),
ROUNDUP(INDEX(GRID!$B$4:$BI$14,MATCH(U$7,GRID!$A$4:$A$14,0),MATCH(1,($U$2=GRID!$B$1:$BI$1)*(КАЛЕНДАРЬ!$U15=GRID!$B$3:$BI$3),0))*(1-GRID!$B$35),0))</f>
        <v>92000</v>
      </c>
      <c r="V119" s="61" cm="1">
        <f t="array" ref="V119">IF($I$2="Открытый тариф",
INDEX(GRID!$B$17:$BI$27,MATCH(U$7,GRID!$A$17:$A$27,0),MATCH(1,($U$2=GRID!$B$1:$BI$1)*(КАЛЕНДАРЬ!$U15=GRID!$B$3:$BI$3), 0)),
ROUNDUP(INDEX(GRID!$B$17:$BI$27,MATCH(U$7,GRID!$A$17:$A$27,0),MATCH(1,($U$2=GRID!$B$1:$BI$1)*(КАЛЕНДАРЬ!$U15=GRID!$B$3:$BI$3), 0))*(1-GRID!$B$35),0))</f>
        <v>94500</v>
      </c>
      <c r="W119" s="61" cm="1">
        <f t="array" ref="W119">IF($I$2="Открытый тариф",
INDEX(GRID!$B$4:$BI$14,MATCH(W$7,GRID!$A$4:$A$14,0),MATCH(1,($U$2=GRID!$B$1:$BI$1)*(КАЛЕНДАРЬ!$U15=GRID!$B$3:$BI$3), 0)),
ROUNDUP(INDEX(GRID!$B$4:$BI$14,MATCH(W$7,GRID!$A$4:$A$14,0),MATCH(1,($U$2=GRID!$B$1:$BI$1)*(КАЛЕНДАРЬ!$U15=GRID!$B$3:$BI$3),0))*(1-GRID!$B$35),0))</f>
        <v>327000</v>
      </c>
      <c r="X119" s="61" cm="1">
        <f t="array" ref="X119">IF($I$2="Открытый тариф",
INDEX(GRID!$B$17:$BI$27,MATCH(W$7,GRID!$A$17:$A$27,0),MATCH(1,($U$2=GRID!$B$1:$BI$1)*(КАЛЕНДАРЬ!$U15=GRID!$B$3:$BI$3), 0)),
ROUNDUP(INDEX(GRID!$B$17:$BI$27,MATCH(W$7,GRID!$A$17:$A$27,0),MATCH(1,($U$2=GRID!$B$1:$BI$1)*(КАЛЕНДАРЬ!$U15=GRID!$B$3:$BI$3), 0))*(1-GRID!$B$35),0))</f>
        <v>329500</v>
      </c>
    </row>
    <row r="120" spans="1:24" x14ac:dyDescent="0.2">
      <c r="A120" s="62" t="s">
        <v>47</v>
      </c>
      <c r="B120" s="62">
        <v>13</v>
      </c>
      <c r="C120" s="59" cm="1">
        <f t="array" ref="C120">IF($I$2="Открытый тариф",
INDEX(GRID!$B$4:$BI$14,MATCH(C$7,GRID!$A$4:$A$14,0),MATCH(1,($U$2=GRID!$B$1:$BI$1)*(КАЛЕНДАРЬ!$U16=GRID!$B$3:$BI$3), 0)),
ROUNDUP(INDEX(GRID!$B$4:$BI$14,MATCH(C$7,GRID!$A$4:$A$14,0),MATCH(1,($U$2=GRID!$B$1:$BI$1)*(КАЛЕНДАРЬ!$U16=GRID!$B$3:$BI$3),0))*(1-GRID!$B$35),0))</f>
        <v>32000</v>
      </c>
      <c r="D120" s="60" cm="1">
        <f t="array" ref="D120">IF($I$2="Открытый тариф",
INDEX(GRID!$B$17:$BI$27,MATCH(C$7,GRID!$A$17:$A$27,0),MATCH(1,($U$2=GRID!$B$1:$BI$1)*(КАЛЕНДАРЬ!$U16=GRID!$B$3:$BI$3), 0)),
ROUNDUP(INDEX(GRID!$B$17:$BI$27,MATCH(C$7,GRID!$A$17:$A$27,0),MATCH(1,($U$2=GRID!$B$1:$BI$1)*(КАЛЕНДАРЬ!$U16=GRID!$B$3:$BI$3), 0))*(1-GRID!$B$35),0))</f>
        <v>34500</v>
      </c>
      <c r="E120" s="59" cm="1">
        <f t="array" ref="E120">IF($I$2="Открытый тариф",
INDEX(GRID!$B$4:$BI$14,MATCH(E$7,GRID!$A$4:$A$14,0),MATCH(1,($U$2=GRID!$B$1:$BI$1)*(КАЛЕНДАРЬ!$U16=GRID!$B$3:$BI$3), 0)),
ROUNDUP(INDEX(GRID!$B$4:$BI$14,MATCH(E$7,GRID!$A$4:$A$14,0),MATCH(1,($U$2=GRID!$B$1:$BI$1)*(КАЛЕНДАРЬ!$U16=GRID!$B$3:$BI$3),0))*(1-GRID!$B$35),0))</f>
        <v>35800</v>
      </c>
      <c r="F120" s="60" cm="1">
        <f t="array" ref="F120">IF($I$2="Открытый тариф",
INDEX(GRID!$B$17:$BI$27,MATCH(E$7,GRID!$A$17:$A$27,0),MATCH(1,($U$2=GRID!$B$1:$BI$1)*(КАЛЕНДАРЬ!$U16=GRID!$B$3:$BI$3), 0)),
ROUNDUP(INDEX(GRID!$B$17:$BI$27,MATCH(E$7,GRID!$A$17:$A$27,0),MATCH(1,($U$2=GRID!$B$1:$BI$1)*(КАЛЕНДАРЬ!$U16=GRID!$B$3:$BI$3), 0))*(1-GRID!$B$35),0))</f>
        <v>38300</v>
      </c>
      <c r="G120" s="59" cm="1">
        <f t="array" ref="G120">IF($I$2="Открытый тариф",
INDEX(GRID!$B$4:$BI$14,MATCH(G$7,GRID!$A$4:$A$14,0),MATCH(1,($U$2=GRID!$B$1:$BI$1)*(КАЛЕНДАРЬ!$U16=GRID!$B$3:$BI$3), 0)),
ROUNDUP(INDEX(GRID!$B$4:$BI$14,MATCH(G$7,GRID!$A$4:$A$14,0),MATCH(1,($U$2=GRID!$B$1:$BI$1)*(КАЛЕНДАРЬ!$U16=GRID!$B$3:$BI$3),0))*(1-GRID!$B$35),0))</f>
        <v>39900</v>
      </c>
      <c r="H120" s="60" cm="1">
        <f t="array" ref="H120">IF($I$2="Открытый тариф",
INDEX(GRID!$B$17:$BI$27,MATCH(G$7,GRID!$A$17:$A$27,0),MATCH(1,($U$2=GRID!$B$1:$BI$1)*(КАЛЕНДАРЬ!$U16=GRID!$B$3:$BI$3), 0)),
ROUNDUP(INDEX(GRID!$B$17:$BI$27,MATCH(G$7,GRID!$A$17:$A$27,0),MATCH(1,($U$2=GRID!$B$1:$BI$1)*(КАЛЕНДАРЬ!$U16=GRID!$B$3:$BI$3), 0))*(1-GRID!$B$35),0))</f>
        <v>42400</v>
      </c>
      <c r="I120" s="59" cm="1">
        <f t="array" ref="I120">IF($I$2="Открытый тариф",
INDEX(GRID!$B$4:$BI$14,MATCH(I$7,GRID!$A$4:$A$14,0),MATCH(1,($U$2=GRID!$B$1:$BI$1)*(КАЛЕНДАРЬ!$U16=GRID!$B$3:$BI$3), 0)),
ROUNDUP(INDEX(GRID!$B$4:$BI$14,MATCH(I$7,GRID!$A$4:$A$14,0),MATCH(1,($U$2=GRID!$B$1:$BI$1)*(КАЛЕНДАРЬ!$U16=GRID!$B$3:$BI$3),0))*(1-GRID!$B$35),0))</f>
        <v>44600</v>
      </c>
      <c r="J120" s="60" cm="1">
        <f t="array" ref="J120">IF($I$2="Открытый тариф",
INDEX(GRID!$B$17:$BI$27,MATCH(I$7,GRID!$A$17:$A$27,0),MATCH(1,($U$2=GRID!$B$1:$BI$1)*(КАЛЕНДАРЬ!$U16=GRID!$B$3:$BI$3), 0)),
ROUNDUP(INDEX(GRID!$B$17:$BI$27,MATCH(I$7,GRID!$A$17:$A$27,0),MATCH(1,($U$2=GRID!$B$1:$BI$1)*(КАЛЕНДАРЬ!$U16=GRID!$B$3:$BI$3), 0))*(1-GRID!$B$35),0))</f>
        <v>47100</v>
      </c>
      <c r="K120" s="59" cm="1">
        <f t="array" ref="K120">IF($I$2="Открытый тариф",
INDEX(GRID!$B$4:$BI$14,MATCH(K$7,GRID!$A$4:$A$14,0),MATCH(1,($U$2=GRID!$B$1:$BI$1)*(КАЛЕНДАРЬ!$U16=GRID!$B$3:$BI$3), 0)),
ROUNDUP(INDEX(GRID!$B$4:$BI$14,MATCH(K$7,GRID!$A$4:$A$14,0),MATCH(1,($U$2=GRID!$B$1:$BI$1)*(КАЛЕНДАРЬ!$U16=GRID!$B$3:$BI$3),0))*(1-GRID!$B$35),0))</f>
        <v>49800</v>
      </c>
      <c r="L120" s="60" cm="1">
        <f t="array" ref="L120">IF($I$2="Открытый тариф",
INDEX(GRID!$B$17:$BI$27,MATCH(K$7,GRID!$A$17:$A$27,0),MATCH(1,($U$2=GRID!$B$1:$BI$1)*(КАЛЕНДАРЬ!$U16=GRID!$B$3:$BI$3), 0)),
ROUNDUP(INDEX(GRID!$B$17:$BI$27,MATCH(K$7,GRID!$A$17:$A$27,0),MATCH(1,($U$2=GRID!$B$1:$BI$1)*(КАЛЕНДАРЬ!$U16=GRID!$B$3:$BI$3), 0))*(1-GRID!$B$35),0))</f>
        <v>52300</v>
      </c>
      <c r="M120" s="59" cm="1">
        <f t="array" ref="M120">IF($I$2="Открытый тариф",
INDEX(GRID!$B$4:$BI$14,MATCH(M$7,GRID!$A$4:$A$14,0),MATCH(1,($U$2=GRID!$B$1:$BI$1)*(КАЛЕНДАРЬ!$U16=GRID!$B$3:$BI$3), 0)),
ROUNDUP(INDEX(GRID!$B$4:$BI$14,MATCH(M$7,GRID!$A$4:$A$14,0),MATCH(1,($U$2=GRID!$B$1:$BI$1)*(КАЛЕНДАРЬ!$U16=GRID!$B$3:$BI$3),0))*(1-GRID!$B$35),0))</f>
        <v>55600</v>
      </c>
      <c r="N120" s="60" cm="1">
        <f t="array" ref="N120">IF($I$2="Открытый тариф",
INDEX(GRID!$B$17:$BI$27,MATCH(M$7,GRID!$A$17:$A$27,0),MATCH(1,($U$2=GRID!$B$1:$BI$1)*(КАЛЕНДАРЬ!$U16=GRID!$B$3:$BI$3), 0)),
ROUNDUP(INDEX(GRID!$B$17:$BI$27,MATCH(M$7,GRID!$A$17:$A$27,0),MATCH(1,($U$2=GRID!$B$1:$BI$1)*(КАЛЕНДАРЬ!$U16=GRID!$B$3:$BI$3), 0))*(1-GRID!$B$35),0))</f>
        <v>58100</v>
      </c>
      <c r="O120" s="61" cm="1">
        <f t="array" ref="O120">IF($I$2="Открытый тариф",
INDEX(GRID!$B$4:$BI$14,MATCH(O$7,GRID!$A$4:$A$14,0),MATCH(1,($U$2=GRID!$B$1:$BI$1)*(КАЛЕНДАРЬ!$U16=GRID!$B$3:$BI$3), 0)),
ROUNDUP(INDEX(GRID!$B$4:$BI$14,MATCH(O$7,GRID!$A$4:$A$14,0),MATCH(1,($U$2=GRID!$B$1:$BI$1)*(КАЛЕНДАРЬ!$U16=GRID!$B$3:$BI$3),0))*(1-GRID!$B$35),0))</f>
        <v>62300</v>
      </c>
      <c r="P120" s="61" cm="1">
        <f t="array" ref="P120">IF($I$2="Открытый тариф",
INDEX(GRID!$B$17:$BI$27,MATCH(O$7,GRID!$A$17:$A$27,0),MATCH(1,($U$2=GRID!$B$1:$BI$1)*(КАЛЕНДАРЬ!$U16=GRID!$B$3:$BI$3), 0)),
ROUNDUP(INDEX(GRID!$B$17:$BI$27,MATCH(O$7,GRID!$A$17:$A$27,0),MATCH(1,($U$2=GRID!$B$1:$BI$1)*(КАЛЕНДАРЬ!$U16=GRID!$B$3:$BI$3), 0))*(1-GRID!$B$35),0))</f>
        <v>64800</v>
      </c>
      <c r="Q120" s="61" cm="1">
        <f t="array" ref="Q120">IF($I$2="Открытый тариф",
INDEX(GRID!$B$4:$BI$14,MATCH(Q$7,GRID!$A$4:$A$14,0),MATCH(1,($U$2=GRID!$B$1:$BI$1)*(КАЛЕНДАРЬ!$U16=GRID!$B$3:$BI$3), 0)),
ROUNDUP(INDEX(GRID!$B$4:$BI$14,MATCH(Q$7,GRID!$A$4:$A$14,0),MATCH(1,($U$2=GRID!$B$1:$BI$1)*(КАЛЕНДАРЬ!$U16=GRID!$B$3:$BI$3),0))*(1-GRID!$B$35),0))</f>
        <v>70400</v>
      </c>
      <c r="R120" s="61" cm="1">
        <f t="array" ref="R120">IF($I$2="Открытый тариф",
INDEX(GRID!$B$17:$BI$27,MATCH(Q$7,GRID!$A$17:$A$27,0),MATCH(1,($U$2=GRID!$B$1:$BI$1)*(КАЛЕНДАРЬ!$U16=GRID!$B$3:$BI$3), 0)),
ROUNDUP(INDEX(GRID!$B$17:$BI$27,MATCH(Q$7,GRID!$A$17:$A$27,0),MATCH(1,($U$2=GRID!$B$1:$BI$1)*(КАЛЕНДАРЬ!$U16=GRID!$B$3:$BI$3), 0))*(1-GRID!$B$35),0))</f>
        <v>72900</v>
      </c>
      <c r="S120" s="61" cm="1">
        <f t="array" ref="S120">IF($I$2="Открытый тариф",
INDEX(GRID!$B$4:$BI$14,MATCH(S$7,GRID!$A$4:$A$14,0),MATCH(1,($U$2=GRID!$B$1:$BI$1)*(КАЛЕНДАРЬ!$U16=GRID!$B$3:$BI$3), 0)),
ROUNDUP(INDEX(GRID!$B$4:$BI$14,MATCH(S$7,GRID!$A$4:$A$14,0),MATCH(1,($U$2=GRID!$B$1:$BI$1)*(КАЛЕНДАРЬ!$U16=GRID!$B$3:$BI$3),0))*(1-GRID!$B$35),0))</f>
        <v>87800</v>
      </c>
      <c r="T120" s="61" cm="1">
        <f t="array" ref="T120">IF($I$2="Открытый тариф",
INDEX(GRID!$B$17:$BI$27,MATCH(S$7,GRID!$A$17:$A$27,0),MATCH(1,($U$2=GRID!$B$1:$BI$1)*(КАЛЕНДАРЬ!$U16=GRID!$B$3:$BI$3), 0)),
ROUNDUP(INDEX(GRID!$B$17:$BI$27,MATCH(S$7,GRID!$A$17:$A$27,0),MATCH(1,($U$2=GRID!$B$1:$BI$1)*(КАЛЕНДАРЬ!$U16=GRID!$B$3:$BI$3), 0))*(1-GRID!$B$35),0))</f>
        <v>90300</v>
      </c>
      <c r="U120" s="61" cm="1">
        <f t="array" ref="U120">IF($I$2="Открытый тариф",
INDEX(GRID!$B$4:$BI$14,MATCH(U$7,GRID!$A$4:$A$14,0),MATCH(1,($U$2=GRID!$B$1:$BI$1)*(КАЛЕНДАРЬ!$U16=GRID!$B$3:$BI$3), 0)),
ROUNDUP(INDEX(GRID!$B$4:$BI$14,MATCH(U$7,GRID!$A$4:$A$14,0),MATCH(1,($U$2=GRID!$B$1:$BI$1)*(КАЛЕНДАРЬ!$U16=GRID!$B$3:$BI$3),0))*(1-GRID!$B$35),0))</f>
        <v>97000</v>
      </c>
      <c r="V120" s="61" cm="1">
        <f t="array" ref="V120">IF($I$2="Открытый тариф",
INDEX(GRID!$B$17:$BI$27,MATCH(U$7,GRID!$A$17:$A$27,0),MATCH(1,($U$2=GRID!$B$1:$BI$1)*(КАЛЕНДАРЬ!$U16=GRID!$B$3:$BI$3), 0)),
ROUNDUP(INDEX(GRID!$B$17:$BI$27,MATCH(U$7,GRID!$A$17:$A$27,0),MATCH(1,($U$2=GRID!$B$1:$BI$1)*(КАЛЕНДАРЬ!$U16=GRID!$B$3:$BI$3), 0))*(1-GRID!$B$35),0))</f>
        <v>99500</v>
      </c>
      <c r="W120" s="61" cm="1">
        <f t="array" ref="W120">IF($I$2="Открытый тариф",
INDEX(GRID!$B$4:$BI$14,MATCH(W$7,GRID!$A$4:$A$14,0),MATCH(1,($U$2=GRID!$B$1:$BI$1)*(КАЛЕНДАРЬ!$U16=GRID!$B$3:$BI$3), 0)),
ROUNDUP(INDEX(GRID!$B$4:$BI$14,MATCH(W$7,GRID!$A$4:$A$14,0),MATCH(1,($U$2=GRID!$B$1:$BI$1)*(КАЛЕНДАРЬ!$U16=GRID!$B$3:$BI$3),0))*(1-GRID!$B$35),0))</f>
        <v>340000</v>
      </c>
      <c r="X120" s="61" cm="1">
        <f t="array" ref="X120">IF($I$2="Открытый тариф",
INDEX(GRID!$B$17:$BI$27,MATCH(W$7,GRID!$A$17:$A$27,0),MATCH(1,($U$2=GRID!$B$1:$BI$1)*(КАЛЕНДАРЬ!$U16=GRID!$B$3:$BI$3), 0)),
ROUNDUP(INDEX(GRID!$B$17:$BI$27,MATCH(W$7,GRID!$A$17:$A$27,0),MATCH(1,($U$2=GRID!$B$1:$BI$1)*(КАЛЕНДАРЬ!$U16=GRID!$B$3:$BI$3), 0))*(1-GRID!$B$35),0))</f>
        <v>342500</v>
      </c>
    </row>
    <row r="121" spans="1:24" x14ac:dyDescent="0.2">
      <c r="A121" s="62" t="s">
        <v>48</v>
      </c>
      <c r="B121" s="62">
        <v>14</v>
      </c>
      <c r="C121" s="59" cm="1">
        <f t="array" ref="C121">IF($I$2="Открытый тариф",
INDEX(GRID!$B$4:$BI$14,MATCH(C$7,GRID!$A$4:$A$14,0),MATCH(1,($U$2=GRID!$B$1:$BI$1)*(КАЛЕНДАРЬ!$U17=GRID!$B$3:$BI$3), 0)),
ROUNDUP(INDEX(GRID!$B$4:$BI$14,MATCH(C$7,GRID!$A$4:$A$14,0),MATCH(1,($U$2=GRID!$B$1:$BI$1)*(КАЛЕНДАРЬ!$U17=GRID!$B$3:$BI$3),0))*(1-GRID!$B$35),0))</f>
        <v>32000</v>
      </c>
      <c r="D121" s="60" cm="1">
        <f t="array" ref="D121">IF($I$2="Открытый тариф",
INDEX(GRID!$B$17:$BI$27,MATCH(C$7,GRID!$A$17:$A$27,0),MATCH(1,($U$2=GRID!$B$1:$BI$1)*(КАЛЕНДАРЬ!$U17=GRID!$B$3:$BI$3), 0)),
ROUNDUP(INDEX(GRID!$B$17:$BI$27,MATCH(C$7,GRID!$A$17:$A$27,0),MATCH(1,($U$2=GRID!$B$1:$BI$1)*(КАЛЕНДАРЬ!$U17=GRID!$B$3:$BI$3), 0))*(1-GRID!$B$35),0))</f>
        <v>34500</v>
      </c>
      <c r="E121" s="59" cm="1">
        <f t="array" ref="E121">IF($I$2="Открытый тариф",
INDEX(GRID!$B$4:$BI$14,MATCH(E$7,GRID!$A$4:$A$14,0),MATCH(1,($U$2=GRID!$B$1:$BI$1)*(КАЛЕНДАРЬ!$U17=GRID!$B$3:$BI$3), 0)),
ROUNDUP(INDEX(GRID!$B$4:$BI$14,MATCH(E$7,GRID!$A$4:$A$14,0),MATCH(1,($U$2=GRID!$B$1:$BI$1)*(КАЛЕНДАРЬ!$U17=GRID!$B$3:$BI$3),0))*(1-GRID!$B$35),0))</f>
        <v>35800</v>
      </c>
      <c r="F121" s="60" cm="1">
        <f t="array" ref="F121">IF($I$2="Открытый тариф",
INDEX(GRID!$B$17:$BI$27,MATCH(E$7,GRID!$A$17:$A$27,0),MATCH(1,($U$2=GRID!$B$1:$BI$1)*(КАЛЕНДАРЬ!$U17=GRID!$B$3:$BI$3), 0)),
ROUNDUP(INDEX(GRID!$B$17:$BI$27,MATCH(E$7,GRID!$A$17:$A$27,0),MATCH(1,($U$2=GRID!$B$1:$BI$1)*(КАЛЕНДАРЬ!$U17=GRID!$B$3:$BI$3), 0))*(1-GRID!$B$35),0))</f>
        <v>38300</v>
      </c>
      <c r="G121" s="59" cm="1">
        <f t="array" ref="G121">IF($I$2="Открытый тариф",
INDEX(GRID!$B$4:$BI$14,MATCH(G$7,GRID!$A$4:$A$14,0),MATCH(1,($U$2=GRID!$B$1:$BI$1)*(КАЛЕНДАРЬ!$U17=GRID!$B$3:$BI$3), 0)),
ROUNDUP(INDEX(GRID!$B$4:$BI$14,MATCH(G$7,GRID!$A$4:$A$14,0),MATCH(1,($U$2=GRID!$B$1:$BI$1)*(КАЛЕНДАРЬ!$U17=GRID!$B$3:$BI$3),0))*(1-GRID!$B$35),0))</f>
        <v>39900</v>
      </c>
      <c r="H121" s="60" cm="1">
        <f t="array" ref="H121">IF($I$2="Открытый тариф",
INDEX(GRID!$B$17:$BI$27,MATCH(G$7,GRID!$A$17:$A$27,0),MATCH(1,($U$2=GRID!$B$1:$BI$1)*(КАЛЕНДАРЬ!$U17=GRID!$B$3:$BI$3), 0)),
ROUNDUP(INDEX(GRID!$B$17:$BI$27,MATCH(G$7,GRID!$A$17:$A$27,0),MATCH(1,($U$2=GRID!$B$1:$BI$1)*(КАЛЕНДАРЬ!$U17=GRID!$B$3:$BI$3), 0))*(1-GRID!$B$35),0))</f>
        <v>42400</v>
      </c>
      <c r="I121" s="59" cm="1">
        <f t="array" ref="I121">IF($I$2="Открытый тариф",
INDEX(GRID!$B$4:$BI$14,MATCH(I$7,GRID!$A$4:$A$14,0),MATCH(1,($U$2=GRID!$B$1:$BI$1)*(КАЛЕНДАРЬ!$U17=GRID!$B$3:$BI$3), 0)),
ROUNDUP(INDEX(GRID!$B$4:$BI$14,MATCH(I$7,GRID!$A$4:$A$14,0),MATCH(1,($U$2=GRID!$B$1:$BI$1)*(КАЛЕНДАРЬ!$U17=GRID!$B$3:$BI$3),0))*(1-GRID!$B$35),0))</f>
        <v>44600</v>
      </c>
      <c r="J121" s="60" cm="1">
        <f t="array" ref="J121">IF($I$2="Открытый тариф",
INDEX(GRID!$B$17:$BI$27,MATCH(I$7,GRID!$A$17:$A$27,0),MATCH(1,($U$2=GRID!$B$1:$BI$1)*(КАЛЕНДАРЬ!$U17=GRID!$B$3:$BI$3), 0)),
ROUNDUP(INDEX(GRID!$B$17:$BI$27,MATCH(I$7,GRID!$A$17:$A$27,0),MATCH(1,($U$2=GRID!$B$1:$BI$1)*(КАЛЕНДАРЬ!$U17=GRID!$B$3:$BI$3), 0))*(1-GRID!$B$35),0))</f>
        <v>47100</v>
      </c>
      <c r="K121" s="59" cm="1">
        <f t="array" ref="K121">IF($I$2="Открытый тариф",
INDEX(GRID!$B$4:$BI$14,MATCH(K$7,GRID!$A$4:$A$14,0),MATCH(1,($U$2=GRID!$B$1:$BI$1)*(КАЛЕНДАРЬ!$U17=GRID!$B$3:$BI$3), 0)),
ROUNDUP(INDEX(GRID!$B$4:$BI$14,MATCH(K$7,GRID!$A$4:$A$14,0),MATCH(1,($U$2=GRID!$B$1:$BI$1)*(КАЛЕНДАРЬ!$U17=GRID!$B$3:$BI$3),0))*(1-GRID!$B$35),0))</f>
        <v>49800</v>
      </c>
      <c r="L121" s="60" cm="1">
        <f t="array" ref="L121">IF($I$2="Открытый тариф",
INDEX(GRID!$B$17:$BI$27,MATCH(K$7,GRID!$A$17:$A$27,0),MATCH(1,($U$2=GRID!$B$1:$BI$1)*(КАЛЕНДАРЬ!$U17=GRID!$B$3:$BI$3), 0)),
ROUNDUP(INDEX(GRID!$B$17:$BI$27,MATCH(K$7,GRID!$A$17:$A$27,0),MATCH(1,($U$2=GRID!$B$1:$BI$1)*(КАЛЕНДАРЬ!$U17=GRID!$B$3:$BI$3), 0))*(1-GRID!$B$35),0))</f>
        <v>52300</v>
      </c>
      <c r="M121" s="59" cm="1">
        <f t="array" ref="M121">IF($I$2="Открытый тариф",
INDEX(GRID!$B$4:$BI$14,MATCH(M$7,GRID!$A$4:$A$14,0),MATCH(1,($U$2=GRID!$B$1:$BI$1)*(КАЛЕНДАРЬ!$U17=GRID!$B$3:$BI$3), 0)),
ROUNDUP(INDEX(GRID!$B$4:$BI$14,MATCH(M$7,GRID!$A$4:$A$14,0),MATCH(1,($U$2=GRID!$B$1:$BI$1)*(КАЛЕНДАРЬ!$U17=GRID!$B$3:$BI$3),0))*(1-GRID!$B$35),0))</f>
        <v>55600</v>
      </c>
      <c r="N121" s="60" cm="1">
        <f t="array" ref="N121">IF($I$2="Открытый тариф",
INDEX(GRID!$B$17:$BI$27,MATCH(M$7,GRID!$A$17:$A$27,0),MATCH(1,($U$2=GRID!$B$1:$BI$1)*(КАЛЕНДАРЬ!$U17=GRID!$B$3:$BI$3), 0)),
ROUNDUP(INDEX(GRID!$B$17:$BI$27,MATCH(M$7,GRID!$A$17:$A$27,0),MATCH(1,($U$2=GRID!$B$1:$BI$1)*(КАЛЕНДАРЬ!$U17=GRID!$B$3:$BI$3), 0))*(1-GRID!$B$35),0))</f>
        <v>58100</v>
      </c>
      <c r="O121" s="61" cm="1">
        <f t="array" ref="O121">IF($I$2="Открытый тариф",
INDEX(GRID!$B$4:$BI$14,MATCH(O$7,GRID!$A$4:$A$14,0),MATCH(1,($U$2=GRID!$B$1:$BI$1)*(КАЛЕНДАРЬ!$U17=GRID!$B$3:$BI$3), 0)),
ROUNDUP(INDEX(GRID!$B$4:$BI$14,MATCH(O$7,GRID!$A$4:$A$14,0),MATCH(1,($U$2=GRID!$B$1:$BI$1)*(КАЛЕНДАРЬ!$U17=GRID!$B$3:$BI$3),0))*(1-GRID!$B$35),0))</f>
        <v>62300</v>
      </c>
      <c r="P121" s="61" cm="1">
        <f t="array" ref="P121">IF($I$2="Открытый тариф",
INDEX(GRID!$B$17:$BI$27,MATCH(O$7,GRID!$A$17:$A$27,0),MATCH(1,($U$2=GRID!$B$1:$BI$1)*(КАЛЕНДАРЬ!$U17=GRID!$B$3:$BI$3), 0)),
ROUNDUP(INDEX(GRID!$B$17:$BI$27,MATCH(O$7,GRID!$A$17:$A$27,0),MATCH(1,($U$2=GRID!$B$1:$BI$1)*(КАЛЕНДАРЬ!$U17=GRID!$B$3:$BI$3), 0))*(1-GRID!$B$35),0))</f>
        <v>64800</v>
      </c>
      <c r="Q121" s="61" cm="1">
        <f t="array" ref="Q121">IF($I$2="Открытый тариф",
INDEX(GRID!$B$4:$BI$14,MATCH(Q$7,GRID!$A$4:$A$14,0),MATCH(1,($U$2=GRID!$B$1:$BI$1)*(КАЛЕНДАРЬ!$U17=GRID!$B$3:$BI$3), 0)),
ROUNDUP(INDEX(GRID!$B$4:$BI$14,MATCH(Q$7,GRID!$A$4:$A$14,0),MATCH(1,($U$2=GRID!$B$1:$BI$1)*(КАЛЕНДАРЬ!$U17=GRID!$B$3:$BI$3),0))*(1-GRID!$B$35),0))</f>
        <v>70400</v>
      </c>
      <c r="R121" s="61" cm="1">
        <f t="array" ref="R121">IF($I$2="Открытый тариф",
INDEX(GRID!$B$17:$BI$27,MATCH(Q$7,GRID!$A$17:$A$27,0),MATCH(1,($U$2=GRID!$B$1:$BI$1)*(КАЛЕНДАРЬ!$U17=GRID!$B$3:$BI$3), 0)),
ROUNDUP(INDEX(GRID!$B$17:$BI$27,MATCH(Q$7,GRID!$A$17:$A$27,0),MATCH(1,($U$2=GRID!$B$1:$BI$1)*(КАЛЕНДАРЬ!$U17=GRID!$B$3:$BI$3), 0))*(1-GRID!$B$35),0))</f>
        <v>72900</v>
      </c>
      <c r="S121" s="61" cm="1">
        <f t="array" ref="S121">IF($I$2="Открытый тариф",
INDEX(GRID!$B$4:$BI$14,MATCH(S$7,GRID!$A$4:$A$14,0),MATCH(1,($U$2=GRID!$B$1:$BI$1)*(КАЛЕНДАРЬ!$U17=GRID!$B$3:$BI$3), 0)),
ROUNDUP(INDEX(GRID!$B$4:$BI$14,MATCH(S$7,GRID!$A$4:$A$14,0),MATCH(1,($U$2=GRID!$B$1:$BI$1)*(КАЛЕНДАРЬ!$U17=GRID!$B$3:$BI$3),0))*(1-GRID!$B$35),0))</f>
        <v>87800</v>
      </c>
      <c r="T121" s="61" cm="1">
        <f t="array" ref="T121">IF($I$2="Открытый тариф",
INDEX(GRID!$B$17:$BI$27,MATCH(S$7,GRID!$A$17:$A$27,0),MATCH(1,($U$2=GRID!$B$1:$BI$1)*(КАЛЕНДАРЬ!$U17=GRID!$B$3:$BI$3), 0)),
ROUNDUP(INDEX(GRID!$B$17:$BI$27,MATCH(S$7,GRID!$A$17:$A$27,0),MATCH(1,($U$2=GRID!$B$1:$BI$1)*(КАЛЕНДАРЬ!$U17=GRID!$B$3:$BI$3), 0))*(1-GRID!$B$35),0))</f>
        <v>90300</v>
      </c>
      <c r="U121" s="61" cm="1">
        <f t="array" ref="U121">IF($I$2="Открытый тариф",
INDEX(GRID!$B$4:$BI$14,MATCH(U$7,GRID!$A$4:$A$14,0),MATCH(1,($U$2=GRID!$B$1:$BI$1)*(КАЛЕНДАРЬ!$U17=GRID!$B$3:$BI$3), 0)),
ROUNDUP(INDEX(GRID!$B$4:$BI$14,MATCH(U$7,GRID!$A$4:$A$14,0),MATCH(1,($U$2=GRID!$B$1:$BI$1)*(КАЛЕНДАРЬ!$U17=GRID!$B$3:$BI$3),0))*(1-GRID!$B$35),0))</f>
        <v>97000</v>
      </c>
      <c r="V121" s="61" cm="1">
        <f t="array" ref="V121">IF($I$2="Открытый тариф",
INDEX(GRID!$B$17:$BI$27,MATCH(U$7,GRID!$A$17:$A$27,0),MATCH(1,($U$2=GRID!$B$1:$BI$1)*(КАЛЕНДАРЬ!$U17=GRID!$B$3:$BI$3), 0)),
ROUNDUP(INDEX(GRID!$B$17:$BI$27,MATCH(U$7,GRID!$A$17:$A$27,0),MATCH(1,($U$2=GRID!$B$1:$BI$1)*(КАЛЕНДАРЬ!$U17=GRID!$B$3:$BI$3), 0))*(1-GRID!$B$35),0))</f>
        <v>99500</v>
      </c>
      <c r="W121" s="61" cm="1">
        <f t="array" ref="W121">IF($I$2="Открытый тариф",
INDEX(GRID!$B$4:$BI$14,MATCH(W$7,GRID!$A$4:$A$14,0),MATCH(1,($U$2=GRID!$B$1:$BI$1)*(КАЛЕНДАРЬ!$U17=GRID!$B$3:$BI$3), 0)),
ROUNDUP(INDEX(GRID!$B$4:$BI$14,MATCH(W$7,GRID!$A$4:$A$14,0),MATCH(1,($U$2=GRID!$B$1:$BI$1)*(КАЛЕНДАРЬ!$U17=GRID!$B$3:$BI$3),0))*(1-GRID!$B$35),0))</f>
        <v>340000</v>
      </c>
      <c r="X121" s="61" cm="1">
        <f t="array" ref="X121">IF($I$2="Открытый тариф",
INDEX(GRID!$B$17:$BI$27,MATCH(W$7,GRID!$A$17:$A$27,0),MATCH(1,($U$2=GRID!$B$1:$BI$1)*(КАЛЕНДАРЬ!$U17=GRID!$B$3:$BI$3), 0)),
ROUNDUP(INDEX(GRID!$B$17:$BI$27,MATCH(W$7,GRID!$A$17:$A$27,0),MATCH(1,($U$2=GRID!$B$1:$BI$1)*(КАЛЕНДАРЬ!$U17=GRID!$B$3:$BI$3), 0))*(1-GRID!$B$35),0))</f>
        <v>342500</v>
      </c>
    </row>
    <row r="122" spans="1:24" x14ac:dyDescent="0.2">
      <c r="A122" s="62" t="s">
        <v>42</v>
      </c>
      <c r="B122" s="62">
        <v>15</v>
      </c>
      <c r="C122" s="59" cm="1">
        <f t="array" ref="C122">IF($I$2="Открытый тариф",
INDEX(GRID!$B$4:$BI$14,MATCH(C$7,GRID!$A$4:$A$14,0),MATCH(1,($U$2=GRID!$B$1:$BI$1)*(КАЛЕНДАРЬ!$U18=GRID!$B$3:$BI$3), 0)),
ROUNDUP(INDEX(GRID!$B$4:$BI$14,MATCH(C$7,GRID!$A$4:$A$14,0),MATCH(1,($U$2=GRID!$B$1:$BI$1)*(КАЛЕНДАРЬ!$U18=GRID!$B$3:$BI$3),0))*(1-GRID!$B$35),0))</f>
        <v>32000</v>
      </c>
      <c r="D122" s="60" cm="1">
        <f t="array" ref="D122">IF($I$2="Открытый тариф",
INDEX(GRID!$B$17:$BI$27,MATCH(C$7,GRID!$A$17:$A$27,0),MATCH(1,($U$2=GRID!$B$1:$BI$1)*(КАЛЕНДАРЬ!$U18=GRID!$B$3:$BI$3), 0)),
ROUNDUP(INDEX(GRID!$B$17:$BI$27,MATCH(C$7,GRID!$A$17:$A$27,0),MATCH(1,($U$2=GRID!$B$1:$BI$1)*(КАЛЕНДАРЬ!$U18=GRID!$B$3:$BI$3), 0))*(1-GRID!$B$35),0))</f>
        <v>34500</v>
      </c>
      <c r="E122" s="59" cm="1">
        <f t="array" ref="E122">IF($I$2="Открытый тариф",
INDEX(GRID!$B$4:$BI$14,MATCH(E$7,GRID!$A$4:$A$14,0),MATCH(1,($U$2=GRID!$B$1:$BI$1)*(КАЛЕНДАРЬ!$U18=GRID!$B$3:$BI$3), 0)),
ROUNDUP(INDEX(GRID!$B$4:$BI$14,MATCH(E$7,GRID!$A$4:$A$14,0),MATCH(1,($U$2=GRID!$B$1:$BI$1)*(КАЛЕНДАРЬ!$U18=GRID!$B$3:$BI$3),0))*(1-GRID!$B$35),0))</f>
        <v>35800</v>
      </c>
      <c r="F122" s="60" cm="1">
        <f t="array" ref="F122">IF($I$2="Открытый тариф",
INDEX(GRID!$B$17:$BI$27,MATCH(E$7,GRID!$A$17:$A$27,0),MATCH(1,($U$2=GRID!$B$1:$BI$1)*(КАЛЕНДАРЬ!$U18=GRID!$B$3:$BI$3), 0)),
ROUNDUP(INDEX(GRID!$B$17:$BI$27,MATCH(E$7,GRID!$A$17:$A$27,0),MATCH(1,($U$2=GRID!$B$1:$BI$1)*(КАЛЕНДАРЬ!$U18=GRID!$B$3:$BI$3), 0))*(1-GRID!$B$35),0))</f>
        <v>38300</v>
      </c>
      <c r="G122" s="59" cm="1">
        <f t="array" ref="G122">IF($I$2="Открытый тариф",
INDEX(GRID!$B$4:$BI$14,MATCH(G$7,GRID!$A$4:$A$14,0),MATCH(1,($U$2=GRID!$B$1:$BI$1)*(КАЛЕНДАРЬ!$U18=GRID!$B$3:$BI$3), 0)),
ROUNDUP(INDEX(GRID!$B$4:$BI$14,MATCH(G$7,GRID!$A$4:$A$14,0),MATCH(1,($U$2=GRID!$B$1:$BI$1)*(КАЛЕНДАРЬ!$U18=GRID!$B$3:$BI$3),0))*(1-GRID!$B$35),0))</f>
        <v>39900</v>
      </c>
      <c r="H122" s="60" cm="1">
        <f t="array" ref="H122">IF($I$2="Открытый тариф",
INDEX(GRID!$B$17:$BI$27,MATCH(G$7,GRID!$A$17:$A$27,0),MATCH(1,($U$2=GRID!$B$1:$BI$1)*(КАЛЕНДАРЬ!$U18=GRID!$B$3:$BI$3), 0)),
ROUNDUP(INDEX(GRID!$B$17:$BI$27,MATCH(G$7,GRID!$A$17:$A$27,0),MATCH(1,($U$2=GRID!$B$1:$BI$1)*(КАЛЕНДАРЬ!$U18=GRID!$B$3:$BI$3), 0))*(1-GRID!$B$35),0))</f>
        <v>42400</v>
      </c>
      <c r="I122" s="59" cm="1">
        <f t="array" ref="I122">IF($I$2="Открытый тариф",
INDEX(GRID!$B$4:$BI$14,MATCH(I$7,GRID!$A$4:$A$14,0),MATCH(1,($U$2=GRID!$B$1:$BI$1)*(КАЛЕНДАРЬ!$U18=GRID!$B$3:$BI$3), 0)),
ROUNDUP(INDEX(GRID!$B$4:$BI$14,MATCH(I$7,GRID!$A$4:$A$14,0),MATCH(1,($U$2=GRID!$B$1:$BI$1)*(КАЛЕНДАРЬ!$U18=GRID!$B$3:$BI$3),0))*(1-GRID!$B$35),0))</f>
        <v>44600</v>
      </c>
      <c r="J122" s="60" cm="1">
        <f t="array" ref="J122">IF($I$2="Открытый тариф",
INDEX(GRID!$B$17:$BI$27,MATCH(I$7,GRID!$A$17:$A$27,0),MATCH(1,($U$2=GRID!$B$1:$BI$1)*(КАЛЕНДАРЬ!$U18=GRID!$B$3:$BI$3), 0)),
ROUNDUP(INDEX(GRID!$B$17:$BI$27,MATCH(I$7,GRID!$A$17:$A$27,0),MATCH(1,($U$2=GRID!$B$1:$BI$1)*(КАЛЕНДАРЬ!$U18=GRID!$B$3:$BI$3), 0))*(1-GRID!$B$35),0))</f>
        <v>47100</v>
      </c>
      <c r="K122" s="59" cm="1">
        <f t="array" ref="K122">IF($I$2="Открытый тариф",
INDEX(GRID!$B$4:$BI$14,MATCH(K$7,GRID!$A$4:$A$14,0),MATCH(1,($U$2=GRID!$B$1:$BI$1)*(КАЛЕНДАРЬ!$U18=GRID!$B$3:$BI$3), 0)),
ROUNDUP(INDEX(GRID!$B$4:$BI$14,MATCH(K$7,GRID!$A$4:$A$14,0),MATCH(1,($U$2=GRID!$B$1:$BI$1)*(КАЛЕНДАРЬ!$U18=GRID!$B$3:$BI$3),0))*(1-GRID!$B$35),0))</f>
        <v>49800</v>
      </c>
      <c r="L122" s="60" cm="1">
        <f t="array" ref="L122">IF($I$2="Открытый тариф",
INDEX(GRID!$B$17:$BI$27,MATCH(K$7,GRID!$A$17:$A$27,0),MATCH(1,($U$2=GRID!$B$1:$BI$1)*(КАЛЕНДАРЬ!$U18=GRID!$B$3:$BI$3), 0)),
ROUNDUP(INDEX(GRID!$B$17:$BI$27,MATCH(K$7,GRID!$A$17:$A$27,0),MATCH(1,($U$2=GRID!$B$1:$BI$1)*(КАЛЕНДАРЬ!$U18=GRID!$B$3:$BI$3), 0))*(1-GRID!$B$35),0))</f>
        <v>52300</v>
      </c>
      <c r="M122" s="59" cm="1">
        <f t="array" ref="M122">IF($I$2="Открытый тариф",
INDEX(GRID!$B$4:$BI$14,MATCH(M$7,GRID!$A$4:$A$14,0),MATCH(1,($U$2=GRID!$B$1:$BI$1)*(КАЛЕНДАРЬ!$U18=GRID!$B$3:$BI$3), 0)),
ROUNDUP(INDEX(GRID!$B$4:$BI$14,MATCH(M$7,GRID!$A$4:$A$14,0),MATCH(1,($U$2=GRID!$B$1:$BI$1)*(КАЛЕНДАРЬ!$U18=GRID!$B$3:$BI$3),0))*(1-GRID!$B$35),0))</f>
        <v>55600</v>
      </c>
      <c r="N122" s="60" cm="1">
        <f t="array" ref="N122">IF($I$2="Открытый тариф",
INDEX(GRID!$B$17:$BI$27,MATCH(M$7,GRID!$A$17:$A$27,0),MATCH(1,($U$2=GRID!$B$1:$BI$1)*(КАЛЕНДАРЬ!$U18=GRID!$B$3:$BI$3), 0)),
ROUNDUP(INDEX(GRID!$B$17:$BI$27,MATCH(M$7,GRID!$A$17:$A$27,0),MATCH(1,($U$2=GRID!$B$1:$BI$1)*(КАЛЕНДАРЬ!$U18=GRID!$B$3:$BI$3), 0))*(1-GRID!$B$35),0))</f>
        <v>58100</v>
      </c>
      <c r="O122" s="61" cm="1">
        <f t="array" ref="O122">IF($I$2="Открытый тариф",
INDEX(GRID!$B$4:$BI$14,MATCH(O$7,GRID!$A$4:$A$14,0),MATCH(1,($U$2=GRID!$B$1:$BI$1)*(КАЛЕНДАРЬ!$U18=GRID!$B$3:$BI$3), 0)),
ROUNDUP(INDEX(GRID!$B$4:$BI$14,MATCH(O$7,GRID!$A$4:$A$14,0),MATCH(1,($U$2=GRID!$B$1:$BI$1)*(КАЛЕНДАРЬ!$U18=GRID!$B$3:$BI$3),0))*(1-GRID!$B$35),0))</f>
        <v>62300</v>
      </c>
      <c r="P122" s="61" cm="1">
        <f t="array" ref="P122">IF($I$2="Открытый тариф",
INDEX(GRID!$B$17:$BI$27,MATCH(O$7,GRID!$A$17:$A$27,0),MATCH(1,($U$2=GRID!$B$1:$BI$1)*(КАЛЕНДАРЬ!$U18=GRID!$B$3:$BI$3), 0)),
ROUNDUP(INDEX(GRID!$B$17:$BI$27,MATCH(O$7,GRID!$A$17:$A$27,0),MATCH(1,($U$2=GRID!$B$1:$BI$1)*(КАЛЕНДАРЬ!$U18=GRID!$B$3:$BI$3), 0))*(1-GRID!$B$35),0))</f>
        <v>64800</v>
      </c>
      <c r="Q122" s="61" cm="1">
        <f t="array" ref="Q122">IF($I$2="Открытый тариф",
INDEX(GRID!$B$4:$BI$14,MATCH(Q$7,GRID!$A$4:$A$14,0),MATCH(1,($U$2=GRID!$B$1:$BI$1)*(КАЛЕНДАРЬ!$U18=GRID!$B$3:$BI$3), 0)),
ROUNDUP(INDEX(GRID!$B$4:$BI$14,MATCH(Q$7,GRID!$A$4:$A$14,0),MATCH(1,($U$2=GRID!$B$1:$BI$1)*(КАЛЕНДАРЬ!$U18=GRID!$B$3:$BI$3),0))*(1-GRID!$B$35),0))</f>
        <v>70400</v>
      </c>
      <c r="R122" s="61" cm="1">
        <f t="array" ref="R122">IF($I$2="Открытый тариф",
INDEX(GRID!$B$17:$BI$27,MATCH(Q$7,GRID!$A$17:$A$27,0),MATCH(1,($U$2=GRID!$B$1:$BI$1)*(КАЛЕНДАРЬ!$U18=GRID!$B$3:$BI$3), 0)),
ROUNDUP(INDEX(GRID!$B$17:$BI$27,MATCH(Q$7,GRID!$A$17:$A$27,0),MATCH(1,($U$2=GRID!$B$1:$BI$1)*(КАЛЕНДАРЬ!$U18=GRID!$B$3:$BI$3), 0))*(1-GRID!$B$35),0))</f>
        <v>72900</v>
      </c>
      <c r="S122" s="61" cm="1">
        <f t="array" ref="S122">IF($I$2="Открытый тариф",
INDEX(GRID!$B$4:$BI$14,MATCH(S$7,GRID!$A$4:$A$14,0),MATCH(1,($U$2=GRID!$B$1:$BI$1)*(КАЛЕНДАРЬ!$U18=GRID!$B$3:$BI$3), 0)),
ROUNDUP(INDEX(GRID!$B$4:$BI$14,MATCH(S$7,GRID!$A$4:$A$14,0),MATCH(1,($U$2=GRID!$B$1:$BI$1)*(КАЛЕНДАРЬ!$U18=GRID!$B$3:$BI$3),0))*(1-GRID!$B$35),0))</f>
        <v>87800</v>
      </c>
      <c r="T122" s="61" cm="1">
        <f t="array" ref="T122">IF($I$2="Открытый тариф",
INDEX(GRID!$B$17:$BI$27,MATCH(S$7,GRID!$A$17:$A$27,0),MATCH(1,($U$2=GRID!$B$1:$BI$1)*(КАЛЕНДАРЬ!$U18=GRID!$B$3:$BI$3), 0)),
ROUNDUP(INDEX(GRID!$B$17:$BI$27,MATCH(S$7,GRID!$A$17:$A$27,0),MATCH(1,($U$2=GRID!$B$1:$BI$1)*(КАЛЕНДАРЬ!$U18=GRID!$B$3:$BI$3), 0))*(1-GRID!$B$35),0))</f>
        <v>90300</v>
      </c>
      <c r="U122" s="61" cm="1">
        <f t="array" ref="U122">IF($I$2="Открытый тариф",
INDEX(GRID!$B$4:$BI$14,MATCH(U$7,GRID!$A$4:$A$14,0),MATCH(1,($U$2=GRID!$B$1:$BI$1)*(КАЛЕНДАРЬ!$U18=GRID!$B$3:$BI$3), 0)),
ROUNDUP(INDEX(GRID!$B$4:$BI$14,MATCH(U$7,GRID!$A$4:$A$14,0),MATCH(1,($U$2=GRID!$B$1:$BI$1)*(КАЛЕНДАРЬ!$U18=GRID!$B$3:$BI$3),0))*(1-GRID!$B$35),0))</f>
        <v>97000</v>
      </c>
      <c r="V122" s="61" cm="1">
        <f t="array" ref="V122">IF($I$2="Открытый тариф",
INDEX(GRID!$B$17:$BI$27,MATCH(U$7,GRID!$A$17:$A$27,0),MATCH(1,($U$2=GRID!$B$1:$BI$1)*(КАЛЕНДАРЬ!$U18=GRID!$B$3:$BI$3), 0)),
ROUNDUP(INDEX(GRID!$B$17:$BI$27,MATCH(U$7,GRID!$A$17:$A$27,0),MATCH(1,($U$2=GRID!$B$1:$BI$1)*(КАЛЕНДАРЬ!$U18=GRID!$B$3:$BI$3), 0))*(1-GRID!$B$35),0))</f>
        <v>99500</v>
      </c>
      <c r="W122" s="61" cm="1">
        <f t="array" ref="W122">IF($I$2="Открытый тариф",
INDEX(GRID!$B$4:$BI$14,MATCH(W$7,GRID!$A$4:$A$14,0),MATCH(1,($U$2=GRID!$B$1:$BI$1)*(КАЛЕНДАРЬ!$U18=GRID!$B$3:$BI$3), 0)),
ROUNDUP(INDEX(GRID!$B$4:$BI$14,MATCH(W$7,GRID!$A$4:$A$14,0),MATCH(1,($U$2=GRID!$B$1:$BI$1)*(КАЛЕНДАРЬ!$U18=GRID!$B$3:$BI$3),0))*(1-GRID!$B$35),0))</f>
        <v>340000</v>
      </c>
      <c r="X122" s="61" cm="1">
        <f t="array" ref="X122">IF($I$2="Открытый тариф",
INDEX(GRID!$B$17:$BI$27,MATCH(W$7,GRID!$A$17:$A$27,0),MATCH(1,($U$2=GRID!$B$1:$BI$1)*(КАЛЕНДАРЬ!$U18=GRID!$B$3:$BI$3), 0)),
ROUNDUP(INDEX(GRID!$B$17:$BI$27,MATCH(W$7,GRID!$A$17:$A$27,0),MATCH(1,($U$2=GRID!$B$1:$BI$1)*(КАЛЕНДАРЬ!$U18=GRID!$B$3:$BI$3), 0))*(1-GRID!$B$35),0))</f>
        <v>342500</v>
      </c>
    </row>
    <row r="123" spans="1:24" x14ac:dyDescent="0.2">
      <c r="A123" s="62" t="s">
        <v>43</v>
      </c>
      <c r="B123" s="62">
        <v>16</v>
      </c>
      <c r="C123" s="59" cm="1">
        <f t="array" ref="C123">IF($I$2="Открытый тариф",
INDEX(GRID!$B$4:$BI$14,MATCH(C$7,GRID!$A$4:$A$14,0),MATCH(1,($U$2=GRID!$B$1:$BI$1)*(КАЛЕНДАРЬ!$U19=GRID!$B$3:$BI$3), 0)),
ROUNDUP(INDEX(GRID!$B$4:$BI$14,MATCH(C$7,GRID!$A$4:$A$14,0),MATCH(1,($U$2=GRID!$B$1:$BI$1)*(КАЛЕНДАРЬ!$U19=GRID!$B$3:$BI$3),0))*(1-GRID!$B$35),0))</f>
        <v>32000</v>
      </c>
      <c r="D123" s="60" cm="1">
        <f t="array" ref="D123">IF($I$2="Открытый тариф",
INDEX(GRID!$B$17:$BI$27,MATCH(C$7,GRID!$A$17:$A$27,0),MATCH(1,($U$2=GRID!$B$1:$BI$1)*(КАЛЕНДАРЬ!$U19=GRID!$B$3:$BI$3), 0)),
ROUNDUP(INDEX(GRID!$B$17:$BI$27,MATCH(C$7,GRID!$A$17:$A$27,0),MATCH(1,($U$2=GRID!$B$1:$BI$1)*(КАЛЕНДАРЬ!$U19=GRID!$B$3:$BI$3), 0))*(1-GRID!$B$35),0))</f>
        <v>34500</v>
      </c>
      <c r="E123" s="59" cm="1">
        <f t="array" ref="E123">IF($I$2="Открытый тариф",
INDEX(GRID!$B$4:$BI$14,MATCH(E$7,GRID!$A$4:$A$14,0),MATCH(1,($U$2=GRID!$B$1:$BI$1)*(КАЛЕНДАРЬ!$U19=GRID!$B$3:$BI$3), 0)),
ROUNDUP(INDEX(GRID!$B$4:$BI$14,MATCH(E$7,GRID!$A$4:$A$14,0),MATCH(1,($U$2=GRID!$B$1:$BI$1)*(КАЛЕНДАРЬ!$U19=GRID!$B$3:$BI$3),0))*(1-GRID!$B$35),0))</f>
        <v>35800</v>
      </c>
      <c r="F123" s="60" cm="1">
        <f t="array" ref="F123">IF($I$2="Открытый тариф",
INDEX(GRID!$B$17:$BI$27,MATCH(E$7,GRID!$A$17:$A$27,0),MATCH(1,($U$2=GRID!$B$1:$BI$1)*(КАЛЕНДАРЬ!$U19=GRID!$B$3:$BI$3), 0)),
ROUNDUP(INDEX(GRID!$B$17:$BI$27,MATCH(E$7,GRID!$A$17:$A$27,0),MATCH(1,($U$2=GRID!$B$1:$BI$1)*(КАЛЕНДАРЬ!$U19=GRID!$B$3:$BI$3), 0))*(1-GRID!$B$35),0))</f>
        <v>38300</v>
      </c>
      <c r="G123" s="59" cm="1">
        <f t="array" ref="G123">IF($I$2="Открытый тариф",
INDEX(GRID!$B$4:$BI$14,MATCH(G$7,GRID!$A$4:$A$14,0),MATCH(1,($U$2=GRID!$B$1:$BI$1)*(КАЛЕНДАРЬ!$U19=GRID!$B$3:$BI$3), 0)),
ROUNDUP(INDEX(GRID!$B$4:$BI$14,MATCH(G$7,GRID!$A$4:$A$14,0),MATCH(1,($U$2=GRID!$B$1:$BI$1)*(КАЛЕНДАРЬ!$U19=GRID!$B$3:$BI$3),0))*(1-GRID!$B$35),0))</f>
        <v>39900</v>
      </c>
      <c r="H123" s="60" cm="1">
        <f t="array" ref="H123">IF($I$2="Открытый тариф",
INDEX(GRID!$B$17:$BI$27,MATCH(G$7,GRID!$A$17:$A$27,0),MATCH(1,($U$2=GRID!$B$1:$BI$1)*(КАЛЕНДАРЬ!$U19=GRID!$B$3:$BI$3), 0)),
ROUNDUP(INDEX(GRID!$B$17:$BI$27,MATCH(G$7,GRID!$A$17:$A$27,0),MATCH(1,($U$2=GRID!$B$1:$BI$1)*(КАЛЕНДАРЬ!$U19=GRID!$B$3:$BI$3), 0))*(1-GRID!$B$35),0))</f>
        <v>42400</v>
      </c>
      <c r="I123" s="59" cm="1">
        <f t="array" ref="I123">IF($I$2="Открытый тариф",
INDEX(GRID!$B$4:$BI$14,MATCH(I$7,GRID!$A$4:$A$14,0),MATCH(1,($U$2=GRID!$B$1:$BI$1)*(КАЛЕНДАРЬ!$U19=GRID!$B$3:$BI$3), 0)),
ROUNDUP(INDEX(GRID!$B$4:$BI$14,MATCH(I$7,GRID!$A$4:$A$14,0),MATCH(1,($U$2=GRID!$B$1:$BI$1)*(КАЛЕНДАРЬ!$U19=GRID!$B$3:$BI$3),0))*(1-GRID!$B$35),0))</f>
        <v>44600</v>
      </c>
      <c r="J123" s="60" cm="1">
        <f t="array" ref="J123">IF($I$2="Открытый тариф",
INDEX(GRID!$B$17:$BI$27,MATCH(I$7,GRID!$A$17:$A$27,0),MATCH(1,($U$2=GRID!$B$1:$BI$1)*(КАЛЕНДАРЬ!$U19=GRID!$B$3:$BI$3), 0)),
ROUNDUP(INDEX(GRID!$B$17:$BI$27,MATCH(I$7,GRID!$A$17:$A$27,0),MATCH(1,($U$2=GRID!$B$1:$BI$1)*(КАЛЕНДАРЬ!$U19=GRID!$B$3:$BI$3), 0))*(1-GRID!$B$35),0))</f>
        <v>47100</v>
      </c>
      <c r="K123" s="59" cm="1">
        <f t="array" ref="K123">IF($I$2="Открытый тариф",
INDEX(GRID!$B$4:$BI$14,MATCH(K$7,GRID!$A$4:$A$14,0),MATCH(1,($U$2=GRID!$B$1:$BI$1)*(КАЛЕНДАРЬ!$U19=GRID!$B$3:$BI$3), 0)),
ROUNDUP(INDEX(GRID!$B$4:$BI$14,MATCH(K$7,GRID!$A$4:$A$14,0),MATCH(1,($U$2=GRID!$B$1:$BI$1)*(КАЛЕНДАРЬ!$U19=GRID!$B$3:$BI$3),0))*(1-GRID!$B$35),0))</f>
        <v>49800</v>
      </c>
      <c r="L123" s="60" cm="1">
        <f t="array" ref="L123">IF($I$2="Открытый тариф",
INDEX(GRID!$B$17:$BI$27,MATCH(K$7,GRID!$A$17:$A$27,0),MATCH(1,($U$2=GRID!$B$1:$BI$1)*(КАЛЕНДАРЬ!$U19=GRID!$B$3:$BI$3), 0)),
ROUNDUP(INDEX(GRID!$B$17:$BI$27,MATCH(K$7,GRID!$A$17:$A$27,0),MATCH(1,($U$2=GRID!$B$1:$BI$1)*(КАЛЕНДАРЬ!$U19=GRID!$B$3:$BI$3), 0))*(1-GRID!$B$35),0))</f>
        <v>52300</v>
      </c>
      <c r="M123" s="59" cm="1">
        <f t="array" ref="M123">IF($I$2="Открытый тариф",
INDEX(GRID!$B$4:$BI$14,MATCH(M$7,GRID!$A$4:$A$14,0),MATCH(1,($U$2=GRID!$B$1:$BI$1)*(КАЛЕНДАРЬ!$U19=GRID!$B$3:$BI$3), 0)),
ROUNDUP(INDEX(GRID!$B$4:$BI$14,MATCH(M$7,GRID!$A$4:$A$14,0),MATCH(1,($U$2=GRID!$B$1:$BI$1)*(КАЛЕНДАРЬ!$U19=GRID!$B$3:$BI$3),0))*(1-GRID!$B$35),0))</f>
        <v>55600</v>
      </c>
      <c r="N123" s="60" cm="1">
        <f t="array" ref="N123">IF($I$2="Открытый тариф",
INDEX(GRID!$B$17:$BI$27,MATCH(M$7,GRID!$A$17:$A$27,0),MATCH(1,($U$2=GRID!$B$1:$BI$1)*(КАЛЕНДАРЬ!$U19=GRID!$B$3:$BI$3), 0)),
ROUNDUP(INDEX(GRID!$B$17:$BI$27,MATCH(M$7,GRID!$A$17:$A$27,0),MATCH(1,($U$2=GRID!$B$1:$BI$1)*(КАЛЕНДАРЬ!$U19=GRID!$B$3:$BI$3), 0))*(1-GRID!$B$35),0))</f>
        <v>58100</v>
      </c>
      <c r="O123" s="61" cm="1">
        <f t="array" ref="O123">IF($I$2="Открытый тариф",
INDEX(GRID!$B$4:$BI$14,MATCH(O$7,GRID!$A$4:$A$14,0),MATCH(1,($U$2=GRID!$B$1:$BI$1)*(КАЛЕНДАРЬ!$U19=GRID!$B$3:$BI$3), 0)),
ROUNDUP(INDEX(GRID!$B$4:$BI$14,MATCH(O$7,GRID!$A$4:$A$14,0),MATCH(1,($U$2=GRID!$B$1:$BI$1)*(КАЛЕНДАРЬ!$U19=GRID!$B$3:$BI$3),0))*(1-GRID!$B$35),0))</f>
        <v>62300</v>
      </c>
      <c r="P123" s="61" cm="1">
        <f t="array" ref="P123">IF($I$2="Открытый тариф",
INDEX(GRID!$B$17:$BI$27,MATCH(O$7,GRID!$A$17:$A$27,0),MATCH(1,($U$2=GRID!$B$1:$BI$1)*(КАЛЕНДАРЬ!$U19=GRID!$B$3:$BI$3), 0)),
ROUNDUP(INDEX(GRID!$B$17:$BI$27,MATCH(O$7,GRID!$A$17:$A$27,0),MATCH(1,($U$2=GRID!$B$1:$BI$1)*(КАЛЕНДАРЬ!$U19=GRID!$B$3:$BI$3), 0))*(1-GRID!$B$35),0))</f>
        <v>64800</v>
      </c>
      <c r="Q123" s="61" cm="1">
        <f t="array" ref="Q123">IF($I$2="Открытый тариф",
INDEX(GRID!$B$4:$BI$14,MATCH(Q$7,GRID!$A$4:$A$14,0),MATCH(1,($U$2=GRID!$B$1:$BI$1)*(КАЛЕНДАРЬ!$U19=GRID!$B$3:$BI$3), 0)),
ROUNDUP(INDEX(GRID!$B$4:$BI$14,MATCH(Q$7,GRID!$A$4:$A$14,0),MATCH(1,($U$2=GRID!$B$1:$BI$1)*(КАЛЕНДАРЬ!$U19=GRID!$B$3:$BI$3),0))*(1-GRID!$B$35),0))</f>
        <v>70400</v>
      </c>
      <c r="R123" s="61" cm="1">
        <f t="array" ref="R123">IF($I$2="Открытый тариф",
INDEX(GRID!$B$17:$BI$27,MATCH(Q$7,GRID!$A$17:$A$27,0),MATCH(1,($U$2=GRID!$B$1:$BI$1)*(КАЛЕНДАРЬ!$U19=GRID!$B$3:$BI$3), 0)),
ROUNDUP(INDEX(GRID!$B$17:$BI$27,MATCH(Q$7,GRID!$A$17:$A$27,0),MATCH(1,($U$2=GRID!$B$1:$BI$1)*(КАЛЕНДАРЬ!$U19=GRID!$B$3:$BI$3), 0))*(1-GRID!$B$35),0))</f>
        <v>72900</v>
      </c>
      <c r="S123" s="61" cm="1">
        <f t="array" ref="S123">IF($I$2="Открытый тариф",
INDEX(GRID!$B$4:$BI$14,MATCH(S$7,GRID!$A$4:$A$14,0),MATCH(1,($U$2=GRID!$B$1:$BI$1)*(КАЛЕНДАРЬ!$U19=GRID!$B$3:$BI$3), 0)),
ROUNDUP(INDEX(GRID!$B$4:$BI$14,MATCH(S$7,GRID!$A$4:$A$14,0),MATCH(1,($U$2=GRID!$B$1:$BI$1)*(КАЛЕНДАРЬ!$U19=GRID!$B$3:$BI$3),0))*(1-GRID!$B$35),0))</f>
        <v>87800</v>
      </c>
      <c r="T123" s="61" cm="1">
        <f t="array" ref="T123">IF($I$2="Открытый тариф",
INDEX(GRID!$B$17:$BI$27,MATCH(S$7,GRID!$A$17:$A$27,0),MATCH(1,($U$2=GRID!$B$1:$BI$1)*(КАЛЕНДАРЬ!$U19=GRID!$B$3:$BI$3), 0)),
ROUNDUP(INDEX(GRID!$B$17:$BI$27,MATCH(S$7,GRID!$A$17:$A$27,0),MATCH(1,($U$2=GRID!$B$1:$BI$1)*(КАЛЕНДАРЬ!$U19=GRID!$B$3:$BI$3), 0))*(1-GRID!$B$35),0))</f>
        <v>90300</v>
      </c>
      <c r="U123" s="61" cm="1">
        <f t="array" ref="U123">IF($I$2="Открытый тариф",
INDEX(GRID!$B$4:$BI$14,MATCH(U$7,GRID!$A$4:$A$14,0),MATCH(1,($U$2=GRID!$B$1:$BI$1)*(КАЛЕНДАРЬ!$U19=GRID!$B$3:$BI$3), 0)),
ROUNDUP(INDEX(GRID!$B$4:$BI$14,MATCH(U$7,GRID!$A$4:$A$14,0),MATCH(1,($U$2=GRID!$B$1:$BI$1)*(КАЛЕНДАРЬ!$U19=GRID!$B$3:$BI$3),0))*(1-GRID!$B$35),0))</f>
        <v>97000</v>
      </c>
      <c r="V123" s="61" cm="1">
        <f t="array" ref="V123">IF($I$2="Открытый тариф",
INDEX(GRID!$B$17:$BI$27,MATCH(U$7,GRID!$A$17:$A$27,0),MATCH(1,($U$2=GRID!$B$1:$BI$1)*(КАЛЕНДАРЬ!$U19=GRID!$B$3:$BI$3), 0)),
ROUNDUP(INDEX(GRID!$B$17:$BI$27,MATCH(U$7,GRID!$A$17:$A$27,0),MATCH(1,($U$2=GRID!$B$1:$BI$1)*(КАЛЕНДАРЬ!$U19=GRID!$B$3:$BI$3), 0))*(1-GRID!$B$35),0))</f>
        <v>99500</v>
      </c>
      <c r="W123" s="61" cm="1">
        <f t="array" ref="W123">IF($I$2="Открытый тариф",
INDEX(GRID!$B$4:$BI$14,MATCH(W$7,GRID!$A$4:$A$14,0),MATCH(1,($U$2=GRID!$B$1:$BI$1)*(КАЛЕНДАРЬ!$U19=GRID!$B$3:$BI$3), 0)),
ROUNDUP(INDEX(GRID!$B$4:$BI$14,MATCH(W$7,GRID!$A$4:$A$14,0),MATCH(1,($U$2=GRID!$B$1:$BI$1)*(КАЛЕНДАРЬ!$U19=GRID!$B$3:$BI$3),0))*(1-GRID!$B$35),0))</f>
        <v>340000</v>
      </c>
      <c r="X123" s="61" cm="1">
        <f t="array" ref="X123">IF($I$2="Открытый тариф",
INDEX(GRID!$B$17:$BI$27,MATCH(W$7,GRID!$A$17:$A$27,0),MATCH(1,($U$2=GRID!$B$1:$BI$1)*(КАЛЕНДАРЬ!$U19=GRID!$B$3:$BI$3), 0)),
ROUNDUP(INDEX(GRID!$B$17:$BI$27,MATCH(W$7,GRID!$A$17:$A$27,0),MATCH(1,($U$2=GRID!$B$1:$BI$1)*(КАЛЕНДАРЬ!$U19=GRID!$B$3:$BI$3), 0))*(1-GRID!$B$35),0))</f>
        <v>342500</v>
      </c>
    </row>
    <row r="124" spans="1:24" x14ac:dyDescent="0.2">
      <c r="A124" s="62" t="s">
        <v>44</v>
      </c>
      <c r="B124" s="62">
        <v>17</v>
      </c>
      <c r="C124" s="59" cm="1">
        <f t="array" ref="C124">IF($I$2="Открытый тариф",
INDEX(GRID!$B$4:$BI$14,MATCH(C$7,GRID!$A$4:$A$14,0),MATCH(1,($U$2=GRID!$B$1:$BI$1)*(КАЛЕНДАРЬ!$U20=GRID!$B$3:$BI$3), 0)),
ROUNDUP(INDEX(GRID!$B$4:$BI$14,MATCH(C$7,GRID!$A$4:$A$14,0),MATCH(1,($U$2=GRID!$B$1:$BI$1)*(КАЛЕНДАРЬ!$U20=GRID!$B$3:$BI$3),0))*(1-GRID!$B$35),0))</f>
        <v>32000</v>
      </c>
      <c r="D124" s="60" cm="1">
        <f t="array" ref="D124">IF($I$2="Открытый тариф",
INDEX(GRID!$B$17:$BI$27,MATCH(C$7,GRID!$A$17:$A$27,0),MATCH(1,($U$2=GRID!$B$1:$BI$1)*(КАЛЕНДАРЬ!$U20=GRID!$B$3:$BI$3), 0)),
ROUNDUP(INDEX(GRID!$B$17:$BI$27,MATCH(C$7,GRID!$A$17:$A$27,0),MATCH(1,($U$2=GRID!$B$1:$BI$1)*(КАЛЕНДАРЬ!$U20=GRID!$B$3:$BI$3), 0))*(1-GRID!$B$35),0))</f>
        <v>34500</v>
      </c>
      <c r="E124" s="59" cm="1">
        <f t="array" ref="E124">IF($I$2="Открытый тариф",
INDEX(GRID!$B$4:$BI$14,MATCH(E$7,GRID!$A$4:$A$14,0),MATCH(1,($U$2=GRID!$B$1:$BI$1)*(КАЛЕНДАРЬ!$U20=GRID!$B$3:$BI$3), 0)),
ROUNDUP(INDEX(GRID!$B$4:$BI$14,MATCH(E$7,GRID!$A$4:$A$14,0),MATCH(1,($U$2=GRID!$B$1:$BI$1)*(КАЛЕНДАРЬ!$U20=GRID!$B$3:$BI$3),0))*(1-GRID!$B$35),0))</f>
        <v>35800</v>
      </c>
      <c r="F124" s="60" cm="1">
        <f t="array" ref="F124">IF($I$2="Открытый тариф",
INDEX(GRID!$B$17:$BI$27,MATCH(E$7,GRID!$A$17:$A$27,0),MATCH(1,($U$2=GRID!$B$1:$BI$1)*(КАЛЕНДАРЬ!$U20=GRID!$B$3:$BI$3), 0)),
ROUNDUP(INDEX(GRID!$B$17:$BI$27,MATCH(E$7,GRID!$A$17:$A$27,0),MATCH(1,($U$2=GRID!$B$1:$BI$1)*(КАЛЕНДАРЬ!$U20=GRID!$B$3:$BI$3), 0))*(1-GRID!$B$35),0))</f>
        <v>38300</v>
      </c>
      <c r="G124" s="59" cm="1">
        <f t="array" ref="G124">IF($I$2="Открытый тариф",
INDEX(GRID!$B$4:$BI$14,MATCH(G$7,GRID!$A$4:$A$14,0),MATCH(1,($U$2=GRID!$B$1:$BI$1)*(КАЛЕНДАРЬ!$U20=GRID!$B$3:$BI$3), 0)),
ROUNDUP(INDEX(GRID!$B$4:$BI$14,MATCH(G$7,GRID!$A$4:$A$14,0),MATCH(1,($U$2=GRID!$B$1:$BI$1)*(КАЛЕНДАРЬ!$U20=GRID!$B$3:$BI$3),0))*(1-GRID!$B$35),0))</f>
        <v>39900</v>
      </c>
      <c r="H124" s="60" cm="1">
        <f t="array" ref="H124">IF($I$2="Открытый тариф",
INDEX(GRID!$B$17:$BI$27,MATCH(G$7,GRID!$A$17:$A$27,0),MATCH(1,($U$2=GRID!$B$1:$BI$1)*(КАЛЕНДАРЬ!$U20=GRID!$B$3:$BI$3), 0)),
ROUNDUP(INDEX(GRID!$B$17:$BI$27,MATCH(G$7,GRID!$A$17:$A$27,0),MATCH(1,($U$2=GRID!$B$1:$BI$1)*(КАЛЕНДАРЬ!$U20=GRID!$B$3:$BI$3), 0))*(1-GRID!$B$35),0))</f>
        <v>42400</v>
      </c>
      <c r="I124" s="59" cm="1">
        <f t="array" ref="I124">IF($I$2="Открытый тариф",
INDEX(GRID!$B$4:$BI$14,MATCH(I$7,GRID!$A$4:$A$14,0),MATCH(1,($U$2=GRID!$B$1:$BI$1)*(КАЛЕНДАРЬ!$U20=GRID!$B$3:$BI$3), 0)),
ROUNDUP(INDEX(GRID!$B$4:$BI$14,MATCH(I$7,GRID!$A$4:$A$14,0),MATCH(1,($U$2=GRID!$B$1:$BI$1)*(КАЛЕНДАРЬ!$U20=GRID!$B$3:$BI$3),0))*(1-GRID!$B$35),0))</f>
        <v>44600</v>
      </c>
      <c r="J124" s="60" cm="1">
        <f t="array" ref="J124">IF($I$2="Открытый тариф",
INDEX(GRID!$B$17:$BI$27,MATCH(I$7,GRID!$A$17:$A$27,0),MATCH(1,($U$2=GRID!$B$1:$BI$1)*(КАЛЕНДАРЬ!$U20=GRID!$B$3:$BI$3), 0)),
ROUNDUP(INDEX(GRID!$B$17:$BI$27,MATCH(I$7,GRID!$A$17:$A$27,0),MATCH(1,($U$2=GRID!$B$1:$BI$1)*(КАЛЕНДАРЬ!$U20=GRID!$B$3:$BI$3), 0))*(1-GRID!$B$35),0))</f>
        <v>47100</v>
      </c>
      <c r="K124" s="59" cm="1">
        <f t="array" ref="K124">IF($I$2="Открытый тариф",
INDEX(GRID!$B$4:$BI$14,MATCH(K$7,GRID!$A$4:$A$14,0),MATCH(1,($U$2=GRID!$B$1:$BI$1)*(КАЛЕНДАРЬ!$U20=GRID!$B$3:$BI$3), 0)),
ROUNDUP(INDEX(GRID!$B$4:$BI$14,MATCH(K$7,GRID!$A$4:$A$14,0),MATCH(1,($U$2=GRID!$B$1:$BI$1)*(КАЛЕНДАРЬ!$U20=GRID!$B$3:$BI$3),0))*(1-GRID!$B$35),0))</f>
        <v>49800</v>
      </c>
      <c r="L124" s="60" cm="1">
        <f t="array" ref="L124">IF($I$2="Открытый тариф",
INDEX(GRID!$B$17:$BI$27,MATCH(K$7,GRID!$A$17:$A$27,0),MATCH(1,($U$2=GRID!$B$1:$BI$1)*(КАЛЕНДАРЬ!$U20=GRID!$B$3:$BI$3), 0)),
ROUNDUP(INDEX(GRID!$B$17:$BI$27,MATCH(K$7,GRID!$A$17:$A$27,0),MATCH(1,($U$2=GRID!$B$1:$BI$1)*(КАЛЕНДАРЬ!$U20=GRID!$B$3:$BI$3), 0))*(1-GRID!$B$35),0))</f>
        <v>52300</v>
      </c>
      <c r="M124" s="59" cm="1">
        <f t="array" ref="M124">IF($I$2="Открытый тариф",
INDEX(GRID!$B$4:$BI$14,MATCH(M$7,GRID!$A$4:$A$14,0),MATCH(1,($U$2=GRID!$B$1:$BI$1)*(КАЛЕНДАРЬ!$U20=GRID!$B$3:$BI$3), 0)),
ROUNDUP(INDEX(GRID!$B$4:$BI$14,MATCH(M$7,GRID!$A$4:$A$14,0),MATCH(1,($U$2=GRID!$B$1:$BI$1)*(КАЛЕНДАРЬ!$U20=GRID!$B$3:$BI$3),0))*(1-GRID!$B$35),0))</f>
        <v>55600</v>
      </c>
      <c r="N124" s="60" cm="1">
        <f t="array" ref="N124">IF($I$2="Открытый тариф",
INDEX(GRID!$B$17:$BI$27,MATCH(M$7,GRID!$A$17:$A$27,0),MATCH(1,($U$2=GRID!$B$1:$BI$1)*(КАЛЕНДАРЬ!$U20=GRID!$B$3:$BI$3), 0)),
ROUNDUP(INDEX(GRID!$B$17:$BI$27,MATCH(M$7,GRID!$A$17:$A$27,0),MATCH(1,($U$2=GRID!$B$1:$BI$1)*(КАЛЕНДАРЬ!$U20=GRID!$B$3:$BI$3), 0))*(1-GRID!$B$35),0))</f>
        <v>58100</v>
      </c>
      <c r="O124" s="61" cm="1">
        <f t="array" ref="O124">IF($I$2="Открытый тариф",
INDEX(GRID!$B$4:$BI$14,MATCH(O$7,GRID!$A$4:$A$14,0),MATCH(1,($U$2=GRID!$B$1:$BI$1)*(КАЛЕНДАРЬ!$U20=GRID!$B$3:$BI$3), 0)),
ROUNDUP(INDEX(GRID!$B$4:$BI$14,MATCH(O$7,GRID!$A$4:$A$14,0),MATCH(1,($U$2=GRID!$B$1:$BI$1)*(КАЛЕНДАРЬ!$U20=GRID!$B$3:$BI$3),0))*(1-GRID!$B$35),0))</f>
        <v>62300</v>
      </c>
      <c r="P124" s="61" cm="1">
        <f t="array" ref="P124">IF($I$2="Открытый тариф",
INDEX(GRID!$B$17:$BI$27,MATCH(O$7,GRID!$A$17:$A$27,0),MATCH(1,($U$2=GRID!$B$1:$BI$1)*(КАЛЕНДАРЬ!$U20=GRID!$B$3:$BI$3), 0)),
ROUNDUP(INDEX(GRID!$B$17:$BI$27,MATCH(O$7,GRID!$A$17:$A$27,0),MATCH(1,($U$2=GRID!$B$1:$BI$1)*(КАЛЕНДАРЬ!$U20=GRID!$B$3:$BI$3), 0))*(1-GRID!$B$35),0))</f>
        <v>64800</v>
      </c>
      <c r="Q124" s="61" cm="1">
        <f t="array" ref="Q124">IF($I$2="Открытый тариф",
INDEX(GRID!$B$4:$BI$14,MATCH(Q$7,GRID!$A$4:$A$14,0),MATCH(1,($U$2=GRID!$B$1:$BI$1)*(КАЛЕНДАРЬ!$U20=GRID!$B$3:$BI$3), 0)),
ROUNDUP(INDEX(GRID!$B$4:$BI$14,MATCH(Q$7,GRID!$A$4:$A$14,0),MATCH(1,($U$2=GRID!$B$1:$BI$1)*(КАЛЕНДАРЬ!$U20=GRID!$B$3:$BI$3),0))*(1-GRID!$B$35),0))</f>
        <v>70400</v>
      </c>
      <c r="R124" s="61" cm="1">
        <f t="array" ref="R124">IF($I$2="Открытый тариф",
INDEX(GRID!$B$17:$BI$27,MATCH(Q$7,GRID!$A$17:$A$27,0),MATCH(1,($U$2=GRID!$B$1:$BI$1)*(КАЛЕНДАРЬ!$U20=GRID!$B$3:$BI$3), 0)),
ROUNDUP(INDEX(GRID!$B$17:$BI$27,MATCH(Q$7,GRID!$A$17:$A$27,0),MATCH(1,($U$2=GRID!$B$1:$BI$1)*(КАЛЕНДАРЬ!$U20=GRID!$B$3:$BI$3), 0))*(1-GRID!$B$35),0))</f>
        <v>72900</v>
      </c>
      <c r="S124" s="61" cm="1">
        <f t="array" ref="S124">IF($I$2="Открытый тариф",
INDEX(GRID!$B$4:$BI$14,MATCH(S$7,GRID!$A$4:$A$14,0),MATCH(1,($U$2=GRID!$B$1:$BI$1)*(КАЛЕНДАРЬ!$U20=GRID!$B$3:$BI$3), 0)),
ROUNDUP(INDEX(GRID!$B$4:$BI$14,MATCH(S$7,GRID!$A$4:$A$14,0),MATCH(1,($U$2=GRID!$B$1:$BI$1)*(КАЛЕНДАРЬ!$U20=GRID!$B$3:$BI$3),0))*(1-GRID!$B$35),0))</f>
        <v>87800</v>
      </c>
      <c r="T124" s="61" cm="1">
        <f t="array" ref="T124">IF($I$2="Открытый тариф",
INDEX(GRID!$B$17:$BI$27,MATCH(S$7,GRID!$A$17:$A$27,0),MATCH(1,($U$2=GRID!$B$1:$BI$1)*(КАЛЕНДАРЬ!$U20=GRID!$B$3:$BI$3), 0)),
ROUNDUP(INDEX(GRID!$B$17:$BI$27,MATCH(S$7,GRID!$A$17:$A$27,0),MATCH(1,($U$2=GRID!$B$1:$BI$1)*(КАЛЕНДАРЬ!$U20=GRID!$B$3:$BI$3), 0))*(1-GRID!$B$35),0))</f>
        <v>90300</v>
      </c>
      <c r="U124" s="61" cm="1">
        <f t="array" ref="U124">IF($I$2="Открытый тариф",
INDEX(GRID!$B$4:$BI$14,MATCH(U$7,GRID!$A$4:$A$14,0),MATCH(1,($U$2=GRID!$B$1:$BI$1)*(КАЛЕНДАРЬ!$U20=GRID!$B$3:$BI$3), 0)),
ROUNDUP(INDEX(GRID!$B$4:$BI$14,MATCH(U$7,GRID!$A$4:$A$14,0),MATCH(1,($U$2=GRID!$B$1:$BI$1)*(КАЛЕНДАРЬ!$U20=GRID!$B$3:$BI$3),0))*(1-GRID!$B$35),0))</f>
        <v>97000</v>
      </c>
      <c r="V124" s="61" cm="1">
        <f t="array" ref="V124">IF($I$2="Открытый тариф",
INDEX(GRID!$B$17:$BI$27,MATCH(U$7,GRID!$A$17:$A$27,0),MATCH(1,($U$2=GRID!$B$1:$BI$1)*(КАЛЕНДАРЬ!$U20=GRID!$B$3:$BI$3), 0)),
ROUNDUP(INDEX(GRID!$B$17:$BI$27,MATCH(U$7,GRID!$A$17:$A$27,0),MATCH(1,($U$2=GRID!$B$1:$BI$1)*(КАЛЕНДАРЬ!$U20=GRID!$B$3:$BI$3), 0))*(1-GRID!$B$35),0))</f>
        <v>99500</v>
      </c>
      <c r="W124" s="61" cm="1">
        <f t="array" ref="W124">IF($I$2="Открытый тариф",
INDEX(GRID!$B$4:$BI$14,MATCH(W$7,GRID!$A$4:$A$14,0),MATCH(1,($U$2=GRID!$B$1:$BI$1)*(КАЛЕНДАРЬ!$U20=GRID!$B$3:$BI$3), 0)),
ROUNDUP(INDEX(GRID!$B$4:$BI$14,MATCH(W$7,GRID!$A$4:$A$14,0),MATCH(1,($U$2=GRID!$B$1:$BI$1)*(КАЛЕНДАРЬ!$U20=GRID!$B$3:$BI$3),0))*(1-GRID!$B$35),0))</f>
        <v>340000</v>
      </c>
      <c r="X124" s="61" cm="1">
        <f t="array" ref="X124">IF($I$2="Открытый тариф",
INDEX(GRID!$B$17:$BI$27,MATCH(W$7,GRID!$A$17:$A$27,0),MATCH(1,($U$2=GRID!$B$1:$BI$1)*(КАЛЕНДАРЬ!$U20=GRID!$B$3:$BI$3), 0)),
ROUNDUP(INDEX(GRID!$B$17:$BI$27,MATCH(W$7,GRID!$A$17:$A$27,0),MATCH(1,($U$2=GRID!$B$1:$BI$1)*(КАЛЕНДАРЬ!$U20=GRID!$B$3:$BI$3), 0))*(1-GRID!$B$35),0))</f>
        <v>342500</v>
      </c>
    </row>
    <row r="125" spans="1:24" x14ac:dyDescent="0.2">
      <c r="A125" s="62" t="s">
        <v>45</v>
      </c>
      <c r="B125" s="62">
        <v>18</v>
      </c>
      <c r="C125" s="59" cm="1">
        <f t="array" ref="C125">IF($I$2="Открытый тариф",
INDEX(GRID!$B$4:$BI$14,MATCH(C$7,GRID!$A$4:$A$14,0),MATCH(1,($U$2=GRID!$B$1:$BI$1)*(КАЛЕНДАРЬ!$U21=GRID!$B$3:$BI$3), 0)),
ROUNDUP(INDEX(GRID!$B$4:$BI$14,MATCH(C$7,GRID!$A$4:$A$14,0),MATCH(1,($U$2=GRID!$B$1:$BI$1)*(КАЛЕНДАРЬ!$U21=GRID!$B$3:$BI$3),0))*(1-GRID!$B$35),0))</f>
        <v>32000</v>
      </c>
      <c r="D125" s="60" cm="1">
        <f t="array" ref="D125">IF($I$2="Открытый тариф",
INDEX(GRID!$B$17:$BI$27,MATCH(C$7,GRID!$A$17:$A$27,0),MATCH(1,($U$2=GRID!$B$1:$BI$1)*(КАЛЕНДАРЬ!$U21=GRID!$B$3:$BI$3), 0)),
ROUNDUP(INDEX(GRID!$B$17:$BI$27,MATCH(C$7,GRID!$A$17:$A$27,0),MATCH(1,($U$2=GRID!$B$1:$BI$1)*(КАЛЕНДАРЬ!$U21=GRID!$B$3:$BI$3), 0))*(1-GRID!$B$35),0))</f>
        <v>34500</v>
      </c>
      <c r="E125" s="59" cm="1">
        <f t="array" ref="E125">IF($I$2="Открытый тариф",
INDEX(GRID!$B$4:$BI$14,MATCH(E$7,GRID!$A$4:$A$14,0),MATCH(1,($U$2=GRID!$B$1:$BI$1)*(КАЛЕНДАРЬ!$U21=GRID!$B$3:$BI$3), 0)),
ROUNDUP(INDEX(GRID!$B$4:$BI$14,MATCH(E$7,GRID!$A$4:$A$14,0),MATCH(1,($U$2=GRID!$B$1:$BI$1)*(КАЛЕНДАРЬ!$U21=GRID!$B$3:$BI$3),0))*(1-GRID!$B$35),0))</f>
        <v>35800</v>
      </c>
      <c r="F125" s="60" cm="1">
        <f t="array" ref="F125">IF($I$2="Открытый тариф",
INDEX(GRID!$B$17:$BI$27,MATCH(E$7,GRID!$A$17:$A$27,0),MATCH(1,($U$2=GRID!$B$1:$BI$1)*(КАЛЕНДАРЬ!$U21=GRID!$B$3:$BI$3), 0)),
ROUNDUP(INDEX(GRID!$B$17:$BI$27,MATCH(E$7,GRID!$A$17:$A$27,0),MATCH(1,($U$2=GRID!$B$1:$BI$1)*(КАЛЕНДАРЬ!$U21=GRID!$B$3:$BI$3), 0))*(1-GRID!$B$35),0))</f>
        <v>38300</v>
      </c>
      <c r="G125" s="59" cm="1">
        <f t="array" ref="G125">IF($I$2="Открытый тариф",
INDEX(GRID!$B$4:$BI$14,MATCH(G$7,GRID!$A$4:$A$14,0),MATCH(1,($U$2=GRID!$B$1:$BI$1)*(КАЛЕНДАРЬ!$U21=GRID!$B$3:$BI$3), 0)),
ROUNDUP(INDEX(GRID!$B$4:$BI$14,MATCH(G$7,GRID!$A$4:$A$14,0),MATCH(1,($U$2=GRID!$B$1:$BI$1)*(КАЛЕНДАРЬ!$U21=GRID!$B$3:$BI$3),0))*(1-GRID!$B$35),0))</f>
        <v>39900</v>
      </c>
      <c r="H125" s="60" cm="1">
        <f t="array" ref="H125">IF($I$2="Открытый тариф",
INDEX(GRID!$B$17:$BI$27,MATCH(G$7,GRID!$A$17:$A$27,0),MATCH(1,($U$2=GRID!$B$1:$BI$1)*(КАЛЕНДАРЬ!$U21=GRID!$B$3:$BI$3), 0)),
ROUNDUP(INDEX(GRID!$B$17:$BI$27,MATCH(G$7,GRID!$A$17:$A$27,0),MATCH(1,($U$2=GRID!$B$1:$BI$1)*(КАЛЕНДАРЬ!$U21=GRID!$B$3:$BI$3), 0))*(1-GRID!$B$35),0))</f>
        <v>42400</v>
      </c>
      <c r="I125" s="59" cm="1">
        <f t="array" ref="I125">IF($I$2="Открытый тариф",
INDEX(GRID!$B$4:$BI$14,MATCH(I$7,GRID!$A$4:$A$14,0),MATCH(1,($U$2=GRID!$B$1:$BI$1)*(КАЛЕНДАРЬ!$U21=GRID!$B$3:$BI$3), 0)),
ROUNDUP(INDEX(GRID!$B$4:$BI$14,MATCH(I$7,GRID!$A$4:$A$14,0),MATCH(1,($U$2=GRID!$B$1:$BI$1)*(КАЛЕНДАРЬ!$U21=GRID!$B$3:$BI$3),0))*(1-GRID!$B$35),0))</f>
        <v>44600</v>
      </c>
      <c r="J125" s="60" cm="1">
        <f t="array" ref="J125">IF($I$2="Открытый тариф",
INDEX(GRID!$B$17:$BI$27,MATCH(I$7,GRID!$A$17:$A$27,0),MATCH(1,($U$2=GRID!$B$1:$BI$1)*(КАЛЕНДАРЬ!$U21=GRID!$B$3:$BI$3), 0)),
ROUNDUP(INDEX(GRID!$B$17:$BI$27,MATCH(I$7,GRID!$A$17:$A$27,0),MATCH(1,($U$2=GRID!$B$1:$BI$1)*(КАЛЕНДАРЬ!$U21=GRID!$B$3:$BI$3), 0))*(1-GRID!$B$35),0))</f>
        <v>47100</v>
      </c>
      <c r="K125" s="59" cm="1">
        <f t="array" ref="K125">IF($I$2="Открытый тариф",
INDEX(GRID!$B$4:$BI$14,MATCH(K$7,GRID!$A$4:$A$14,0),MATCH(1,($U$2=GRID!$B$1:$BI$1)*(КАЛЕНДАРЬ!$U21=GRID!$B$3:$BI$3), 0)),
ROUNDUP(INDEX(GRID!$B$4:$BI$14,MATCH(K$7,GRID!$A$4:$A$14,0),MATCH(1,($U$2=GRID!$B$1:$BI$1)*(КАЛЕНДАРЬ!$U21=GRID!$B$3:$BI$3),0))*(1-GRID!$B$35),0))</f>
        <v>49800</v>
      </c>
      <c r="L125" s="60" cm="1">
        <f t="array" ref="L125">IF($I$2="Открытый тариф",
INDEX(GRID!$B$17:$BI$27,MATCH(K$7,GRID!$A$17:$A$27,0),MATCH(1,($U$2=GRID!$B$1:$BI$1)*(КАЛЕНДАРЬ!$U21=GRID!$B$3:$BI$3), 0)),
ROUNDUP(INDEX(GRID!$B$17:$BI$27,MATCH(K$7,GRID!$A$17:$A$27,0),MATCH(1,($U$2=GRID!$B$1:$BI$1)*(КАЛЕНДАРЬ!$U21=GRID!$B$3:$BI$3), 0))*(1-GRID!$B$35),0))</f>
        <v>52300</v>
      </c>
      <c r="M125" s="59" cm="1">
        <f t="array" ref="M125">IF($I$2="Открытый тариф",
INDEX(GRID!$B$4:$BI$14,MATCH(M$7,GRID!$A$4:$A$14,0),MATCH(1,($U$2=GRID!$B$1:$BI$1)*(КАЛЕНДАРЬ!$U21=GRID!$B$3:$BI$3), 0)),
ROUNDUP(INDEX(GRID!$B$4:$BI$14,MATCH(M$7,GRID!$A$4:$A$14,0),MATCH(1,($U$2=GRID!$B$1:$BI$1)*(КАЛЕНДАРЬ!$U21=GRID!$B$3:$BI$3),0))*(1-GRID!$B$35),0))</f>
        <v>55600</v>
      </c>
      <c r="N125" s="60" cm="1">
        <f t="array" ref="N125">IF($I$2="Открытый тариф",
INDEX(GRID!$B$17:$BI$27,MATCH(M$7,GRID!$A$17:$A$27,0),MATCH(1,($U$2=GRID!$B$1:$BI$1)*(КАЛЕНДАРЬ!$U21=GRID!$B$3:$BI$3), 0)),
ROUNDUP(INDEX(GRID!$B$17:$BI$27,MATCH(M$7,GRID!$A$17:$A$27,0),MATCH(1,($U$2=GRID!$B$1:$BI$1)*(КАЛЕНДАРЬ!$U21=GRID!$B$3:$BI$3), 0))*(1-GRID!$B$35),0))</f>
        <v>58100</v>
      </c>
      <c r="O125" s="61" cm="1">
        <f t="array" ref="O125">IF($I$2="Открытый тариф",
INDEX(GRID!$B$4:$BI$14,MATCH(O$7,GRID!$A$4:$A$14,0),MATCH(1,($U$2=GRID!$B$1:$BI$1)*(КАЛЕНДАРЬ!$U21=GRID!$B$3:$BI$3), 0)),
ROUNDUP(INDEX(GRID!$B$4:$BI$14,MATCH(O$7,GRID!$A$4:$A$14,0),MATCH(1,($U$2=GRID!$B$1:$BI$1)*(КАЛЕНДАРЬ!$U21=GRID!$B$3:$BI$3),0))*(1-GRID!$B$35),0))</f>
        <v>62300</v>
      </c>
      <c r="P125" s="61" cm="1">
        <f t="array" ref="P125">IF($I$2="Открытый тариф",
INDEX(GRID!$B$17:$BI$27,MATCH(O$7,GRID!$A$17:$A$27,0),MATCH(1,($U$2=GRID!$B$1:$BI$1)*(КАЛЕНДАРЬ!$U21=GRID!$B$3:$BI$3), 0)),
ROUNDUP(INDEX(GRID!$B$17:$BI$27,MATCH(O$7,GRID!$A$17:$A$27,0),MATCH(1,($U$2=GRID!$B$1:$BI$1)*(КАЛЕНДАРЬ!$U21=GRID!$B$3:$BI$3), 0))*(1-GRID!$B$35),0))</f>
        <v>64800</v>
      </c>
      <c r="Q125" s="61" cm="1">
        <f t="array" ref="Q125">IF($I$2="Открытый тариф",
INDEX(GRID!$B$4:$BI$14,MATCH(Q$7,GRID!$A$4:$A$14,0),MATCH(1,($U$2=GRID!$B$1:$BI$1)*(КАЛЕНДАРЬ!$U21=GRID!$B$3:$BI$3), 0)),
ROUNDUP(INDEX(GRID!$B$4:$BI$14,MATCH(Q$7,GRID!$A$4:$A$14,0),MATCH(1,($U$2=GRID!$B$1:$BI$1)*(КАЛЕНДАРЬ!$U21=GRID!$B$3:$BI$3),0))*(1-GRID!$B$35),0))</f>
        <v>70400</v>
      </c>
      <c r="R125" s="61" cm="1">
        <f t="array" ref="R125">IF($I$2="Открытый тариф",
INDEX(GRID!$B$17:$BI$27,MATCH(Q$7,GRID!$A$17:$A$27,0),MATCH(1,($U$2=GRID!$B$1:$BI$1)*(КАЛЕНДАРЬ!$U21=GRID!$B$3:$BI$3), 0)),
ROUNDUP(INDEX(GRID!$B$17:$BI$27,MATCH(Q$7,GRID!$A$17:$A$27,0),MATCH(1,($U$2=GRID!$B$1:$BI$1)*(КАЛЕНДАРЬ!$U21=GRID!$B$3:$BI$3), 0))*(1-GRID!$B$35),0))</f>
        <v>72900</v>
      </c>
      <c r="S125" s="61" cm="1">
        <f t="array" ref="S125">IF($I$2="Открытый тариф",
INDEX(GRID!$B$4:$BI$14,MATCH(S$7,GRID!$A$4:$A$14,0),MATCH(1,($U$2=GRID!$B$1:$BI$1)*(КАЛЕНДАРЬ!$U21=GRID!$B$3:$BI$3), 0)),
ROUNDUP(INDEX(GRID!$B$4:$BI$14,MATCH(S$7,GRID!$A$4:$A$14,0),MATCH(1,($U$2=GRID!$B$1:$BI$1)*(КАЛЕНДАРЬ!$U21=GRID!$B$3:$BI$3),0))*(1-GRID!$B$35),0))</f>
        <v>87800</v>
      </c>
      <c r="T125" s="61" cm="1">
        <f t="array" ref="T125">IF($I$2="Открытый тариф",
INDEX(GRID!$B$17:$BI$27,MATCH(S$7,GRID!$A$17:$A$27,0),MATCH(1,($U$2=GRID!$B$1:$BI$1)*(КАЛЕНДАРЬ!$U21=GRID!$B$3:$BI$3), 0)),
ROUNDUP(INDEX(GRID!$B$17:$BI$27,MATCH(S$7,GRID!$A$17:$A$27,0),MATCH(1,($U$2=GRID!$B$1:$BI$1)*(КАЛЕНДАРЬ!$U21=GRID!$B$3:$BI$3), 0))*(1-GRID!$B$35),0))</f>
        <v>90300</v>
      </c>
      <c r="U125" s="61" cm="1">
        <f t="array" ref="U125">IF($I$2="Открытый тариф",
INDEX(GRID!$B$4:$BI$14,MATCH(U$7,GRID!$A$4:$A$14,0),MATCH(1,($U$2=GRID!$B$1:$BI$1)*(КАЛЕНДАРЬ!$U21=GRID!$B$3:$BI$3), 0)),
ROUNDUP(INDEX(GRID!$B$4:$BI$14,MATCH(U$7,GRID!$A$4:$A$14,0),MATCH(1,($U$2=GRID!$B$1:$BI$1)*(КАЛЕНДАРЬ!$U21=GRID!$B$3:$BI$3),0))*(1-GRID!$B$35),0))</f>
        <v>97000</v>
      </c>
      <c r="V125" s="61" cm="1">
        <f t="array" ref="V125">IF($I$2="Открытый тариф",
INDEX(GRID!$B$17:$BI$27,MATCH(U$7,GRID!$A$17:$A$27,0),MATCH(1,($U$2=GRID!$B$1:$BI$1)*(КАЛЕНДАРЬ!$U21=GRID!$B$3:$BI$3), 0)),
ROUNDUP(INDEX(GRID!$B$17:$BI$27,MATCH(U$7,GRID!$A$17:$A$27,0),MATCH(1,($U$2=GRID!$B$1:$BI$1)*(КАЛЕНДАРЬ!$U21=GRID!$B$3:$BI$3), 0))*(1-GRID!$B$35),0))</f>
        <v>99500</v>
      </c>
      <c r="W125" s="61" cm="1">
        <f t="array" ref="W125">IF($I$2="Открытый тариф",
INDEX(GRID!$B$4:$BI$14,MATCH(W$7,GRID!$A$4:$A$14,0),MATCH(1,($U$2=GRID!$B$1:$BI$1)*(КАЛЕНДАРЬ!$U21=GRID!$B$3:$BI$3), 0)),
ROUNDUP(INDEX(GRID!$B$4:$BI$14,MATCH(W$7,GRID!$A$4:$A$14,0),MATCH(1,($U$2=GRID!$B$1:$BI$1)*(КАЛЕНДАРЬ!$U21=GRID!$B$3:$BI$3),0))*(1-GRID!$B$35),0))</f>
        <v>340000</v>
      </c>
      <c r="X125" s="61" cm="1">
        <f t="array" ref="X125">IF($I$2="Открытый тариф",
INDEX(GRID!$B$17:$BI$27,MATCH(W$7,GRID!$A$17:$A$27,0),MATCH(1,($U$2=GRID!$B$1:$BI$1)*(КАЛЕНДАРЬ!$U21=GRID!$B$3:$BI$3), 0)),
ROUNDUP(INDEX(GRID!$B$17:$BI$27,MATCH(W$7,GRID!$A$17:$A$27,0),MATCH(1,($U$2=GRID!$B$1:$BI$1)*(КАЛЕНДАРЬ!$U21=GRID!$B$3:$BI$3), 0))*(1-GRID!$B$35),0))</f>
        <v>342500</v>
      </c>
    </row>
    <row r="126" spans="1:24" x14ac:dyDescent="0.2">
      <c r="A126" s="62" t="s">
        <v>46</v>
      </c>
      <c r="B126" s="62">
        <v>19</v>
      </c>
      <c r="C126" s="59" cm="1">
        <f t="array" ref="C126">IF($I$2="Открытый тариф",
INDEX(GRID!$B$4:$BI$14,MATCH(C$7,GRID!$A$4:$A$14,0),MATCH(1,($U$2=GRID!$B$1:$BI$1)*(КАЛЕНДАРЬ!$U22=GRID!$B$3:$BI$3), 0)),
ROUNDUP(INDEX(GRID!$B$4:$BI$14,MATCH(C$7,GRID!$A$4:$A$14,0),MATCH(1,($U$2=GRID!$B$1:$BI$1)*(КАЛЕНДАРЬ!$U22=GRID!$B$3:$BI$3),0))*(1-GRID!$B$35),0))</f>
        <v>32000</v>
      </c>
      <c r="D126" s="60" cm="1">
        <f t="array" ref="D126">IF($I$2="Открытый тариф",
INDEX(GRID!$B$17:$BI$27,MATCH(C$7,GRID!$A$17:$A$27,0),MATCH(1,($U$2=GRID!$B$1:$BI$1)*(КАЛЕНДАРЬ!$U22=GRID!$B$3:$BI$3), 0)),
ROUNDUP(INDEX(GRID!$B$17:$BI$27,MATCH(C$7,GRID!$A$17:$A$27,0),MATCH(1,($U$2=GRID!$B$1:$BI$1)*(КАЛЕНДАРЬ!$U22=GRID!$B$3:$BI$3), 0))*(1-GRID!$B$35),0))</f>
        <v>34500</v>
      </c>
      <c r="E126" s="59" cm="1">
        <f t="array" ref="E126">IF($I$2="Открытый тариф",
INDEX(GRID!$B$4:$BI$14,MATCH(E$7,GRID!$A$4:$A$14,0),MATCH(1,($U$2=GRID!$B$1:$BI$1)*(КАЛЕНДАРЬ!$U22=GRID!$B$3:$BI$3), 0)),
ROUNDUP(INDEX(GRID!$B$4:$BI$14,MATCH(E$7,GRID!$A$4:$A$14,0),MATCH(1,($U$2=GRID!$B$1:$BI$1)*(КАЛЕНДАРЬ!$U22=GRID!$B$3:$BI$3),0))*(1-GRID!$B$35),0))</f>
        <v>35800</v>
      </c>
      <c r="F126" s="60" cm="1">
        <f t="array" ref="F126">IF($I$2="Открытый тариф",
INDEX(GRID!$B$17:$BI$27,MATCH(E$7,GRID!$A$17:$A$27,0),MATCH(1,($U$2=GRID!$B$1:$BI$1)*(КАЛЕНДАРЬ!$U22=GRID!$B$3:$BI$3), 0)),
ROUNDUP(INDEX(GRID!$B$17:$BI$27,MATCH(E$7,GRID!$A$17:$A$27,0),MATCH(1,($U$2=GRID!$B$1:$BI$1)*(КАЛЕНДАРЬ!$U22=GRID!$B$3:$BI$3), 0))*(1-GRID!$B$35),0))</f>
        <v>38300</v>
      </c>
      <c r="G126" s="59" cm="1">
        <f t="array" ref="G126">IF($I$2="Открытый тариф",
INDEX(GRID!$B$4:$BI$14,MATCH(G$7,GRID!$A$4:$A$14,0),MATCH(1,($U$2=GRID!$B$1:$BI$1)*(КАЛЕНДАРЬ!$U22=GRID!$B$3:$BI$3), 0)),
ROUNDUP(INDEX(GRID!$B$4:$BI$14,MATCH(G$7,GRID!$A$4:$A$14,0),MATCH(1,($U$2=GRID!$B$1:$BI$1)*(КАЛЕНДАРЬ!$U22=GRID!$B$3:$BI$3),0))*(1-GRID!$B$35),0))</f>
        <v>39900</v>
      </c>
      <c r="H126" s="60" cm="1">
        <f t="array" ref="H126">IF($I$2="Открытый тариф",
INDEX(GRID!$B$17:$BI$27,MATCH(G$7,GRID!$A$17:$A$27,0),MATCH(1,($U$2=GRID!$B$1:$BI$1)*(КАЛЕНДАРЬ!$U22=GRID!$B$3:$BI$3), 0)),
ROUNDUP(INDEX(GRID!$B$17:$BI$27,MATCH(G$7,GRID!$A$17:$A$27,0),MATCH(1,($U$2=GRID!$B$1:$BI$1)*(КАЛЕНДАРЬ!$U22=GRID!$B$3:$BI$3), 0))*(1-GRID!$B$35),0))</f>
        <v>42400</v>
      </c>
      <c r="I126" s="59" cm="1">
        <f t="array" ref="I126">IF($I$2="Открытый тариф",
INDEX(GRID!$B$4:$BI$14,MATCH(I$7,GRID!$A$4:$A$14,0),MATCH(1,($U$2=GRID!$B$1:$BI$1)*(КАЛЕНДАРЬ!$U22=GRID!$B$3:$BI$3), 0)),
ROUNDUP(INDEX(GRID!$B$4:$BI$14,MATCH(I$7,GRID!$A$4:$A$14,0),MATCH(1,($U$2=GRID!$B$1:$BI$1)*(КАЛЕНДАРЬ!$U22=GRID!$B$3:$BI$3),0))*(1-GRID!$B$35),0))</f>
        <v>44600</v>
      </c>
      <c r="J126" s="60" cm="1">
        <f t="array" ref="J126">IF($I$2="Открытый тариф",
INDEX(GRID!$B$17:$BI$27,MATCH(I$7,GRID!$A$17:$A$27,0),MATCH(1,($U$2=GRID!$B$1:$BI$1)*(КАЛЕНДАРЬ!$U22=GRID!$B$3:$BI$3), 0)),
ROUNDUP(INDEX(GRID!$B$17:$BI$27,MATCH(I$7,GRID!$A$17:$A$27,0),MATCH(1,($U$2=GRID!$B$1:$BI$1)*(КАЛЕНДАРЬ!$U22=GRID!$B$3:$BI$3), 0))*(1-GRID!$B$35),0))</f>
        <v>47100</v>
      </c>
      <c r="K126" s="59" cm="1">
        <f t="array" ref="K126">IF($I$2="Открытый тариф",
INDEX(GRID!$B$4:$BI$14,MATCH(K$7,GRID!$A$4:$A$14,0),MATCH(1,($U$2=GRID!$B$1:$BI$1)*(КАЛЕНДАРЬ!$U22=GRID!$B$3:$BI$3), 0)),
ROUNDUP(INDEX(GRID!$B$4:$BI$14,MATCH(K$7,GRID!$A$4:$A$14,0),MATCH(1,($U$2=GRID!$B$1:$BI$1)*(КАЛЕНДАРЬ!$U22=GRID!$B$3:$BI$3),0))*(1-GRID!$B$35),0))</f>
        <v>49800</v>
      </c>
      <c r="L126" s="60" cm="1">
        <f t="array" ref="L126">IF($I$2="Открытый тариф",
INDEX(GRID!$B$17:$BI$27,MATCH(K$7,GRID!$A$17:$A$27,0),MATCH(1,($U$2=GRID!$B$1:$BI$1)*(КАЛЕНДАРЬ!$U22=GRID!$B$3:$BI$3), 0)),
ROUNDUP(INDEX(GRID!$B$17:$BI$27,MATCH(K$7,GRID!$A$17:$A$27,0),MATCH(1,($U$2=GRID!$B$1:$BI$1)*(КАЛЕНДАРЬ!$U22=GRID!$B$3:$BI$3), 0))*(1-GRID!$B$35),0))</f>
        <v>52300</v>
      </c>
      <c r="M126" s="59" cm="1">
        <f t="array" ref="M126">IF($I$2="Открытый тариф",
INDEX(GRID!$B$4:$BI$14,MATCH(M$7,GRID!$A$4:$A$14,0),MATCH(1,($U$2=GRID!$B$1:$BI$1)*(КАЛЕНДАРЬ!$U22=GRID!$B$3:$BI$3), 0)),
ROUNDUP(INDEX(GRID!$B$4:$BI$14,MATCH(M$7,GRID!$A$4:$A$14,0),MATCH(1,($U$2=GRID!$B$1:$BI$1)*(КАЛЕНДАРЬ!$U22=GRID!$B$3:$BI$3),0))*(1-GRID!$B$35),0))</f>
        <v>55600</v>
      </c>
      <c r="N126" s="60" cm="1">
        <f t="array" ref="N126">IF($I$2="Открытый тариф",
INDEX(GRID!$B$17:$BI$27,MATCH(M$7,GRID!$A$17:$A$27,0),MATCH(1,($U$2=GRID!$B$1:$BI$1)*(КАЛЕНДАРЬ!$U22=GRID!$B$3:$BI$3), 0)),
ROUNDUP(INDEX(GRID!$B$17:$BI$27,MATCH(M$7,GRID!$A$17:$A$27,0),MATCH(1,($U$2=GRID!$B$1:$BI$1)*(КАЛЕНДАРЬ!$U22=GRID!$B$3:$BI$3), 0))*(1-GRID!$B$35),0))</f>
        <v>58100</v>
      </c>
      <c r="O126" s="61" cm="1">
        <f t="array" ref="O126">IF($I$2="Открытый тариф",
INDEX(GRID!$B$4:$BI$14,MATCH(O$7,GRID!$A$4:$A$14,0),MATCH(1,($U$2=GRID!$B$1:$BI$1)*(КАЛЕНДАРЬ!$U22=GRID!$B$3:$BI$3), 0)),
ROUNDUP(INDEX(GRID!$B$4:$BI$14,MATCH(O$7,GRID!$A$4:$A$14,0),MATCH(1,($U$2=GRID!$B$1:$BI$1)*(КАЛЕНДАРЬ!$U22=GRID!$B$3:$BI$3),0))*(1-GRID!$B$35),0))</f>
        <v>62300</v>
      </c>
      <c r="P126" s="61" cm="1">
        <f t="array" ref="P126">IF($I$2="Открытый тариф",
INDEX(GRID!$B$17:$BI$27,MATCH(O$7,GRID!$A$17:$A$27,0),MATCH(1,($U$2=GRID!$B$1:$BI$1)*(КАЛЕНДАРЬ!$U22=GRID!$B$3:$BI$3), 0)),
ROUNDUP(INDEX(GRID!$B$17:$BI$27,MATCH(O$7,GRID!$A$17:$A$27,0),MATCH(1,($U$2=GRID!$B$1:$BI$1)*(КАЛЕНДАРЬ!$U22=GRID!$B$3:$BI$3), 0))*(1-GRID!$B$35),0))</f>
        <v>64800</v>
      </c>
      <c r="Q126" s="61" cm="1">
        <f t="array" ref="Q126">IF($I$2="Открытый тариф",
INDEX(GRID!$B$4:$BI$14,MATCH(Q$7,GRID!$A$4:$A$14,0),MATCH(1,($U$2=GRID!$B$1:$BI$1)*(КАЛЕНДАРЬ!$U22=GRID!$B$3:$BI$3), 0)),
ROUNDUP(INDEX(GRID!$B$4:$BI$14,MATCH(Q$7,GRID!$A$4:$A$14,0),MATCH(1,($U$2=GRID!$B$1:$BI$1)*(КАЛЕНДАРЬ!$U22=GRID!$B$3:$BI$3),0))*(1-GRID!$B$35),0))</f>
        <v>70400</v>
      </c>
      <c r="R126" s="61" cm="1">
        <f t="array" ref="R126">IF($I$2="Открытый тариф",
INDEX(GRID!$B$17:$BI$27,MATCH(Q$7,GRID!$A$17:$A$27,0),MATCH(1,($U$2=GRID!$B$1:$BI$1)*(КАЛЕНДАРЬ!$U22=GRID!$B$3:$BI$3), 0)),
ROUNDUP(INDEX(GRID!$B$17:$BI$27,MATCH(Q$7,GRID!$A$17:$A$27,0),MATCH(1,($U$2=GRID!$B$1:$BI$1)*(КАЛЕНДАРЬ!$U22=GRID!$B$3:$BI$3), 0))*(1-GRID!$B$35),0))</f>
        <v>72900</v>
      </c>
      <c r="S126" s="61" cm="1">
        <f t="array" ref="S126">IF($I$2="Открытый тариф",
INDEX(GRID!$B$4:$BI$14,MATCH(S$7,GRID!$A$4:$A$14,0),MATCH(1,($U$2=GRID!$B$1:$BI$1)*(КАЛЕНДАРЬ!$U22=GRID!$B$3:$BI$3), 0)),
ROUNDUP(INDEX(GRID!$B$4:$BI$14,MATCH(S$7,GRID!$A$4:$A$14,0),MATCH(1,($U$2=GRID!$B$1:$BI$1)*(КАЛЕНДАРЬ!$U22=GRID!$B$3:$BI$3),0))*(1-GRID!$B$35),0))</f>
        <v>87800</v>
      </c>
      <c r="T126" s="61" cm="1">
        <f t="array" ref="T126">IF($I$2="Открытый тариф",
INDEX(GRID!$B$17:$BI$27,MATCH(S$7,GRID!$A$17:$A$27,0),MATCH(1,($U$2=GRID!$B$1:$BI$1)*(КАЛЕНДАРЬ!$U22=GRID!$B$3:$BI$3), 0)),
ROUNDUP(INDEX(GRID!$B$17:$BI$27,MATCH(S$7,GRID!$A$17:$A$27,0),MATCH(1,($U$2=GRID!$B$1:$BI$1)*(КАЛЕНДАРЬ!$U22=GRID!$B$3:$BI$3), 0))*(1-GRID!$B$35),0))</f>
        <v>90300</v>
      </c>
      <c r="U126" s="61" cm="1">
        <f t="array" ref="U126">IF($I$2="Открытый тариф",
INDEX(GRID!$B$4:$BI$14,MATCH(U$7,GRID!$A$4:$A$14,0),MATCH(1,($U$2=GRID!$B$1:$BI$1)*(КАЛЕНДАРЬ!$U22=GRID!$B$3:$BI$3), 0)),
ROUNDUP(INDEX(GRID!$B$4:$BI$14,MATCH(U$7,GRID!$A$4:$A$14,0),MATCH(1,($U$2=GRID!$B$1:$BI$1)*(КАЛЕНДАРЬ!$U22=GRID!$B$3:$BI$3),0))*(1-GRID!$B$35),0))</f>
        <v>97000</v>
      </c>
      <c r="V126" s="61" cm="1">
        <f t="array" ref="V126">IF($I$2="Открытый тариф",
INDEX(GRID!$B$17:$BI$27,MATCH(U$7,GRID!$A$17:$A$27,0),MATCH(1,($U$2=GRID!$B$1:$BI$1)*(КАЛЕНДАРЬ!$U22=GRID!$B$3:$BI$3), 0)),
ROUNDUP(INDEX(GRID!$B$17:$BI$27,MATCH(U$7,GRID!$A$17:$A$27,0),MATCH(1,($U$2=GRID!$B$1:$BI$1)*(КАЛЕНДАРЬ!$U22=GRID!$B$3:$BI$3), 0))*(1-GRID!$B$35),0))</f>
        <v>99500</v>
      </c>
      <c r="W126" s="61" cm="1">
        <f t="array" ref="W126">IF($I$2="Открытый тариф",
INDEX(GRID!$B$4:$BI$14,MATCH(W$7,GRID!$A$4:$A$14,0),MATCH(1,($U$2=GRID!$B$1:$BI$1)*(КАЛЕНДАРЬ!$U22=GRID!$B$3:$BI$3), 0)),
ROUNDUP(INDEX(GRID!$B$4:$BI$14,MATCH(W$7,GRID!$A$4:$A$14,0),MATCH(1,($U$2=GRID!$B$1:$BI$1)*(КАЛЕНДАРЬ!$U22=GRID!$B$3:$BI$3),0))*(1-GRID!$B$35),0))</f>
        <v>340000</v>
      </c>
      <c r="X126" s="61" cm="1">
        <f t="array" ref="X126">IF($I$2="Открытый тариф",
INDEX(GRID!$B$17:$BI$27,MATCH(W$7,GRID!$A$17:$A$27,0),MATCH(1,($U$2=GRID!$B$1:$BI$1)*(КАЛЕНДАРЬ!$U22=GRID!$B$3:$BI$3), 0)),
ROUNDUP(INDEX(GRID!$B$17:$BI$27,MATCH(W$7,GRID!$A$17:$A$27,0),MATCH(1,($U$2=GRID!$B$1:$BI$1)*(КАЛЕНДАРЬ!$U22=GRID!$B$3:$BI$3), 0))*(1-GRID!$B$35),0))</f>
        <v>342500</v>
      </c>
    </row>
    <row r="127" spans="1:24" x14ac:dyDescent="0.2">
      <c r="A127" s="62" t="s">
        <v>47</v>
      </c>
      <c r="B127" s="62">
        <v>20</v>
      </c>
      <c r="C127" s="59" cm="1">
        <f t="array" ref="C127">IF($I$2="Открытый тариф",
INDEX(GRID!$B$4:$BI$14,MATCH(C$7,GRID!$A$4:$A$14,0),MATCH(1,($U$2=GRID!$B$1:$BI$1)*(КАЛЕНДАРЬ!$U23=GRID!$B$3:$BI$3), 0)),
ROUNDUP(INDEX(GRID!$B$4:$BI$14,MATCH(C$7,GRID!$A$4:$A$14,0),MATCH(1,($U$2=GRID!$B$1:$BI$1)*(КАЛЕНДАРЬ!$U23=GRID!$B$3:$BI$3),0))*(1-GRID!$B$35),0))</f>
        <v>32000</v>
      </c>
      <c r="D127" s="60" cm="1">
        <f t="array" ref="D127">IF($I$2="Открытый тариф",
INDEX(GRID!$B$17:$BI$27,MATCH(C$7,GRID!$A$17:$A$27,0),MATCH(1,($U$2=GRID!$B$1:$BI$1)*(КАЛЕНДАРЬ!$U23=GRID!$B$3:$BI$3), 0)),
ROUNDUP(INDEX(GRID!$B$17:$BI$27,MATCH(C$7,GRID!$A$17:$A$27,0),MATCH(1,($U$2=GRID!$B$1:$BI$1)*(КАЛЕНДАРЬ!$U23=GRID!$B$3:$BI$3), 0))*(1-GRID!$B$35),0))</f>
        <v>34500</v>
      </c>
      <c r="E127" s="59" cm="1">
        <f t="array" ref="E127">IF($I$2="Открытый тариф",
INDEX(GRID!$B$4:$BI$14,MATCH(E$7,GRID!$A$4:$A$14,0),MATCH(1,($U$2=GRID!$B$1:$BI$1)*(КАЛЕНДАРЬ!$U23=GRID!$B$3:$BI$3), 0)),
ROUNDUP(INDEX(GRID!$B$4:$BI$14,MATCH(E$7,GRID!$A$4:$A$14,0),MATCH(1,($U$2=GRID!$B$1:$BI$1)*(КАЛЕНДАРЬ!$U23=GRID!$B$3:$BI$3),0))*(1-GRID!$B$35),0))</f>
        <v>35800</v>
      </c>
      <c r="F127" s="60" cm="1">
        <f t="array" ref="F127">IF($I$2="Открытый тариф",
INDEX(GRID!$B$17:$BI$27,MATCH(E$7,GRID!$A$17:$A$27,0),MATCH(1,($U$2=GRID!$B$1:$BI$1)*(КАЛЕНДАРЬ!$U23=GRID!$B$3:$BI$3), 0)),
ROUNDUP(INDEX(GRID!$B$17:$BI$27,MATCH(E$7,GRID!$A$17:$A$27,0),MATCH(1,($U$2=GRID!$B$1:$BI$1)*(КАЛЕНДАРЬ!$U23=GRID!$B$3:$BI$3), 0))*(1-GRID!$B$35),0))</f>
        <v>38300</v>
      </c>
      <c r="G127" s="59" cm="1">
        <f t="array" ref="G127">IF($I$2="Открытый тариф",
INDEX(GRID!$B$4:$BI$14,MATCH(G$7,GRID!$A$4:$A$14,0),MATCH(1,($U$2=GRID!$B$1:$BI$1)*(КАЛЕНДАРЬ!$U23=GRID!$B$3:$BI$3), 0)),
ROUNDUP(INDEX(GRID!$B$4:$BI$14,MATCH(G$7,GRID!$A$4:$A$14,0),MATCH(1,($U$2=GRID!$B$1:$BI$1)*(КАЛЕНДАРЬ!$U23=GRID!$B$3:$BI$3),0))*(1-GRID!$B$35),0))</f>
        <v>39900</v>
      </c>
      <c r="H127" s="60" cm="1">
        <f t="array" ref="H127">IF($I$2="Открытый тариф",
INDEX(GRID!$B$17:$BI$27,MATCH(G$7,GRID!$A$17:$A$27,0),MATCH(1,($U$2=GRID!$B$1:$BI$1)*(КАЛЕНДАРЬ!$U23=GRID!$B$3:$BI$3), 0)),
ROUNDUP(INDEX(GRID!$B$17:$BI$27,MATCH(G$7,GRID!$A$17:$A$27,0),MATCH(1,($U$2=GRID!$B$1:$BI$1)*(КАЛЕНДАРЬ!$U23=GRID!$B$3:$BI$3), 0))*(1-GRID!$B$35),0))</f>
        <v>42400</v>
      </c>
      <c r="I127" s="59" cm="1">
        <f t="array" ref="I127">IF($I$2="Открытый тариф",
INDEX(GRID!$B$4:$BI$14,MATCH(I$7,GRID!$A$4:$A$14,0),MATCH(1,($U$2=GRID!$B$1:$BI$1)*(КАЛЕНДАРЬ!$U23=GRID!$B$3:$BI$3), 0)),
ROUNDUP(INDEX(GRID!$B$4:$BI$14,MATCH(I$7,GRID!$A$4:$A$14,0),MATCH(1,($U$2=GRID!$B$1:$BI$1)*(КАЛЕНДАРЬ!$U23=GRID!$B$3:$BI$3),0))*(1-GRID!$B$35),0))</f>
        <v>44600</v>
      </c>
      <c r="J127" s="60" cm="1">
        <f t="array" ref="J127">IF($I$2="Открытый тариф",
INDEX(GRID!$B$17:$BI$27,MATCH(I$7,GRID!$A$17:$A$27,0),MATCH(1,($U$2=GRID!$B$1:$BI$1)*(КАЛЕНДАРЬ!$U23=GRID!$B$3:$BI$3), 0)),
ROUNDUP(INDEX(GRID!$B$17:$BI$27,MATCH(I$7,GRID!$A$17:$A$27,0),MATCH(1,($U$2=GRID!$B$1:$BI$1)*(КАЛЕНДАРЬ!$U23=GRID!$B$3:$BI$3), 0))*(1-GRID!$B$35),0))</f>
        <v>47100</v>
      </c>
      <c r="K127" s="59" cm="1">
        <f t="array" ref="K127">IF($I$2="Открытый тариф",
INDEX(GRID!$B$4:$BI$14,MATCH(K$7,GRID!$A$4:$A$14,0),MATCH(1,($U$2=GRID!$B$1:$BI$1)*(КАЛЕНДАРЬ!$U23=GRID!$B$3:$BI$3), 0)),
ROUNDUP(INDEX(GRID!$B$4:$BI$14,MATCH(K$7,GRID!$A$4:$A$14,0),MATCH(1,($U$2=GRID!$B$1:$BI$1)*(КАЛЕНДАРЬ!$U23=GRID!$B$3:$BI$3),0))*(1-GRID!$B$35),0))</f>
        <v>49800</v>
      </c>
      <c r="L127" s="60" cm="1">
        <f t="array" ref="L127">IF($I$2="Открытый тариф",
INDEX(GRID!$B$17:$BI$27,MATCH(K$7,GRID!$A$17:$A$27,0),MATCH(1,($U$2=GRID!$B$1:$BI$1)*(КАЛЕНДАРЬ!$U23=GRID!$B$3:$BI$3), 0)),
ROUNDUP(INDEX(GRID!$B$17:$BI$27,MATCH(K$7,GRID!$A$17:$A$27,0),MATCH(1,($U$2=GRID!$B$1:$BI$1)*(КАЛЕНДАРЬ!$U23=GRID!$B$3:$BI$3), 0))*(1-GRID!$B$35),0))</f>
        <v>52300</v>
      </c>
      <c r="M127" s="59" cm="1">
        <f t="array" ref="M127">IF($I$2="Открытый тариф",
INDEX(GRID!$B$4:$BI$14,MATCH(M$7,GRID!$A$4:$A$14,0),MATCH(1,($U$2=GRID!$B$1:$BI$1)*(КАЛЕНДАРЬ!$U23=GRID!$B$3:$BI$3), 0)),
ROUNDUP(INDEX(GRID!$B$4:$BI$14,MATCH(M$7,GRID!$A$4:$A$14,0),MATCH(1,($U$2=GRID!$B$1:$BI$1)*(КАЛЕНДАРЬ!$U23=GRID!$B$3:$BI$3),0))*(1-GRID!$B$35),0))</f>
        <v>55600</v>
      </c>
      <c r="N127" s="60" cm="1">
        <f t="array" ref="N127">IF($I$2="Открытый тариф",
INDEX(GRID!$B$17:$BI$27,MATCH(M$7,GRID!$A$17:$A$27,0),MATCH(1,($U$2=GRID!$B$1:$BI$1)*(КАЛЕНДАРЬ!$U23=GRID!$B$3:$BI$3), 0)),
ROUNDUP(INDEX(GRID!$B$17:$BI$27,MATCH(M$7,GRID!$A$17:$A$27,0),MATCH(1,($U$2=GRID!$B$1:$BI$1)*(КАЛЕНДАРЬ!$U23=GRID!$B$3:$BI$3), 0))*(1-GRID!$B$35),0))</f>
        <v>58100</v>
      </c>
      <c r="O127" s="61" cm="1">
        <f t="array" ref="O127">IF($I$2="Открытый тариф",
INDEX(GRID!$B$4:$BI$14,MATCH(O$7,GRID!$A$4:$A$14,0),MATCH(1,($U$2=GRID!$B$1:$BI$1)*(КАЛЕНДАРЬ!$U23=GRID!$B$3:$BI$3), 0)),
ROUNDUP(INDEX(GRID!$B$4:$BI$14,MATCH(O$7,GRID!$A$4:$A$14,0),MATCH(1,($U$2=GRID!$B$1:$BI$1)*(КАЛЕНДАРЬ!$U23=GRID!$B$3:$BI$3),0))*(1-GRID!$B$35),0))</f>
        <v>62300</v>
      </c>
      <c r="P127" s="61" cm="1">
        <f t="array" ref="P127">IF($I$2="Открытый тариф",
INDEX(GRID!$B$17:$BI$27,MATCH(O$7,GRID!$A$17:$A$27,0),MATCH(1,($U$2=GRID!$B$1:$BI$1)*(КАЛЕНДАРЬ!$U23=GRID!$B$3:$BI$3), 0)),
ROUNDUP(INDEX(GRID!$B$17:$BI$27,MATCH(O$7,GRID!$A$17:$A$27,0),MATCH(1,($U$2=GRID!$B$1:$BI$1)*(КАЛЕНДАРЬ!$U23=GRID!$B$3:$BI$3), 0))*(1-GRID!$B$35),0))</f>
        <v>64800</v>
      </c>
      <c r="Q127" s="61" cm="1">
        <f t="array" ref="Q127">IF($I$2="Открытый тариф",
INDEX(GRID!$B$4:$BI$14,MATCH(Q$7,GRID!$A$4:$A$14,0),MATCH(1,($U$2=GRID!$B$1:$BI$1)*(КАЛЕНДАРЬ!$U23=GRID!$B$3:$BI$3), 0)),
ROUNDUP(INDEX(GRID!$B$4:$BI$14,MATCH(Q$7,GRID!$A$4:$A$14,0),MATCH(1,($U$2=GRID!$B$1:$BI$1)*(КАЛЕНДАРЬ!$U23=GRID!$B$3:$BI$3),0))*(1-GRID!$B$35),0))</f>
        <v>70400</v>
      </c>
      <c r="R127" s="61" cm="1">
        <f t="array" ref="R127">IF($I$2="Открытый тариф",
INDEX(GRID!$B$17:$BI$27,MATCH(Q$7,GRID!$A$17:$A$27,0),MATCH(1,($U$2=GRID!$B$1:$BI$1)*(КАЛЕНДАРЬ!$U23=GRID!$B$3:$BI$3), 0)),
ROUNDUP(INDEX(GRID!$B$17:$BI$27,MATCH(Q$7,GRID!$A$17:$A$27,0),MATCH(1,($U$2=GRID!$B$1:$BI$1)*(КАЛЕНДАРЬ!$U23=GRID!$B$3:$BI$3), 0))*(1-GRID!$B$35),0))</f>
        <v>72900</v>
      </c>
      <c r="S127" s="61" cm="1">
        <f t="array" ref="S127">IF($I$2="Открытый тариф",
INDEX(GRID!$B$4:$BI$14,MATCH(S$7,GRID!$A$4:$A$14,0),MATCH(1,($U$2=GRID!$B$1:$BI$1)*(КАЛЕНДАРЬ!$U23=GRID!$B$3:$BI$3), 0)),
ROUNDUP(INDEX(GRID!$B$4:$BI$14,MATCH(S$7,GRID!$A$4:$A$14,0),MATCH(1,($U$2=GRID!$B$1:$BI$1)*(КАЛЕНДАРЬ!$U23=GRID!$B$3:$BI$3),0))*(1-GRID!$B$35),0))</f>
        <v>87800</v>
      </c>
      <c r="T127" s="61" cm="1">
        <f t="array" ref="T127">IF($I$2="Открытый тариф",
INDEX(GRID!$B$17:$BI$27,MATCH(S$7,GRID!$A$17:$A$27,0),MATCH(1,($U$2=GRID!$B$1:$BI$1)*(КАЛЕНДАРЬ!$U23=GRID!$B$3:$BI$3), 0)),
ROUNDUP(INDEX(GRID!$B$17:$BI$27,MATCH(S$7,GRID!$A$17:$A$27,0),MATCH(1,($U$2=GRID!$B$1:$BI$1)*(КАЛЕНДАРЬ!$U23=GRID!$B$3:$BI$3), 0))*(1-GRID!$B$35),0))</f>
        <v>90300</v>
      </c>
      <c r="U127" s="61" cm="1">
        <f t="array" ref="U127">IF($I$2="Открытый тариф",
INDEX(GRID!$B$4:$BI$14,MATCH(U$7,GRID!$A$4:$A$14,0),MATCH(1,($U$2=GRID!$B$1:$BI$1)*(КАЛЕНДАРЬ!$U23=GRID!$B$3:$BI$3), 0)),
ROUNDUP(INDEX(GRID!$B$4:$BI$14,MATCH(U$7,GRID!$A$4:$A$14,0),MATCH(1,($U$2=GRID!$B$1:$BI$1)*(КАЛЕНДАРЬ!$U23=GRID!$B$3:$BI$3),0))*(1-GRID!$B$35),0))</f>
        <v>97000</v>
      </c>
      <c r="V127" s="61" cm="1">
        <f t="array" ref="V127">IF($I$2="Открытый тариф",
INDEX(GRID!$B$17:$BI$27,MATCH(U$7,GRID!$A$17:$A$27,0),MATCH(1,($U$2=GRID!$B$1:$BI$1)*(КАЛЕНДАРЬ!$U23=GRID!$B$3:$BI$3), 0)),
ROUNDUP(INDEX(GRID!$B$17:$BI$27,MATCH(U$7,GRID!$A$17:$A$27,0),MATCH(1,($U$2=GRID!$B$1:$BI$1)*(КАЛЕНДАРЬ!$U23=GRID!$B$3:$BI$3), 0))*(1-GRID!$B$35),0))</f>
        <v>99500</v>
      </c>
      <c r="W127" s="61" cm="1">
        <f t="array" ref="W127">IF($I$2="Открытый тариф",
INDEX(GRID!$B$4:$BI$14,MATCH(W$7,GRID!$A$4:$A$14,0),MATCH(1,($U$2=GRID!$B$1:$BI$1)*(КАЛЕНДАРЬ!$U23=GRID!$B$3:$BI$3), 0)),
ROUNDUP(INDEX(GRID!$B$4:$BI$14,MATCH(W$7,GRID!$A$4:$A$14,0),MATCH(1,($U$2=GRID!$B$1:$BI$1)*(КАЛЕНДАРЬ!$U23=GRID!$B$3:$BI$3),0))*(1-GRID!$B$35),0))</f>
        <v>340000</v>
      </c>
      <c r="X127" s="61" cm="1">
        <f t="array" ref="X127">IF($I$2="Открытый тариф",
INDEX(GRID!$B$17:$BI$27,MATCH(W$7,GRID!$A$17:$A$27,0),MATCH(1,($U$2=GRID!$B$1:$BI$1)*(КАЛЕНДАРЬ!$U23=GRID!$B$3:$BI$3), 0)),
ROUNDUP(INDEX(GRID!$B$17:$BI$27,MATCH(W$7,GRID!$A$17:$A$27,0),MATCH(1,($U$2=GRID!$B$1:$BI$1)*(КАЛЕНДАРЬ!$U23=GRID!$B$3:$BI$3), 0))*(1-GRID!$B$35),0))</f>
        <v>342500</v>
      </c>
    </row>
    <row r="128" spans="1:24" x14ac:dyDescent="0.2">
      <c r="A128" s="62" t="s">
        <v>48</v>
      </c>
      <c r="B128" s="62">
        <v>21</v>
      </c>
      <c r="C128" s="59" cm="1">
        <f t="array" ref="C128">IF($I$2="Открытый тариф",
INDEX(GRID!$B$4:$BI$14,MATCH(C$7,GRID!$A$4:$A$14,0),MATCH(1,($U$2=GRID!$B$1:$BI$1)*(КАЛЕНДАРЬ!$U24=GRID!$B$3:$BI$3), 0)),
ROUNDUP(INDEX(GRID!$B$4:$BI$14,MATCH(C$7,GRID!$A$4:$A$14,0),MATCH(1,($U$2=GRID!$B$1:$BI$1)*(КАЛЕНДАРЬ!$U24=GRID!$B$3:$BI$3),0))*(1-GRID!$B$35),0))</f>
        <v>32000</v>
      </c>
      <c r="D128" s="60" cm="1">
        <f t="array" ref="D128">IF($I$2="Открытый тариф",
INDEX(GRID!$B$17:$BI$27,MATCH(C$7,GRID!$A$17:$A$27,0),MATCH(1,($U$2=GRID!$B$1:$BI$1)*(КАЛЕНДАРЬ!$U24=GRID!$B$3:$BI$3), 0)),
ROUNDUP(INDEX(GRID!$B$17:$BI$27,MATCH(C$7,GRID!$A$17:$A$27,0),MATCH(1,($U$2=GRID!$B$1:$BI$1)*(КАЛЕНДАРЬ!$U24=GRID!$B$3:$BI$3), 0))*(1-GRID!$B$35),0))</f>
        <v>34500</v>
      </c>
      <c r="E128" s="59" cm="1">
        <f t="array" ref="E128">IF($I$2="Открытый тариф",
INDEX(GRID!$B$4:$BI$14,MATCH(E$7,GRID!$A$4:$A$14,0),MATCH(1,($U$2=GRID!$B$1:$BI$1)*(КАЛЕНДАРЬ!$U24=GRID!$B$3:$BI$3), 0)),
ROUNDUP(INDEX(GRID!$B$4:$BI$14,MATCH(E$7,GRID!$A$4:$A$14,0),MATCH(1,($U$2=GRID!$B$1:$BI$1)*(КАЛЕНДАРЬ!$U24=GRID!$B$3:$BI$3),0))*(1-GRID!$B$35),0))</f>
        <v>35800</v>
      </c>
      <c r="F128" s="60" cm="1">
        <f t="array" ref="F128">IF($I$2="Открытый тариф",
INDEX(GRID!$B$17:$BI$27,MATCH(E$7,GRID!$A$17:$A$27,0),MATCH(1,($U$2=GRID!$B$1:$BI$1)*(КАЛЕНДАРЬ!$U24=GRID!$B$3:$BI$3), 0)),
ROUNDUP(INDEX(GRID!$B$17:$BI$27,MATCH(E$7,GRID!$A$17:$A$27,0),MATCH(1,($U$2=GRID!$B$1:$BI$1)*(КАЛЕНДАРЬ!$U24=GRID!$B$3:$BI$3), 0))*(1-GRID!$B$35),0))</f>
        <v>38300</v>
      </c>
      <c r="G128" s="59" cm="1">
        <f t="array" ref="G128">IF($I$2="Открытый тариф",
INDEX(GRID!$B$4:$BI$14,MATCH(G$7,GRID!$A$4:$A$14,0),MATCH(1,($U$2=GRID!$B$1:$BI$1)*(КАЛЕНДАРЬ!$U24=GRID!$B$3:$BI$3), 0)),
ROUNDUP(INDEX(GRID!$B$4:$BI$14,MATCH(G$7,GRID!$A$4:$A$14,0),MATCH(1,($U$2=GRID!$B$1:$BI$1)*(КАЛЕНДАРЬ!$U24=GRID!$B$3:$BI$3),0))*(1-GRID!$B$35),0))</f>
        <v>39900</v>
      </c>
      <c r="H128" s="60" cm="1">
        <f t="array" ref="H128">IF($I$2="Открытый тариф",
INDEX(GRID!$B$17:$BI$27,MATCH(G$7,GRID!$A$17:$A$27,0),MATCH(1,($U$2=GRID!$B$1:$BI$1)*(КАЛЕНДАРЬ!$U24=GRID!$B$3:$BI$3), 0)),
ROUNDUP(INDEX(GRID!$B$17:$BI$27,MATCH(G$7,GRID!$A$17:$A$27,0),MATCH(1,($U$2=GRID!$B$1:$BI$1)*(КАЛЕНДАРЬ!$U24=GRID!$B$3:$BI$3), 0))*(1-GRID!$B$35),0))</f>
        <v>42400</v>
      </c>
      <c r="I128" s="59" cm="1">
        <f t="array" ref="I128">IF($I$2="Открытый тариф",
INDEX(GRID!$B$4:$BI$14,MATCH(I$7,GRID!$A$4:$A$14,0),MATCH(1,($U$2=GRID!$B$1:$BI$1)*(КАЛЕНДАРЬ!$U24=GRID!$B$3:$BI$3), 0)),
ROUNDUP(INDEX(GRID!$B$4:$BI$14,MATCH(I$7,GRID!$A$4:$A$14,0),MATCH(1,($U$2=GRID!$B$1:$BI$1)*(КАЛЕНДАРЬ!$U24=GRID!$B$3:$BI$3),0))*(1-GRID!$B$35),0))</f>
        <v>44600</v>
      </c>
      <c r="J128" s="60" cm="1">
        <f t="array" ref="J128">IF($I$2="Открытый тариф",
INDEX(GRID!$B$17:$BI$27,MATCH(I$7,GRID!$A$17:$A$27,0),MATCH(1,($U$2=GRID!$B$1:$BI$1)*(КАЛЕНДАРЬ!$U24=GRID!$B$3:$BI$3), 0)),
ROUNDUP(INDEX(GRID!$B$17:$BI$27,MATCH(I$7,GRID!$A$17:$A$27,0),MATCH(1,($U$2=GRID!$B$1:$BI$1)*(КАЛЕНДАРЬ!$U24=GRID!$B$3:$BI$3), 0))*(1-GRID!$B$35),0))</f>
        <v>47100</v>
      </c>
      <c r="K128" s="59" cm="1">
        <f t="array" ref="K128">IF($I$2="Открытый тариф",
INDEX(GRID!$B$4:$BI$14,MATCH(K$7,GRID!$A$4:$A$14,0),MATCH(1,($U$2=GRID!$B$1:$BI$1)*(КАЛЕНДАРЬ!$U24=GRID!$B$3:$BI$3), 0)),
ROUNDUP(INDEX(GRID!$B$4:$BI$14,MATCH(K$7,GRID!$A$4:$A$14,0),MATCH(1,($U$2=GRID!$B$1:$BI$1)*(КАЛЕНДАРЬ!$U24=GRID!$B$3:$BI$3),0))*(1-GRID!$B$35),0))</f>
        <v>49800</v>
      </c>
      <c r="L128" s="60" cm="1">
        <f t="array" ref="L128">IF($I$2="Открытый тариф",
INDEX(GRID!$B$17:$BI$27,MATCH(K$7,GRID!$A$17:$A$27,0),MATCH(1,($U$2=GRID!$B$1:$BI$1)*(КАЛЕНДАРЬ!$U24=GRID!$B$3:$BI$3), 0)),
ROUNDUP(INDEX(GRID!$B$17:$BI$27,MATCH(K$7,GRID!$A$17:$A$27,0),MATCH(1,($U$2=GRID!$B$1:$BI$1)*(КАЛЕНДАРЬ!$U24=GRID!$B$3:$BI$3), 0))*(1-GRID!$B$35),0))</f>
        <v>52300</v>
      </c>
      <c r="M128" s="59" cm="1">
        <f t="array" ref="M128">IF($I$2="Открытый тариф",
INDEX(GRID!$B$4:$BI$14,MATCH(M$7,GRID!$A$4:$A$14,0),MATCH(1,($U$2=GRID!$B$1:$BI$1)*(КАЛЕНДАРЬ!$U24=GRID!$B$3:$BI$3), 0)),
ROUNDUP(INDEX(GRID!$B$4:$BI$14,MATCH(M$7,GRID!$A$4:$A$14,0),MATCH(1,($U$2=GRID!$B$1:$BI$1)*(КАЛЕНДАРЬ!$U24=GRID!$B$3:$BI$3),0))*(1-GRID!$B$35),0))</f>
        <v>55600</v>
      </c>
      <c r="N128" s="60" cm="1">
        <f t="array" ref="N128">IF($I$2="Открытый тариф",
INDEX(GRID!$B$17:$BI$27,MATCH(M$7,GRID!$A$17:$A$27,0),MATCH(1,($U$2=GRID!$B$1:$BI$1)*(КАЛЕНДАРЬ!$U24=GRID!$B$3:$BI$3), 0)),
ROUNDUP(INDEX(GRID!$B$17:$BI$27,MATCH(M$7,GRID!$A$17:$A$27,0),MATCH(1,($U$2=GRID!$B$1:$BI$1)*(КАЛЕНДАРЬ!$U24=GRID!$B$3:$BI$3), 0))*(1-GRID!$B$35),0))</f>
        <v>58100</v>
      </c>
      <c r="O128" s="61" cm="1">
        <f t="array" ref="O128">IF($I$2="Открытый тариф",
INDEX(GRID!$B$4:$BI$14,MATCH(O$7,GRID!$A$4:$A$14,0),MATCH(1,($U$2=GRID!$B$1:$BI$1)*(КАЛЕНДАРЬ!$U24=GRID!$B$3:$BI$3), 0)),
ROUNDUP(INDEX(GRID!$B$4:$BI$14,MATCH(O$7,GRID!$A$4:$A$14,0),MATCH(1,($U$2=GRID!$B$1:$BI$1)*(КАЛЕНДАРЬ!$U24=GRID!$B$3:$BI$3),0))*(1-GRID!$B$35),0))</f>
        <v>62300</v>
      </c>
      <c r="P128" s="61" cm="1">
        <f t="array" ref="P128">IF($I$2="Открытый тариф",
INDEX(GRID!$B$17:$BI$27,MATCH(O$7,GRID!$A$17:$A$27,0),MATCH(1,($U$2=GRID!$B$1:$BI$1)*(КАЛЕНДАРЬ!$U24=GRID!$B$3:$BI$3), 0)),
ROUNDUP(INDEX(GRID!$B$17:$BI$27,MATCH(O$7,GRID!$A$17:$A$27,0),MATCH(1,($U$2=GRID!$B$1:$BI$1)*(КАЛЕНДАРЬ!$U24=GRID!$B$3:$BI$3), 0))*(1-GRID!$B$35),0))</f>
        <v>64800</v>
      </c>
      <c r="Q128" s="61" cm="1">
        <f t="array" ref="Q128">IF($I$2="Открытый тариф",
INDEX(GRID!$B$4:$BI$14,MATCH(Q$7,GRID!$A$4:$A$14,0),MATCH(1,($U$2=GRID!$B$1:$BI$1)*(КАЛЕНДАРЬ!$U24=GRID!$B$3:$BI$3), 0)),
ROUNDUP(INDEX(GRID!$B$4:$BI$14,MATCH(Q$7,GRID!$A$4:$A$14,0),MATCH(1,($U$2=GRID!$B$1:$BI$1)*(КАЛЕНДАРЬ!$U24=GRID!$B$3:$BI$3),0))*(1-GRID!$B$35),0))</f>
        <v>70400</v>
      </c>
      <c r="R128" s="61" cm="1">
        <f t="array" ref="R128">IF($I$2="Открытый тариф",
INDEX(GRID!$B$17:$BI$27,MATCH(Q$7,GRID!$A$17:$A$27,0),MATCH(1,($U$2=GRID!$B$1:$BI$1)*(КАЛЕНДАРЬ!$U24=GRID!$B$3:$BI$3), 0)),
ROUNDUP(INDEX(GRID!$B$17:$BI$27,MATCH(Q$7,GRID!$A$17:$A$27,0),MATCH(1,($U$2=GRID!$B$1:$BI$1)*(КАЛЕНДАРЬ!$U24=GRID!$B$3:$BI$3), 0))*(1-GRID!$B$35),0))</f>
        <v>72900</v>
      </c>
      <c r="S128" s="61" cm="1">
        <f t="array" ref="S128">IF($I$2="Открытый тариф",
INDEX(GRID!$B$4:$BI$14,MATCH(S$7,GRID!$A$4:$A$14,0),MATCH(1,($U$2=GRID!$B$1:$BI$1)*(КАЛЕНДАРЬ!$U24=GRID!$B$3:$BI$3), 0)),
ROUNDUP(INDEX(GRID!$B$4:$BI$14,MATCH(S$7,GRID!$A$4:$A$14,0),MATCH(1,($U$2=GRID!$B$1:$BI$1)*(КАЛЕНДАРЬ!$U24=GRID!$B$3:$BI$3),0))*(1-GRID!$B$35),0))</f>
        <v>87800</v>
      </c>
      <c r="T128" s="61" cm="1">
        <f t="array" ref="T128">IF($I$2="Открытый тариф",
INDEX(GRID!$B$17:$BI$27,MATCH(S$7,GRID!$A$17:$A$27,0),MATCH(1,($U$2=GRID!$B$1:$BI$1)*(КАЛЕНДАРЬ!$U24=GRID!$B$3:$BI$3), 0)),
ROUNDUP(INDEX(GRID!$B$17:$BI$27,MATCH(S$7,GRID!$A$17:$A$27,0),MATCH(1,($U$2=GRID!$B$1:$BI$1)*(КАЛЕНДАРЬ!$U24=GRID!$B$3:$BI$3), 0))*(1-GRID!$B$35),0))</f>
        <v>90300</v>
      </c>
      <c r="U128" s="61" cm="1">
        <f t="array" ref="U128">IF($I$2="Открытый тариф",
INDEX(GRID!$B$4:$BI$14,MATCH(U$7,GRID!$A$4:$A$14,0),MATCH(1,($U$2=GRID!$B$1:$BI$1)*(КАЛЕНДАРЬ!$U24=GRID!$B$3:$BI$3), 0)),
ROUNDUP(INDEX(GRID!$B$4:$BI$14,MATCH(U$7,GRID!$A$4:$A$14,0),MATCH(1,($U$2=GRID!$B$1:$BI$1)*(КАЛЕНДАРЬ!$U24=GRID!$B$3:$BI$3),0))*(1-GRID!$B$35),0))</f>
        <v>97000</v>
      </c>
      <c r="V128" s="61" cm="1">
        <f t="array" ref="V128">IF($I$2="Открытый тариф",
INDEX(GRID!$B$17:$BI$27,MATCH(U$7,GRID!$A$17:$A$27,0),MATCH(1,($U$2=GRID!$B$1:$BI$1)*(КАЛЕНДАРЬ!$U24=GRID!$B$3:$BI$3), 0)),
ROUNDUP(INDEX(GRID!$B$17:$BI$27,MATCH(U$7,GRID!$A$17:$A$27,0),MATCH(1,($U$2=GRID!$B$1:$BI$1)*(КАЛЕНДАРЬ!$U24=GRID!$B$3:$BI$3), 0))*(1-GRID!$B$35),0))</f>
        <v>99500</v>
      </c>
      <c r="W128" s="61" cm="1">
        <f t="array" ref="W128">IF($I$2="Открытый тариф",
INDEX(GRID!$B$4:$BI$14,MATCH(W$7,GRID!$A$4:$A$14,0),MATCH(1,($U$2=GRID!$B$1:$BI$1)*(КАЛЕНДАРЬ!$U24=GRID!$B$3:$BI$3), 0)),
ROUNDUP(INDEX(GRID!$B$4:$BI$14,MATCH(W$7,GRID!$A$4:$A$14,0),MATCH(1,($U$2=GRID!$B$1:$BI$1)*(КАЛЕНДАРЬ!$U24=GRID!$B$3:$BI$3),0))*(1-GRID!$B$35),0))</f>
        <v>340000</v>
      </c>
      <c r="X128" s="61" cm="1">
        <f t="array" ref="X128">IF($I$2="Открытый тариф",
INDEX(GRID!$B$17:$BI$27,MATCH(W$7,GRID!$A$17:$A$27,0),MATCH(1,($U$2=GRID!$B$1:$BI$1)*(КАЛЕНДАРЬ!$U24=GRID!$B$3:$BI$3), 0)),
ROUNDUP(INDEX(GRID!$B$17:$BI$27,MATCH(W$7,GRID!$A$17:$A$27,0),MATCH(1,($U$2=GRID!$B$1:$BI$1)*(КАЛЕНДАРЬ!$U24=GRID!$B$3:$BI$3), 0))*(1-GRID!$B$35),0))</f>
        <v>342500</v>
      </c>
    </row>
    <row r="129" spans="1:24" x14ac:dyDescent="0.2">
      <c r="A129" s="62" t="s">
        <v>42</v>
      </c>
      <c r="B129" s="62">
        <v>22</v>
      </c>
      <c r="C129" s="59" cm="1">
        <f t="array" ref="C129">IF($I$2="Открытый тариф",
INDEX(GRID!$B$4:$BI$14,MATCH(C$7,GRID!$A$4:$A$14,0),MATCH(1,($U$2=GRID!$B$1:$BI$1)*(КАЛЕНДАРЬ!$U25=GRID!$B$3:$BI$3), 0)),
ROUNDUP(INDEX(GRID!$B$4:$BI$14,MATCH(C$7,GRID!$A$4:$A$14,0),MATCH(1,($U$2=GRID!$B$1:$BI$1)*(КАЛЕНДАРЬ!$U25=GRID!$B$3:$BI$3),0))*(1-GRID!$B$35),0))</f>
        <v>32000</v>
      </c>
      <c r="D129" s="60" cm="1">
        <f t="array" ref="D129">IF($I$2="Открытый тариф",
INDEX(GRID!$B$17:$BI$27,MATCH(C$7,GRID!$A$17:$A$27,0),MATCH(1,($U$2=GRID!$B$1:$BI$1)*(КАЛЕНДАРЬ!$U25=GRID!$B$3:$BI$3), 0)),
ROUNDUP(INDEX(GRID!$B$17:$BI$27,MATCH(C$7,GRID!$A$17:$A$27,0),MATCH(1,($U$2=GRID!$B$1:$BI$1)*(КАЛЕНДАРЬ!$U25=GRID!$B$3:$BI$3), 0))*(1-GRID!$B$35),0))</f>
        <v>34500</v>
      </c>
      <c r="E129" s="59" cm="1">
        <f t="array" ref="E129">IF($I$2="Открытый тариф",
INDEX(GRID!$B$4:$BI$14,MATCH(E$7,GRID!$A$4:$A$14,0),MATCH(1,($U$2=GRID!$B$1:$BI$1)*(КАЛЕНДАРЬ!$U25=GRID!$B$3:$BI$3), 0)),
ROUNDUP(INDEX(GRID!$B$4:$BI$14,MATCH(E$7,GRID!$A$4:$A$14,0),MATCH(1,($U$2=GRID!$B$1:$BI$1)*(КАЛЕНДАРЬ!$U25=GRID!$B$3:$BI$3),0))*(1-GRID!$B$35),0))</f>
        <v>35800</v>
      </c>
      <c r="F129" s="60" cm="1">
        <f t="array" ref="F129">IF($I$2="Открытый тариф",
INDEX(GRID!$B$17:$BI$27,MATCH(E$7,GRID!$A$17:$A$27,0),MATCH(1,($U$2=GRID!$B$1:$BI$1)*(КАЛЕНДАРЬ!$U25=GRID!$B$3:$BI$3), 0)),
ROUNDUP(INDEX(GRID!$B$17:$BI$27,MATCH(E$7,GRID!$A$17:$A$27,0),MATCH(1,($U$2=GRID!$B$1:$BI$1)*(КАЛЕНДАРЬ!$U25=GRID!$B$3:$BI$3), 0))*(1-GRID!$B$35),0))</f>
        <v>38300</v>
      </c>
      <c r="G129" s="59" cm="1">
        <f t="array" ref="G129">IF($I$2="Открытый тариф",
INDEX(GRID!$B$4:$BI$14,MATCH(G$7,GRID!$A$4:$A$14,0),MATCH(1,($U$2=GRID!$B$1:$BI$1)*(КАЛЕНДАРЬ!$U25=GRID!$B$3:$BI$3), 0)),
ROUNDUP(INDEX(GRID!$B$4:$BI$14,MATCH(G$7,GRID!$A$4:$A$14,0),MATCH(1,($U$2=GRID!$B$1:$BI$1)*(КАЛЕНДАРЬ!$U25=GRID!$B$3:$BI$3),0))*(1-GRID!$B$35),0))</f>
        <v>39900</v>
      </c>
      <c r="H129" s="60" cm="1">
        <f t="array" ref="H129">IF($I$2="Открытый тариф",
INDEX(GRID!$B$17:$BI$27,MATCH(G$7,GRID!$A$17:$A$27,0),MATCH(1,($U$2=GRID!$B$1:$BI$1)*(КАЛЕНДАРЬ!$U25=GRID!$B$3:$BI$3), 0)),
ROUNDUP(INDEX(GRID!$B$17:$BI$27,MATCH(G$7,GRID!$A$17:$A$27,0),MATCH(1,($U$2=GRID!$B$1:$BI$1)*(КАЛЕНДАРЬ!$U25=GRID!$B$3:$BI$3), 0))*(1-GRID!$B$35),0))</f>
        <v>42400</v>
      </c>
      <c r="I129" s="59" cm="1">
        <f t="array" ref="I129">IF($I$2="Открытый тариф",
INDEX(GRID!$B$4:$BI$14,MATCH(I$7,GRID!$A$4:$A$14,0),MATCH(1,($U$2=GRID!$B$1:$BI$1)*(КАЛЕНДАРЬ!$U25=GRID!$B$3:$BI$3), 0)),
ROUNDUP(INDEX(GRID!$B$4:$BI$14,MATCH(I$7,GRID!$A$4:$A$14,0),MATCH(1,($U$2=GRID!$B$1:$BI$1)*(КАЛЕНДАРЬ!$U25=GRID!$B$3:$BI$3),0))*(1-GRID!$B$35),0))</f>
        <v>44600</v>
      </c>
      <c r="J129" s="60" cm="1">
        <f t="array" ref="J129">IF($I$2="Открытый тариф",
INDEX(GRID!$B$17:$BI$27,MATCH(I$7,GRID!$A$17:$A$27,0),MATCH(1,($U$2=GRID!$B$1:$BI$1)*(КАЛЕНДАРЬ!$U25=GRID!$B$3:$BI$3), 0)),
ROUNDUP(INDEX(GRID!$B$17:$BI$27,MATCH(I$7,GRID!$A$17:$A$27,0),MATCH(1,($U$2=GRID!$B$1:$BI$1)*(КАЛЕНДАРЬ!$U25=GRID!$B$3:$BI$3), 0))*(1-GRID!$B$35),0))</f>
        <v>47100</v>
      </c>
      <c r="K129" s="59" cm="1">
        <f t="array" ref="K129">IF($I$2="Открытый тариф",
INDEX(GRID!$B$4:$BI$14,MATCH(K$7,GRID!$A$4:$A$14,0),MATCH(1,($U$2=GRID!$B$1:$BI$1)*(КАЛЕНДАРЬ!$U25=GRID!$B$3:$BI$3), 0)),
ROUNDUP(INDEX(GRID!$B$4:$BI$14,MATCH(K$7,GRID!$A$4:$A$14,0),MATCH(1,($U$2=GRID!$B$1:$BI$1)*(КАЛЕНДАРЬ!$U25=GRID!$B$3:$BI$3),0))*(1-GRID!$B$35),0))</f>
        <v>49800</v>
      </c>
      <c r="L129" s="60" cm="1">
        <f t="array" ref="L129">IF($I$2="Открытый тариф",
INDEX(GRID!$B$17:$BI$27,MATCH(K$7,GRID!$A$17:$A$27,0),MATCH(1,($U$2=GRID!$B$1:$BI$1)*(КАЛЕНДАРЬ!$U25=GRID!$B$3:$BI$3), 0)),
ROUNDUP(INDEX(GRID!$B$17:$BI$27,MATCH(K$7,GRID!$A$17:$A$27,0),MATCH(1,($U$2=GRID!$B$1:$BI$1)*(КАЛЕНДАРЬ!$U25=GRID!$B$3:$BI$3), 0))*(1-GRID!$B$35),0))</f>
        <v>52300</v>
      </c>
      <c r="M129" s="59" cm="1">
        <f t="array" ref="M129">IF($I$2="Открытый тариф",
INDEX(GRID!$B$4:$BI$14,MATCH(M$7,GRID!$A$4:$A$14,0),MATCH(1,($U$2=GRID!$B$1:$BI$1)*(КАЛЕНДАРЬ!$U25=GRID!$B$3:$BI$3), 0)),
ROUNDUP(INDEX(GRID!$B$4:$BI$14,MATCH(M$7,GRID!$A$4:$A$14,0),MATCH(1,($U$2=GRID!$B$1:$BI$1)*(КАЛЕНДАРЬ!$U25=GRID!$B$3:$BI$3),0))*(1-GRID!$B$35),0))</f>
        <v>55600</v>
      </c>
      <c r="N129" s="60" cm="1">
        <f t="array" ref="N129">IF($I$2="Открытый тариф",
INDEX(GRID!$B$17:$BI$27,MATCH(M$7,GRID!$A$17:$A$27,0),MATCH(1,($U$2=GRID!$B$1:$BI$1)*(КАЛЕНДАРЬ!$U25=GRID!$B$3:$BI$3), 0)),
ROUNDUP(INDEX(GRID!$B$17:$BI$27,MATCH(M$7,GRID!$A$17:$A$27,0),MATCH(1,($U$2=GRID!$B$1:$BI$1)*(КАЛЕНДАРЬ!$U25=GRID!$B$3:$BI$3), 0))*(1-GRID!$B$35),0))</f>
        <v>58100</v>
      </c>
      <c r="O129" s="61" cm="1">
        <f t="array" ref="O129">IF($I$2="Открытый тариф",
INDEX(GRID!$B$4:$BI$14,MATCH(O$7,GRID!$A$4:$A$14,0),MATCH(1,($U$2=GRID!$B$1:$BI$1)*(КАЛЕНДАРЬ!$U25=GRID!$B$3:$BI$3), 0)),
ROUNDUP(INDEX(GRID!$B$4:$BI$14,MATCH(O$7,GRID!$A$4:$A$14,0),MATCH(1,($U$2=GRID!$B$1:$BI$1)*(КАЛЕНДАРЬ!$U25=GRID!$B$3:$BI$3),0))*(1-GRID!$B$35),0))</f>
        <v>62300</v>
      </c>
      <c r="P129" s="61" cm="1">
        <f t="array" ref="P129">IF($I$2="Открытый тариф",
INDEX(GRID!$B$17:$BI$27,MATCH(O$7,GRID!$A$17:$A$27,0),MATCH(1,($U$2=GRID!$B$1:$BI$1)*(КАЛЕНДАРЬ!$U25=GRID!$B$3:$BI$3), 0)),
ROUNDUP(INDEX(GRID!$B$17:$BI$27,MATCH(O$7,GRID!$A$17:$A$27,0),MATCH(1,($U$2=GRID!$B$1:$BI$1)*(КАЛЕНДАРЬ!$U25=GRID!$B$3:$BI$3), 0))*(1-GRID!$B$35),0))</f>
        <v>64800</v>
      </c>
      <c r="Q129" s="61" cm="1">
        <f t="array" ref="Q129">IF($I$2="Открытый тариф",
INDEX(GRID!$B$4:$BI$14,MATCH(Q$7,GRID!$A$4:$A$14,0),MATCH(1,($U$2=GRID!$B$1:$BI$1)*(КАЛЕНДАРЬ!$U25=GRID!$B$3:$BI$3), 0)),
ROUNDUP(INDEX(GRID!$B$4:$BI$14,MATCH(Q$7,GRID!$A$4:$A$14,0),MATCH(1,($U$2=GRID!$B$1:$BI$1)*(КАЛЕНДАРЬ!$U25=GRID!$B$3:$BI$3),0))*(1-GRID!$B$35),0))</f>
        <v>70400</v>
      </c>
      <c r="R129" s="61" cm="1">
        <f t="array" ref="R129">IF($I$2="Открытый тариф",
INDEX(GRID!$B$17:$BI$27,MATCH(Q$7,GRID!$A$17:$A$27,0),MATCH(1,($U$2=GRID!$B$1:$BI$1)*(КАЛЕНДАРЬ!$U25=GRID!$B$3:$BI$3), 0)),
ROUNDUP(INDEX(GRID!$B$17:$BI$27,MATCH(Q$7,GRID!$A$17:$A$27,0),MATCH(1,($U$2=GRID!$B$1:$BI$1)*(КАЛЕНДАРЬ!$U25=GRID!$B$3:$BI$3), 0))*(1-GRID!$B$35),0))</f>
        <v>72900</v>
      </c>
      <c r="S129" s="61" cm="1">
        <f t="array" ref="S129">IF($I$2="Открытый тариф",
INDEX(GRID!$B$4:$BI$14,MATCH(S$7,GRID!$A$4:$A$14,0),MATCH(1,($U$2=GRID!$B$1:$BI$1)*(КАЛЕНДАРЬ!$U25=GRID!$B$3:$BI$3), 0)),
ROUNDUP(INDEX(GRID!$B$4:$BI$14,MATCH(S$7,GRID!$A$4:$A$14,0),MATCH(1,($U$2=GRID!$B$1:$BI$1)*(КАЛЕНДАРЬ!$U25=GRID!$B$3:$BI$3),0))*(1-GRID!$B$35),0))</f>
        <v>87800</v>
      </c>
      <c r="T129" s="61" cm="1">
        <f t="array" ref="T129">IF($I$2="Открытый тариф",
INDEX(GRID!$B$17:$BI$27,MATCH(S$7,GRID!$A$17:$A$27,0),MATCH(1,($U$2=GRID!$B$1:$BI$1)*(КАЛЕНДАРЬ!$U25=GRID!$B$3:$BI$3), 0)),
ROUNDUP(INDEX(GRID!$B$17:$BI$27,MATCH(S$7,GRID!$A$17:$A$27,0),MATCH(1,($U$2=GRID!$B$1:$BI$1)*(КАЛЕНДАРЬ!$U25=GRID!$B$3:$BI$3), 0))*(1-GRID!$B$35),0))</f>
        <v>90300</v>
      </c>
      <c r="U129" s="61" cm="1">
        <f t="array" ref="U129">IF($I$2="Открытый тариф",
INDEX(GRID!$B$4:$BI$14,MATCH(U$7,GRID!$A$4:$A$14,0),MATCH(1,($U$2=GRID!$B$1:$BI$1)*(КАЛЕНДАРЬ!$U25=GRID!$B$3:$BI$3), 0)),
ROUNDUP(INDEX(GRID!$B$4:$BI$14,MATCH(U$7,GRID!$A$4:$A$14,0),MATCH(1,($U$2=GRID!$B$1:$BI$1)*(КАЛЕНДАРЬ!$U25=GRID!$B$3:$BI$3),0))*(1-GRID!$B$35),0))</f>
        <v>97000</v>
      </c>
      <c r="V129" s="61" cm="1">
        <f t="array" ref="V129">IF($I$2="Открытый тариф",
INDEX(GRID!$B$17:$BI$27,MATCH(U$7,GRID!$A$17:$A$27,0),MATCH(1,($U$2=GRID!$B$1:$BI$1)*(КАЛЕНДАРЬ!$U25=GRID!$B$3:$BI$3), 0)),
ROUNDUP(INDEX(GRID!$B$17:$BI$27,MATCH(U$7,GRID!$A$17:$A$27,0),MATCH(1,($U$2=GRID!$B$1:$BI$1)*(КАЛЕНДАРЬ!$U25=GRID!$B$3:$BI$3), 0))*(1-GRID!$B$35),0))</f>
        <v>99500</v>
      </c>
      <c r="W129" s="61" cm="1">
        <f t="array" ref="W129">IF($I$2="Открытый тариф",
INDEX(GRID!$B$4:$BI$14,MATCH(W$7,GRID!$A$4:$A$14,0),MATCH(1,($U$2=GRID!$B$1:$BI$1)*(КАЛЕНДАРЬ!$U25=GRID!$B$3:$BI$3), 0)),
ROUNDUP(INDEX(GRID!$B$4:$BI$14,MATCH(W$7,GRID!$A$4:$A$14,0),MATCH(1,($U$2=GRID!$B$1:$BI$1)*(КАЛЕНДАРЬ!$U25=GRID!$B$3:$BI$3),0))*(1-GRID!$B$35),0))</f>
        <v>340000</v>
      </c>
      <c r="X129" s="61" cm="1">
        <f t="array" ref="X129">IF($I$2="Открытый тариф",
INDEX(GRID!$B$17:$BI$27,MATCH(W$7,GRID!$A$17:$A$27,0),MATCH(1,($U$2=GRID!$B$1:$BI$1)*(КАЛЕНДАРЬ!$U25=GRID!$B$3:$BI$3), 0)),
ROUNDUP(INDEX(GRID!$B$17:$BI$27,MATCH(W$7,GRID!$A$17:$A$27,0),MATCH(1,($U$2=GRID!$B$1:$BI$1)*(КАЛЕНДАРЬ!$U25=GRID!$B$3:$BI$3), 0))*(1-GRID!$B$35),0))</f>
        <v>342500</v>
      </c>
    </row>
    <row r="130" spans="1:24" x14ac:dyDescent="0.2">
      <c r="A130" s="62" t="s">
        <v>43</v>
      </c>
      <c r="B130" s="62">
        <v>23</v>
      </c>
      <c r="C130" s="59" cm="1">
        <f t="array" ref="C130">IF($I$2="Открытый тариф",
INDEX(GRID!$B$4:$BI$14,MATCH(C$7,GRID!$A$4:$A$14,0),MATCH(1,($U$2=GRID!$B$1:$BI$1)*(КАЛЕНДАРЬ!$U26=GRID!$B$3:$BI$3), 0)),
ROUNDUP(INDEX(GRID!$B$4:$BI$14,MATCH(C$7,GRID!$A$4:$A$14,0),MATCH(1,($U$2=GRID!$B$1:$BI$1)*(КАЛЕНДАРЬ!$U26=GRID!$B$3:$BI$3),0))*(1-GRID!$B$35),0))</f>
        <v>32000</v>
      </c>
      <c r="D130" s="60" cm="1">
        <f t="array" ref="D130">IF($I$2="Открытый тариф",
INDEX(GRID!$B$17:$BI$27,MATCH(C$7,GRID!$A$17:$A$27,0),MATCH(1,($U$2=GRID!$B$1:$BI$1)*(КАЛЕНДАРЬ!$U26=GRID!$B$3:$BI$3), 0)),
ROUNDUP(INDEX(GRID!$B$17:$BI$27,MATCH(C$7,GRID!$A$17:$A$27,0),MATCH(1,($U$2=GRID!$B$1:$BI$1)*(КАЛЕНДАРЬ!$U26=GRID!$B$3:$BI$3), 0))*(1-GRID!$B$35),0))</f>
        <v>34500</v>
      </c>
      <c r="E130" s="59" cm="1">
        <f t="array" ref="E130">IF($I$2="Открытый тариф",
INDEX(GRID!$B$4:$BI$14,MATCH(E$7,GRID!$A$4:$A$14,0),MATCH(1,($U$2=GRID!$B$1:$BI$1)*(КАЛЕНДАРЬ!$U26=GRID!$B$3:$BI$3), 0)),
ROUNDUP(INDEX(GRID!$B$4:$BI$14,MATCH(E$7,GRID!$A$4:$A$14,0),MATCH(1,($U$2=GRID!$B$1:$BI$1)*(КАЛЕНДАРЬ!$U26=GRID!$B$3:$BI$3),0))*(1-GRID!$B$35),0))</f>
        <v>35800</v>
      </c>
      <c r="F130" s="60" cm="1">
        <f t="array" ref="F130">IF($I$2="Открытый тариф",
INDEX(GRID!$B$17:$BI$27,MATCH(E$7,GRID!$A$17:$A$27,0),MATCH(1,($U$2=GRID!$B$1:$BI$1)*(КАЛЕНДАРЬ!$U26=GRID!$B$3:$BI$3), 0)),
ROUNDUP(INDEX(GRID!$B$17:$BI$27,MATCH(E$7,GRID!$A$17:$A$27,0),MATCH(1,($U$2=GRID!$B$1:$BI$1)*(КАЛЕНДАРЬ!$U26=GRID!$B$3:$BI$3), 0))*(1-GRID!$B$35),0))</f>
        <v>38300</v>
      </c>
      <c r="G130" s="59" cm="1">
        <f t="array" ref="G130">IF($I$2="Открытый тариф",
INDEX(GRID!$B$4:$BI$14,MATCH(G$7,GRID!$A$4:$A$14,0),MATCH(1,($U$2=GRID!$B$1:$BI$1)*(КАЛЕНДАРЬ!$U26=GRID!$B$3:$BI$3), 0)),
ROUNDUP(INDEX(GRID!$B$4:$BI$14,MATCH(G$7,GRID!$A$4:$A$14,0),MATCH(1,($U$2=GRID!$B$1:$BI$1)*(КАЛЕНДАРЬ!$U26=GRID!$B$3:$BI$3),0))*(1-GRID!$B$35),0))</f>
        <v>39900</v>
      </c>
      <c r="H130" s="60" cm="1">
        <f t="array" ref="H130">IF($I$2="Открытый тариф",
INDEX(GRID!$B$17:$BI$27,MATCH(G$7,GRID!$A$17:$A$27,0),MATCH(1,($U$2=GRID!$B$1:$BI$1)*(КАЛЕНДАРЬ!$U26=GRID!$B$3:$BI$3), 0)),
ROUNDUP(INDEX(GRID!$B$17:$BI$27,MATCH(G$7,GRID!$A$17:$A$27,0),MATCH(1,($U$2=GRID!$B$1:$BI$1)*(КАЛЕНДАРЬ!$U26=GRID!$B$3:$BI$3), 0))*(1-GRID!$B$35),0))</f>
        <v>42400</v>
      </c>
      <c r="I130" s="59" cm="1">
        <f t="array" ref="I130">IF($I$2="Открытый тариф",
INDEX(GRID!$B$4:$BI$14,MATCH(I$7,GRID!$A$4:$A$14,0),MATCH(1,($U$2=GRID!$B$1:$BI$1)*(КАЛЕНДАРЬ!$U26=GRID!$B$3:$BI$3), 0)),
ROUNDUP(INDEX(GRID!$B$4:$BI$14,MATCH(I$7,GRID!$A$4:$A$14,0),MATCH(1,($U$2=GRID!$B$1:$BI$1)*(КАЛЕНДАРЬ!$U26=GRID!$B$3:$BI$3),0))*(1-GRID!$B$35),0))</f>
        <v>44600</v>
      </c>
      <c r="J130" s="60" cm="1">
        <f t="array" ref="J130">IF($I$2="Открытый тариф",
INDEX(GRID!$B$17:$BI$27,MATCH(I$7,GRID!$A$17:$A$27,0),MATCH(1,($U$2=GRID!$B$1:$BI$1)*(КАЛЕНДАРЬ!$U26=GRID!$B$3:$BI$3), 0)),
ROUNDUP(INDEX(GRID!$B$17:$BI$27,MATCH(I$7,GRID!$A$17:$A$27,0),MATCH(1,($U$2=GRID!$B$1:$BI$1)*(КАЛЕНДАРЬ!$U26=GRID!$B$3:$BI$3), 0))*(1-GRID!$B$35),0))</f>
        <v>47100</v>
      </c>
      <c r="K130" s="59" cm="1">
        <f t="array" ref="K130">IF($I$2="Открытый тариф",
INDEX(GRID!$B$4:$BI$14,MATCH(K$7,GRID!$A$4:$A$14,0),MATCH(1,($U$2=GRID!$B$1:$BI$1)*(КАЛЕНДАРЬ!$U26=GRID!$B$3:$BI$3), 0)),
ROUNDUP(INDEX(GRID!$B$4:$BI$14,MATCH(K$7,GRID!$A$4:$A$14,0),MATCH(1,($U$2=GRID!$B$1:$BI$1)*(КАЛЕНДАРЬ!$U26=GRID!$B$3:$BI$3),0))*(1-GRID!$B$35),0))</f>
        <v>49800</v>
      </c>
      <c r="L130" s="60" cm="1">
        <f t="array" ref="L130">IF($I$2="Открытый тариф",
INDEX(GRID!$B$17:$BI$27,MATCH(K$7,GRID!$A$17:$A$27,0),MATCH(1,($U$2=GRID!$B$1:$BI$1)*(КАЛЕНДАРЬ!$U26=GRID!$B$3:$BI$3), 0)),
ROUNDUP(INDEX(GRID!$B$17:$BI$27,MATCH(K$7,GRID!$A$17:$A$27,0),MATCH(1,($U$2=GRID!$B$1:$BI$1)*(КАЛЕНДАРЬ!$U26=GRID!$B$3:$BI$3), 0))*(1-GRID!$B$35),0))</f>
        <v>52300</v>
      </c>
      <c r="M130" s="59" cm="1">
        <f t="array" ref="M130">IF($I$2="Открытый тариф",
INDEX(GRID!$B$4:$BI$14,MATCH(M$7,GRID!$A$4:$A$14,0),MATCH(1,($U$2=GRID!$B$1:$BI$1)*(КАЛЕНДАРЬ!$U26=GRID!$B$3:$BI$3), 0)),
ROUNDUP(INDEX(GRID!$B$4:$BI$14,MATCH(M$7,GRID!$A$4:$A$14,0),MATCH(1,($U$2=GRID!$B$1:$BI$1)*(КАЛЕНДАРЬ!$U26=GRID!$B$3:$BI$3),0))*(1-GRID!$B$35),0))</f>
        <v>55600</v>
      </c>
      <c r="N130" s="60" cm="1">
        <f t="array" ref="N130">IF($I$2="Открытый тариф",
INDEX(GRID!$B$17:$BI$27,MATCH(M$7,GRID!$A$17:$A$27,0),MATCH(1,($U$2=GRID!$B$1:$BI$1)*(КАЛЕНДАРЬ!$U26=GRID!$B$3:$BI$3), 0)),
ROUNDUP(INDEX(GRID!$B$17:$BI$27,MATCH(M$7,GRID!$A$17:$A$27,0),MATCH(1,($U$2=GRID!$B$1:$BI$1)*(КАЛЕНДАРЬ!$U26=GRID!$B$3:$BI$3), 0))*(1-GRID!$B$35),0))</f>
        <v>58100</v>
      </c>
      <c r="O130" s="61" cm="1">
        <f t="array" ref="O130">IF($I$2="Открытый тариф",
INDEX(GRID!$B$4:$BI$14,MATCH(O$7,GRID!$A$4:$A$14,0),MATCH(1,($U$2=GRID!$B$1:$BI$1)*(КАЛЕНДАРЬ!$U26=GRID!$B$3:$BI$3), 0)),
ROUNDUP(INDEX(GRID!$B$4:$BI$14,MATCH(O$7,GRID!$A$4:$A$14,0),MATCH(1,($U$2=GRID!$B$1:$BI$1)*(КАЛЕНДАРЬ!$U26=GRID!$B$3:$BI$3),0))*(1-GRID!$B$35),0))</f>
        <v>62300</v>
      </c>
      <c r="P130" s="61" cm="1">
        <f t="array" ref="P130">IF($I$2="Открытый тариф",
INDEX(GRID!$B$17:$BI$27,MATCH(O$7,GRID!$A$17:$A$27,0),MATCH(1,($U$2=GRID!$B$1:$BI$1)*(КАЛЕНДАРЬ!$U26=GRID!$B$3:$BI$3), 0)),
ROUNDUP(INDEX(GRID!$B$17:$BI$27,MATCH(O$7,GRID!$A$17:$A$27,0),MATCH(1,($U$2=GRID!$B$1:$BI$1)*(КАЛЕНДАРЬ!$U26=GRID!$B$3:$BI$3), 0))*(1-GRID!$B$35),0))</f>
        <v>64800</v>
      </c>
      <c r="Q130" s="61" cm="1">
        <f t="array" ref="Q130">IF($I$2="Открытый тариф",
INDEX(GRID!$B$4:$BI$14,MATCH(Q$7,GRID!$A$4:$A$14,0),MATCH(1,($U$2=GRID!$B$1:$BI$1)*(КАЛЕНДАРЬ!$U26=GRID!$B$3:$BI$3), 0)),
ROUNDUP(INDEX(GRID!$B$4:$BI$14,MATCH(Q$7,GRID!$A$4:$A$14,0),MATCH(1,($U$2=GRID!$B$1:$BI$1)*(КАЛЕНДАРЬ!$U26=GRID!$B$3:$BI$3),0))*(1-GRID!$B$35),0))</f>
        <v>70400</v>
      </c>
      <c r="R130" s="61" cm="1">
        <f t="array" ref="R130">IF($I$2="Открытый тариф",
INDEX(GRID!$B$17:$BI$27,MATCH(Q$7,GRID!$A$17:$A$27,0),MATCH(1,($U$2=GRID!$B$1:$BI$1)*(КАЛЕНДАРЬ!$U26=GRID!$B$3:$BI$3), 0)),
ROUNDUP(INDEX(GRID!$B$17:$BI$27,MATCH(Q$7,GRID!$A$17:$A$27,0),MATCH(1,($U$2=GRID!$B$1:$BI$1)*(КАЛЕНДАРЬ!$U26=GRID!$B$3:$BI$3), 0))*(1-GRID!$B$35),0))</f>
        <v>72900</v>
      </c>
      <c r="S130" s="61" cm="1">
        <f t="array" ref="S130">IF($I$2="Открытый тариф",
INDEX(GRID!$B$4:$BI$14,MATCH(S$7,GRID!$A$4:$A$14,0),MATCH(1,($U$2=GRID!$B$1:$BI$1)*(КАЛЕНДАРЬ!$U26=GRID!$B$3:$BI$3), 0)),
ROUNDUP(INDEX(GRID!$B$4:$BI$14,MATCH(S$7,GRID!$A$4:$A$14,0),MATCH(1,($U$2=GRID!$B$1:$BI$1)*(КАЛЕНДАРЬ!$U26=GRID!$B$3:$BI$3),0))*(1-GRID!$B$35),0))</f>
        <v>87800</v>
      </c>
      <c r="T130" s="61" cm="1">
        <f t="array" ref="T130">IF($I$2="Открытый тариф",
INDEX(GRID!$B$17:$BI$27,MATCH(S$7,GRID!$A$17:$A$27,0),MATCH(1,($U$2=GRID!$B$1:$BI$1)*(КАЛЕНДАРЬ!$U26=GRID!$B$3:$BI$3), 0)),
ROUNDUP(INDEX(GRID!$B$17:$BI$27,MATCH(S$7,GRID!$A$17:$A$27,0),MATCH(1,($U$2=GRID!$B$1:$BI$1)*(КАЛЕНДАРЬ!$U26=GRID!$B$3:$BI$3), 0))*(1-GRID!$B$35),0))</f>
        <v>90300</v>
      </c>
      <c r="U130" s="61" cm="1">
        <f t="array" ref="U130">IF($I$2="Открытый тариф",
INDEX(GRID!$B$4:$BI$14,MATCH(U$7,GRID!$A$4:$A$14,0),MATCH(1,($U$2=GRID!$B$1:$BI$1)*(КАЛЕНДАРЬ!$U26=GRID!$B$3:$BI$3), 0)),
ROUNDUP(INDEX(GRID!$B$4:$BI$14,MATCH(U$7,GRID!$A$4:$A$14,0),MATCH(1,($U$2=GRID!$B$1:$BI$1)*(КАЛЕНДАРЬ!$U26=GRID!$B$3:$BI$3),0))*(1-GRID!$B$35),0))</f>
        <v>97000</v>
      </c>
      <c r="V130" s="61" cm="1">
        <f t="array" ref="V130">IF($I$2="Открытый тариф",
INDEX(GRID!$B$17:$BI$27,MATCH(U$7,GRID!$A$17:$A$27,0),MATCH(1,($U$2=GRID!$B$1:$BI$1)*(КАЛЕНДАРЬ!$U26=GRID!$B$3:$BI$3), 0)),
ROUNDUP(INDEX(GRID!$B$17:$BI$27,MATCH(U$7,GRID!$A$17:$A$27,0),MATCH(1,($U$2=GRID!$B$1:$BI$1)*(КАЛЕНДАРЬ!$U26=GRID!$B$3:$BI$3), 0))*(1-GRID!$B$35),0))</f>
        <v>99500</v>
      </c>
      <c r="W130" s="61" cm="1">
        <f t="array" ref="W130">IF($I$2="Открытый тариф",
INDEX(GRID!$B$4:$BI$14,MATCH(W$7,GRID!$A$4:$A$14,0),MATCH(1,($U$2=GRID!$B$1:$BI$1)*(КАЛЕНДАРЬ!$U26=GRID!$B$3:$BI$3), 0)),
ROUNDUP(INDEX(GRID!$B$4:$BI$14,MATCH(W$7,GRID!$A$4:$A$14,0),MATCH(1,($U$2=GRID!$B$1:$BI$1)*(КАЛЕНДАРЬ!$U26=GRID!$B$3:$BI$3),0))*(1-GRID!$B$35),0))</f>
        <v>340000</v>
      </c>
      <c r="X130" s="61" cm="1">
        <f t="array" ref="X130">IF($I$2="Открытый тариф",
INDEX(GRID!$B$17:$BI$27,MATCH(W$7,GRID!$A$17:$A$27,0),MATCH(1,($U$2=GRID!$B$1:$BI$1)*(КАЛЕНДАРЬ!$U26=GRID!$B$3:$BI$3), 0)),
ROUNDUP(INDEX(GRID!$B$17:$BI$27,MATCH(W$7,GRID!$A$17:$A$27,0),MATCH(1,($U$2=GRID!$B$1:$BI$1)*(КАЛЕНДАРЬ!$U26=GRID!$B$3:$BI$3), 0))*(1-GRID!$B$35),0))</f>
        <v>342500</v>
      </c>
    </row>
    <row r="131" spans="1:24" x14ac:dyDescent="0.2">
      <c r="A131" s="62" t="s">
        <v>44</v>
      </c>
      <c r="B131" s="62">
        <v>24</v>
      </c>
      <c r="C131" s="59" cm="1">
        <f t="array" ref="C131">IF($I$2="Открытый тариф",
INDEX(GRID!$B$4:$BI$14,MATCH(C$7,GRID!$A$4:$A$14,0),MATCH(1,($U$2=GRID!$B$1:$BI$1)*(КАЛЕНДАРЬ!$U27=GRID!$B$3:$BI$3), 0)),
ROUNDUP(INDEX(GRID!$B$4:$BI$14,MATCH(C$7,GRID!$A$4:$A$14,0),MATCH(1,($U$2=GRID!$B$1:$BI$1)*(КАЛЕНДАРЬ!$U27=GRID!$B$3:$BI$3),0))*(1-GRID!$B$35),0))</f>
        <v>30500</v>
      </c>
      <c r="D131" s="60" cm="1">
        <f t="array" ref="D131">IF($I$2="Открытый тариф",
INDEX(GRID!$B$17:$BI$27,MATCH(C$7,GRID!$A$17:$A$27,0),MATCH(1,($U$2=GRID!$B$1:$BI$1)*(КАЛЕНДАРЬ!$U27=GRID!$B$3:$BI$3), 0)),
ROUNDUP(INDEX(GRID!$B$17:$BI$27,MATCH(C$7,GRID!$A$17:$A$27,0),MATCH(1,($U$2=GRID!$B$1:$BI$1)*(КАЛЕНДАРЬ!$U27=GRID!$B$3:$BI$3), 0))*(1-GRID!$B$35),0))</f>
        <v>33000</v>
      </c>
      <c r="E131" s="59" cm="1">
        <f t="array" ref="E131">IF($I$2="Открытый тариф",
INDEX(GRID!$B$4:$BI$14,MATCH(E$7,GRID!$A$4:$A$14,0),MATCH(1,($U$2=GRID!$B$1:$BI$1)*(КАЛЕНДАРЬ!$U27=GRID!$B$3:$BI$3), 0)),
ROUNDUP(INDEX(GRID!$B$4:$BI$14,MATCH(E$7,GRID!$A$4:$A$14,0),MATCH(1,($U$2=GRID!$B$1:$BI$1)*(КАЛЕНДАРЬ!$U27=GRID!$B$3:$BI$3),0))*(1-GRID!$B$35),0))</f>
        <v>34100</v>
      </c>
      <c r="F131" s="60" cm="1">
        <f t="array" ref="F131">IF($I$2="Открытый тариф",
INDEX(GRID!$B$17:$BI$27,MATCH(E$7,GRID!$A$17:$A$27,0),MATCH(1,($U$2=GRID!$B$1:$BI$1)*(КАЛЕНДАРЬ!$U27=GRID!$B$3:$BI$3), 0)),
ROUNDUP(INDEX(GRID!$B$17:$BI$27,MATCH(E$7,GRID!$A$17:$A$27,0),MATCH(1,($U$2=GRID!$B$1:$BI$1)*(КАЛЕНДАРЬ!$U27=GRID!$B$3:$BI$3), 0))*(1-GRID!$B$35),0))</f>
        <v>36600</v>
      </c>
      <c r="G131" s="59" cm="1">
        <f t="array" ref="G131">IF($I$2="Открытый тариф",
INDEX(GRID!$B$4:$BI$14,MATCH(G$7,GRID!$A$4:$A$14,0),MATCH(1,($U$2=GRID!$B$1:$BI$1)*(КАЛЕНДАРЬ!$U27=GRID!$B$3:$BI$3), 0)),
ROUNDUP(INDEX(GRID!$B$4:$BI$14,MATCH(G$7,GRID!$A$4:$A$14,0),MATCH(1,($U$2=GRID!$B$1:$BI$1)*(КАЛЕНДАРЬ!$U27=GRID!$B$3:$BI$3),0))*(1-GRID!$B$35),0))</f>
        <v>38000</v>
      </c>
      <c r="H131" s="60" cm="1">
        <f t="array" ref="H131">IF($I$2="Открытый тариф",
INDEX(GRID!$B$17:$BI$27,MATCH(G$7,GRID!$A$17:$A$27,0),MATCH(1,($U$2=GRID!$B$1:$BI$1)*(КАЛЕНДАРЬ!$U27=GRID!$B$3:$BI$3), 0)),
ROUNDUP(INDEX(GRID!$B$17:$BI$27,MATCH(G$7,GRID!$A$17:$A$27,0),MATCH(1,($U$2=GRID!$B$1:$BI$1)*(КАЛЕНДАРЬ!$U27=GRID!$B$3:$BI$3), 0))*(1-GRID!$B$35),0))</f>
        <v>40500</v>
      </c>
      <c r="I131" s="59" cm="1">
        <f t="array" ref="I131">IF($I$2="Открытый тариф",
INDEX(GRID!$B$4:$BI$14,MATCH(I$7,GRID!$A$4:$A$14,0),MATCH(1,($U$2=GRID!$B$1:$BI$1)*(КАЛЕНДАРЬ!$U27=GRID!$B$3:$BI$3), 0)),
ROUNDUP(INDEX(GRID!$B$4:$BI$14,MATCH(I$7,GRID!$A$4:$A$14,0),MATCH(1,($U$2=GRID!$B$1:$BI$1)*(КАЛЕНДАРЬ!$U27=GRID!$B$3:$BI$3),0))*(1-GRID!$B$35),0))</f>
        <v>42400</v>
      </c>
      <c r="J131" s="60" cm="1">
        <f t="array" ref="J131">IF($I$2="Открытый тариф",
INDEX(GRID!$B$17:$BI$27,MATCH(I$7,GRID!$A$17:$A$27,0),MATCH(1,($U$2=GRID!$B$1:$BI$1)*(КАЛЕНДАРЬ!$U27=GRID!$B$3:$BI$3), 0)),
ROUNDUP(INDEX(GRID!$B$17:$BI$27,MATCH(I$7,GRID!$A$17:$A$27,0),MATCH(1,($U$2=GRID!$B$1:$BI$1)*(КАЛЕНДАРЬ!$U27=GRID!$B$3:$BI$3), 0))*(1-GRID!$B$35),0))</f>
        <v>44900</v>
      </c>
      <c r="K131" s="59" cm="1">
        <f t="array" ref="K131">IF($I$2="Открытый тариф",
INDEX(GRID!$B$4:$BI$14,MATCH(K$7,GRID!$A$4:$A$14,0),MATCH(1,($U$2=GRID!$B$1:$BI$1)*(КАЛЕНДАРЬ!$U27=GRID!$B$3:$BI$3), 0)),
ROUNDUP(INDEX(GRID!$B$4:$BI$14,MATCH(K$7,GRID!$A$4:$A$14,0),MATCH(1,($U$2=GRID!$B$1:$BI$1)*(КАЛЕНДАРЬ!$U27=GRID!$B$3:$BI$3),0))*(1-GRID!$B$35),0))</f>
        <v>47300</v>
      </c>
      <c r="L131" s="60" cm="1">
        <f t="array" ref="L131">IF($I$2="Открытый тариф",
INDEX(GRID!$B$17:$BI$27,MATCH(K$7,GRID!$A$17:$A$27,0),MATCH(1,($U$2=GRID!$B$1:$BI$1)*(КАЛЕНДАРЬ!$U27=GRID!$B$3:$BI$3), 0)),
ROUNDUP(INDEX(GRID!$B$17:$BI$27,MATCH(K$7,GRID!$A$17:$A$27,0),MATCH(1,($U$2=GRID!$B$1:$BI$1)*(КАЛЕНДАРЬ!$U27=GRID!$B$3:$BI$3), 0))*(1-GRID!$B$35),0))</f>
        <v>49800</v>
      </c>
      <c r="M131" s="59" cm="1">
        <f t="array" ref="M131">IF($I$2="Открытый тариф",
INDEX(GRID!$B$4:$BI$14,MATCH(M$7,GRID!$A$4:$A$14,0),MATCH(1,($U$2=GRID!$B$1:$BI$1)*(КАЛЕНДАРЬ!$U27=GRID!$B$3:$BI$3), 0)),
ROUNDUP(INDEX(GRID!$B$4:$BI$14,MATCH(M$7,GRID!$A$4:$A$14,0),MATCH(1,($U$2=GRID!$B$1:$BI$1)*(КАЛЕНДАРЬ!$U27=GRID!$B$3:$BI$3),0))*(1-GRID!$B$35),0))</f>
        <v>52800</v>
      </c>
      <c r="N131" s="60" cm="1">
        <f t="array" ref="N131">IF($I$2="Открытый тариф",
INDEX(GRID!$B$17:$BI$27,MATCH(M$7,GRID!$A$17:$A$27,0),MATCH(1,($U$2=GRID!$B$1:$BI$1)*(КАЛЕНДАРЬ!$U27=GRID!$B$3:$BI$3), 0)),
ROUNDUP(INDEX(GRID!$B$17:$BI$27,MATCH(M$7,GRID!$A$17:$A$27,0),MATCH(1,($U$2=GRID!$B$1:$BI$1)*(КАЛЕНДАРЬ!$U27=GRID!$B$3:$BI$3), 0))*(1-GRID!$B$35),0))</f>
        <v>55300</v>
      </c>
      <c r="O131" s="61" cm="1">
        <f t="array" ref="O131">IF($I$2="Открытый тариф",
INDEX(GRID!$B$4:$BI$14,MATCH(O$7,GRID!$A$4:$A$14,0),MATCH(1,($U$2=GRID!$B$1:$BI$1)*(КАЛЕНДАРЬ!$U27=GRID!$B$3:$BI$3), 0)),
ROUNDUP(INDEX(GRID!$B$4:$BI$14,MATCH(O$7,GRID!$A$4:$A$14,0),MATCH(1,($U$2=GRID!$B$1:$BI$1)*(КАЛЕНДАРЬ!$U27=GRID!$B$3:$BI$3),0))*(1-GRID!$B$35),0))</f>
        <v>59400</v>
      </c>
      <c r="P131" s="61" cm="1">
        <f t="array" ref="P131">IF($I$2="Открытый тариф",
INDEX(GRID!$B$17:$BI$27,MATCH(O$7,GRID!$A$17:$A$27,0),MATCH(1,($U$2=GRID!$B$1:$BI$1)*(КАЛЕНДАРЬ!$U27=GRID!$B$3:$BI$3), 0)),
ROUNDUP(INDEX(GRID!$B$17:$BI$27,MATCH(O$7,GRID!$A$17:$A$27,0),MATCH(1,($U$2=GRID!$B$1:$BI$1)*(КАЛЕНДАРЬ!$U27=GRID!$B$3:$BI$3), 0))*(1-GRID!$B$35),0))</f>
        <v>61900</v>
      </c>
      <c r="Q131" s="61" cm="1">
        <f t="array" ref="Q131">IF($I$2="Открытый тариф",
INDEX(GRID!$B$4:$BI$14,MATCH(Q$7,GRID!$A$4:$A$14,0),MATCH(1,($U$2=GRID!$B$1:$BI$1)*(КАЛЕНДАРЬ!$U27=GRID!$B$3:$BI$3), 0)),
ROUNDUP(INDEX(GRID!$B$4:$BI$14,MATCH(Q$7,GRID!$A$4:$A$14,0),MATCH(1,($U$2=GRID!$B$1:$BI$1)*(КАЛЕНДАРЬ!$U27=GRID!$B$3:$BI$3),0))*(1-GRID!$B$35),0))</f>
        <v>67100</v>
      </c>
      <c r="R131" s="61" cm="1">
        <f t="array" ref="R131">IF($I$2="Открытый тариф",
INDEX(GRID!$B$17:$BI$27,MATCH(Q$7,GRID!$A$17:$A$27,0),MATCH(1,($U$2=GRID!$B$1:$BI$1)*(КАЛЕНДАРЬ!$U27=GRID!$B$3:$BI$3), 0)),
ROUNDUP(INDEX(GRID!$B$17:$BI$27,MATCH(Q$7,GRID!$A$17:$A$27,0),MATCH(1,($U$2=GRID!$B$1:$BI$1)*(КАЛЕНДАРЬ!$U27=GRID!$B$3:$BI$3), 0))*(1-GRID!$B$35),0))</f>
        <v>69600</v>
      </c>
      <c r="S131" s="61" cm="1">
        <f t="array" ref="S131">IF($I$2="Открытый тариф",
INDEX(GRID!$B$4:$BI$14,MATCH(S$7,GRID!$A$4:$A$14,0),MATCH(1,($U$2=GRID!$B$1:$BI$1)*(КАЛЕНДАРЬ!$U27=GRID!$B$3:$BI$3), 0)),
ROUNDUP(INDEX(GRID!$B$4:$BI$14,MATCH(S$7,GRID!$A$4:$A$14,0),MATCH(1,($U$2=GRID!$B$1:$BI$1)*(КАЛЕНДАРЬ!$U27=GRID!$B$3:$BI$3),0))*(1-GRID!$B$35),0))</f>
        <v>83600</v>
      </c>
      <c r="T131" s="61" cm="1">
        <f t="array" ref="T131">IF($I$2="Открытый тариф",
INDEX(GRID!$B$17:$BI$27,MATCH(S$7,GRID!$A$17:$A$27,0),MATCH(1,($U$2=GRID!$B$1:$BI$1)*(КАЛЕНДАРЬ!$U27=GRID!$B$3:$BI$3), 0)),
ROUNDUP(INDEX(GRID!$B$17:$BI$27,MATCH(S$7,GRID!$A$17:$A$27,0),MATCH(1,($U$2=GRID!$B$1:$BI$1)*(КАЛЕНДАРЬ!$U27=GRID!$B$3:$BI$3), 0))*(1-GRID!$B$35),0))</f>
        <v>86100</v>
      </c>
      <c r="U131" s="61" cm="1">
        <f t="array" ref="U131">IF($I$2="Открытый тариф",
INDEX(GRID!$B$4:$BI$14,MATCH(U$7,GRID!$A$4:$A$14,0),MATCH(1,($U$2=GRID!$B$1:$BI$1)*(КАЛЕНДАРЬ!$U27=GRID!$B$3:$BI$3), 0)),
ROUNDUP(INDEX(GRID!$B$4:$BI$14,MATCH(U$7,GRID!$A$4:$A$14,0),MATCH(1,($U$2=GRID!$B$1:$BI$1)*(КАЛЕНДАРЬ!$U27=GRID!$B$3:$BI$3),0))*(1-GRID!$B$35),0))</f>
        <v>92000</v>
      </c>
      <c r="V131" s="61" cm="1">
        <f t="array" ref="V131">IF($I$2="Открытый тариф",
INDEX(GRID!$B$17:$BI$27,MATCH(U$7,GRID!$A$17:$A$27,0),MATCH(1,($U$2=GRID!$B$1:$BI$1)*(КАЛЕНДАРЬ!$U27=GRID!$B$3:$BI$3), 0)),
ROUNDUP(INDEX(GRID!$B$17:$BI$27,MATCH(U$7,GRID!$A$17:$A$27,0),MATCH(1,($U$2=GRID!$B$1:$BI$1)*(КАЛЕНДАРЬ!$U27=GRID!$B$3:$BI$3), 0))*(1-GRID!$B$35),0))</f>
        <v>94500</v>
      </c>
      <c r="W131" s="61" cm="1">
        <f t="array" ref="W131">IF($I$2="Открытый тариф",
INDEX(GRID!$B$4:$BI$14,MATCH(W$7,GRID!$A$4:$A$14,0),MATCH(1,($U$2=GRID!$B$1:$BI$1)*(КАЛЕНДАРЬ!$U27=GRID!$B$3:$BI$3), 0)),
ROUNDUP(INDEX(GRID!$B$4:$BI$14,MATCH(W$7,GRID!$A$4:$A$14,0),MATCH(1,($U$2=GRID!$B$1:$BI$1)*(КАЛЕНДАРЬ!$U27=GRID!$B$3:$BI$3),0))*(1-GRID!$B$35),0))</f>
        <v>327000</v>
      </c>
      <c r="X131" s="61" cm="1">
        <f t="array" ref="X131">IF($I$2="Открытый тариф",
INDEX(GRID!$B$17:$BI$27,MATCH(W$7,GRID!$A$17:$A$27,0),MATCH(1,($U$2=GRID!$B$1:$BI$1)*(КАЛЕНДАРЬ!$U27=GRID!$B$3:$BI$3), 0)),
ROUNDUP(INDEX(GRID!$B$17:$BI$27,MATCH(W$7,GRID!$A$17:$A$27,0),MATCH(1,($U$2=GRID!$B$1:$BI$1)*(КАЛЕНДАРЬ!$U27=GRID!$B$3:$BI$3), 0))*(1-GRID!$B$35),0))</f>
        <v>329500</v>
      </c>
    </row>
    <row r="132" spans="1:24" x14ac:dyDescent="0.2">
      <c r="A132" s="62" t="s">
        <v>45</v>
      </c>
      <c r="B132" s="62">
        <v>25</v>
      </c>
      <c r="C132" s="59" cm="1">
        <f t="array" ref="C132">IF($I$2="Открытый тариф",
INDEX(GRID!$B$4:$BI$14,MATCH(C$7,GRID!$A$4:$A$14,0),MATCH(1,($U$2=GRID!$B$1:$BI$1)*(КАЛЕНДАРЬ!$U28=GRID!$B$3:$BI$3), 0)),
ROUNDUP(INDEX(GRID!$B$4:$BI$14,MATCH(C$7,GRID!$A$4:$A$14,0),MATCH(1,($U$2=GRID!$B$1:$BI$1)*(КАЛЕНДАРЬ!$U28=GRID!$B$3:$BI$3),0))*(1-GRID!$B$35),0))</f>
        <v>30500</v>
      </c>
      <c r="D132" s="60" cm="1">
        <f t="array" ref="D132">IF($I$2="Открытый тариф",
INDEX(GRID!$B$17:$BI$27,MATCH(C$7,GRID!$A$17:$A$27,0),MATCH(1,($U$2=GRID!$B$1:$BI$1)*(КАЛЕНДАРЬ!$U28=GRID!$B$3:$BI$3), 0)),
ROUNDUP(INDEX(GRID!$B$17:$BI$27,MATCH(C$7,GRID!$A$17:$A$27,0),MATCH(1,($U$2=GRID!$B$1:$BI$1)*(КАЛЕНДАРЬ!$U28=GRID!$B$3:$BI$3), 0))*(1-GRID!$B$35),0))</f>
        <v>33000</v>
      </c>
      <c r="E132" s="59" cm="1">
        <f t="array" ref="E132">IF($I$2="Открытый тариф",
INDEX(GRID!$B$4:$BI$14,MATCH(E$7,GRID!$A$4:$A$14,0),MATCH(1,($U$2=GRID!$B$1:$BI$1)*(КАЛЕНДАРЬ!$U28=GRID!$B$3:$BI$3), 0)),
ROUNDUP(INDEX(GRID!$B$4:$BI$14,MATCH(E$7,GRID!$A$4:$A$14,0),MATCH(1,($U$2=GRID!$B$1:$BI$1)*(КАЛЕНДАРЬ!$U28=GRID!$B$3:$BI$3),0))*(1-GRID!$B$35),0))</f>
        <v>34100</v>
      </c>
      <c r="F132" s="60" cm="1">
        <f t="array" ref="F132">IF($I$2="Открытый тариф",
INDEX(GRID!$B$17:$BI$27,MATCH(E$7,GRID!$A$17:$A$27,0),MATCH(1,($U$2=GRID!$B$1:$BI$1)*(КАЛЕНДАРЬ!$U28=GRID!$B$3:$BI$3), 0)),
ROUNDUP(INDEX(GRID!$B$17:$BI$27,MATCH(E$7,GRID!$A$17:$A$27,0),MATCH(1,($U$2=GRID!$B$1:$BI$1)*(КАЛЕНДАРЬ!$U28=GRID!$B$3:$BI$3), 0))*(1-GRID!$B$35),0))</f>
        <v>36600</v>
      </c>
      <c r="G132" s="59" cm="1">
        <f t="array" ref="G132">IF($I$2="Открытый тариф",
INDEX(GRID!$B$4:$BI$14,MATCH(G$7,GRID!$A$4:$A$14,0),MATCH(1,($U$2=GRID!$B$1:$BI$1)*(КАЛЕНДАРЬ!$U28=GRID!$B$3:$BI$3), 0)),
ROUNDUP(INDEX(GRID!$B$4:$BI$14,MATCH(G$7,GRID!$A$4:$A$14,0),MATCH(1,($U$2=GRID!$B$1:$BI$1)*(КАЛЕНДАРЬ!$U28=GRID!$B$3:$BI$3),0))*(1-GRID!$B$35),0))</f>
        <v>38000</v>
      </c>
      <c r="H132" s="60" cm="1">
        <f t="array" ref="H132">IF($I$2="Открытый тариф",
INDEX(GRID!$B$17:$BI$27,MATCH(G$7,GRID!$A$17:$A$27,0),MATCH(1,($U$2=GRID!$B$1:$BI$1)*(КАЛЕНДАРЬ!$U28=GRID!$B$3:$BI$3), 0)),
ROUNDUP(INDEX(GRID!$B$17:$BI$27,MATCH(G$7,GRID!$A$17:$A$27,0),MATCH(1,($U$2=GRID!$B$1:$BI$1)*(КАЛЕНДАРЬ!$U28=GRID!$B$3:$BI$3), 0))*(1-GRID!$B$35),0))</f>
        <v>40500</v>
      </c>
      <c r="I132" s="59" cm="1">
        <f t="array" ref="I132">IF($I$2="Открытый тариф",
INDEX(GRID!$B$4:$BI$14,MATCH(I$7,GRID!$A$4:$A$14,0),MATCH(1,($U$2=GRID!$B$1:$BI$1)*(КАЛЕНДАРЬ!$U28=GRID!$B$3:$BI$3), 0)),
ROUNDUP(INDEX(GRID!$B$4:$BI$14,MATCH(I$7,GRID!$A$4:$A$14,0),MATCH(1,($U$2=GRID!$B$1:$BI$1)*(КАЛЕНДАРЬ!$U28=GRID!$B$3:$BI$3),0))*(1-GRID!$B$35),0))</f>
        <v>42400</v>
      </c>
      <c r="J132" s="60" cm="1">
        <f t="array" ref="J132">IF($I$2="Открытый тариф",
INDEX(GRID!$B$17:$BI$27,MATCH(I$7,GRID!$A$17:$A$27,0),MATCH(1,($U$2=GRID!$B$1:$BI$1)*(КАЛЕНДАРЬ!$U28=GRID!$B$3:$BI$3), 0)),
ROUNDUP(INDEX(GRID!$B$17:$BI$27,MATCH(I$7,GRID!$A$17:$A$27,0),MATCH(1,($U$2=GRID!$B$1:$BI$1)*(КАЛЕНДАРЬ!$U28=GRID!$B$3:$BI$3), 0))*(1-GRID!$B$35),0))</f>
        <v>44900</v>
      </c>
      <c r="K132" s="59" cm="1">
        <f t="array" ref="K132">IF($I$2="Открытый тариф",
INDEX(GRID!$B$4:$BI$14,MATCH(K$7,GRID!$A$4:$A$14,0),MATCH(1,($U$2=GRID!$B$1:$BI$1)*(КАЛЕНДАРЬ!$U28=GRID!$B$3:$BI$3), 0)),
ROUNDUP(INDEX(GRID!$B$4:$BI$14,MATCH(K$7,GRID!$A$4:$A$14,0),MATCH(1,($U$2=GRID!$B$1:$BI$1)*(КАЛЕНДАРЬ!$U28=GRID!$B$3:$BI$3),0))*(1-GRID!$B$35),0))</f>
        <v>47300</v>
      </c>
      <c r="L132" s="60" cm="1">
        <f t="array" ref="L132">IF($I$2="Открытый тариф",
INDEX(GRID!$B$17:$BI$27,MATCH(K$7,GRID!$A$17:$A$27,0),MATCH(1,($U$2=GRID!$B$1:$BI$1)*(КАЛЕНДАРЬ!$U28=GRID!$B$3:$BI$3), 0)),
ROUNDUP(INDEX(GRID!$B$17:$BI$27,MATCH(K$7,GRID!$A$17:$A$27,0),MATCH(1,($U$2=GRID!$B$1:$BI$1)*(КАЛЕНДАРЬ!$U28=GRID!$B$3:$BI$3), 0))*(1-GRID!$B$35),0))</f>
        <v>49800</v>
      </c>
      <c r="M132" s="59" cm="1">
        <f t="array" ref="M132">IF($I$2="Открытый тариф",
INDEX(GRID!$B$4:$BI$14,MATCH(M$7,GRID!$A$4:$A$14,0),MATCH(1,($U$2=GRID!$B$1:$BI$1)*(КАЛЕНДАРЬ!$U28=GRID!$B$3:$BI$3), 0)),
ROUNDUP(INDEX(GRID!$B$4:$BI$14,MATCH(M$7,GRID!$A$4:$A$14,0),MATCH(1,($U$2=GRID!$B$1:$BI$1)*(КАЛЕНДАРЬ!$U28=GRID!$B$3:$BI$3),0))*(1-GRID!$B$35),0))</f>
        <v>52800</v>
      </c>
      <c r="N132" s="60" cm="1">
        <f t="array" ref="N132">IF($I$2="Открытый тариф",
INDEX(GRID!$B$17:$BI$27,MATCH(M$7,GRID!$A$17:$A$27,0),MATCH(1,($U$2=GRID!$B$1:$BI$1)*(КАЛЕНДАРЬ!$U28=GRID!$B$3:$BI$3), 0)),
ROUNDUP(INDEX(GRID!$B$17:$BI$27,MATCH(M$7,GRID!$A$17:$A$27,0),MATCH(1,($U$2=GRID!$B$1:$BI$1)*(КАЛЕНДАРЬ!$U28=GRID!$B$3:$BI$3), 0))*(1-GRID!$B$35),0))</f>
        <v>55300</v>
      </c>
      <c r="O132" s="61" cm="1">
        <f t="array" ref="O132">IF($I$2="Открытый тариф",
INDEX(GRID!$B$4:$BI$14,MATCH(O$7,GRID!$A$4:$A$14,0),MATCH(1,($U$2=GRID!$B$1:$BI$1)*(КАЛЕНДАРЬ!$U28=GRID!$B$3:$BI$3), 0)),
ROUNDUP(INDEX(GRID!$B$4:$BI$14,MATCH(O$7,GRID!$A$4:$A$14,0),MATCH(1,($U$2=GRID!$B$1:$BI$1)*(КАЛЕНДАРЬ!$U28=GRID!$B$3:$BI$3),0))*(1-GRID!$B$35),0))</f>
        <v>59400</v>
      </c>
      <c r="P132" s="61" cm="1">
        <f t="array" ref="P132">IF($I$2="Открытый тариф",
INDEX(GRID!$B$17:$BI$27,MATCH(O$7,GRID!$A$17:$A$27,0),MATCH(1,($U$2=GRID!$B$1:$BI$1)*(КАЛЕНДАРЬ!$U28=GRID!$B$3:$BI$3), 0)),
ROUNDUP(INDEX(GRID!$B$17:$BI$27,MATCH(O$7,GRID!$A$17:$A$27,0),MATCH(1,($U$2=GRID!$B$1:$BI$1)*(КАЛЕНДАРЬ!$U28=GRID!$B$3:$BI$3), 0))*(1-GRID!$B$35),0))</f>
        <v>61900</v>
      </c>
      <c r="Q132" s="61" cm="1">
        <f t="array" ref="Q132">IF($I$2="Открытый тариф",
INDEX(GRID!$B$4:$BI$14,MATCH(Q$7,GRID!$A$4:$A$14,0),MATCH(1,($U$2=GRID!$B$1:$BI$1)*(КАЛЕНДАРЬ!$U28=GRID!$B$3:$BI$3), 0)),
ROUNDUP(INDEX(GRID!$B$4:$BI$14,MATCH(Q$7,GRID!$A$4:$A$14,0),MATCH(1,($U$2=GRID!$B$1:$BI$1)*(КАЛЕНДАРЬ!$U28=GRID!$B$3:$BI$3),0))*(1-GRID!$B$35),0))</f>
        <v>67100</v>
      </c>
      <c r="R132" s="61" cm="1">
        <f t="array" ref="R132">IF($I$2="Открытый тариф",
INDEX(GRID!$B$17:$BI$27,MATCH(Q$7,GRID!$A$17:$A$27,0),MATCH(1,($U$2=GRID!$B$1:$BI$1)*(КАЛЕНДАРЬ!$U28=GRID!$B$3:$BI$3), 0)),
ROUNDUP(INDEX(GRID!$B$17:$BI$27,MATCH(Q$7,GRID!$A$17:$A$27,0),MATCH(1,($U$2=GRID!$B$1:$BI$1)*(КАЛЕНДАРЬ!$U28=GRID!$B$3:$BI$3), 0))*(1-GRID!$B$35),0))</f>
        <v>69600</v>
      </c>
      <c r="S132" s="61" cm="1">
        <f t="array" ref="S132">IF($I$2="Открытый тариф",
INDEX(GRID!$B$4:$BI$14,MATCH(S$7,GRID!$A$4:$A$14,0),MATCH(1,($U$2=GRID!$B$1:$BI$1)*(КАЛЕНДАРЬ!$U28=GRID!$B$3:$BI$3), 0)),
ROUNDUP(INDEX(GRID!$B$4:$BI$14,MATCH(S$7,GRID!$A$4:$A$14,0),MATCH(1,($U$2=GRID!$B$1:$BI$1)*(КАЛЕНДАРЬ!$U28=GRID!$B$3:$BI$3),0))*(1-GRID!$B$35),0))</f>
        <v>83600</v>
      </c>
      <c r="T132" s="61" cm="1">
        <f t="array" ref="T132">IF($I$2="Открытый тариф",
INDEX(GRID!$B$17:$BI$27,MATCH(S$7,GRID!$A$17:$A$27,0),MATCH(1,($U$2=GRID!$B$1:$BI$1)*(КАЛЕНДАРЬ!$U28=GRID!$B$3:$BI$3), 0)),
ROUNDUP(INDEX(GRID!$B$17:$BI$27,MATCH(S$7,GRID!$A$17:$A$27,0),MATCH(1,($U$2=GRID!$B$1:$BI$1)*(КАЛЕНДАРЬ!$U28=GRID!$B$3:$BI$3), 0))*(1-GRID!$B$35),0))</f>
        <v>86100</v>
      </c>
      <c r="U132" s="61" cm="1">
        <f t="array" ref="U132">IF($I$2="Открытый тариф",
INDEX(GRID!$B$4:$BI$14,MATCH(U$7,GRID!$A$4:$A$14,0),MATCH(1,($U$2=GRID!$B$1:$BI$1)*(КАЛЕНДАРЬ!$U28=GRID!$B$3:$BI$3), 0)),
ROUNDUP(INDEX(GRID!$B$4:$BI$14,MATCH(U$7,GRID!$A$4:$A$14,0),MATCH(1,($U$2=GRID!$B$1:$BI$1)*(КАЛЕНДАРЬ!$U28=GRID!$B$3:$BI$3),0))*(1-GRID!$B$35),0))</f>
        <v>92000</v>
      </c>
      <c r="V132" s="61" cm="1">
        <f t="array" ref="V132">IF($I$2="Открытый тариф",
INDEX(GRID!$B$17:$BI$27,MATCH(U$7,GRID!$A$17:$A$27,0),MATCH(1,($U$2=GRID!$B$1:$BI$1)*(КАЛЕНДАРЬ!$U28=GRID!$B$3:$BI$3), 0)),
ROUNDUP(INDEX(GRID!$B$17:$BI$27,MATCH(U$7,GRID!$A$17:$A$27,0),MATCH(1,($U$2=GRID!$B$1:$BI$1)*(КАЛЕНДАРЬ!$U28=GRID!$B$3:$BI$3), 0))*(1-GRID!$B$35),0))</f>
        <v>94500</v>
      </c>
      <c r="W132" s="61" cm="1">
        <f t="array" ref="W132">IF($I$2="Открытый тариф",
INDEX(GRID!$B$4:$BI$14,MATCH(W$7,GRID!$A$4:$A$14,0),MATCH(1,($U$2=GRID!$B$1:$BI$1)*(КАЛЕНДАРЬ!$U28=GRID!$B$3:$BI$3), 0)),
ROUNDUP(INDEX(GRID!$B$4:$BI$14,MATCH(W$7,GRID!$A$4:$A$14,0),MATCH(1,($U$2=GRID!$B$1:$BI$1)*(КАЛЕНДАРЬ!$U28=GRID!$B$3:$BI$3),0))*(1-GRID!$B$35),0))</f>
        <v>327000</v>
      </c>
      <c r="X132" s="61" cm="1">
        <f t="array" ref="X132">IF($I$2="Открытый тариф",
INDEX(GRID!$B$17:$BI$27,MATCH(W$7,GRID!$A$17:$A$27,0),MATCH(1,($U$2=GRID!$B$1:$BI$1)*(КАЛЕНДАРЬ!$U28=GRID!$B$3:$BI$3), 0)),
ROUNDUP(INDEX(GRID!$B$17:$BI$27,MATCH(W$7,GRID!$A$17:$A$27,0),MATCH(1,($U$2=GRID!$B$1:$BI$1)*(КАЛЕНДАРЬ!$U28=GRID!$B$3:$BI$3), 0))*(1-GRID!$B$35),0))</f>
        <v>329500</v>
      </c>
    </row>
    <row r="133" spans="1:24" x14ac:dyDescent="0.2">
      <c r="A133" s="62" t="s">
        <v>46</v>
      </c>
      <c r="B133" s="62">
        <v>26</v>
      </c>
      <c r="C133" s="59" cm="1">
        <f t="array" ref="C133">IF($I$2="Открытый тариф",
INDEX(GRID!$B$4:$BI$14,MATCH(C$7,GRID!$A$4:$A$14,0),MATCH(1,($U$2=GRID!$B$1:$BI$1)*(КАЛЕНДАРЬ!$U29=GRID!$B$3:$BI$3), 0)),
ROUNDUP(INDEX(GRID!$B$4:$BI$14,MATCH(C$7,GRID!$A$4:$A$14,0),MATCH(1,($U$2=GRID!$B$1:$BI$1)*(КАЛЕНДАРЬ!$U29=GRID!$B$3:$BI$3),0))*(1-GRID!$B$35),0))</f>
        <v>30500</v>
      </c>
      <c r="D133" s="60" cm="1">
        <f t="array" ref="D133">IF($I$2="Открытый тариф",
INDEX(GRID!$B$17:$BI$27,MATCH(C$7,GRID!$A$17:$A$27,0),MATCH(1,($U$2=GRID!$B$1:$BI$1)*(КАЛЕНДАРЬ!$U29=GRID!$B$3:$BI$3), 0)),
ROUNDUP(INDEX(GRID!$B$17:$BI$27,MATCH(C$7,GRID!$A$17:$A$27,0),MATCH(1,($U$2=GRID!$B$1:$BI$1)*(КАЛЕНДАРЬ!$U29=GRID!$B$3:$BI$3), 0))*(1-GRID!$B$35),0))</f>
        <v>33000</v>
      </c>
      <c r="E133" s="59" cm="1">
        <f t="array" ref="E133">IF($I$2="Открытый тариф",
INDEX(GRID!$B$4:$BI$14,MATCH(E$7,GRID!$A$4:$A$14,0),MATCH(1,($U$2=GRID!$B$1:$BI$1)*(КАЛЕНДАРЬ!$U29=GRID!$B$3:$BI$3), 0)),
ROUNDUP(INDEX(GRID!$B$4:$BI$14,MATCH(E$7,GRID!$A$4:$A$14,0),MATCH(1,($U$2=GRID!$B$1:$BI$1)*(КАЛЕНДАРЬ!$U29=GRID!$B$3:$BI$3),0))*(1-GRID!$B$35),0))</f>
        <v>34100</v>
      </c>
      <c r="F133" s="60" cm="1">
        <f t="array" ref="F133">IF($I$2="Открытый тариф",
INDEX(GRID!$B$17:$BI$27,MATCH(E$7,GRID!$A$17:$A$27,0),MATCH(1,($U$2=GRID!$B$1:$BI$1)*(КАЛЕНДАРЬ!$U29=GRID!$B$3:$BI$3), 0)),
ROUNDUP(INDEX(GRID!$B$17:$BI$27,MATCH(E$7,GRID!$A$17:$A$27,0),MATCH(1,($U$2=GRID!$B$1:$BI$1)*(КАЛЕНДАРЬ!$U29=GRID!$B$3:$BI$3), 0))*(1-GRID!$B$35),0))</f>
        <v>36600</v>
      </c>
      <c r="G133" s="59" cm="1">
        <f t="array" ref="G133">IF($I$2="Открытый тариф",
INDEX(GRID!$B$4:$BI$14,MATCH(G$7,GRID!$A$4:$A$14,0),MATCH(1,($U$2=GRID!$B$1:$BI$1)*(КАЛЕНДАРЬ!$U29=GRID!$B$3:$BI$3), 0)),
ROUNDUP(INDEX(GRID!$B$4:$BI$14,MATCH(G$7,GRID!$A$4:$A$14,0),MATCH(1,($U$2=GRID!$B$1:$BI$1)*(КАЛЕНДАРЬ!$U29=GRID!$B$3:$BI$3),0))*(1-GRID!$B$35),0))</f>
        <v>38000</v>
      </c>
      <c r="H133" s="60" cm="1">
        <f t="array" ref="H133">IF($I$2="Открытый тариф",
INDEX(GRID!$B$17:$BI$27,MATCH(G$7,GRID!$A$17:$A$27,0),MATCH(1,($U$2=GRID!$B$1:$BI$1)*(КАЛЕНДАРЬ!$U29=GRID!$B$3:$BI$3), 0)),
ROUNDUP(INDEX(GRID!$B$17:$BI$27,MATCH(G$7,GRID!$A$17:$A$27,0),MATCH(1,($U$2=GRID!$B$1:$BI$1)*(КАЛЕНДАРЬ!$U29=GRID!$B$3:$BI$3), 0))*(1-GRID!$B$35),0))</f>
        <v>40500</v>
      </c>
      <c r="I133" s="59" cm="1">
        <f t="array" ref="I133">IF($I$2="Открытый тариф",
INDEX(GRID!$B$4:$BI$14,MATCH(I$7,GRID!$A$4:$A$14,0),MATCH(1,($U$2=GRID!$B$1:$BI$1)*(КАЛЕНДАРЬ!$U29=GRID!$B$3:$BI$3), 0)),
ROUNDUP(INDEX(GRID!$B$4:$BI$14,MATCH(I$7,GRID!$A$4:$A$14,0),MATCH(1,($U$2=GRID!$B$1:$BI$1)*(КАЛЕНДАРЬ!$U29=GRID!$B$3:$BI$3),0))*(1-GRID!$B$35),0))</f>
        <v>42400</v>
      </c>
      <c r="J133" s="60" cm="1">
        <f t="array" ref="J133">IF($I$2="Открытый тариф",
INDEX(GRID!$B$17:$BI$27,MATCH(I$7,GRID!$A$17:$A$27,0),MATCH(1,($U$2=GRID!$B$1:$BI$1)*(КАЛЕНДАРЬ!$U29=GRID!$B$3:$BI$3), 0)),
ROUNDUP(INDEX(GRID!$B$17:$BI$27,MATCH(I$7,GRID!$A$17:$A$27,0),MATCH(1,($U$2=GRID!$B$1:$BI$1)*(КАЛЕНДАРЬ!$U29=GRID!$B$3:$BI$3), 0))*(1-GRID!$B$35),0))</f>
        <v>44900</v>
      </c>
      <c r="K133" s="59" cm="1">
        <f t="array" ref="K133">IF($I$2="Открытый тариф",
INDEX(GRID!$B$4:$BI$14,MATCH(K$7,GRID!$A$4:$A$14,0),MATCH(1,($U$2=GRID!$B$1:$BI$1)*(КАЛЕНДАРЬ!$U29=GRID!$B$3:$BI$3), 0)),
ROUNDUP(INDEX(GRID!$B$4:$BI$14,MATCH(K$7,GRID!$A$4:$A$14,0),MATCH(1,($U$2=GRID!$B$1:$BI$1)*(КАЛЕНДАРЬ!$U29=GRID!$B$3:$BI$3),0))*(1-GRID!$B$35),0))</f>
        <v>47300</v>
      </c>
      <c r="L133" s="60" cm="1">
        <f t="array" ref="L133">IF($I$2="Открытый тариф",
INDEX(GRID!$B$17:$BI$27,MATCH(K$7,GRID!$A$17:$A$27,0),MATCH(1,($U$2=GRID!$B$1:$BI$1)*(КАЛЕНДАРЬ!$U29=GRID!$B$3:$BI$3), 0)),
ROUNDUP(INDEX(GRID!$B$17:$BI$27,MATCH(K$7,GRID!$A$17:$A$27,0),MATCH(1,($U$2=GRID!$B$1:$BI$1)*(КАЛЕНДАРЬ!$U29=GRID!$B$3:$BI$3), 0))*(1-GRID!$B$35),0))</f>
        <v>49800</v>
      </c>
      <c r="M133" s="59" cm="1">
        <f t="array" ref="M133">IF($I$2="Открытый тариф",
INDEX(GRID!$B$4:$BI$14,MATCH(M$7,GRID!$A$4:$A$14,0),MATCH(1,($U$2=GRID!$B$1:$BI$1)*(КАЛЕНДАРЬ!$U29=GRID!$B$3:$BI$3), 0)),
ROUNDUP(INDEX(GRID!$B$4:$BI$14,MATCH(M$7,GRID!$A$4:$A$14,0),MATCH(1,($U$2=GRID!$B$1:$BI$1)*(КАЛЕНДАРЬ!$U29=GRID!$B$3:$BI$3),0))*(1-GRID!$B$35),0))</f>
        <v>52800</v>
      </c>
      <c r="N133" s="60" cm="1">
        <f t="array" ref="N133">IF($I$2="Открытый тариф",
INDEX(GRID!$B$17:$BI$27,MATCH(M$7,GRID!$A$17:$A$27,0),MATCH(1,($U$2=GRID!$B$1:$BI$1)*(КАЛЕНДАРЬ!$U29=GRID!$B$3:$BI$3), 0)),
ROUNDUP(INDEX(GRID!$B$17:$BI$27,MATCH(M$7,GRID!$A$17:$A$27,0),MATCH(1,($U$2=GRID!$B$1:$BI$1)*(КАЛЕНДАРЬ!$U29=GRID!$B$3:$BI$3), 0))*(1-GRID!$B$35),0))</f>
        <v>55300</v>
      </c>
      <c r="O133" s="61" cm="1">
        <f t="array" ref="O133">IF($I$2="Открытый тариф",
INDEX(GRID!$B$4:$BI$14,MATCH(O$7,GRID!$A$4:$A$14,0),MATCH(1,($U$2=GRID!$B$1:$BI$1)*(КАЛЕНДАРЬ!$U29=GRID!$B$3:$BI$3), 0)),
ROUNDUP(INDEX(GRID!$B$4:$BI$14,MATCH(O$7,GRID!$A$4:$A$14,0),MATCH(1,($U$2=GRID!$B$1:$BI$1)*(КАЛЕНДАРЬ!$U29=GRID!$B$3:$BI$3),0))*(1-GRID!$B$35),0))</f>
        <v>59400</v>
      </c>
      <c r="P133" s="61" cm="1">
        <f t="array" ref="P133">IF($I$2="Открытый тариф",
INDEX(GRID!$B$17:$BI$27,MATCH(O$7,GRID!$A$17:$A$27,0),MATCH(1,($U$2=GRID!$B$1:$BI$1)*(КАЛЕНДАРЬ!$U29=GRID!$B$3:$BI$3), 0)),
ROUNDUP(INDEX(GRID!$B$17:$BI$27,MATCH(O$7,GRID!$A$17:$A$27,0),MATCH(1,($U$2=GRID!$B$1:$BI$1)*(КАЛЕНДАРЬ!$U29=GRID!$B$3:$BI$3), 0))*(1-GRID!$B$35),0))</f>
        <v>61900</v>
      </c>
      <c r="Q133" s="61" cm="1">
        <f t="array" ref="Q133">IF($I$2="Открытый тариф",
INDEX(GRID!$B$4:$BI$14,MATCH(Q$7,GRID!$A$4:$A$14,0),MATCH(1,($U$2=GRID!$B$1:$BI$1)*(КАЛЕНДАРЬ!$U29=GRID!$B$3:$BI$3), 0)),
ROUNDUP(INDEX(GRID!$B$4:$BI$14,MATCH(Q$7,GRID!$A$4:$A$14,0),MATCH(1,($U$2=GRID!$B$1:$BI$1)*(КАЛЕНДАРЬ!$U29=GRID!$B$3:$BI$3),0))*(1-GRID!$B$35),0))</f>
        <v>67100</v>
      </c>
      <c r="R133" s="61" cm="1">
        <f t="array" ref="R133">IF($I$2="Открытый тариф",
INDEX(GRID!$B$17:$BI$27,MATCH(Q$7,GRID!$A$17:$A$27,0),MATCH(1,($U$2=GRID!$B$1:$BI$1)*(КАЛЕНДАРЬ!$U29=GRID!$B$3:$BI$3), 0)),
ROUNDUP(INDEX(GRID!$B$17:$BI$27,MATCH(Q$7,GRID!$A$17:$A$27,0),MATCH(1,($U$2=GRID!$B$1:$BI$1)*(КАЛЕНДАРЬ!$U29=GRID!$B$3:$BI$3), 0))*(1-GRID!$B$35),0))</f>
        <v>69600</v>
      </c>
      <c r="S133" s="61" cm="1">
        <f t="array" ref="S133">IF($I$2="Открытый тариф",
INDEX(GRID!$B$4:$BI$14,MATCH(S$7,GRID!$A$4:$A$14,0),MATCH(1,($U$2=GRID!$B$1:$BI$1)*(КАЛЕНДАРЬ!$U29=GRID!$B$3:$BI$3), 0)),
ROUNDUP(INDEX(GRID!$B$4:$BI$14,MATCH(S$7,GRID!$A$4:$A$14,0),MATCH(1,($U$2=GRID!$B$1:$BI$1)*(КАЛЕНДАРЬ!$U29=GRID!$B$3:$BI$3),0))*(1-GRID!$B$35),0))</f>
        <v>83600</v>
      </c>
      <c r="T133" s="61" cm="1">
        <f t="array" ref="T133">IF($I$2="Открытый тариф",
INDEX(GRID!$B$17:$BI$27,MATCH(S$7,GRID!$A$17:$A$27,0),MATCH(1,($U$2=GRID!$B$1:$BI$1)*(КАЛЕНДАРЬ!$U29=GRID!$B$3:$BI$3), 0)),
ROUNDUP(INDEX(GRID!$B$17:$BI$27,MATCH(S$7,GRID!$A$17:$A$27,0),MATCH(1,($U$2=GRID!$B$1:$BI$1)*(КАЛЕНДАРЬ!$U29=GRID!$B$3:$BI$3), 0))*(1-GRID!$B$35),0))</f>
        <v>86100</v>
      </c>
      <c r="U133" s="61" cm="1">
        <f t="array" ref="U133">IF($I$2="Открытый тариф",
INDEX(GRID!$B$4:$BI$14,MATCH(U$7,GRID!$A$4:$A$14,0),MATCH(1,($U$2=GRID!$B$1:$BI$1)*(КАЛЕНДАРЬ!$U29=GRID!$B$3:$BI$3), 0)),
ROUNDUP(INDEX(GRID!$B$4:$BI$14,MATCH(U$7,GRID!$A$4:$A$14,0),MATCH(1,($U$2=GRID!$B$1:$BI$1)*(КАЛЕНДАРЬ!$U29=GRID!$B$3:$BI$3),0))*(1-GRID!$B$35),0))</f>
        <v>92000</v>
      </c>
      <c r="V133" s="61" cm="1">
        <f t="array" ref="V133">IF($I$2="Открытый тариф",
INDEX(GRID!$B$17:$BI$27,MATCH(U$7,GRID!$A$17:$A$27,0),MATCH(1,($U$2=GRID!$B$1:$BI$1)*(КАЛЕНДАРЬ!$U29=GRID!$B$3:$BI$3), 0)),
ROUNDUP(INDEX(GRID!$B$17:$BI$27,MATCH(U$7,GRID!$A$17:$A$27,0),MATCH(1,($U$2=GRID!$B$1:$BI$1)*(КАЛЕНДАРЬ!$U29=GRID!$B$3:$BI$3), 0))*(1-GRID!$B$35),0))</f>
        <v>94500</v>
      </c>
      <c r="W133" s="61" cm="1">
        <f t="array" ref="W133">IF($I$2="Открытый тариф",
INDEX(GRID!$B$4:$BI$14,MATCH(W$7,GRID!$A$4:$A$14,0),MATCH(1,($U$2=GRID!$B$1:$BI$1)*(КАЛЕНДАРЬ!$U29=GRID!$B$3:$BI$3), 0)),
ROUNDUP(INDEX(GRID!$B$4:$BI$14,MATCH(W$7,GRID!$A$4:$A$14,0),MATCH(1,($U$2=GRID!$B$1:$BI$1)*(КАЛЕНДАРЬ!$U29=GRID!$B$3:$BI$3),0))*(1-GRID!$B$35),0))</f>
        <v>327000</v>
      </c>
      <c r="X133" s="61" cm="1">
        <f t="array" ref="X133">IF($I$2="Открытый тариф",
INDEX(GRID!$B$17:$BI$27,MATCH(W$7,GRID!$A$17:$A$27,0),MATCH(1,($U$2=GRID!$B$1:$BI$1)*(КАЛЕНДАРЬ!$U29=GRID!$B$3:$BI$3), 0)),
ROUNDUP(INDEX(GRID!$B$17:$BI$27,MATCH(W$7,GRID!$A$17:$A$27,0),MATCH(1,($U$2=GRID!$B$1:$BI$1)*(КАЛЕНДАРЬ!$U29=GRID!$B$3:$BI$3), 0))*(1-GRID!$B$35),0))</f>
        <v>329500</v>
      </c>
    </row>
    <row r="134" spans="1:24" x14ac:dyDescent="0.2">
      <c r="A134" s="62" t="s">
        <v>47</v>
      </c>
      <c r="B134" s="62">
        <v>27</v>
      </c>
      <c r="C134" s="59" cm="1">
        <f t="array" ref="C134">IF($I$2="Открытый тариф",
INDEX(GRID!$B$4:$BI$14,MATCH(C$7,GRID!$A$4:$A$14,0),MATCH(1,($U$2=GRID!$B$1:$BI$1)*(КАЛЕНДАРЬ!$U30=GRID!$B$3:$BI$3), 0)),
ROUNDUP(INDEX(GRID!$B$4:$BI$14,MATCH(C$7,GRID!$A$4:$A$14,0),MATCH(1,($U$2=GRID!$B$1:$BI$1)*(КАЛЕНДАРЬ!$U30=GRID!$B$3:$BI$3),0))*(1-GRID!$B$35),0))</f>
        <v>30500</v>
      </c>
      <c r="D134" s="60" cm="1">
        <f t="array" ref="D134">IF($I$2="Открытый тариф",
INDEX(GRID!$B$17:$BI$27,MATCH(C$7,GRID!$A$17:$A$27,0),MATCH(1,($U$2=GRID!$B$1:$BI$1)*(КАЛЕНДАРЬ!$U30=GRID!$B$3:$BI$3), 0)),
ROUNDUP(INDEX(GRID!$B$17:$BI$27,MATCH(C$7,GRID!$A$17:$A$27,0),MATCH(1,($U$2=GRID!$B$1:$BI$1)*(КАЛЕНДАРЬ!$U30=GRID!$B$3:$BI$3), 0))*(1-GRID!$B$35),0))</f>
        <v>33000</v>
      </c>
      <c r="E134" s="59" cm="1">
        <f t="array" ref="E134">IF($I$2="Открытый тариф",
INDEX(GRID!$B$4:$BI$14,MATCH(E$7,GRID!$A$4:$A$14,0),MATCH(1,($U$2=GRID!$B$1:$BI$1)*(КАЛЕНДАРЬ!$U30=GRID!$B$3:$BI$3), 0)),
ROUNDUP(INDEX(GRID!$B$4:$BI$14,MATCH(E$7,GRID!$A$4:$A$14,0),MATCH(1,($U$2=GRID!$B$1:$BI$1)*(КАЛЕНДАРЬ!$U30=GRID!$B$3:$BI$3),0))*(1-GRID!$B$35),0))</f>
        <v>34100</v>
      </c>
      <c r="F134" s="60" cm="1">
        <f t="array" ref="F134">IF($I$2="Открытый тариф",
INDEX(GRID!$B$17:$BI$27,MATCH(E$7,GRID!$A$17:$A$27,0),MATCH(1,($U$2=GRID!$B$1:$BI$1)*(КАЛЕНДАРЬ!$U30=GRID!$B$3:$BI$3), 0)),
ROUNDUP(INDEX(GRID!$B$17:$BI$27,MATCH(E$7,GRID!$A$17:$A$27,0),MATCH(1,($U$2=GRID!$B$1:$BI$1)*(КАЛЕНДАРЬ!$U30=GRID!$B$3:$BI$3), 0))*(1-GRID!$B$35),0))</f>
        <v>36600</v>
      </c>
      <c r="G134" s="59" cm="1">
        <f t="array" ref="G134">IF($I$2="Открытый тариф",
INDEX(GRID!$B$4:$BI$14,MATCH(G$7,GRID!$A$4:$A$14,0),MATCH(1,($U$2=GRID!$B$1:$BI$1)*(КАЛЕНДАРЬ!$U30=GRID!$B$3:$BI$3), 0)),
ROUNDUP(INDEX(GRID!$B$4:$BI$14,MATCH(G$7,GRID!$A$4:$A$14,0),MATCH(1,($U$2=GRID!$B$1:$BI$1)*(КАЛЕНДАРЬ!$U30=GRID!$B$3:$BI$3),0))*(1-GRID!$B$35),0))</f>
        <v>38000</v>
      </c>
      <c r="H134" s="60" cm="1">
        <f t="array" ref="H134">IF($I$2="Открытый тариф",
INDEX(GRID!$B$17:$BI$27,MATCH(G$7,GRID!$A$17:$A$27,0),MATCH(1,($U$2=GRID!$B$1:$BI$1)*(КАЛЕНДАРЬ!$U30=GRID!$B$3:$BI$3), 0)),
ROUNDUP(INDEX(GRID!$B$17:$BI$27,MATCH(G$7,GRID!$A$17:$A$27,0),MATCH(1,($U$2=GRID!$B$1:$BI$1)*(КАЛЕНДАРЬ!$U30=GRID!$B$3:$BI$3), 0))*(1-GRID!$B$35),0))</f>
        <v>40500</v>
      </c>
      <c r="I134" s="59" cm="1">
        <f t="array" ref="I134">IF($I$2="Открытый тариф",
INDEX(GRID!$B$4:$BI$14,MATCH(I$7,GRID!$A$4:$A$14,0),MATCH(1,($U$2=GRID!$B$1:$BI$1)*(КАЛЕНДАРЬ!$U30=GRID!$B$3:$BI$3), 0)),
ROUNDUP(INDEX(GRID!$B$4:$BI$14,MATCH(I$7,GRID!$A$4:$A$14,0),MATCH(1,($U$2=GRID!$B$1:$BI$1)*(КАЛЕНДАРЬ!$U30=GRID!$B$3:$BI$3),0))*(1-GRID!$B$35),0))</f>
        <v>42400</v>
      </c>
      <c r="J134" s="60" cm="1">
        <f t="array" ref="J134">IF($I$2="Открытый тариф",
INDEX(GRID!$B$17:$BI$27,MATCH(I$7,GRID!$A$17:$A$27,0),MATCH(1,($U$2=GRID!$B$1:$BI$1)*(КАЛЕНДАРЬ!$U30=GRID!$B$3:$BI$3), 0)),
ROUNDUP(INDEX(GRID!$B$17:$BI$27,MATCH(I$7,GRID!$A$17:$A$27,0),MATCH(1,($U$2=GRID!$B$1:$BI$1)*(КАЛЕНДАРЬ!$U30=GRID!$B$3:$BI$3), 0))*(1-GRID!$B$35),0))</f>
        <v>44900</v>
      </c>
      <c r="K134" s="59" cm="1">
        <f t="array" ref="K134">IF($I$2="Открытый тариф",
INDEX(GRID!$B$4:$BI$14,MATCH(K$7,GRID!$A$4:$A$14,0),MATCH(1,($U$2=GRID!$B$1:$BI$1)*(КАЛЕНДАРЬ!$U30=GRID!$B$3:$BI$3), 0)),
ROUNDUP(INDEX(GRID!$B$4:$BI$14,MATCH(K$7,GRID!$A$4:$A$14,0),MATCH(1,($U$2=GRID!$B$1:$BI$1)*(КАЛЕНДАРЬ!$U30=GRID!$B$3:$BI$3),0))*(1-GRID!$B$35),0))</f>
        <v>47300</v>
      </c>
      <c r="L134" s="60" cm="1">
        <f t="array" ref="L134">IF($I$2="Открытый тариф",
INDEX(GRID!$B$17:$BI$27,MATCH(K$7,GRID!$A$17:$A$27,0),MATCH(1,($U$2=GRID!$B$1:$BI$1)*(КАЛЕНДАРЬ!$U30=GRID!$B$3:$BI$3), 0)),
ROUNDUP(INDEX(GRID!$B$17:$BI$27,MATCH(K$7,GRID!$A$17:$A$27,0),MATCH(1,($U$2=GRID!$B$1:$BI$1)*(КАЛЕНДАРЬ!$U30=GRID!$B$3:$BI$3), 0))*(1-GRID!$B$35),0))</f>
        <v>49800</v>
      </c>
      <c r="M134" s="59" cm="1">
        <f t="array" ref="M134">IF($I$2="Открытый тариф",
INDEX(GRID!$B$4:$BI$14,MATCH(M$7,GRID!$A$4:$A$14,0),MATCH(1,($U$2=GRID!$B$1:$BI$1)*(КАЛЕНДАРЬ!$U30=GRID!$B$3:$BI$3), 0)),
ROUNDUP(INDEX(GRID!$B$4:$BI$14,MATCH(M$7,GRID!$A$4:$A$14,0),MATCH(1,($U$2=GRID!$B$1:$BI$1)*(КАЛЕНДАРЬ!$U30=GRID!$B$3:$BI$3),0))*(1-GRID!$B$35),0))</f>
        <v>52800</v>
      </c>
      <c r="N134" s="60" cm="1">
        <f t="array" ref="N134">IF($I$2="Открытый тариф",
INDEX(GRID!$B$17:$BI$27,MATCH(M$7,GRID!$A$17:$A$27,0),MATCH(1,($U$2=GRID!$B$1:$BI$1)*(КАЛЕНДАРЬ!$U30=GRID!$B$3:$BI$3), 0)),
ROUNDUP(INDEX(GRID!$B$17:$BI$27,MATCH(M$7,GRID!$A$17:$A$27,0),MATCH(1,($U$2=GRID!$B$1:$BI$1)*(КАЛЕНДАРЬ!$U30=GRID!$B$3:$BI$3), 0))*(1-GRID!$B$35),0))</f>
        <v>55300</v>
      </c>
      <c r="O134" s="61" cm="1">
        <f t="array" ref="O134">IF($I$2="Открытый тариф",
INDEX(GRID!$B$4:$BI$14,MATCH(O$7,GRID!$A$4:$A$14,0),MATCH(1,($U$2=GRID!$B$1:$BI$1)*(КАЛЕНДАРЬ!$U30=GRID!$B$3:$BI$3), 0)),
ROUNDUP(INDEX(GRID!$B$4:$BI$14,MATCH(O$7,GRID!$A$4:$A$14,0),MATCH(1,($U$2=GRID!$B$1:$BI$1)*(КАЛЕНДАРЬ!$U30=GRID!$B$3:$BI$3),0))*(1-GRID!$B$35),0))</f>
        <v>59400</v>
      </c>
      <c r="P134" s="61" cm="1">
        <f t="array" ref="P134">IF($I$2="Открытый тариф",
INDEX(GRID!$B$17:$BI$27,MATCH(O$7,GRID!$A$17:$A$27,0),MATCH(1,($U$2=GRID!$B$1:$BI$1)*(КАЛЕНДАРЬ!$U30=GRID!$B$3:$BI$3), 0)),
ROUNDUP(INDEX(GRID!$B$17:$BI$27,MATCH(O$7,GRID!$A$17:$A$27,0),MATCH(1,($U$2=GRID!$B$1:$BI$1)*(КАЛЕНДАРЬ!$U30=GRID!$B$3:$BI$3), 0))*(1-GRID!$B$35),0))</f>
        <v>61900</v>
      </c>
      <c r="Q134" s="61" cm="1">
        <f t="array" ref="Q134">IF($I$2="Открытый тариф",
INDEX(GRID!$B$4:$BI$14,MATCH(Q$7,GRID!$A$4:$A$14,0),MATCH(1,($U$2=GRID!$B$1:$BI$1)*(КАЛЕНДАРЬ!$U30=GRID!$B$3:$BI$3), 0)),
ROUNDUP(INDEX(GRID!$B$4:$BI$14,MATCH(Q$7,GRID!$A$4:$A$14,0),MATCH(1,($U$2=GRID!$B$1:$BI$1)*(КАЛЕНДАРЬ!$U30=GRID!$B$3:$BI$3),0))*(1-GRID!$B$35),0))</f>
        <v>67100</v>
      </c>
      <c r="R134" s="61" cm="1">
        <f t="array" ref="R134">IF($I$2="Открытый тариф",
INDEX(GRID!$B$17:$BI$27,MATCH(Q$7,GRID!$A$17:$A$27,0),MATCH(1,($U$2=GRID!$B$1:$BI$1)*(КАЛЕНДАРЬ!$U30=GRID!$B$3:$BI$3), 0)),
ROUNDUP(INDEX(GRID!$B$17:$BI$27,MATCH(Q$7,GRID!$A$17:$A$27,0),MATCH(1,($U$2=GRID!$B$1:$BI$1)*(КАЛЕНДАРЬ!$U30=GRID!$B$3:$BI$3), 0))*(1-GRID!$B$35),0))</f>
        <v>69600</v>
      </c>
      <c r="S134" s="61" cm="1">
        <f t="array" ref="S134">IF($I$2="Открытый тариф",
INDEX(GRID!$B$4:$BI$14,MATCH(S$7,GRID!$A$4:$A$14,0),MATCH(1,($U$2=GRID!$B$1:$BI$1)*(КАЛЕНДАРЬ!$U30=GRID!$B$3:$BI$3), 0)),
ROUNDUP(INDEX(GRID!$B$4:$BI$14,MATCH(S$7,GRID!$A$4:$A$14,0),MATCH(1,($U$2=GRID!$B$1:$BI$1)*(КАЛЕНДАРЬ!$U30=GRID!$B$3:$BI$3),0))*(1-GRID!$B$35),0))</f>
        <v>83600</v>
      </c>
      <c r="T134" s="61" cm="1">
        <f t="array" ref="T134">IF($I$2="Открытый тариф",
INDEX(GRID!$B$17:$BI$27,MATCH(S$7,GRID!$A$17:$A$27,0),MATCH(1,($U$2=GRID!$B$1:$BI$1)*(КАЛЕНДАРЬ!$U30=GRID!$B$3:$BI$3), 0)),
ROUNDUP(INDEX(GRID!$B$17:$BI$27,MATCH(S$7,GRID!$A$17:$A$27,0),MATCH(1,($U$2=GRID!$B$1:$BI$1)*(КАЛЕНДАРЬ!$U30=GRID!$B$3:$BI$3), 0))*(1-GRID!$B$35),0))</f>
        <v>86100</v>
      </c>
      <c r="U134" s="61" cm="1">
        <f t="array" ref="U134">IF($I$2="Открытый тариф",
INDEX(GRID!$B$4:$BI$14,MATCH(U$7,GRID!$A$4:$A$14,0),MATCH(1,($U$2=GRID!$B$1:$BI$1)*(КАЛЕНДАРЬ!$U30=GRID!$B$3:$BI$3), 0)),
ROUNDUP(INDEX(GRID!$B$4:$BI$14,MATCH(U$7,GRID!$A$4:$A$14,0),MATCH(1,($U$2=GRID!$B$1:$BI$1)*(КАЛЕНДАРЬ!$U30=GRID!$B$3:$BI$3),0))*(1-GRID!$B$35),0))</f>
        <v>92000</v>
      </c>
      <c r="V134" s="61" cm="1">
        <f t="array" ref="V134">IF($I$2="Открытый тариф",
INDEX(GRID!$B$17:$BI$27,MATCH(U$7,GRID!$A$17:$A$27,0),MATCH(1,($U$2=GRID!$B$1:$BI$1)*(КАЛЕНДАРЬ!$U30=GRID!$B$3:$BI$3), 0)),
ROUNDUP(INDEX(GRID!$B$17:$BI$27,MATCH(U$7,GRID!$A$17:$A$27,0),MATCH(1,($U$2=GRID!$B$1:$BI$1)*(КАЛЕНДАРЬ!$U30=GRID!$B$3:$BI$3), 0))*(1-GRID!$B$35),0))</f>
        <v>94500</v>
      </c>
      <c r="W134" s="61" cm="1">
        <f t="array" ref="W134">IF($I$2="Открытый тариф",
INDEX(GRID!$B$4:$BI$14,MATCH(W$7,GRID!$A$4:$A$14,0),MATCH(1,($U$2=GRID!$B$1:$BI$1)*(КАЛЕНДАРЬ!$U30=GRID!$B$3:$BI$3), 0)),
ROUNDUP(INDEX(GRID!$B$4:$BI$14,MATCH(W$7,GRID!$A$4:$A$14,0),MATCH(1,($U$2=GRID!$B$1:$BI$1)*(КАЛЕНДАРЬ!$U30=GRID!$B$3:$BI$3),0))*(1-GRID!$B$35),0))</f>
        <v>327000</v>
      </c>
      <c r="X134" s="61" cm="1">
        <f t="array" ref="X134">IF($I$2="Открытый тариф",
INDEX(GRID!$B$17:$BI$27,MATCH(W$7,GRID!$A$17:$A$27,0),MATCH(1,($U$2=GRID!$B$1:$BI$1)*(КАЛЕНДАРЬ!$U30=GRID!$B$3:$BI$3), 0)),
ROUNDUP(INDEX(GRID!$B$17:$BI$27,MATCH(W$7,GRID!$A$17:$A$27,0),MATCH(1,($U$2=GRID!$B$1:$BI$1)*(КАЛЕНДАРЬ!$U30=GRID!$B$3:$BI$3), 0))*(1-GRID!$B$35),0))</f>
        <v>329500</v>
      </c>
    </row>
    <row r="135" spans="1:24" x14ac:dyDescent="0.2">
      <c r="A135" s="62" t="s">
        <v>48</v>
      </c>
      <c r="B135" s="62">
        <v>28</v>
      </c>
      <c r="C135" s="59" cm="1">
        <f t="array" ref="C135">IF($I$2="Открытый тариф",
INDEX(GRID!$B$4:$BI$14,MATCH(C$7,GRID!$A$4:$A$14,0),MATCH(1,($U$2=GRID!$B$1:$BI$1)*(КАЛЕНДАРЬ!$U31=GRID!$B$3:$BI$3), 0)),
ROUNDUP(INDEX(GRID!$B$4:$BI$14,MATCH(C$7,GRID!$A$4:$A$14,0),MATCH(1,($U$2=GRID!$B$1:$BI$1)*(КАЛЕНДАРЬ!$U31=GRID!$B$3:$BI$3),0))*(1-GRID!$B$35),0))</f>
        <v>30500</v>
      </c>
      <c r="D135" s="60" cm="1">
        <f t="array" ref="D135">IF($I$2="Открытый тариф",
INDEX(GRID!$B$17:$BI$27,MATCH(C$7,GRID!$A$17:$A$27,0),MATCH(1,($U$2=GRID!$B$1:$BI$1)*(КАЛЕНДАРЬ!$U31=GRID!$B$3:$BI$3), 0)),
ROUNDUP(INDEX(GRID!$B$17:$BI$27,MATCH(C$7,GRID!$A$17:$A$27,0),MATCH(1,($U$2=GRID!$B$1:$BI$1)*(КАЛЕНДАРЬ!$U31=GRID!$B$3:$BI$3), 0))*(1-GRID!$B$35),0))</f>
        <v>33000</v>
      </c>
      <c r="E135" s="59" cm="1">
        <f t="array" ref="E135">IF($I$2="Открытый тариф",
INDEX(GRID!$B$4:$BI$14,MATCH(E$7,GRID!$A$4:$A$14,0),MATCH(1,($U$2=GRID!$B$1:$BI$1)*(КАЛЕНДАРЬ!$U31=GRID!$B$3:$BI$3), 0)),
ROUNDUP(INDEX(GRID!$B$4:$BI$14,MATCH(E$7,GRID!$A$4:$A$14,0),MATCH(1,($U$2=GRID!$B$1:$BI$1)*(КАЛЕНДАРЬ!$U31=GRID!$B$3:$BI$3),0))*(1-GRID!$B$35),0))</f>
        <v>34100</v>
      </c>
      <c r="F135" s="60" cm="1">
        <f t="array" ref="F135">IF($I$2="Открытый тариф",
INDEX(GRID!$B$17:$BI$27,MATCH(E$7,GRID!$A$17:$A$27,0),MATCH(1,($U$2=GRID!$B$1:$BI$1)*(КАЛЕНДАРЬ!$U31=GRID!$B$3:$BI$3), 0)),
ROUNDUP(INDEX(GRID!$B$17:$BI$27,MATCH(E$7,GRID!$A$17:$A$27,0),MATCH(1,($U$2=GRID!$B$1:$BI$1)*(КАЛЕНДАРЬ!$U31=GRID!$B$3:$BI$3), 0))*(1-GRID!$B$35),0))</f>
        <v>36600</v>
      </c>
      <c r="G135" s="59" cm="1">
        <f t="array" ref="G135">IF($I$2="Открытый тариф",
INDEX(GRID!$B$4:$BI$14,MATCH(G$7,GRID!$A$4:$A$14,0),MATCH(1,($U$2=GRID!$B$1:$BI$1)*(КАЛЕНДАРЬ!$U31=GRID!$B$3:$BI$3), 0)),
ROUNDUP(INDEX(GRID!$B$4:$BI$14,MATCH(G$7,GRID!$A$4:$A$14,0),MATCH(1,($U$2=GRID!$B$1:$BI$1)*(КАЛЕНДАРЬ!$U31=GRID!$B$3:$BI$3),0))*(1-GRID!$B$35),0))</f>
        <v>38000</v>
      </c>
      <c r="H135" s="60" cm="1">
        <f t="array" ref="H135">IF($I$2="Открытый тариф",
INDEX(GRID!$B$17:$BI$27,MATCH(G$7,GRID!$A$17:$A$27,0),MATCH(1,($U$2=GRID!$B$1:$BI$1)*(КАЛЕНДАРЬ!$U31=GRID!$B$3:$BI$3), 0)),
ROUNDUP(INDEX(GRID!$B$17:$BI$27,MATCH(G$7,GRID!$A$17:$A$27,0),MATCH(1,($U$2=GRID!$B$1:$BI$1)*(КАЛЕНДАРЬ!$U31=GRID!$B$3:$BI$3), 0))*(1-GRID!$B$35),0))</f>
        <v>40500</v>
      </c>
      <c r="I135" s="59" cm="1">
        <f t="array" ref="I135">IF($I$2="Открытый тариф",
INDEX(GRID!$B$4:$BI$14,MATCH(I$7,GRID!$A$4:$A$14,0),MATCH(1,($U$2=GRID!$B$1:$BI$1)*(КАЛЕНДАРЬ!$U31=GRID!$B$3:$BI$3), 0)),
ROUNDUP(INDEX(GRID!$B$4:$BI$14,MATCH(I$7,GRID!$A$4:$A$14,0),MATCH(1,($U$2=GRID!$B$1:$BI$1)*(КАЛЕНДАРЬ!$U31=GRID!$B$3:$BI$3),0))*(1-GRID!$B$35),0))</f>
        <v>42400</v>
      </c>
      <c r="J135" s="60" cm="1">
        <f t="array" ref="J135">IF($I$2="Открытый тариф",
INDEX(GRID!$B$17:$BI$27,MATCH(I$7,GRID!$A$17:$A$27,0),MATCH(1,($U$2=GRID!$B$1:$BI$1)*(КАЛЕНДАРЬ!$U31=GRID!$B$3:$BI$3), 0)),
ROUNDUP(INDEX(GRID!$B$17:$BI$27,MATCH(I$7,GRID!$A$17:$A$27,0),MATCH(1,($U$2=GRID!$B$1:$BI$1)*(КАЛЕНДАРЬ!$U31=GRID!$B$3:$BI$3), 0))*(1-GRID!$B$35),0))</f>
        <v>44900</v>
      </c>
      <c r="K135" s="59" cm="1">
        <f t="array" ref="K135">IF($I$2="Открытый тариф",
INDEX(GRID!$B$4:$BI$14,MATCH(K$7,GRID!$A$4:$A$14,0),MATCH(1,($U$2=GRID!$B$1:$BI$1)*(КАЛЕНДАРЬ!$U31=GRID!$B$3:$BI$3), 0)),
ROUNDUP(INDEX(GRID!$B$4:$BI$14,MATCH(K$7,GRID!$A$4:$A$14,0),MATCH(1,($U$2=GRID!$B$1:$BI$1)*(КАЛЕНДАРЬ!$U31=GRID!$B$3:$BI$3),0))*(1-GRID!$B$35),0))</f>
        <v>47300</v>
      </c>
      <c r="L135" s="60" cm="1">
        <f t="array" ref="L135">IF($I$2="Открытый тариф",
INDEX(GRID!$B$17:$BI$27,MATCH(K$7,GRID!$A$17:$A$27,0),MATCH(1,($U$2=GRID!$B$1:$BI$1)*(КАЛЕНДАРЬ!$U31=GRID!$B$3:$BI$3), 0)),
ROUNDUP(INDEX(GRID!$B$17:$BI$27,MATCH(K$7,GRID!$A$17:$A$27,0),MATCH(1,($U$2=GRID!$B$1:$BI$1)*(КАЛЕНДАРЬ!$U31=GRID!$B$3:$BI$3), 0))*(1-GRID!$B$35),0))</f>
        <v>49800</v>
      </c>
      <c r="M135" s="59" cm="1">
        <f t="array" ref="M135">IF($I$2="Открытый тариф",
INDEX(GRID!$B$4:$BI$14,MATCH(M$7,GRID!$A$4:$A$14,0),MATCH(1,($U$2=GRID!$B$1:$BI$1)*(КАЛЕНДАРЬ!$U31=GRID!$B$3:$BI$3), 0)),
ROUNDUP(INDEX(GRID!$B$4:$BI$14,MATCH(M$7,GRID!$A$4:$A$14,0),MATCH(1,($U$2=GRID!$B$1:$BI$1)*(КАЛЕНДАРЬ!$U31=GRID!$B$3:$BI$3),0))*(1-GRID!$B$35),0))</f>
        <v>52800</v>
      </c>
      <c r="N135" s="60" cm="1">
        <f t="array" ref="N135">IF($I$2="Открытый тариф",
INDEX(GRID!$B$17:$BI$27,MATCH(M$7,GRID!$A$17:$A$27,0),MATCH(1,($U$2=GRID!$B$1:$BI$1)*(КАЛЕНДАРЬ!$U31=GRID!$B$3:$BI$3), 0)),
ROUNDUP(INDEX(GRID!$B$17:$BI$27,MATCH(M$7,GRID!$A$17:$A$27,0),MATCH(1,($U$2=GRID!$B$1:$BI$1)*(КАЛЕНДАРЬ!$U31=GRID!$B$3:$BI$3), 0))*(1-GRID!$B$35),0))</f>
        <v>55300</v>
      </c>
      <c r="O135" s="61" cm="1">
        <f t="array" ref="O135">IF($I$2="Открытый тариф",
INDEX(GRID!$B$4:$BI$14,MATCH(O$7,GRID!$A$4:$A$14,0),MATCH(1,($U$2=GRID!$B$1:$BI$1)*(КАЛЕНДАРЬ!$U31=GRID!$B$3:$BI$3), 0)),
ROUNDUP(INDEX(GRID!$B$4:$BI$14,MATCH(O$7,GRID!$A$4:$A$14,0),MATCH(1,($U$2=GRID!$B$1:$BI$1)*(КАЛЕНДАРЬ!$U31=GRID!$B$3:$BI$3),0))*(1-GRID!$B$35),0))</f>
        <v>59400</v>
      </c>
      <c r="P135" s="61" cm="1">
        <f t="array" ref="P135">IF($I$2="Открытый тариф",
INDEX(GRID!$B$17:$BI$27,MATCH(O$7,GRID!$A$17:$A$27,0),MATCH(1,($U$2=GRID!$B$1:$BI$1)*(КАЛЕНДАРЬ!$U31=GRID!$B$3:$BI$3), 0)),
ROUNDUP(INDEX(GRID!$B$17:$BI$27,MATCH(O$7,GRID!$A$17:$A$27,0),MATCH(1,($U$2=GRID!$B$1:$BI$1)*(КАЛЕНДАРЬ!$U31=GRID!$B$3:$BI$3), 0))*(1-GRID!$B$35),0))</f>
        <v>61900</v>
      </c>
      <c r="Q135" s="61" cm="1">
        <f t="array" ref="Q135">IF($I$2="Открытый тариф",
INDEX(GRID!$B$4:$BI$14,MATCH(Q$7,GRID!$A$4:$A$14,0),MATCH(1,($U$2=GRID!$B$1:$BI$1)*(КАЛЕНДАРЬ!$U31=GRID!$B$3:$BI$3), 0)),
ROUNDUP(INDEX(GRID!$B$4:$BI$14,MATCH(Q$7,GRID!$A$4:$A$14,0),MATCH(1,($U$2=GRID!$B$1:$BI$1)*(КАЛЕНДАРЬ!$U31=GRID!$B$3:$BI$3),0))*(1-GRID!$B$35),0))</f>
        <v>67100</v>
      </c>
      <c r="R135" s="61" cm="1">
        <f t="array" ref="R135">IF($I$2="Открытый тариф",
INDEX(GRID!$B$17:$BI$27,MATCH(Q$7,GRID!$A$17:$A$27,0),MATCH(1,($U$2=GRID!$B$1:$BI$1)*(КАЛЕНДАРЬ!$U31=GRID!$B$3:$BI$3), 0)),
ROUNDUP(INDEX(GRID!$B$17:$BI$27,MATCH(Q$7,GRID!$A$17:$A$27,0),MATCH(1,($U$2=GRID!$B$1:$BI$1)*(КАЛЕНДАРЬ!$U31=GRID!$B$3:$BI$3), 0))*(1-GRID!$B$35),0))</f>
        <v>69600</v>
      </c>
      <c r="S135" s="61" cm="1">
        <f t="array" ref="S135">IF($I$2="Открытый тариф",
INDEX(GRID!$B$4:$BI$14,MATCH(S$7,GRID!$A$4:$A$14,0),MATCH(1,($U$2=GRID!$B$1:$BI$1)*(КАЛЕНДАРЬ!$U31=GRID!$B$3:$BI$3), 0)),
ROUNDUP(INDEX(GRID!$B$4:$BI$14,MATCH(S$7,GRID!$A$4:$A$14,0),MATCH(1,($U$2=GRID!$B$1:$BI$1)*(КАЛЕНДАРЬ!$U31=GRID!$B$3:$BI$3),0))*(1-GRID!$B$35),0))</f>
        <v>83600</v>
      </c>
      <c r="T135" s="61" cm="1">
        <f t="array" ref="T135">IF($I$2="Открытый тариф",
INDEX(GRID!$B$17:$BI$27,MATCH(S$7,GRID!$A$17:$A$27,0),MATCH(1,($U$2=GRID!$B$1:$BI$1)*(КАЛЕНДАРЬ!$U31=GRID!$B$3:$BI$3), 0)),
ROUNDUP(INDEX(GRID!$B$17:$BI$27,MATCH(S$7,GRID!$A$17:$A$27,0),MATCH(1,($U$2=GRID!$B$1:$BI$1)*(КАЛЕНДАРЬ!$U31=GRID!$B$3:$BI$3), 0))*(1-GRID!$B$35),0))</f>
        <v>86100</v>
      </c>
      <c r="U135" s="61" cm="1">
        <f t="array" ref="U135">IF($I$2="Открытый тариф",
INDEX(GRID!$B$4:$BI$14,MATCH(U$7,GRID!$A$4:$A$14,0),MATCH(1,($U$2=GRID!$B$1:$BI$1)*(КАЛЕНДАРЬ!$U31=GRID!$B$3:$BI$3), 0)),
ROUNDUP(INDEX(GRID!$B$4:$BI$14,MATCH(U$7,GRID!$A$4:$A$14,0),MATCH(1,($U$2=GRID!$B$1:$BI$1)*(КАЛЕНДАРЬ!$U31=GRID!$B$3:$BI$3),0))*(1-GRID!$B$35),0))</f>
        <v>92000</v>
      </c>
      <c r="V135" s="61" cm="1">
        <f t="array" ref="V135">IF($I$2="Открытый тариф",
INDEX(GRID!$B$17:$BI$27,MATCH(U$7,GRID!$A$17:$A$27,0),MATCH(1,($U$2=GRID!$B$1:$BI$1)*(КАЛЕНДАРЬ!$U31=GRID!$B$3:$BI$3), 0)),
ROUNDUP(INDEX(GRID!$B$17:$BI$27,MATCH(U$7,GRID!$A$17:$A$27,0),MATCH(1,($U$2=GRID!$B$1:$BI$1)*(КАЛЕНДАРЬ!$U31=GRID!$B$3:$BI$3), 0))*(1-GRID!$B$35),0))</f>
        <v>94500</v>
      </c>
      <c r="W135" s="61" cm="1">
        <f t="array" ref="W135">IF($I$2="Открытый тариф",
INDEX(GRID!$B$4:$BI$14,MATCH(W$7,GRID!$A$4:$A$14,0),MATCH(1,($U$2=GRID!$B$1:$BI$1)*(КАЛЕНДАРЬ!$U31=GRID!$B$3:$BI$3), 0)),
ROUNDUP(INDEX(GRID!$B$4:$BI$14,MATCH(W$7,GRID!$A$4:$A$14,0),MATCH(1,($U$2=GRID!$B$1:$BI$1)*(КАЛЕНДАРЬ!$U31=GRID!$B$3:$BI$3),0))*(1-GRID!$B$35),0))</f>
        <v>327000</v>
      </c>
      <c r="X135" s="61" cm="1">
        <f t="array" ref="X135">IF($I$2="Открытый тариф",
INDEX(GRID!$B$17:$BI$27,MATCH(W$7,GRID!$A$17:$A$27,0),MATCH(1,($U$2=GRID!$B$1:$BI$1)*(КАЛЕНДАРЬ!$U31=GRID!$B$3:$BI$3), 0)),
ROUNDUP(INDEX(GRID!$B$17:$BI$27,MATCH(W$7,GRID!$A$17:$A$27,0),MATCH(1,($U$2=GRID!$B$1:$BI$1)*(КАЛЕНДАРЬ!$U31=GRID!$B$3:$BI$3), 0))*(1-GRID!$B$35),0))</f>
        <v>329500</v>
      </c>
    </row>
    <row r="136" spans="1:24" x14ac:dyDescent="0.2">
      <c r="A136" s="62" t="s">
        <v>42</v>
      </c>
      <c r="B136" s="62">
        <v>29</v>
      </c>
      <c r="C136" s="59" cm="1">
        <f t="array" ref="C136">IF($I$2="Открытый тариф",
INDEX(GRID!$B$4:$BI$14,MATCH(C$7,GRID!$A$4:$A$14,0),MATCH(1,($U$2=GRID!$B$1:$BI$1)*(КАЛЕНДАРЬ!$U32=GRID!$B$3:$BI$3), 0)),
ROUNDUP(INDEX(GRID!$B$4:$BI$14,MATCH(C$7,GRID!$A$4:$A$14,0),MATCH(1,($U$2=GRID!$B$1:$BI$1)*(КАЛЕНДАРЬ!$U32=GRID!$B$3:$BI$3),0))*(1-GRID!$B$35),0))</f>
        <v>30500</v>
      </c>
      <c r="D136" s="60" cm="1">
        <f t="array" ref="D136">IF($I$2="Открытый тариф",
INDEX(GRID!$B$17:$BI$27,MATCH(C$7,GRID!$A$17:$A$27,0),MATCH(1,($U$2=GRID!$B$1:$BI$1)*(КАЛЕНДАРЬ!$U32=GRID!$B$3:$BI$3), 0)),
ROUNDUP(INDEX(GRID!$B$17:$BI$27,MATCH(C$7,GRID!$A$17:$A$27,0),MATCH(1,($U$2=GRID!$B$1:$BI$1)*(КАЛЕНДАРЬ!$U32=GRID!$B$3:$BI$3), 0))*(1-GRID!$B$35),0))</f>
        <v>33000</v>
      </c>
      <c r="E136" s="59" cm="1">
        <f t="array" ref="E136">IF($I$2="Открытый тариф",
INDEX(GRID!$B$4:$BI$14,MATCH(E$7,GRID!$A$4:$A$14,0),MATCH(1,($U$2=GRID!$B$1:$BI$1)*(КАЛЕНДАРЬ!$U32=GRID!$B$3:$BI$3), 0)),
ROUNDUP(INDEX(GRID!$B$4:$BI$14,MATCH(E$7,GRID!$A$4:$A$14,0),MATCH(1,($U$2=GRID!$B$1:$BI$1)*(КАЛЕНДАРЬ!$U32=GRID!$B$3:$BI$3),0))*(1-GRID!$B$35),0))</f>
        <v>34100</v>
      </c>
      <c r="F136" s="60" cm="1">
        <f t="array" ref="F136">IF($I$2="Открытый тариф",
INDEX(GRID!$B$17:$BI$27,MATCH(E$7,GRID!$A$17:$A$27,0),MATCH(1,($U$2=GRID!$B$1:$BI$1)*(КАЛЕНДАРЬ!$U32=GRID!$B$3:$BI$3), 0)),
ROUNDUP(INDEX(GRID!$B$17:$BI$27,MATCH(E$7,GRID!$A$17:$A$27,0),MATCH(1,($U$2=GRID!$B$1:$BI$1)*(КАЛЕНДАРЬ!$U32=GRID!$B$3:$BI$3), 0))*(1-GRID!$B$35),0))</f>
        <v>36600</v>
      </c>
      <c r="G136" s="59" cm="1">
        <f t="array" ref="G136">IF($I$2="Открытый тариф",
INDEX(GRID!$B$4:$BI$14,MATCH(G$7,GRID!$A$4:$A$14,0),MATCH(1,($U$2=GRID!$B$1:$BI$1)*(КАЛЕНДАРЬ!$U32=GRID!$B$3:$BI$3), 0)),
ROUNDUP(INDEX(GRID!$B$4:$BI$14,MATCH(G$7,GRID!$A$4:$A$14,0),MATCH(1,($U$2=GRID!$B$1:$BI$1)*(КАЛЕНДАРЬ!$U32=GRID!$B$3:$BI$3),0))*(1-GRID!$B$35),0))</f>
        <v>38000</v>
      </c>
      <c r="H136" s="60" cm="1">
        <f t="array" ref="H136">IF($I$2="Открытый тариф",
INDEX(GRID!$B$17:$BI$27,MATCH(G$7,GRID!$A$17:$A$27,0),MATCH(1,($U$2=GRID!$B$1:$BI$1)*(КАЛЕНДАРЬ!$U32=GRID!$B$3:$BI$3), 0)),
ROUNDUP(INDEX(GRID!$B$17:$BI$27,MATCH(G$7,GRID!$A$17:$A$27,0),MATCH(1,($U$2=GRID!$B$1:$BI$1)*(КАЛЕНДАРЬ!$U32=GRID!$B$3:$BI$3), 0))*(1-GRID!$B$35),0))</f>
        <v>40500</v>
      </c>
      <c r="I136" s="59" cm="1">
        <f t="array" ref="I136">IF($I$2="Открытый тариф",
INDEX(GRID!$B$4:$BI$14,MATCH(I$7,GRID!$A$4:$A$14,0),MATCH(1,($U$2=GRID!$B$1:$BI$1)*(КАЛЕНДАРЬ!$U32=GRID!$B$3:$BI$3), 0)),
ROUNDUP(INDEX(GRID!$B$4:$BI$14,MATCH(I$7,GRID!$A$4:$A$14,0),MATCH(1,($U$2=GRID!$B$1:$BI$1)*(КАЛЕНДАРЬ!$U32=GRID!$B$3:$BI$3),0))*(1-GRID!$B$35),0))</f>
        <v>42400</v>
      </c>
      <c r="J136" s="60" cm="1">
        <f t="array" ref="J136">IF($I$2="Открытый тариф",
INDEX(GRID!$B$17:$BI$27,MATCH(I$7,GRID!$A$17:$A$27,0),MATCH(1,($U$2=GRID!$B$1:$BI$1)*(КАЛЕНДАРЬ!$U32=GRID!$B$3:$BI$3), 0)),
ROUNDUP(INDEX(GRID!$B$17:$BI$27,MATCH(I$7,GRID!$A$17:$A$27,0),MATCH(1,($U$2=GRID!$B$1:$BI$1)*(КАЛЕНДАРЬ!$U32=GRID!$B$3:$BI$3), 0))*(1-GRID!$B$35),0))</f>
        <v>44900</v>
      </c>
      <c r="K136" s="59" cm="1">
        <f t="array" ref="K136">IF($I$2="Открытый тариф",
INDEX(GRID!$B$4:$BI$14,MATCH(K$7,GRID!$A$4:$A$14,0),MATCH(1,($U$2=GRID!$B$1:$BI$1)*(КАЛЕНДАРЬ!$U32=GRID!$B$3:$BI$3), 0)),
ROUNDUP(INDEX(GRID!$B$4:$BI$14,MATCH(K$7,GRID!$A$4:$A$14,0),MATCH(1,($U$2=GRID!$B$1:$BI$1)*(КАЛЕНДАРЬ!$U32=GRID!$B$3:$BI$3),0))*(1-GRID!$B$35),0))</f>
        <v>47300</v>
      </c>
      <c r="L136" s="60" cm="1">
        <f t="array" ref="L136">IF($I$2="Открытый тариф",
INDEX(GRID!$B$17:$BI$27,MATCH(K$7,GRID!$A$17:$A$27,0),MATCH(1,($U$2=GRID!$B$1:$BI$1)*(КАЛЕНДАРЬ!$U32=GRID!$B$3:$BI$3), 0)),
ROUNDUP(INDEX(GRID!$B$17:$BI$27,MATCH(K$7,GRID!$A$17:$A$27,0),MATCH(1,($U$2=GRID!$B$1:$BI$1)*(КАЛЕНДАРЬ!$U32=GRID!$B$3:$BI$3), 0))*(1-GRID!$B$35),0))</f>
        <v>49800</v>
      </c>
      <c r="M136" s="59" cm="1">
        <f t="array" ref="M136">IF($I$2="Открытый тариф",
INDEX(GRID!$B$4:$BI$14,MATCH(M$7,GRID!$A$4:$A$14,0),MATCH(1,($U$2=GRID!$B$1:$BI$1)*(КАЛЕНДАРЬ!$U32=GRID!$B$3:$BI$3), 0)),
ROUNDUP(INDEX(GRID!$B$4:$BI$14,MATCH(M$7,GRID!$A$4:$A$14,0),MATCH(1,($U$2=GRID!$B$1:$BI$1)*(КАЛЕНДАРЬ!$U32=GRID!$B$3:$BI$3),0))*(1-GRID!$B$35),0))</f>
        <v>52800</v>
      </c>
      <c r="N136" s="60" cm="1">
        <f t="array" ref="N136">IF($I$2="Открытый тариф",
INDEX(GRID!$B$17:$BI$27,MATCH(M$7,GRID!$A$17:$A$27,0),MATCH(1,($U$2=GRID!$B$1:$BI$1)*(КАЛЕНДАРЬ!$U32=GRID!$B$3:$BI$3), 0)),
ROUNDUP(INDEX(GRID!$B$17:$BI$27,MATCH(M$7,GRID!$A$17:$A$27,0),MATCH(1,($U$2=GRID!$B$1:$BI$1)*(КАЛЕНДАРЬ!$U32=GRID!$B$3:$BI$3), 0))*(1-GRID!$B$35),0))</f>
        <v>55300</v>
      </c>
      <c r="O136" s="61" cm="1">
        <f t="array" ref="O136">IF($I$2="Открытый тариф",
INDEX(GRID!$B$4:$BI$14,MATCH(O$7,GRID!$A$4:$A$14,0),MATCH(1,($U$2=GRID!$B$1:$BI$1)*(КАЛЕНДАРЬ!$U32=GRID!$B$3:$BI$3), 0)),
ROUNDUP(INDEX(GRID!$B$4:$BI$14,MATCH(O$7,GRID!$A$4:$A$14,0),MATCH(1,($U$2=GRID!$B$1:$BI$1)*(КАЛЕНДАРЬ!$U32=GRID!$B$3:$BI$3),0))*(1-GRID!$B$35),0))</f>
        <v>59400</v>
      </c>
      <c r="P136" s="61" cm="1">
        <f t="array" ref="P136">IF($I$2="Открытый тариф",
INDEX(GRID!$B$17:$BI$27,MATCH(O$7,GRID!$A$17:$A$27,0),MATCH(1,($U$2=GRID!$B$1:$BI$1)*(КАЛЕНДАРЬ!$U32=GRID!$B$3:$BI$3), 0)),
ROUNDUP(INDEX(GRID!$B$17:$BI$27,MATCH(O$7,GRID!$A$17:$A$27,0),MATCH(1,($U$2=GRID!$B$1:$BI$1)*(КАЛЕНДАРЬ!$U32=GRID!$B$3:$BI$3), 0))*(1-GRID!$B$35),0))</f>
        <v>61900</v>
      </c>
      <c r="Q136" s="61" cm="1">
        <f t="array" ref="Q136">IF($I$2="Открытый тариф",
INDEX(GRID!$B$4:$BI$14,MATCH(Q$7,GRID!$A$4:$A$14,0),MATCH(1,($U$2=GRID!$B$1:$BI$1)*(КАЛЕНДАРЬ!$U32=GRID!$B$3:$BI$3), 0)),
ROUNDUP(INDEX(GRID!$B$4:$BI$14,MATCH(Q$7,GRID!$A$4:$A$14,0),MATCH(1,($U$2=GRID!$B$1:$BI$1)*(КАЛЕНДАРЬ!$U32=GRID!$B$3:$BI$3),0))*(1-GRID!$B$35),0))</f>
        <v>67100</v>
      </c>
      <c r="R136" s="61" cm="1">
        <f t="array" ref="R136">IF($I$2="Открытый тариф",
INDEX(GRID!$B$17:$BI$27,MATCH(Q$7,GRID!$A$17:$A$27,0),MATCH(1,($U$2=GRID!$B$1:$BI$1)*(КАЛЕНДАРЬ!$U32=GRID!$B$3:$BI$3), 0)),
ROUNDUP(INDEX(GRID!$B$17:$BI$27,MATCH(Q$7,GRID!$A$17:$A$27,0),MATCH(1,($U$2=GRID!$B$1:$BI$1)*(КАЛЕНДАРЬ!$U32=GRID!$B$3:$BI$3), 0))*(1-GRID!$B$35),0))</f>
        <v>69600</v>
      </c>
      <c r="S136" s="61" cm="1">
        <f t="array" ref="S136">IF($I$2="Открытый тариф",
INDEX(GRID!$B$4:$BI$14,MATCH(S$7,GRID!$A$4:$A$14,0),MATCH(1,($U$2=GRID!$B$1:$BI$1)*(КАЛЕНДАРЬ!$U32=GRID!$B$3:$BI$3), 0)),
ROUNDUP(INDEX(GRID!$B$4:$BI$14,MATCH(S$7,GRID!$A$4:$A$14,0),MATCH(1,($U$2=GRID!$B$1:$BI$1)*(КАЛЕНДАРЬ!$U32=GRID!$B$3:$BI$3),0))*(1-GRID!$B$35),0))</f>
        <v>83600</v>
      </c>
      <c r="T136" s="61" cm="1">
        <f t="array" ref="T136">IF($I$2="Открытый тариф",
INDEX(GRID!$B$17:$BI$27,MATCH(S$7,GRID!$A$17:$A$27,0),MATCH(1,($U$2=GRID!$B$1:$BI$1)*(КАЛЕНДАРЬ!$U32=GRID!$B$3:$BI$3), 0)),
ROUNDUP(INDEX(GRID!$B$17:$BI$27,MATCH(S$7,GRID!$A$17:$A$27,0),MATCH(1,($U$2=GRID!$B$1:$BI$1)*(КАЛЕНДАРЬ!$U32=GRID!$B$3:$BI$3), 0))*(1-GRID!$B$35),0))</f>
        <v>86100</v>
      </c>
      <c r="U136" s="61" cm="1">
        <f t="array" ref="U136">IF($I$2="Открытый тариф",
INDEX(GRID!$B$4:$BI$14,MATCH(U$7,GRID!$A$4:$A$14,0),MATCH(1,($U$2=GRID!$B$1:$BI$1)*(КАЛЕНДАРЬ!$U32=GRID!$B$3:$BI$3), 0)),
ROUNDUP(INDEX(GRID!$B$4:$BI$14,MATCH(U$7,GRID!$A$4:$A$14,0),MATCH(1,($U$2=GRID!$B$1:$BI$1)*(КАЛЕНДАРЬ!$U32=GRID!$B$3:$BI$3),0))*(1-GRID!$B$35),0))</f>
        <v>92000</v>
      </c>
      <c r="V136" s="61" cm="1">
        <f t="array" ref="V136">IF($I$2="Открытый тариф",
INDEX(GRID!$B$17:$BI$27,MATCH(U$7,GRID!$A$17:$A$27,0),MATCH(1,($U$2=GRID!$B$1:$BI$1)*(КАЛЕНДАРЬ!$U32=GRID!$B$3:$BI$3), 0)),
ROUNDUP(INDEX(GRID!$B$17:$BI$27,MATCH(U$7,GRID!$A$17:$A$27,0),MATCH(1,($U$2=GRID!$B$1:$BI$1)*(КАЛЕНДАРЬ!$U32=GRID!$B$3:$BI$3), 0))*(1-GRID!$B$35),0))</f>
        <v>94500</v>
      </c>
      <c r="W136" s="61" cm="1">
        <f t="array" ref="W136">IF($I$2="Открытый тариф",
INDEX(GRID!$B$4:$BI$14,MATCH(W$7,GRID!$A$4:$A$14,0),MATCH(1,($U$2=GRID!$B$1:$BI$1)*(КАЛЕНДАРЬ!$U32=GRID!$B$3:$BI$3), 0)),
ROUNDUP(INDEX(GRID!$B$4:$BI$14,MATCH(W$7,GRID!$A$4:$A$14,0),MATCH(1,($U$2=GRID!$B$1:$BI$1)*(КАЛЕНДАРЬ!$U32=GRID!$B$3:$BI$3),0))*(1-GRID!$B$35),0))</f>
        <v>327000</v>
      </c>
      <c r="X136" s="61" cm="1">
        <f t="array" ref="X136">IF($I$2="Открытый тариф",
INDEX(GRID!$B$17:$BI$27,MATCH(W$7,GRID!$A$17:$A$27,0),MATCH(1,($U$2=GRID!$B$1:$BI$1)*(КАЛЕНДАРЬ!$U32=GRID!$B$3:$BI$3), 0)),
ROUNDUP(INDEX(GRID!$B$17:$BI$27,MATCH(W$7,GRID!$A$17:$A$27,0),MATCH(1,($U$2=GRID!$B$1:$BI$1)*(КАЛЕНДАРЬ!$U32=GRID!$B$3:$BI$3), 0))*(1-GRID!$B$35),0))</f>
        <v>329500</v>
      </c>
    </row>
    <row r="137" spans="1:24" x14ac:dyDescent="0.2">
      <c r="A137" s="62" t="s">
        <v>43</v>
      </c>
      <c r="B137" s="62">
        <v>30</v>
      </c>
      <c r="C137" s="59" cm="1">
        <f t="array" ref="C137">IF($I$2="Открытый тариф",
INDEX(GRID!$B$4:$BI$14,MATCH(C$7,GRID!$A$4:$A$14,0),MATCH(1,($U$2=GRID!$B$1:$BI$1)*(КАЛЕНДАРЬ!$U33=GRID!$B$3:$BI$3), 0)),
ROUNDUP(INDEX(GRID!$B$4:$BI$14,MATCH(C$7,GRID!$A$4:$A$14,0),MATCH(1,($U$2=GRID!$B$1:$BI$1)*(КАЛЕНДАРЬ!$U33=GRID!$B$3:$BI$3),0))*(1-GRID!$B$35),0))</f>
        <v>30500</v>
      </c>
      <c r="D137" s="60" cm="1">
        <f t="array" ref="D137">IF($I$2="Открытый тариф",
INDEX(GRID!$B$17:$BI$27,MATCH(C$7,GRID!$A$17:$A$27,0),MATCH(1,($U$2=GRID!$B$1:$BI$1)*(КАЛЕНДАРЬ!$U33=GRID!$B$3:$BI$3), 0)),
ROUNDUP(INDEX(GRID!$B$17:$BI$27,MATCH(C$7,GRID!$A$17:$A$27,0),MATCH(1,($U$2=GRID!$B$1:$BI$1)*(КАЛЕНДАРЬ!$U33=GRID!$B$3:$BI$3), 0))*(1-GRID!$B$35),0))</f>
        <v>33000</v>
      </c>
      <c r="E137" s="59" cm="1">
        <f t="array" ref="E137">IF($I$2="Открытый тариф",
INDEX(GRID!$B$4:$BI$14,MATCH(E$7,GRID!$A$4:$A$14,0),MATCH(1,($U$2=GRID!$B$1:$BI$1)*(КАЛЕНДАРЬ!$U33=GRID!$B$3:$BI$3), 0)),
ROUNDUP(INDEX(GRID!$B$4:$BI$14,MATCH(E$7,GRID!$A$4:$A$14,0),MATCH(1,($U$2=GRID!$B$1:$BI$1)*(КАЛЕНДАРЬ!$U33=GRID!$B$3:$BI$3),0))*(1-GRID!$B$35),0))</f>
        <v>34100</v>
      </c>
      <c r="F137" s="60" cm="1">
        <f t="array" ref="F137">IF($I$2="Открытый тариф",
INDEX(GRID!$B$17:$BI$27,MATCH(E$7,GRID!$A$17:$A$27,0),MATCH(1,($U$2=GRID!$B$1:$BI$1)*(КАЛЕНДАРЬ!$U33=GRID!$B$3:$BI$3), 0)),
ROUNDUP(INDEX(GRID!$B$17:$BI$27,MATCH(E$7,GRID!$A$17:$A$27,0),MATCH(1,($U$2=GRID!$B$1:$BI$1)*(КАЛЕНДАРЬ!$U33=GRID!$B$3:$BI$3), 0))*(1-GRID!$B$35),0))</f>
        <v>36600</v>
      </c>
      <c r="G137" s="59" cm="1">
        <f t="array" ref="G137">IF($I$2="Открытый тариф",
INDEX(GRID!$B$4:$BI$14,MATCH(G$7,GRID!$A$4:$A$14,0),MATCH(1,($U$2=GRID!$B$1:$BI$1)*(КАЛЕНДАРЬ!$U33=GRID!$B$3:$BI$3), 0)),
ROUNDUP(INDEX(GRID!$B$4:$BI$14,MATCH(G$7,GRID!$A$4:$A$14,0),MATCH(1,($U$2=GRID!$B$1:$BI$1)*(КАЛЕНДАРЬ!$U33=GRID!$B$3:$BI$3),0))*(1-GRID!$B$35),0))</f>
        <v>38000</v>
      </c>
      <c r="H137" s="60" cm="1">
        <f t="array" ref="H137">IF($I$2="Открытый тариф",
INDEX(GRID!$B$17:$BI$27,MATCH(G$7,GRID!$A$17:$A$27,0),MATCH(1,($U$2=GRID!$B$1:$BI$1)*(КАЛЕНДАРЬ!$U33=GRID!$B$3:$BI$3), 0)),
ROUNDUP(INDEX(GRID!$B$17:$BI$27,MATCH(G$7,GRID!$A$17:$A$27,0),MATCH(1,($U$2=GRID!$B$1:$BI$1)*(КАЛЕНДАРЬ!$U33=GRID!$B$3:$BI$3), 0))*(1-GRID!$B$35),0))</f>
        <v>40500</v>
      </c>
      <c r="I137" s="59" cm="1">
        <f t="array" ref="I137">IF($I$2="Открытый тариф",
INDEX(GRID!$B$4:$BI$14,MATCH(I$7,GRID!$A$4:$A$14,0),MATCH(1,($U$2=GRID!$B$1:$BI$1)*(КАЛЕНДАРЬ!$U33=GRID!$B$3:$BI$3), 0)),
ROUNDUP(INDEX(GRID!$B$4:$BI$14,MATCH(I$7,GRID!$A$4:$A$14,0),MATCH(1,($U$2=GRID!$B$1:$BI$1)*(КАЛЕНДАРЬ!$U33=GRID!$B$3:$BI$3),0))*(1-GRID!$B$35),0))</f>
        <v>42400</v>
      </c>
      <c r="J137" s="60" cm="1">
        <f t="array" ref="J137">IF($I$2="Открытый тариф",
INDEX(GRID!$B$17:$BI$27,MATCH(I$7,GRID!$A$17:$A$27,0),MATCH(1,($U$2=GRID!$B$1:$BI$1)*(КАЛЕНДАРЬ!$U33=GRID!$B$3:$BI$3), 0)),
ROUNDUP(INDEX(GRID!$B$17:$BI$27,MATCH(I$7,GRID!$A$17:$A$27,0),MATCH(1,($U$2=GRID!$B$1:$BI$1)*(КАЛЕНДАРЬ!$U33=GRID!$B$3:$BI$3), 0))*(1-GRID!$B$35),0))</f>
        <v>44900</v>
      </c>
      <c r="K137" s="59" cm="1">
        <f t="array" ref="K137">IF($I$2="Открытый тариф",
INDEX(GRID!$B$4:$BI$14,MATCH(K$7,GRID!$A$4:$A$14,0),MATCH(1,($U$2=GRID!$B$1:$BI$1)*(КАЛЕНДАРЬ!$U33=GRID!$B$3:$BI$3), 0)),
ROUNDUP(INDEX(GRID!$B$4:$BI$14,MATCH(K$7,GRID!$A$4:$A$14,0),MATCH(1,($U$2=GRID!$B$1:$BI$1)*(КАЛЕНДАРЬ!$U33=GRID!$B$3:$BI$3),0))*(1-GRID!$B$35),0))</f>
        <v>47300</v>
      </c>
      <c r="L137" s="60" cm="1">
        <f t="array" ref="L137">IF($I$2="Открытый тариф",
INDEX(GRID!$B$17:$BI$27,MATCH(K$7,GRID!$A$17:$A$27,0),MATCH(1,($U$2=GRID!$B$1:$BI$1)*(КАЛЕНДАРЬ!$U33=GRID!$B$3:$BI$3), 0)),
ROUNDUP(INDEX(GRID!$B$17:$BI$27,MATCH(K$7,GRID!$A$17:$A$27,0),MATCH(1,($U$2=GRID!$B$1:$BI$1)*(КАЛЕНДАРЬ!$U33=GRID!$B$3:$BI$3), 0))*(1-GRID!$B$35),0))</f>
        <v>49800</v>
      </c>
      <c r="M137" s="59" cm="1">
        <f t="array" ref="M137">IF($I$2="Открытый тариф",
INDEX(GRID!$B$4:$BI$14,MATCH(M$7,GRID!$A$4:$A$14,0),MATCH(1,($U$2=GRID!$B$1:$BI$1)*(КАЛЕНДАРЬ!$U33=GRID!$B$3:$BI$3), 0)),
ROUNDUP(INDEX(GRID!$B$4:$BI$14,MATCH(M$7,GRID!$A$4:$A$14,0),MATCH(1,($U$2=GRID!$B$1:$BI$1)*(КАЛЕНДАРЬ!$U33=GRID!$B$3:$BI$3),0))*(1-GRID!$B$35),0))</f>
        <v>52800</v>
      </c>
      <c r="N137" s="60" cm="1">
        <f t="array" ref="N137">IF($I$2="Открытый тариф",
INDEX(GRID!$B$17:$BI$27,MATCH(M$7,GRID!$A$17:$A$27,0),MATCH(1,($U$2=GRID!$B$1:$BI$1)*(КАЛЕНДАРЬ!$U33=GRID!$B$3:$BI$3), 0)),
ROUNDUP(INDEX(GRID!$B$17:$BI$27,MATCH(M$7,GRID!$A$17:$A$27,0),MATCH(1,($U$2=GRID!$B$1:$BI$1)*(КАЛЕНДАРЬ!$U33=GRID!$B$3:$BI$3), 0))*(1-GRID!$B$35),0))</f>
        <v>55300</v>
      </c>
      <c r="O137" s="61" cm="1">
        <f t="array" ref="O137">IF($I$2="Открытый тариф",
INDEX(GRID!$B$4:$BI$14,MATCH(O$7,GRID!$A$4:$A$14,0),MATCH(1,($U$2=GRID!$B$1:$BI$1)*(КАЛЕНДАРЬ!$U33=GRID!$B$3:$BI$3), 0)),
ROUNDUP(INDEX(GRID!$B$4:$BI$14,MATCH(O$7,GRID!$A$4:$A$14,0),MATCH(1,($U$2=GRID!$B$1:$BI$1)*(КАЛЕНДАРЬ!$U33=GRID!$B$3:$BI$3),0))*(1-GRID!$B$35),0))</f>
        <v>59400</v>
      </c>
      <c r="P137" s="61" cm="1">
        <f t="array" ref="P137">IF($I$2="Открытый тариф",
INDEX(GRID!$B$17:$BI$27,MATCH(O$7,GRID!$A$17:$A$27,0),MATCH(1,($U$2=GRID!$B$1:$BI$1)*(КАЛЕНДАРЬ!$U33=GRID!$B$3:$BI$3), 0)),
ROUNDUP(INDEX(GRID!$B$17:$BI$27,MATCH(O$7,GRID!$A$17:$A$27,0),MATCH(1,($U$2=GRID!$B$1:$BI$1)*(КАЛЕНДАРЬ!$U33=GRID!$B$3:$BI$3), 0))*(1-GRID!$B$35),0))</f>
        <v>61900</v>
      </c>
      <c r="Q137" s="61" cm="1">
        <f t="array" ref="Q137">IF($I$2="Открытый тариф",
INDEX(GRID!$B$4:$BI$14,MATCH(Q$7,GRID!$A$4:$A$14,0),MATCH(1,($U$2=GRID!$B$1:$BI$1)*(КАЛЕНДАРЬ!$U33=GRID!$B$3:$BI$3), 0)),
ROUNDUP(INDEX(GRID!$B$4:$BI$14,MATCH(Q$7,GRID!$A$4:$A$14,0),MATCH(1,($U$2=GRID!$B$1:$BI$1)*(КАЛЕНДАРЬ!$U33=GRID!$B$3:$BI$3),0))*(1-GRID!$B$35),0))</f>
        <v>67100</v>
      </c>
      <c r="R137" s="61" cm="1">
        <f t="array" ref="R137">IF($I$2="Открытый тариф",
INDEX(GRID!$B$17:$BI$27,MATCH(Q$7,GRID!$A$17:$A$27,0),MATCH(1,($U$2=GRID!$B$1:$BI$1)*(КАЛЕНДАРЬ!$U33=GRID!$B$3:$BI$3), 0)),
ROUNDUP(INDEX(GRID!$B$17:$BI$27,MATCH(Q$7,GRID!$A$17:$A$27,0),MATCH(1,($U$2=GRID!$B$1:$BI$1)*(КАЛЕНДАРЬ!$U33=GRID!$B$3:$BI$3), 0))*(1-GRID!$B$35),0))</f>
        <v>69600</v>
      </c>
      <c r="S137" s="61" cm="1">
        <f t="array" ref="S137">IF($I$2="Открытый тариф",
INDEX(GRID!$B$4:$BI$14,MATCH(S$7,GRID!$A$4:$A$14,0),MATCH(1,($U$2=GRID!$B$1:$BI$1)*(КАЛЕНДАРЬ!$U33=GRID!$B$3:$BI$3), 0)),
ROUNDUP(INDEX(GRID!$B$4:$BI$14,MATCH(S$7,GRID!$A$4:$A$14,0),MATCH(1,($U$2=GRID!$B$1:$BI$1)*(КАЛЕНДАРЬ!$U33=GRID!$B$3:$BI$3),0))*(1-GRID!$B$35),0))</f>
        <v>83600</v>
      </c>
      <c r="T137" s="61" cm="1">
        <f t="array" ref="T137">IF($I$2="Открытый тариф",
INDEX(GRID!$B$17:$BI$27,MATCH(S$7,GRID!$A$17:$A$27,0),MATCH(1,($U$2=GRID!$B$1:$BI$1)*(КАЛЕНДАРЬ!$U33=GRID!$B$3:$BI$3), 0)),
ROUNDUP(INDEX(GRID!$B$17:$BI$27,MATCH(S$7,GRID!$A$17:$A$27,0),MATCH(1,($U$2=GRID!$B$1:$BI$1)*(КАЛЕНДАРЬ!$U33=GRID!$B$3:$BI$3), 0))*(1-GRID!$B$35),0))</f>
        <v>86100</v>
      </c>
      <c r="U137" s="61" cm="1">
        <f t="array" ref="U137">IF($I$2="Открытый тариф",
INDEX(GRID!$B$4:$BI$14,MATCH(U$7,GRID!$A$4:$A$14,0),MATCH(1,($U$2=GRID!$B$1:$BI$1)*(КАЛЕНДАРЬ!$U33=GRID!$B$3:$BI$3), 0)),
ROUNDUP(INDEX(GRID!$B$4:$BI$14,MATCH(U$7,GRID!$A$4:$A$14,0),MATCH(1,($U$2=GRID!$B$1:$BI$1)*(КАЛЕНДАРЬ!$U33=GRID!$B$3:$BI$3),0))*(1-GRID!$B$35),0))</f>
        <v>92000</v>
      </c>
      <c r="V137" s="61" cm="1">
        <f t="array" ref="V137">IF($I$2="Открытый тариф",
INDEX(GRID!$B$17:$BI$27,MATCH(U$7,GRID!$A$17:$A$27,0),MATCH(1,($U$2=GRID!$B$1:$BI$1)*(КАЛЕНДАРЬ!$U33=GRID!$B$3:$BI$3), 0)),
ROUNDUP(INDEX(GRID!$B$17:$BI$27,MATCH(U$7,GRID!$A$17:$A$27,0),MATCH(1,($U$2=GRID!$B$1:$BI$1)*(КАЛЕНДАРЬ!$U33=GRID!$B$3:$BI$3), 0))*(1-GRID!$B$35),0))</f>
        <v>94500</v>
      </c>
      <c r="W137" s="61" cm="1">
        <f t="array" ref="W137">IF($I$2="Открытый тариф",
INDEX(GRID!$B$4:$BI$14,MATCH(W$7,GRID!$A$4:$A$14,0),MATCH(1,($U$2=GRID!$B$1:$BI$1)*(КАЛЕНДАРЬ!$U33=GRID!$B$3:$BI$3), 0)),
ROUNDUP(INDEX(GRID!$B$4:$BI$14,MATCH(W$7,GRID!$A$4:$A$14,0),MATCH(1,($U$2=GRID!$B$1:$BI$1)*(КАЛЕНДАРЬ!$U33=GRID!$B$3:$BI$3),0))*(1-GRID!$B$35),0))</f>
        <v>327000</v>
      </c>
      <c r="X137" s="61" cm="1">
        <f t="array" ref="X137">IF($I$2="Открытый тариф",
INDEX(GRID!$B$17:$BI$27,MATCH(W$7,GRID!$A$17:$A$27,0),MATCH(1,($U$2=GRID!$B$1:$BI$1)*(КАЛЕНДАРЬ!$U33=GRID!$B$3:$BI$3), 0)),
ROUNDUP(INDEX(GRID!$B$17:$BI$27,MATCH(W$7,GRID!$A$17:$A$27,0),MATCH(1,($U$2=GRID!$B$1:$BI$1)*(КАЛЕНДАРЬ!$U33=GRID!$B$3:$BI$3), 0))*(1-GRID!$B$35),0))</f>
        <v>329500</v>
      </c>
    </row>
    <row r="138" spans="1:24" x14ac:dyDescent="0.2">
      <c r="A138" s="62" t="s">
        <v>44</v>
      </c>
      <c r="B138" s="62">
        <v>31</v>
      </c>
      <c r="C138" s="59" cm="1">
        <f t="array" ref="C138">IF($I$2="Открытый тариф",
INDEX(GRID!$B$4:$BI$14,MATCH(C$7,GRID!$A$4:$A$14,0),MATCH(1,($U$2=GRID!$B$1:$BI$1)*(КАЛЕНДАРЬ!$U34=GRID!$B$3:$BI$3), 0)),
ROUNDUP(INDEX(GRID!$B$4:$BI$14,MATCH(C$7,GRID!$A$4:$A$14,0),MATCH(1,($U$2=GRID!$B$1:$BI$1)*(КАЛЕНДАРЬ!$U34=GRID!$B$3:$BI$3),0))*(1-GRID!$B$35),0))</f>
        <v>30500</v>
      </c>
      <c r="D138" s="60" cm="1">
        <f t="array" ref="D138">IF($I$2="Открытый тариф",
INDEX(GRID!$B$17:$BI$27,MATCH(C$7,GRID!$A$17:$A$27,0),MATCH(1,($U$2=GRID!$B$1:$BI$1)*(КАЛЕНДАРЬ!$U34=GRID!$B$3:$BI$3), 0)),
ROUNDUP(INDEX(GRID!$B$17:$BI$27,MATCH(C$7,GRID!$A$17:$A$27,0),MATCH(1,($U$2=GRID!$B$1:$BI$1)*(КАЛЕНДАРЬ!$U34=GRID!$B$3:$BI$3), 0))*(1-GRID!$B$35),0))</f>
        <v>33000</v>
      </c>
      <c r="E138" s="59" cm="1">
        <f t="array" ref="E138">IF($I$2="Открытый тариф",
INDEX(GRID!$B$4:$BI$14,MATCH(E$7,GRID!$A$4:$A$14,0),MATCH(1,($U$2=GRID!$B$1:$BI$1)*(КАЛЕНДАРЬ!$U34=GRID!$B$3:$BI$3), 0)),
ROUNDUP(INDEX(GRID!$B$4:$BI$14,MATCH(E$7,GRID!$A$4:$A$14,0),MATCH(1,($U$2=GRID!$B$1:$BI$1)*(КАЛЕНДАРЬ!$U34=GRID!$B$3:$BI$3),0))*(1-GRID!$B$35),0))</f>
        <v>34100</v>
      </c>
      <c r="F138" s="60" cm="1">
        <f t="array" ref="F138">IF($I$2="Открытый тариф",
INDEX(GRID!$B$17:$BI$27,MATCH(E$7,GRID!$A$17:$A$27,0),MATCH(1,($U$2=GRID!$B$1:$BI$1)*(КАЛЕНДАРЬ!$U34=GRID!$B$3:$BI$3), 0)),
ROUNDUP(INDEX(GRID!$B$17:$BI$27,MATCH(E$7,GRID!$A$17:$A$27,0),MATCH(1,($U$2=GRID!$B$1:$BI$1)*(КАЛЕНДАРЬ!$U34=GRID!$B$3:$BI$3), 0))*(1-GRID!$B$35),0))</f>
        <v>36600</v>
      </c>
      <c r="G138" s="59" cm="1">
        <f t="array" ref="G138">IF($I$2="Открытый тариф",
INDEX(GRID!$B$4:$BI$14,MATCH(G$7,GRID!$A$4:$A$14,0),MATCH(1,($U$2=GRID!$B$1:$BI$1)*(КАЛЕНДАРЬ!$U34=GRID!$B$3:$BI$3), 0)),
ROUNDUP(INDEX(GRID!$B$4:$BI$14,MATCH(G$7,GRID!$A$4:$A$14,0),MATCH(1,($U$2=GRID!$B$1:$BI$1)*(КАЛЕНДАРЬ!$U34=GRID!$B$3:$BI$3),0))*(1-GRID!$B$35),0))</f>
        <v>38000</v>
      </c>
      <c r="H138" s="60" cm="1">
        <f t="array" ref="H138">IF($I$2="Открытый тариф",
INDEX(GRID!$B$17:$BI$27,MATCH(G$7,GRID!$A$17:$A$27,0),MATCH(1,($U$2=GRID!$B$1:$BI$1)*(КАЛЕНДАРЬ!$U34=GRID!$B$3:$BI$3), 0)),
ROUNDUP(INDEX(GRID!$B$17:$BI$27,MATCH(G$7,GRID!$A$17:$A$27,0),MATCH(1,($U$2=GRID!$B$1:$BI$1)*(КАЛЕНДАРЬ!$U34=GRID!$B$3:$BI$3), 0))*(1-GRID!$B$35),0))</f>
        <v>40500</v>
      </c>
      <c r="I138" s="59" cm="1">
        <f t="array" ref="I138">IF($I$2="Открытый тариф",
INDEX(GRID!$B$4:$BI$14,MATCH(I$7,GRID!$A$4:$A$14,0),MATCH(1,($U$2=GRID!$B$1:$BI$1)*(КАЛЕНДАРЬ!$U34=GRID!$B$3:$BI$3), 0)),
ROUNDUP(INDEX(GRID!$B$4:$BI$14,MATCH(I$7,GRID!$A$4:$A$14,0),MATCH(1,($U$2=GRID!$B$1:$BI$1)*(КАЛЕНДАРЬ!$U34=GRID!$B$3:$BI$3),0))*(1-GRID!$B$35),0))</f>
        <v>42400</v>
      </c>
      <c r="J138" s="60" cm="1">
        <f t="array" ref="J138">IF($I$2="Открытый тариф",
INDEX(GRID!$B$17:$BI$27,MATCH(I$7,GRID!$A$17:$A$27,0),MATCH(1,($U$2=GRID!$B$1:$BI$1)*(КАЛЕНДАРЬ!$U34=GRID!$B$3:$BI$3), 0)),
ROUNDUP(INDEX(GRID!$B$17:$BI$27,MATCH(I$7,GRID!$A$17:$A$27,0),MATCH(1,($U$2=GRID!$B$1:$BI$1)*(КАЛЕНДАРЬ!$U34=GRID!$B$3:$BI$3), 0))*(1-GRID!$B$35),0))</f>
        <v>44900</v>
      </c>
      <c r="K138" s="59" cm="1">
        <f t="array" ref="K138">IF($I$2="Открытый тариф",
INDEX(GRID!$B$4:$BI$14,MATCH(K$7,GRID!$A$4:$A$14,0),MATCH(1,($U$2=GRID!$B$1:$BI$1)*(КАЛЕНДАРЬ!$U34=GRID!$B$3:$BI$3), 0)),
ROUNDUP(INDEX(GRID!$B$4:$BI$14,MATCH(K$7,GRID!$A$4:$A$14,0),MATCH(1,($U$2=GRID!$B$1:$BI$1)*(КАЛЕНДАРЬ!$U34=GRID!$B$3:$BI$3),0))*(1-GRID!$B$35),0))</f>
        <v>47300</v>
      </c>
      <c r="L138" s="60" cm="1">
        <f t="array" ref="L138">IF($I$2="Открытый тариф",
INDEX(GRID!$B$17:$BI$27,MATCH(K$7,GRID!$A$17:$A$27,0),MATCH(1,($U$2=GRID!$B$1:$BI$1)*(КАЛЕНДАРЬ!$U34=GRID!$B$3:$BI$3), 0)),
ROUNDUP(INDEX(GRID!$B$17:$BI$27,MATCH(K$7,GRID!$A$17:$A$27,0),MATCH(1,($U$2=GRID!$B$1:$BI$1)*(КАЛЕНДАРЬ!$U34=GRID!$B$3:$BI$3), 0))*(1-GRID!$B$35),0))</f>
        <v>49800</v>
      </c>
      <c r="M138" s="59" cm="1">
        <f t="array" ref="M138">IF($I$2="Открытый тариф",
INDEX(GRID!$B$4:$BI$14,MATCH(M$7,GRID!$A$4:$A$14,0),MATCH(1,($U$2=GRID!$B$1:$BI$1)*(КАЛЕНДАРЬ!$U34=GRID!$B$3:$BI$3), 0)),
ROUNDUP(INDEX(GRID!$B$4:$BI$14,MATCH(M$7,GRID!$A$4:$A$14,0),MATCH(1,($U$2=GRID!$B$1:$BI$1)*(КАЛЕНДАРЬ!$U34=GRID!$B$3:$BI$3),0))*(1-GRID!$B$35),0))</f>
        <v>52800</v>
      </c>
      <c r="N138" s="60" cm="1">
        <f t="array" ref="N138">IF($I$2="Открытый тариф",
INDEX(GRID!$B$17:$BI$27,MATCH(M$7,GRID!$A$17:$A$27,0),MATCH(1,($U$2=GRID!$B$1:$BI$1)*(КАЛЕНДАРЬ!$U34=GRID!$B$3:$BI$3), 0)),
ROUNDUP(INDEX(GRID!$B$17:$BI$27,MATCH(M$7,GRID!$A$17:$A$27,0),MATCH(1,($U$2=GRID!$B$1:$BI$1)*(КАЛЕНДАРЬ!$U34=GRID!$B$3:$BI$3), 0))*(1-GRID!$B$35),0))</f>
        <v>55300</v>
      </c>
      <c r="O138" s="61" cm="1">
        <f t="array" ref="O138">IF($I$2="Открытый тариф",
INDEX(GRID!$B$4:$BI$14,MATCH(O$7,GRID!$A$4:$A$14,0),MATCH(1,($U$2=GRID!$B$1:$BI$1)*(КАЛЕНДАРЬ!$U34=GRID!$B$3:$BI$3), 0)),
ROUNDUP(INDEX(GRID!$B$4:$BI$14,MATCH(O$7,GRID!$A$4:$A$14,0),MATCH(1,($U$2=GRID!$B$1:$BI$1)*(КАЛЕНДАРЬ!$U34=GRID!$B$3:$BI$3),0))*(1-GRID!$B$35),0))</f>
        <v>59400</v>
      </c>
      <c r="P138" s="61" cm="1">
        <f t="array" ref="P138">IF($I$2="Открытый тариф",
INDEX(GRID!$B$17:$BI$27,MATCH(O$7,GRID!$A$17:$A$27,0),MATCH(1,($U$2=GRID!$B$1:$BI$1)*(КАЛЕНДАРЬ!$U34=GRID!$B$3:$BI$3), 0)),
ROUNDUP(INDEX(GRID!$B$17:$BI$27,MATCH(O$7,GRID!$A$17:$A$27,0),MATCH(1,($U$2=GRID!$B$1:$BI$1)*(КАЛЕНДАРЬ!$U34=GRID!$B$3:$BI$3), 0))*(1-GRID!$B$35),0))</f>
        <v>61900</v>
      </c>
      <c r="Q138" s="61" cm="1">
        <f t="array" ref="Q138">IF($I$2="Открытый тариф",
INDEX(GRID!$B$4:$BI$14,MATCH(Q$7,GRID!$A$4:$A$14,0),MATCH(1,($U$2=GRID!$B$1:$BI$1)*(КАЛЕНДАРЬ!$U34=GRID!$B$3:$BI$3), 0)),
ROUNDUP(INDEX(GRID!$B$4:$BI$14,MATCH(Q$7,GRID!$A$4:$A$14,0),MATCH(1,($U$2=GRID!$B$1:$BI$1)*(КАЛЕНДАРЬ!$U34=GRID!$B$3:$BI$3),0))*(1-GRID!$B$35),0))</f>
        <v>67100</v>
      </c>
      <c r="R138" s="61" cm="1">
        <f t="array" ref="R138">IF($I$2="Открытый тариф",
INDEX(GRID!$B$17:$BI$27,MATCH(Q$7,GRID!$A$17:$A$27,0),MATCH(1,($U$2=GRID!$B$1:$BI$1)*(КАЛЕНДАРЬ!$U34=GRID!$B$3:$BI$3), 0)),
ROUNDUP(INDEX(GRID!$B$17:$BI$27,MATCH(Q$7,GRID!$A$17:$A$27,0),MATCH(1,($U$2=GRID!$B$1:$BI$1)*(КАЛЕНДАРЬ!$U34=GRID!$B$3:$BI$3), 0))*(1-GRID!$B$35),0))</f>
        <v>69600</v>
      </c>
      <c r="S138" s="61" cm="1">
        <f t="array" ref="S138">IF($I$2="Открытый тариф",
INDEX(GRID!$B$4:$BI$14,MATCH(S$7,GRID!$A$4:$A$14,0),MATCH(1,($U$2=GRID!$B$1:$BI$1)*(КАЛЕНДАРЬ!$U34=GRID!$B$3:$BI$3), 0)),
ROUNDUP(INDEX(GRID!$B$4:$BI$14,MATCH(S$7,GRID!$A$4:$A$14,0),MATCH(1,($U$2=GRID!$B$1:$BI$1)*(КАЛЕНДАРЬ!$U34=GRID!$B$3:$BI$3),0))*(1-GRID!$B$35),0))</f>
        <v>83600</v>
      </c>
      <c r="T138" s="61" cm="1">
        <f t="array" ref="T138">IF($I$2="Открытый тариф",
INDEX(GRID!$B$17:$BI$27,MATCH(S$7,GRID!$A$17:$A$27,0),MATCH(1,($U$2=GRID!$B$1:$BI$1)*(КАЛЕНДАРЬ!$U34=GRID!$B$3:$BI$3), 0)),
ROUNDUP(INDEX(GRID!$B$17:$BI$27,MATCH(S$7,GRID!$A$17:$A$27,0),MATCH(1,($U$2=GRID!$B$1:$BI$1)*(КАЛЕНДАРЬ!$U34=GRID!$B$3:$BI$3), 0))*(1-GRID!$B$35),0))</f>
        <v>86100</v>
      </c>
      <c r="U138" s="61" cm="1">
        <f t="array" ref="U138">IF($I$2="Открытый тариф",
INDEX(GRID!$B$4:$BI$14,MATCH(U$7,GRID!$A$4:$A$14,0),MATCH(1,($U$2=GRID!$B$1:$BI$1)*(КАЛЕНДАРЬ!$U34=GRID!$B$3:$BI$3), 0)),
ROUNDUP(INDEX(GRID!$B$4:$BI$14,MATCH(U$7,GRID!$A$4:$A$14,0),MATCH(1,($U$2=GRID!$B$1:$BI$1)*(КАЛЕНДАРЬ!$U34=GRID!$B$3:$BI$3),0))*(1-GRID!$B$35),0))</f>
        <v>92000</v>
      </c>
      <c r="V138" s="61" cm="1">
        <f t="array" ref="V138">IF($I$2="Открытый тариф",
INDEX(GRID!$B$17:$BI$27,MATCH(U$7,GRID!$A$17:$A$27,0),MATCH(1,($U$2=GRID!$B$1:$BI$1)*(КАЛЕНДАРЬ!$U34=GRID!$B$3:$BI$3), 0)),
ROUNDUP(INDEX(GRID!$B$17:$BI$27,MATCH(U$7,GRID!$A$17:$A$27,0),MATCH(1,($U$2=GRID!$B$1:$BI$1)*(КАЛЕНДАРЬ!$U34=GRID!$B$3:$BI$3), 0))*(1-GRID!$B$35),0))</f>
        <v>94500</v>
      </c>
      <c r="W138" s="61" cm="1">
        <f t="array" ref="W138">IF($I$2="Открытый тариф",
INDEX(GRID!$B$4:$BI$14,MATCH(W$7,GRID!$A$4:$A$14,0),MATCH(1,($U$2=GRID!$B$1:$BI$1)*(КАЛЕНДАРЬ!$U34=GRID!$B$3:$BI$3), 0)),
ROUNDUP(INDEX(GRID!$B$4:$BI$14,MATCH(W$7,GRID!$A$4:$A$14,0),MATCH(1,($U$2=GRID!$B$1:$BI$1)*(КАЛЕНДАРЬ!$U34=GRID!$B$3:$BI$3),0))*(1-GRID!$B$35),0))</f>
        <v>327000</v>
      </c>
      <c r="X138" s="61" cm="1">
        <f t="array" ref="X138">IF($I$2="Открытый тариф",
INDEX(GRID!$B$17:$BI$27,MATCH(W$7,GRID!$A$17:$A$27,0),MATCH(1,($U$2=GRID!$B$1:$BI$1)*(КАЛЕНДАРЬ!$U34=GRID!$B$3:$BI$3), 0)),
ROUNDUP(INDEX(GRID!$B$17:$BI$27,MATCH(W$7,GRID!$A$17:$A$27,0),MATCH(1,($U$2=GRID!$B$1:$BI$1)*(КАЛЕНДАРЬ!$U34=GRID!$B$3:$BI$3), 0))*(1-GRID!$B$35),0))</f>
        <v>329500</v>
      </c>
    </row>
    <row r="139" spans="1:24" ht="13.5" customHeight="1" x14ac:dyDescent="0.2"/>
    <row r="140" spans="1:24" x14ac:dyDescent="0.2">
      <c r="A140" s="91" t="s">
        <v>38</v>
      </c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</row>
    <row r="141" spans="1:24" x14ac:dyDescent="0.2">
      <c r="A141" s="92" t="s">
        <v>60</v>
      </c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</row>
    <row r="142" spans="1:24" ht="58.5" customHeight="1" x14ac:dyDescent="0.2">
      <c r="A142" s="137" t="s">
        <v>39</v>
      </c>
      <c r="B142" s="138"/>
      <c r="C142" s="98" t="s">
        <v>85</v>
      </c>
      <c r="D142" s="99"/>
      <c r="E142" s="100" t="s">
        <v>86</v>
      </c>
      <c r="F142" s="101"/>
      <c r="G142" s="102" t="s">
        <v>83</v>
      </c>
      <c r="H142" s="103"/>
      <c r="I142" s="104" t="s">
        <v>87</v>
      </c>
      <c r="J142" s="105"/>
      <c r="K142" s="106" t="s">
        <v>88</v>
      </c>
      <c r="L142" s="106"/>
      <c r="M142" s="107" t="s">
        <v>89</v>
      </c>
      <c r="N142" s="108"/>
      <c r="O142" s="131" t="s">
        <v>94</v>
      </c>
      <c r="P142" s="131"/>
      <c r="Q142" s="111" t="s">
        <v>95</v>
      </c>
      <c r="R142" s="111"/>
      <c r="S142" s="112" t="s">
        <v>90</v>
      </c>
      <c r="T142" s="112"/>
      <c r="U142" s="113" t="s">
        <v>91</v>
      </c>
      <c r="V142" s="114"/>
      <c r="W142" s="115" t="s">
        <v>96</v>
      </c>
      <c r="X142" s="116"/>
    </row>
    <row r="143" spans="1:24" x14ac:dyDescent="0.2">
      <c r="A143" s="139"/>
      <c r="B143" s="140"/>
      <c r="C143" s="57" t="s">
        <v>40</v>
      </c>
      <c r="D143" s="57" t="s">
        <v>41</v>
      </c>
      <c r="E143" s="57" t="s">
        <v>40</v>
      </c>
      <c r="F143" s="57" t="s">
        <v>41</v>
      </c>
      <c r="G143" s="57" t="s">
        <v>40</v>
      </c>
      <c r="H143" s="57" t="s">
        <v>41</v>
      </c>
      <c r="I143" s="57" t="s">
        <v>40</v>
      </c>
      <c r="J143" s="57" t="s">
        <v>41</v>
      </c>
      <c r="K143" s="57" t="s">
        <v>40</v>
      </c>
      <c r="L143" s="57" t="s">
        <v>41</v>
      </c>
      <c r="M143" s="57" t="s">
        <v>40</v>
      </c>
      <c r="N143" s="57" t="s">
        <v>41</v>
      </c>
      <c r="O143" s="57" t="s">
        <v>40</v>
      </c>
      <c r="P143" s="57" t="s">
        <v>41</v>
      </c>
      <c r="Q143" s="57" t="s">
        <v>40</v>
      </c>
      <c r="R143" s="57" t="s">
        <v>41</v>
      </c>
      <c r="S143" s="57" t="s">
        <v>40</v>
      </c>
      <c r="T143" s="57" t="s">
        <v>41</v>
      </c>
      <c r="U143" s="57" t="s">
        <v>40</v>
      </c>
      <c r="V143" s="57" t="s">
        <v>41</v>
      </c>
      <c r="W143" s="57" t="s">
        <v>40</v>
      </c>
      <c r="X143" s="57" t="s">
        <v>41</v>
      </c>
    </row>
    <row r="144" spans="1:24" x14ac:dyDescent="0.2">
      <c r="A144" s="62" t="s">
        <v>42</v>
      </c>
      <c r="B144" s="62">
        <v>1</v>
      </c>
      <c r="C144" s="59" cm="1">
        <f t="array" ref="C144">IF($I$2="Открытый тариф",
INDEX(GRID!$B$4:$BI$14,MATCH(C$7,GRID!$A$4:$A$14,0),MATCH(1,($U$2=GRID!$B$1:$BI$1)*(КАЛЕНДАРЬ!$X4=GRID!$B$3:$BI$3), 0)),
ROUNDUP(INDEX(GRID!$B$4:$BI$14,MATCH(C$7,GRID!$A$4:$A$14,0),MATCH(1,($U$2=GRID!$B$1:$BI$1)*(КАЛЕНДАРЬ!$X4=GRID!$B$3:$BI$3),0))*(1-GRID!$B$35),0))</f>
        <v>29000</v>
      </c>
      <c r="D144" s="60" cm="1">
        <f t="array" ref="D144">IF($I$2="Открытый тариф",
INDEX(GRID!$B$17:$BI$27,MATCH(C$7,GRID!$A$17:$A$27,0),MATCH(1,($U$2=GRID!$B$1:$BI$1)*(КАЛЕНДАРЬ!$X4=GRID!$B$3:$BI$3), 0)),
ROUNDUP(INDEX(GRID!$B$17:$BI$27,MATCH(C$7,GRID!$A$17:$A$27,0),MATCH(1,($U$2=GRID!$B$1:$BI$1)*(КАЛЕНДАРЬ!$X4=GRID!$B$3:$BI$3), 0))*(1-GRID!$B$35),0))</f>
        <v>31500</v>
      </c>
      <c r="E144" s="59" cm="1">
        <f t="array" ref="E144">IF($I$2="Открытый тариф",
INDEX(GRID!$B$4:$BI$14,MATCH(E$7,GRID!$A$4:$A$14,0),MATCH(1,($U$2=GRID!$B$1:$BI$1)*(КАЛЕНДАРЬ!$X4=GRID!$B$3:$BI$3), 0)),
ROUNDUP(INDEX(GRID!$B$4:$BI$14,MATCH(E$7,GRID!$A$4:$A$14,0),MATCH(1,($U$2=GRID!$B$1:$BI$1)*(КАЛЕНДАРЬ!$X4=GRID!$B$3:$BI$3),0))*(1-GRID!$B$35),0))</f>
        <v>32400</v>
      </c>
      <c r="F144" s="60" cm="1">
        <f t="array" ref="F144">IF($I$2="Открытый тариф",
INDEX(GRID!$B$17:$BI$27,MATCH(E$7,GRID!$A$17:$A$27,0),MATCH(1,($U$2=GRID!$B$1:$BI$1)*(КАЛЕНДАРЬ!$X4=GRID!$B$3:$BI$3), 0)),
ROUNDUP(INDEX(GRID!$B$17:$BI$27,MATCH(E$7,GRID!$A$17:$A$27,0),MATCH(1,($U$2=GRID!$B$1:$BI$1)*(КАЛЕНДАРЬ!$X4=GRID!$B$3:$BI$3), 0))*(1-GRID!$B$35),0))</f>
        <v>34900</v>
      </c>
      <c r="G144" s="59" cm="1">
        <f t="array" ref="G144">IF($I$2="Открытый тариф",
INDEX(GRID!$B$4:$BI$14,MATCH(G$7,GRID!$A$4:$A$14,0),MATCH(1,($U$2=GRID!$B$1:$BI$1)*(КАЛЕНДАРЬ!$X4=GRID!$B$3:$BI$3), 0)),
ROUNDUP(INDEX(GRID!$B$4:$BI$14,MATCH(G$7,GRID!$A$4:$A$14,0),MATCH(1,($U$2=GRID!$B$1:$BI$1)*(КАЛЕНДАРЬ!$X4=GRID!$B$3:$BI$3),0))*(1-GRID!$B$35),0))</f>
        <v>36000</v>
      </c>
      <c r="H144" s="60" cm="1">
        <f t="array" ref="H144">IF($I$2="Открытый тариф",
INDEX(GRID!$B$17:$BI$27,MATCH(G$7,GRID!$A$17:$A$27,0),MATCH(1,($U$2=GRID!$B$1:$BI$1)*(КАЛЕНДАРЬ!$X4=GRID!$B$3:$BI$3), 0)),
ROUNDUP(INDEX(GRID!$B$17:$BI$27,MATCH(G$7,GRID!$A$17:$A$27,0),MATCH(1,($U$2=GRID!$B$1:$BI$1)*(КАЛЕНДАРЬ!$X4=GRID!$B$3:$BI$3), 0))*(1-GRID!$B$35),0))</f>
        <v>38500</v>
      </c>
      <c r="I144" s="59" cm="1">
        <f t="array" ref="I144">IF($I$2="Открытый тариф",
INDEX(GRID!$B$4:$BI$14,MATCH(I$7,GRID!$A$4:$A$14,0),MATCH(1,($U$2=GRID!$B$1:$BI$1)*(КАЛЕНДАРЬ!$X4=GRID!$B$3:$BI$3), 0)),
ROUNDUP(INDEX(GRID!$B$4:$BI$14,MATCH(I$7,GRID!$A$4:$A$14,0),MATCH(1,($U$2=GRID!$B$1:$BI$1)*(КАЛЕНДАРЬ!$X4=GRID!$B$3:$BI$3),0))*(1-GRID!$B$35),0))</f>
        <v>40200</v>
      </c>
      <c r="J144" s="60" cm="1">
        <f t="array" ref="J144">IF($I$2="Открытый тариф",
INDEX(GRID!$B$17:$BI$27,MATCH(I$7,GRID!$A$17:$A$27,0),MATCH(1,($U$2=GRID!$B$1:$BI$1)*(КАЛЕНДАРЬ!$X4=GRID!$B$3:$BI$3), 0)),
ROUNDUP(INDEX(GRID!$B$17:$BI$27,MATCH(I$7,GRID!$A$17:$A$27,0),MATCH(1,($U$2=GRID!$B$1:$BI$1)*(КАЛЕНДАРЬ!$X4=GRID!$B$3:$BI$3), 0))*(1-GRID!$B$35),0))</f>
        <v>42700</v>
      </c>
      <c r="K144" s="59" cm="1">
        <f t="array" ref="K144">IF($I$2="Открытый тариф",
INDEX(GRID!$B$4:$BI$14,MATCH(K$7,GRID!$A$4:$A$14,0),MATCH(1,($U$2=GRID!$B$1:$BI$1)*(КАЛЕНДАРЬ!$X4=GRID!$B$3:$BI$3), 0)),
ROUNDUP(INDEX(GRID!$B$4:$BI$14,MATCH(K$7,GRID!$A$4:$A$14,0),MATCH(1,($U$2=GRID!$B$1:$BI$1)*(КАЛЕНДАРЬ!$X4=GRID!$B$3:$BI$3),0))*(1-GRID!$B$35),0))</f>
        <v>44800</v>
      </c>
      <c r="L144" s="60" cm="1">
        <f t="array" ref="L144">IF($I$2="Открытый тариф",
INDEX(GRID!$B$17:$BI$27,MATCH(K$7,GRID!$A$17:$A$27,0),MATCH(1,($U$2=GRID!$B$1:$BI$1)*(КАЛЕНДАРЬ!$X4=GRID!$B$3:$BI$3), 0)),
ROUNDUP(INDEX(GRID!$B$17:$BI$27,MATCH(K$7,GRID!$A$17:$A$27,0),MATCH(1,($U$2=GRID!$B$1:$BI$1)*(КАЛЕНДАРЬ!$X4=GRID!$B$3:$BI$3), 0))*(1-GRID!$B$35),0))</f>
        <v>47300</v>
      </c>
      <c r="M144" s="59" cm="1">
        <f t="array" ref="M144">IF($I$2="Открытый тариф",
INDEX(GRID!$B$4:$BI$14,MATCH(M$7,GRID!$A$4:$A$14,0),MATCH(1,($U$2=GRID!$B$1:$BI$1)*(КАЛЕНДАРЬ!$X4=GRID!$B$3:$BI$3), 0)),
ROUNDUP(INDEX(GRID!$B$4:$BI$14,MATCH(M$7,GRID!$A$4:$A$14,0),MATCH(1,($U$2=GRID!$B$1:$BI$1)*(КАЛЕНДАРЬ!$X4=GRID!$B$3:$BI$3),0))*(1-GRID!$B$35),0))</f>
        <v>50000</v>
      </c>
      <c r="N144" s="60" cm="1">
        <f t="array" ref="N144">IF($I$2="Открытый тариф",
INDEX(GRID!$B$17:$BI$27,MATCH(M$7,GRID!$A$17:$A$27,0),MATCH(1,($U$2=GRID!$B$1:$BI$1)*(КАЛЕНДАРЬ!$X4=GRID!$B$3:$BI$3), 0)),
ROUNDUP(INDEX(GRID!$B$17:$BI$27,MATCH(M$7,GRID!$A$17:$A$27,0),MATCH(1,($U$2=GRID!$B$1:$BI$1)*(КАЛЕНДАРЬ!$X4=GRID!$B$3:$BI$3), 0))*(1-GRID!$B$35),0))</f>
        <v>52500</v>
      </c>
      <c r="O144" s="61" cm="1">
        <f t="array" ref="O144">IF($I$2="Открытый тариф",
INDEX(GRID!$B$4:$BI$14,MATCH(O$7,GRID!$A$4:$A$14,0),MATCH(1,($U$2=GRID!$B$1:$BI$1)*(КАЛЕНДАРЬ!$X4=GRID!$B$3:$BI$3), 0)),
ROUNDUP(INDEX(GRID!$B$4:$BI$14,MATCH(O$7,GRID!$A$4:$A$14,0),MATCH(1,($U$2=GRID!$B$1:$BI$1)*(КАЛЕНДАРЬ!$X4=GRID!$B$3:$BI$3),0))*(1-GRID!$B$35),0))</f>
        <v>56500</v>
      </c>
      <c r="P144" s="61" cm="1">
        <f t="array" ref="P144">IF($I$2="Открытый тариф",
INDEX(GRID!$B$17:$BI$27,MATCH(O$7,GRID!$A$17:$A$27,0),MATCH(1,($U$2=GRID!$B$1:$BI$1)*(КАЛЕНДАРЬ!$X4=GRID!$B$3:$BI$3), 0)),
ROUNDUP(INDEX(GRID!$B$17:$BI$27,MATCH(O$7,GRID!$A$17:$A$27,0),MATCH(1,($U$2=GRID!$B$1:$BI$1)*(КАЛЕНДАРЬ!$X4=GRID!$B$3:$BI$3), 0))*(1-GRID!$B$35),0))</f>
        <v>59000</v>
      </c>
      <c r="Q144" s="61" cm="1">
        <f t="array" ref="Q144">IF($I$2="Открытый тариф",
INDEX(GRID!$B$4:$BI$14,MATCH(Q$7,GRID!$A$4:$A$14,0),MATCH(1,($U$2=GRID!$B$1:$BI$1)*(КАЛЕНДАРЬ!$X4=GRID!$B$3:$BI$3), 0)),
ROUNDUP(INDEX(GRID!$B$4:$BI$14,MATCH(Q$7,GRID!$A$4:$A$14,0),MATCH(1,($U$2=GRID!$B$1:$BI$1)*(КАЛЕНДАРЬ!$X4=GRID!$B$3:$BI$3),0))*(1-GRID!$B$35),0))</f>
        <v>63800</v>
      </c>
      <c r="R144" s="61" cm="1">
        <f t="array" ref="R144">IF($I$2="Открытый тариф",
INDEX(GRID!$B$17:$BI$27,MATCH(Q$7,GRID!$A$17:$A$27,0),MATCH(1,($U$2=GRID!$B$1:$BI$1)*(КАЛЕНДАРЬ!$X4=GRID!$B$3:$BI$3), 0)),
ROUNDUP(INDEX(GRID!$B$17:$BI$27,MATCH(Q$7,GRID!$A$17:$A$27,0),MATCH(1,($U$2=GRID!$B$1:$BI$1)*(КАЛЕНДАРЬ!$X4=GRID!$B$3:$BI$3), 0))*(1-GRID!$B$35),0))</f>
        <v>66300</v>
      </c>
      <c r="S144" s="61" cm="1">
        <f t="array" ref="S144">IF($I$2="Открытый тариф",
INDEX(GRID!$B$4:$BI$14,MATCH(S$7,GRID!$A$4:$A$14,0),MATCH(1,($U$2=GRID!$B$1:$BI$1)*(КАЛЕНДАРЬ!$X4=GRID!$B$3:$BI$3), 0)),
ROUNDUP(INDEX(GRID!$B$4:$BI$14,MATCH(S$7,GRID!$A$4:$A$14,0),MATCH(1,($U$2=GRID!$B$1:$BI$1)*(КАЛЕНДАРЬ!$X4=GRID!$B$3:$BI$3),0))*(1-GRID!$B$35),0))</f>
        <v>79200</v>
      </c>
      <c r="T144" s="61" cm="1">
        <f t="array" ref="T144">IF($I$2="Открытый тариф",
INDEX(GRID!$B$17:$BI$27,MATCH(S$7,GRID!$A$17:$A$27,0),MATCH(1,($U$2=GRID!$B$1:$BI$1)*(КАЛЕНДАРЬ!$X4=GRID!$B$3:$BI$3), 0)),
ROUNDUP(INDEX(GRID!$B$17:$BI$27,MATCH(S$7,GRID!$A$17:$A$27,0),MATCH(1,($U$2=GRID!$B$1:$BI$1)*(КАЛЕНДАРЬ!$X4=GRID!$B$3:$BI$3), 0))*(1-GRID!$B$35),0))</f>
        <v>81700</v>
      </c>
      <c r="U144" s="61" cm="1">
        <f t="array" ref="U144">IF($I$2="Открытый тариф",
INDEX(GRID!$B$4:$BI$14,MATCH(U$7,GRID!$A$4:$A$14,0),MATCH(1,($U$2=GRID!$B$1:$BI$1)*(КАЛЕНДАРЬ!$X4=GRID!$B$3:$BI$3), 0)),
ROUNDUP(INDEX(GRID!$B$4:$BI$14,MATCH(U$7,GRID!$A$4:$A$14,0),MATCH(1,($U$2=GRID!$B$1:$BI$1)*(КАЛЕНДАРЬ!$X4=GRID!$B$3:$BI$3),0))*(1-GRID!$B$35),0))</f>
        <v>88000</v>
      </c>
      <c r="V144" s="61" cm="1">
        <f t="array" ref="V144">IF($I$2="Открытый тариф",
INDEX(GRID!$B$17:$BI$27,MATCH(U$7,GRID!$A$17:$A$27,0),MATCH(1,($U$2=GRID!$B$1:$BI$1)*(КАЛЕНДАРЬ!$X4=GRID!$B$3:$BI$3), 0)),
ROUNDUP(INDEX(GRID!$B$17:$BI$27,MATCH(U$7,GRID!$A$17:$A$27,0),MATCH(1,($U$2=GRID!$B$1:$BI$1)*(КАЛЕНДАРЬ!$X4=GRID!$B$3:$BI$3), 0))*(1-GRID!$B$35),0))</f>
        <v>90500</v>
      </c>
      <c r="W144" s="61" cm="1">
        <f t="array" ref="W144">IF($I$2="Открытый тариф",
INDEX(GRID!$B$4:$BI$14,MATCH(W$7,GRID!$A$4:$A$14,0),MATCH(1,($U$2=GRID!$B$1:$BI$1)*(КАЛЕНДАРЬ!$X4=GRID!$B$3:$BI$3), 0)),
ROUNDUP(INDEX(GRID!$B$4:$BI$14,MATCH(W$7,GRID!$A$4:$A$14,0),MATCH(1,($U$2=GRID!$B$1:$BI$1)*(КАЛЕНДАРЬ!$X4=GRID!$B$3:$BI$3),0))*(1-GRID!$B$35),0))</f>
        <v>317000</v>
      </c>
      <c r="X144" s="61" cm="1">
        <f t="array" ref="X144">IF($I$2="Открытый тариф",
INDEX(GRID!$B$17:$BI$27,MATCH(W$7,GRID!$A$17:$A$27,0),MATCH(1,($U$2=GRID!$B$1:$BI$1)*(КАЛЕНДАРЬ!$X4=GRID!$B$3:$BI$3), 0)),
ROUNDUP(INDEX(GRID!$B$17:$BI$27,MATCH(W$7,GRID!$A$17:$A$27,0),MATCH(1,($U$2=GRID!$B$1:$BI$1)*(КАЛЕНДАРЬ!$X4=GRID!$B$3:$BI$3), 0))*(1-GRID!$B$35),0))</f>
        <v>319500</v>
      </c>
    </row>
    <row r="145" spans="1:24" x14ac:dyDescent="0.2">
      <c r="A145" s="62" t="s">
        <v>43</v>
      </c>
      <c r="B145" s="62">
        <v>2</v>
      </c>
      <c r="C145" s="59" cm="1">
        <f t="array" ref="C145">IF($I$2="Открытый тариф",
INDEX(GRID!$B$4:$BI$14,MATCH(C$7,GRID!$A$4:$A$14,0),MATCH(1,($U$2=GRID!$B$1:$BI$1)*(КАЛЕНДАРЬ!$X5=GRID!$B$3:$BI$3), 0)),
ROUNDUP(INDEX(GRID!$B$4:$BI$14,MATCH(C$7,GRID!$A$4:$A$14,0),MATCH(1,($U$2=GRID!$B$1:$BI$1)*(КАЛЕНДАРЬ!$X5=GRID!$B$3:$BI$3),0))*(1-GRID!$B$35),0))</f>
        <v>29000</v>
      </c>
      <c r="D145" s="60" cm="1">
        <f t="array" ref="D145">IF($I$2="Открытый тариф",
INDEX(GRID!$B$17:$BI$27,MATCH(C$7,GRID!$A$17:$A$27,0),MATCH(1,($U$2=GRID!$B$1:$BI$1)*(КАЛЕНДАРЬ!$X5=GRID!$B$3:$BI$3), 0)),
ROUNDUP(INDEX(GRID!$B$17:$BI$27,MATCH(C$7,GRID!$A$17:$A$27,0),MATCH(1,($U$2=GRID!$B$1:$BI$1)*(КАЛЕНДАРЬ!$X5=GRID!$B$3:$BI$3), 0))*(1-GRID!$B$35),0))</f>
        <v>31500</v>
      </c>
      <c r="E145" s="59" cm="1">
        <f t="array" ref="E145">IF($I$2="Открытый тариф",
INDEX(GRID!$B$4:$BI$14,MATCH(E$7,GRID!$A$4:$A$14,0),MATCH(1,($U$2=GRID!$B$1:$BI$1)*(КАЛЕНДАРЬ!$X5=GRID!$B$3:$BI$3), 0)),
ROUNDUP(INDEX(GRID!$B$4:$BI$14,MATCH(E$7,GRID!$A$4:$A$14,0),MATCH(1,($U$2=GRID!$B$1:$BI$1)*(КАЛЕНДАРЬ!$X5=GRID!$B$3:$BI$3),0))*(1-GRID!$B$35),0))</f>
        <v>32400</v>
      </c>
      <c r="F145" s="60" cm="1">
        <f t="array" ref="F145">IF($I$2="Открытый тариф",
INDEX(GRID!$B$17:$BI$27,MATCH(E$7,GRID!$A$17:$A$27,0),MATCH(1,($U$2=GRID!$B$1:$BI$1)*(КАЛЕНДАРЬ!$X5=GRID!$B$3:$BI$3), 0)),
ROUNDUP(INDEX(GRID!$B$17:$BI$27,MATCH(E$7,GRID!$A$17:$A$27,0),MATCH(1,($U$2=GRID!$B$1:$BI$1)*(КАЛЕНДАРЬ!$X5=GRID!$B$3:$BI$3), 0))*(1-GRID!$B$35),0))</f>
        <v>34900</v>
      </c>
      <c r="G145" s="59" cm="1">
        <f t="array" ref="G145">IF($I$2="Открытый тариф",
INDEX(GRID!$B$4:$BI$14,MATCH(G$7,GRID!$A$4:$A$14,0),MATCH(1,($U$2=GRID!$B$1:$BI$1)*(КАЛЕНДАРЬ!$X5=GRID!$B$3:$BI$3), 0)),
ROUNDUP(INDEX(GRID!$B$4:$BI$14,MATCH(G$7,GRID!$A$4:$A$14,0),MATCH(1,($U$2=GRID!$B$1:$BI$1)*(КАЛЕНДАРЬ!$X5=GRID!$B$3:$BI$3),0))*(1-GRID!$B$35),0))</f>
        <v>36000</v>
      </c>
      <c r="H145" s="60" cm="1">
        <f t="array" ref="H145">IF($I$2="Открытый тариф",
INDEX(GRID!$B$17:$BI$27,MATCH(G$7,GRID!$A$17:$A$27,0),MATCH(1,($U$2=GRID!$B$1:$BI$1)*(КАЛЕНДАРЬ!$X5=GRID!$B$3:$BI$3), 0)),
ROUNDUP(INDEX(GRID!$B$17:$BI$27,MATCH(G$7,GRID!$A$17:$A$27,0),MATCH(1,($U$2=GRID!$B$1:$BI$1)*(КАЛЕНДАРЬ!$X5=GRID!$B$3:$BI$3), 0))*(1-GRID!$B$35),0))</f>
        <v>38500</v>
      </c>
      <c r="I145" s="59" cm="1">
        <f t="array" ref="I145">IF($I$2="Открытый тариф",
INDEX(GRID!$B$4:$BI$14,MATCH(I$7,GRID!$A$4:$A$14,0),MATCH(1,($U$2=GRID!$B$1:$BI$1)*(КАЛЕНДАРЬ!$X5=GRID!$B$3:$BI$3), 0)),
ROUNDUP(INDEX(GRID!$B$4:$BI$14,MATCH(I$7,GRID!$A$4:$A$14,0),MATCH(1,($U$2=GRID!$B$1:$BI$1)*(КАЛЕНДАРЬ!$X5=GRID!$B$3:$BI$3),0))*(1-GRID!$B$35),0))</f>
        <v>40200</v>
      </c>
      <c r="J145" s="60" cm="1">
        <f t="array" ref="J145">IF($I$2="Открытый тариф",
INDEX(GRID!$B$17:$BI$27,MATCH(I$7,GRID!$A$17:$A$27,0),MATCH(1,($U$2=GRID!$B$1:$BI$1)*(КАЛЕНДАРЬ!$X5=GRID!$B$3:$BI$3), 0)),
ROUNDUP(INDEX(GRID!$B$17:$BI$27,MATCH(I$7,GRID!$A$17:$A$27,0),MATCH(1,($U$2=GRID!$B$1:$BI$1)*(КАЛЕНДАРЬ!$X5=GRID!$B$3:$BI$3), 0))*(1-GRID!$B$35),0))</f>
        <v>42700</v>
      </c>
      <c r="K145" s="59" cm="1">
        <f t="array" ref="K145">IF($I$2="Открытый тариф",
INDEX(GRID!$B$4:$BI$14,MATCH(K$7,GRID!$A$4:$A$14,0),MATCH(1,($U$2=GRID!$B$1:$BI$1)*(КАЛЕНДАРЬ!$X5=GRID!$B$3:$BI$3), 0)),
ROUNDUP(INDEX(GRID!$B$4:$BI$14,MATCH(K$7,GRID!$A$4:$A$14,0),MATCH(1,($U$2=GRID!$B$1:$BI$1)*(КАЛЕНДАРЬ!$X5=GRID!$B$3:$BI$3),0))*(1-GRID!$B$35),0))</f>
        <v>44800</v>
      </c>
      <c r="L145" s="60" cm="1">
        <f t="array" ref="L145">IF($I$2="Открытый тариф",
INDEX(GRID!$B$17:$BI$27,MATCH(K$7,GRID!$A$17:$A$27,0),MATCH(1,($U$2=GRID!$B$1:$BI$1)*(КАЛЕНДАРЬ!$X5=GRID!$B$3:$BI$3), 0)),
ROUNDUP(INDEX(GRID!$B$17:$BI$27,MATCH(K$7,GRID!$A$17:$A$27,0),MATCH(1,($U$2=GRID!$B$1:$BI$1)*(КАЛЕНДАРЬ!$X5=GRID!$B$3:$BI$3), 0))*(1-GRID!$B$35),0))</f>
        <v>47300</v>
      </c>
      <c r="M145" s="59" cm="1">
        <f t="array" ref="M145">IF($I$2="Открытый тариф",
INDEX(GRID!$B$4:$BI$14,MATCH(M$7,GRID!$A$4:$A$14,0),MATCH(1,($U$2=GRID!$B$1:$BI$1)*(КАЛЕНДАРЬ!$X5=GRID!$B$3:$BI$3), 0)),
ROUNDUP(INDEX(GRID!$B$4:$BI$14,MATCH(M$7,GRID!$A$4:$A$14,0),MATCH(1,($U$2=GRID!$B$1:$BI$1)*(КАЛЕНДАРЬ!$X5=GRID!$B$3:$BI$3),0))*(1-GRID!$B$35),0))</f>
        <v>50000</v>
      </c>
      <c r="N145" s="60" cm="1">
        <f t="array" ref="N145">IF($I$2="Открытый тариф",
INDEX(GRID!$B$17:$BI$27,MATCH(M$7,GRID!$A$17:$A$27,0),MATCH(1,($U$2=GRID!$B$1:$BI$1)*(КАЛЕНДАРЬ!$X5=GRID!$B$3:$BI$3), 0)),
ROUNDUP(INDEX(GRID!$B$17:$BI$27,MATCH(M$7,GRID!$A$17:$A$27,0),MATCH(1,($U$2=GRID!$B$1:$BI$1)*(КАЛЕНДАРЬ!$X5=GRID!$B$3:$BI$3), 0))*(1-GRID!$B$35),0))</f>
        <v>52500</v>
      </c>
      <c r="O145" s="61" cm="1">
        <f t="array" ref="O145">IF($I$2="Открытый тариф",
INDEX(GRID!$B$4:$BI$14,MATCH(O$7,GRID!$A$4:$A$14,0),MATCH(1,($U$2=GRID!$B$1:$BI$1)*(КАЛЕНДАРЬ!$X5=GRID!$B$3:$BI$3), 0)),
ROUNDUP(INDEX(GRID!$B$4:$BI$14,MATCH(O$7,GRID!$A$4:$A$14,0),MATCH(1,($U$2=GRID!$B$1:$BI$1)*(КАЛЕНДАРЬ!$X5=GRID!$B$3:$BI$3),0))*(1-GRID!$B$35),0))</f>
        <v>56500</v>
      </c>
      <c r="P145" s="61" cm="1">
        <f t="array" ref="P145">IF($I$2="Открытый тариф",
INDEX(GRID!$B$17:$BI$27,MATCH(O$7,GRID!$A$17:$A$27,0),MATCH(1,($U$2=GRID!$B$1:$BI$1)*(КАЛЕНДАРЬ!$X5=GRID!$B$3:$BI$3), 0)),
ROUNDUP(INDEX(GRID!$B$17:$BI$27,MATCH(O$7,GRID!$A$17:$A$27,0),MATCH(1,($U$2=GRID!$B$1:$BI$1)*(КАЛЕНДАРЬ!$X5=GRID!$B$3:$BI$3), 0))*(1-GRID!$B$35),0))</f>
        <v>59000</v>
      </c>
      <c r="Q145" s="61" cm="1">
        <f t="array" ref="Q145">IF($I$2="Открытый тариф",
INDEX(GRID!$B$4:$BI$14,MATCH(Q$7,GRID!$A$4:$A$14,0),MATCH(1,($U$2=GRID!$B$1:$BI$1)*(КАЛЕНДАРЬ!$X5=GRID!$B$3:$BI$3), 0)),
ROUNDUP(INDEX(GRID!$B$4:$BI$14,MATCH(Q$7,GRID!$A$4:$A$14,0),MATCH(1,($U$2=GRID!$B$1:$BI$1)*(КАЛЕНДАРЬ!$X5=GRID!$B$3:$BI$3),0))*(1-GRID!$B$35),0))</f>
        <v>63800</v>
      </c>
      <c r="R145" s="61" cm="1">
        <f t="array" ref="R145">IF($I$2="Открытый тариф",
INDEX(GRID!$B$17:$BI$27,MATCH(Q$7,GRID!$A$17:$A$27,0),MATCH(1,($U$2=GRID!$B$1:$BI$1)*(КАЛЕНДАРЬ!$X5=GRID!$B$3:$BI$3), 0)),
ROUNDUP(INDEX(GRID!$B$17:$BI$27,MATCH(Q$7,GRID!$A$17:$A$27,0),MATCH(1,($U$2=GRID!$B$1:$BI$1)*(КАЛЕНДАРЬ!$X5=GRID!$B$3:$BI$3), 0))*(1-GRID!$B$35),0))</f>
        <v>66300</v>
      </c>
      <c r="S145" s="61" cm="1">
        <f t="array" ref="S145">IF($I$2="Открытый тариф",
INDEX(GRID!$B$4:$BI$14,MATCH(S$7,GRID!$A$4:$A$14,0),MATCH(1,($U$2=GRID!$B$1:$BI$1)*(КАЛЕНДАРЬ!$X5=GRID!$B$3:$BI$3), 0)),
ROUNDUP(INDEX(GRID!$B$4:$BI$14,MATCH(S$7,GRID!$A$4:$A$14,0),MATCH(1,($U$2=GRID!$B$1:$BI$1)*(КАЛЕНДАРЬ!$X5=GRID!$B$3:$BI$3),0))*(1-GRID!$B$35),0))</f>
        <v>79200</v>
      </c>
      <c r="T145" s="61" cm="1">
        <f t="array" ref="T145">IF($I$2="Открытый тариф",
INDEX(GRID!$B$17:$BI$27,MATCH(S$7,GRID!$A$17:$A$27,0),MATCH(1,($U$2=GRID!$B$1:$BI$1)*(КАЛЕНДАРЬ!$X5=GRID!$B$3:$BI$3), 0)),
ROUNDUP(INDEX(GRID!$B$17:$BI$27,MATCH(S$7,GRID!$A$17:$A$27,0),MATCH(1,($U$2=GRID!$B$1:$BI$1)*(КАЛЕНДАРЬ!$X5=GRID!$B$3:$BI$3), 0))*(1-GRID!$B$35),0))</f>
        <v>81700</v>
      </c>
      <c r="U145" s="61" cm="1">
        <f t="array" ref="U145">IF($I$2="Открытый тариф",
INDEX(GRID!$B$4:$BI$14,MATCH(U$7,GRID!$A$4:$A$14,0),MATCH(1,($U$2=GRID!$B$1:$BI$1)*(КАЛЕНДАРЬ!$X5=GRID!$B$3:$BI$3), 0)),
ROUNDUP(INDEX(GRID!$B$4:$BI$14,MATCH(U$7,GRID!$A$4:$A$14,0),MATCH(1,($U$2=GRID!$B$1:$BI$1)*(КАЛЕНДАРЬ!$X5=GRID!$B$3:$BI$3),0))*(1-GRID!$B$35),0))</f>
        <v>88000</v>
      </c>
      <c r="V145" s="61" cm="1">
        <f t="array" ref="V145">IF($I$2="Открытый тариф",
INDEX(GRID!$B$17:$BI$27,MATCH(U$7,GRID!$A$17:$A$27,0),MATCH(1,($U$2=GRID!$B$1:$BI$1)*(КАЛЕНДАРЬ!$X5=GRID!$B$3:$BI$3), 0)),
ROUNDUP(INDEX(GRID!$B$17:$BI$27,MATCH(U$7,GRID!$A$17:$A$27,0),MATCH(1,($U$2=GRID!$B$1:$BI$1)*(КАЛЕНДАРЬ!$X5=GRID!$B$3:$BI$3), 0))*(1-GRID!$B$35),0))</f>
        <v>90500</v>
      </c>
      <c r="W145" s="61" cm="1">
        <f t="array" ref="W145">IF($I$2="Открытый тариф",
INDEX(GRID!$B$4:$BI$14,MATCH(W$7,GRID!$A$4:$A$14,0),MATCH(1,($U$2=GRID!$B$1:$BI$1)*(КАЛЕНДАРЬ!$X5=GRID!$B$3:$BI$3), 0)),
ROUNDUP(INDEX(GRID!$B$4:$BI$14,MATCH(W$7,GRID!$A$4:$A$14,0),MATCH(1,($U$2=GRID!$B$1:$BI$1)*(КАЛЕНДАРЬ!$X5=GRID!$B$3:$BI$3),0))*(1-GRID!$B$35),0))</f>
        <v>317000</v>
      </c>
      <c r="X145" s="61" cm="1">
        <f t="array" ref="X145">IF($I$2="Открытый тариф",
INDEX(GRID!$B$17:$BI$27,MATCH(W$7,GRID!$A$17:$A$27,0),MATCH(1,($U$2=GRID!$B$1:$BI$1)*(КАЛЕНДАРЬ!$X5=GRID!$B$3:$BI$3), 0)),
ROUNDUP(INDEX(GRID!$B$17:$BI$27,MATCH(W$7,GRID!$A$17:$A$27,0),MATCH(1,($U$2=GRID!$B$1:$BI$1)*(КАЛЕНДАРЬ!$X5=GRID!$B$3:$BI$3), 0))*(1-GRID!$B$35),0))</f>
        <v>319500</v>
      </c>
    </row>
    <row r="146" spans="1:24" x14ac:dyDescent="0.2">
      <c r="A146" s="62" t="s">
        <v>44</v>
      </c>
      <c r="B146" s="62">
        <v>3</v>
      </c>
      <c r="C146" s="59" cm="1">
        <f t="array" ref="C146">IF($I$2="Открытый тариф",
INDEX(GRID!$B$4:$BI$14,MATCH(C$7,GRID!$A$4:$A$14,0),MATCH(1,($U$2=GRID!$B$1:$BI$1)*(КАЛЕНДАРЬ!$X6=GRID!$B$3:$BI$3), 0)),
ROUNDUP(INDEX(GRID!$B$4:$BI$14,MATCH(C$7,GRID!$A$4:$A$14,0),MATCH(1,($U$2=GRID!$B$1:$BI$1)*(КАЛЕНДАРЬ!$X6=GRID!$B$3:$BI$3),0))*(1-GRID!$B$35),0))</f>
        <v>29000</v>
      </c>
      <c r="D146" s="60" cm="1">
        <f t="array" ref="D146">IF($I$2="Открытый тариф",
INDEX(GRID!$B$17:$BI$27,MATCH(C$7,GRID!$A$17:$A$27,0),MATCH(1,($U$2=GRID!$B$1:$BI$1)*(КАЛЕНДАРЬ!$X6=GRID!$B$3:$BI$3), 0)),
ROUNDUP(INDEX(GRID!$B$17:$BI$27,MATCH(C$7,GRID!$A$17:$A$27,0),MATCH(1,($U$2=GRID!$B$1:$BI$1)*(КАЛЕНДАРЬ!$X6=GRID!$B$3:$BI$3), 0))*(1-GRID!$B$35),0))</f>
        <v>31500</v>
      </c>
      <c r="E146" s="59" cm="1">
        <f t="array" ref="E146">IF($I$2="Открытый тариф",
INDEX(GRID!$B$4:$BI$14,MATCH(E$7,GRID!$A$4:$A$14,0),MATCH(1,($U$2=GRID!$B$1:$BI$1)*(КАЛЕНДАРЬ!$X6=GRID!$B$3:$BI$3), 0)),
ROUNDUP(INDEX(GRID!$B$4:$BI$14,MATCH(E$7,GRID!$A$4:$A$14,0),MATCH(1,($U$2=GRID!$B$1:$BI$1)*(КАЛЕНДАРЬ!$X6=GRID!$B$3:$BI$3),0))*(1-GRID!$B$35),0))</f>
        <v>32400</v>
      </c>
      <c r="F146" s="60" cm="1">
        <f t="array" ref="F146">IF($I$2="Открытый тариф",
INDEX(GRID!$B$17:$BI$27,MATCH(E$7,GRID!$A$17:$A$27,0),MATCH(1,($U$2=GRID!$B$1:$BI$1)*(КАЛЕНДАРЬ!$X6=GRID!$B$3:$BI$3), 0)),
ROUNDUP(INDEX(GRID!$B$17:$BI$27,MATCH(E$7,GRID!$A$17:$A$27,0),MATCH(1,($U$2=GRID!$B$1:$BI$1)*(КАЛЕНДАРЬ!$X6=GRID!$B$3:$BI$3), 0))*(1-GRID!$B$35),0))</f>
        <v>34900</v>
      </c>
      <c r="G146" s="59" cm="1">
        <f t="array" ref="G146">IF($I$2="Открытый тариф",
INDEX(GRID!$B$4:$BI$14,MATCH(G$7,GRID!$A$4:$A$14,0),MATCH(1,($U$2=GRID!$B$1:$BI$1)*(КАЛЕНДАРЬ!$X6=GRID!$B$3:$BI$3), 0)),
ROUNDUP(INDEX(GRID!$B$4:$BI$14,MATCH(G$7,GRID!$A$4:$A$14,0),MATCH(1,($U$2=GRID!$B$1:$BI$1)*(КАЛЕНДАРЬ!$X6=GRID!$B$3:$BI$3),0))*(1-GRID!$B$35),0))</f>
        <v>36000</v>
      </c>
      <c r="H146" s="60" cm="1">
        <f t="array" ref="H146">IF($I$2="Открытый тариф",
INDEX(GRID!$B$17:$BI$27,MATCH(G$7,GRID!$A$17:$A$27,0),MATCH(1,($U$2=GRID!$B$1:$BI$1)*(КАЛЕНДАРЬ!$X6=GRID!$B$3:$BI$3), 0)),
ROUNDUP(INDEX(GRID!$B$17:$BI$27,MATCH(G$7,GRID!$A$17:$A$27,0),MATCH(1,($U$2=GRID!$B$1:$BI$1)*(КАЛЕНДАРЬ!$X6=GRID!$B$3:$BI$3), 0))*(1-GRID!$B$35),0))</f>
        <v>38500</v>
      </c>
      <c r="I146" s="59" cm="1">
        <f t="array" ref="I146">IF($I$2="Открытый тариф",
INDEX(GRID!$B$4:$BI$14,MATCH(I$7,GRID!$A$4:$A$14,0),MATCH(1,($U$2=GRID!$B$1:$BI$1)*(КАЛЕНДАРЬ!$X6=GRID!$B$3:$BI$3), 0)),
ROUNDUP(INDEX(GRID!$B$4:$BI$14,MATCH(I$7,GRID!$A$4:$A$14,0),MATCH(1,($U$2=GRID!$B$1:$BI$1)*(КАЛЕНДАРЬ!$X6=GRID!$B$3:$BI$3),0))*(1-GRID!$B$35),0))</f>
        <v>40200</v>
      </c>
      <c r="J146" s="60" cm="1">
        <f t="array" ref="J146">IF($I$2="Открытый тариф",
INDEX(GRID!$B$17:$BI$27,MATCH(I$7,GRID!$A$17:$A$27,0),MATCH(1,($U$2=GRID!$B$1:$BI$1)*(КАЛЕНДАРЬ!$X6=GRID!$B$3:$BI$3), 0)),
ROUNDUP(INDEX(GRID!$B$17:$BI$27,MATCH(I$7,GRID!$A$17:$A$27,0),MATCH(1,($U$2=GRID!$B$1:$BI$1)*(КАЛЕНДАРЬ!$X6=GRID!$B$3:$BI$3), 0))*(1-GRID!$B$35),0))</f>
        <v>42700</v>
      </c>
      <c r="K146" s="59" cm="1">
        <f t="array" ref="K146">IF($I$2="Открытый тариф",
INDEX(GRID!$B$4:$BI$14,MATCH(K$7,GRID!$A$4:$A$14,0),MATCH(1,($U$2=GRID!$B$1:$BI$1)*(КАЛЕНДАРЬ!$X6=GRID!$B$3:$BI$3), 0)),
ROUNDUP(INDEX(GRID!$B$4:$BI$14,MATCH(K$7,GRID!$A$4:$A$14,0),MATCH(1,($U$2=GRID!$B$1:$BI$1)*(КАЛЕНДАРЬ!$X6=GRID!$B$3:$BI$3),0))*(1-GRID!$B$35),0))</f>
        <v>44800</v>
      </c>
      <c r="L146" s="60" cm="1">
        <f t="array" ref="L146">IF($I$2="Открытый тариф",
INDEX(GRID!$B$17:$BI$27,MATCH(K$7,GRID!$A$17:$A$27,0),MATCH(1,($U$2=GRID!$B$1:$BI$1)*(КАЛЕНДАРЬ!$X6=GRID!$B$3:$BI$3), 0)),
ROUNDUP(INDEX(GRID!$B$17:$BI$27,MATCH(K$7,GRID!$A$17:$A$27,0),MATCH(1,($U$2=GRID!$B$1:$BI$1)*(КАЛЕНДАРЬ!$X6=GRID!$B$3:$BI$3), 0))*(1-GRID!$B$35),0))</f>
        <v>47300</v>
      </c>
      <c r="M146" s="59" cm="1">
        <f t="array" ref="M146">IF($I$2="Открытый тариф",
INDEX(GRID!$B$4:$BI$14,MATCH(M$7,GRID!$A$4:$A$14,0),MATCH(1,($U$2=GRID!$B$1:$BI$1)*(КАЛЕНДАРЬ!$X6=GRID!$B$3:$BI$3), 0)),
ROUNDUP(INDEX(GRID!$B$4:$BI$14,MATCH(M$7,GRID!$A$4:$A$14,0),MATCH(1,($U$2=GRID!$B$1:$BI$1)*(КАЛЕНДАРЬ!$X6=GRID!$B$3:$BI$3),0))*(1-GRID!$B$35),0))</f>
        <v>50000</v>
      </c>
      <c r="N146" s="60" cm="1">
        <f t="array" ref="N146">IF($I$2="Открытый тариф",
INDEX(GRID!$B$17:$BI$27,MATCH(M$7,GRID!$A$17:$A$27,0),MATCH(1,($U$2=GRID!$B$1:$BI$1)*(КАЛЕНДАРЬ!$X6=GRID!$B$3:$BI$3), 0)),
ROUNDUP(INDEX(GRID!$B$17:$BI$27,MATCH(M$7,GRID!$A$17:$A$27,0),MATCH(1,($U$2=GRID!$B$1:$BI$1)*(КАЛЕНДАРЬ!$X6=GRID!$B$3:$BI$3), 0))*(1-GRID!$B$35),0))</f>
        <v>52500</v>
      </c>
      <c r="O146" s="61" cm="1">
        <f t="array" ref="O146">IF($I$2="Открытый тариф",
INDEX(GRID!$B$4:$BI$14,MATCH(O$7,GRID!$A$4:$A$14,0),MATCH(1,($U$2=GRID!$B$1:$BI$1)*(КАЛЕНДАРЬ!$X6=GRID!$B$3:$BI$3), 0)),
ROUNDUP(INDEX(GRID!$B$4:$BI$14,MATCH(O$7,GRID!$A$4:$A$14,0),MATCH(1,($U$2=GRID!$B$1:$BI$1)*(КАЛЕНДАРЬ!$X6=GRID!$B$3:$BI$3),0))*(1-GRID!$B$35),0))</f>
        <v>56500</v>
      </c>
      <c r="P146" s="61" cm="1">
        <f t="array" ref="P146">IF($I$2="Открытый тариф",
INDEX(GRID!$B$17:$BI$27,MATCH(O$7,GRID!$A$17:$A$27,0),MATCH(1,($U$2=GRID!$B$1:$BI$1)*(КАЛЕНДАРЬ!$X6=GRID!$B$3:$BI$3), 0)),
ROUNDUP(INDEX(GRID!$B$17:$BI$27,MATCH(O$7,GRID!$A$17:$A$27,0),MATCH(1,($U$2=GRID!$B$1:$BI$1)*(КАЛЕНДАРЬ!$X6=GRID!$B$3:$BI$3), 0))*(1-GRID!$B$35),0))</f>
        <v>59000</v>
      </c>
      <c r="Q146" s="61" cm="1">
        <f t="array" ref="Q146">IF($I$2="Открытый тариф",
INDEX(GRID!$B$4:$BI$14,MATCH(Q$7,GRID!$A$4:$A$14,0),MATCH(1,($U$2=GRID!$B$1:$BI$1)*(КАЛЕНДАРЬ!$X6=GRID!$B$3:$BI$3), 0)),
ROUNDUP(INDEX(GRID!$B$4:$BI$14,MATCH(Q$7,GRID!$A$4:$A$14,0),MATCH(1,($U$2=GRID!$B$1:$BI$1)*(КАЛЕНДАРЬ!$X6=GRID!$B$3:$BI$3),0))*(1-GRID!$B$35),0))</f>
        <v>63800</v>
      </c>
      <c r="R146" s="61" cm="1">
        <f t="array" ref="R146">IF($I$2="Открытый тариф",
INDEX(GRID!$B$17:$BI$27,MATCH(Q$7,GRID!$A$17:$A$27,0),MATCH(1,($U$2=GRID!$B$1:$BI$1)*(КАЛЕНДАРЬ!$X6=GRID!$B$3:$BI$3), 0)),
ROUNDUP(INDEX(GRID!$B$17:$BI$27,MATCH(Q$7,GRID!$A$17:$A$27,0),MATCH(1,($U$2=GRID!$B$1:$BI$1)*(КАЛЕНДАРЬ!$X6=GRID!$B$3:$BI$3), 0))*(1-GRID!$B$35),0))</f>
        <v>66300</v>
      </c>
      <c r="S146" s="61" cm="1">
        <f t="array" ref="S146">IF($I$2="Открытый тариф",
INDEX(GRID!$B$4:$BI$14,MATCH(S$7,GRID!$A$4:$A$14,0),MATCH(1,($U$2=GRID!$B$1:$BI$1)*(КАЛЕНДАРЬ!$X6=GRID!$B$3:$BI$3), 0)),
ROUNDUP(INDEX(GRID!$B$4:$BI$14,MATCH(S$7,GRID!$A$4:$A$14,0),MATCH(1,($U$2=GRID!$B$1:$BI$1)*(КАЛЕНДАРЬ!$X6=GRID!$B$3:$BI$3),0))*(1-GRID!$B$35),0))</f>
        <v>79200</v>
      </c>
      <c r="T146" s="61" cm="1">
        <f t="array" ref="T146">IF($I$2="Открытый тариф",
INDEX(GRID!$B$17:$BI$27,MATCH(S$7,GRID!$A$17:$A$27,0),MATCH(1,($U$2=GRID!$B$1:$BI$1)*(КАЛЕНДАРЬ!$X6=GRID!$B$3:$BI$3), 0)),
ROUNDUP(INDEX(GRID!$B$17:$BI$27,MATCH(S$7,GRID!$A$17:$A$27,0),MATCH(1,($U$2=GRID!$B$1:$BI$1)*(КАЛЕНДАРЬ!$X6=GRID!$B$3:$BI$3), 0))*(1-GRID!$B$35),0))</f>
        <v>81700</v>
      </c>
      <c r="U146" s="61" cm="1">
        <f t="array" ref="U146">IF($I$2="Открытый тариф",
INDEX(GRID!$B$4:$BI$14,MATCH(U$7,GRID!$A$4:$A$14,0),MATCH(1,($U$2=GRID!$B$1:$BI$1)*(КАЛЕНДАРЬ!$X6=GRID!$B$3:$BI$3), 0)),
ROUNDUP(INDEX(GRID!$B$4:$BI$14,MATCH(U$7,GRID!$A$4:$A$14,0),MATCH(1,($U$2=GRID!$B$1:$BI$1)*(КАЛЕНДАРЬ!$X6=GRID!$B$3:$BI$3),0))*(1-GRID!$B$35),0))</f>
        <v>88000</v>
      </c>
      <c r="V146" s="61" cm="1">
        <f t="array" ref="V146">IF($I$2="Открытый тариф",
INDEX(GRID!$B$17:$BI$27,MATCH(U$7,GRID!$A$17:$A$27,0),MATCH(1,($U$2=GRID!$B$1:$BI$1)*(КАЛЕНДАРЬ!$X6=GRID!$B$3:$BI$3), 0)),
ROUNDUP(INDEX(GRID!$B$17:$BI$27,MATCH(U$7,GRID!$A$17:$A$27,0),MATCH(1,($U$2=GRID!$B$1:$BI$1)*(КАЛЕНДАРЬ!$X6=GRID!$B$3:$BI$3), 0))*(1-GRID!$B$35),0))</f>
        <v>90500</v>
      </c>
      <c r="W146" s="61" cm="1">
        <f t="array" ref="W146">IF($I$2="Открытый тариф",
INDEX(GRID!$B$4:$BI$14,MATCH(W$7,GRID!$A$4:$A$14,0),MATCH(1,($U$2=GRID!$B$1:$BI$1)*(КАЛЕНДАРЬ!$X6=GRID!$B$3:$BI$3), 0)),
ROUNDUP(INDEX(GRID!$B$4:$BI$14,MATCH(W$7,GRID!$A$4:$A$14,0),MATCH(1,($U$2=GRID!$B$1:$BI$1)*(КАЛЕНДАРЬ!$X6=GRID!$B$3:$BI$3),0))*(1-GRID!$B$35),0))</f>
        <v>317000</v>
      </c>
      <c r="X146" s="61" cm="1">
        <f t="array" ref="X146">IF($I$2="Открытый тариф",
INDEX(GRID!$B$17:$BI$27,MATCH(W$7,GRID!$A$17:$A$27,0),MATCH(1,($U$2=GRID!$B$1:$BI$1)*(КАЛЕНДАРЬ!$X6=GRID!$B$3:$BI$3), 0)),
ROUNDUP(INDEX(GRID!$B$17:$BI$27,MATCH(W$7,GRID!$A$17:$A$27,0),MATCH(1,($U$2=GRID!$B$1:$BI$1)*(КАЛЕНДАРЬ!$X6=GRID!$B$3:$BI$3), 0))*(1-GRID!$B$35),0))</f>
        <v>319500</v>
      </c>
    </row>
    <row r="147" spans="1:24" x14ac:dyDescent="0.2">
      <c r="A147" s="62" t="s">
        <v>45</v>
      </c>
      <c r="B147" s="62">
        <v>4</v>
      </c>
      <c r="C147" s="59" cm="1">
        <f t="array" ref="C147">IF($I$2="Открытый тариф",
INDEX(GRID!$B$4:$BI$14,MATCH(C$7,GRID!$A$4:$A$14,0),MATCH(1,($U$2=GRID!$B$1:$BI$1)*(КАЛЕНДАРЬ!$X7=GRID!$B$3:$BI$3), 0)),
ROUNDUP(INDEX(GRID!$B$4:$BI$14,MATCH(C$7,GRID!$A$4:$A$14,0),MATCH(1,($U$2=GRID!$B$1:$BI$1)*(КАЛЕНДАРЬ!$X7=GRID!$B$3:$BI$3),0))*(1-GRID!$B$35),0))</f>
        <v>29000</v>
      </c>
      <c r="D147" s="60" cm="1">
        <f t="array" ref="D147">IF($I$2="Открытый тариф",
INDEX(GRID!$B$17:$BI$27,MATCH(C$7,GRID!$A$17:$A$27,0),MATCH(1,($U$2=GRID!$B$1:$BI$1)*(КАЛЕНДАРЬ!$X7=GRID!$B$3:$BI$3), 0)),
ROUNDUP(INDEX(GRID!$B$17:$BI$27,MATCH(C$7,GRID!$A$17:$A$27,0),MATCH(1,($U$2=GRID!$B$1:$BI$1)*(КАЛЕНДАРЬ!$X7=GRID!$B$3:$BI$3), 0))*(1-GRID!$B$35),0))</f>
        <v>31500</v>
      </c>
      <c r="E147" s="59" cm="1">
        <f t="array" ref="E147">IF($I$2="Открытый тариф",
INDEX(GRID!$B$4:$BI$14,MATCH(E$7,GRID!$A$4:$A$14,0),MATCH(1,($U$2=GRID!$B$1:$BI$1)*(КАЛЕНДАРЬ!$X7=GRID!$B$3:$BI$3), 0)),
ROUNDUP(INDEX(GRID!$B$4:$BI$14,MATCH(E$7,GRID!$A$4:$A$14,0),MATCH(1,($U$2=GRID!$B$1:$BI$1)*(КАЛЕНДАРЬ!$X7=GRID!$B$3:$BI$3),0))*(1-GRID!$B$35),0))</f>
        <v>32400</v>
      </c>
      <c r="F147" s="60" cm="1">
        <f t="array" ref="F147">IF($I$2="Открытый тариф",
INDEX(GRID!$B$17:$BI$27,MATCH(E$7,GRID!$A$17:$A$27,0),MATCH(1,($U$2=GRID!$B$1:$BI$1)*(КАЛЕНДАРЬ!$X7=GRID!$B$3:$BI$3), 0)),
ROUNDUP(INDEX(GRID!$B$17:$BI$27,MATCH(E$7,GRID!$A$17:$A$27,0),MATCH(1,($U$2=GRID!$B$1:$BI$1)*(КАЛЕНДАРЬ!$X7=GRID!$B$3:$BI$3), 0))*(1-GRID!$B$35),0))</f>
        <v>34900</v>
      </c>
      <c r="G147" s="59" cm="1">
        <f t="array" ref="G147">IF($I$2="Открытый тариф",
INDEX(GRID!$B$4:$BI$14,MATCH(G$7,GRID!$A$4:$A$14,0),MATCH(1,($U$2=GRID!$B$1:$BI$1)*(КАЛЕНДАРЬ!$X7=GRID!$B$3:$BI$3), 0)),
ROUNDUP(INDEX(GRID!$B$4:$BI$14,MATCH(G$7,GRID!$A$4:$A$14,0),MATCH(1,($U$2=GRID!$B$1:$BI$1)*(КАЛЕНДАРЬ!$X7=GRID!$B$3:$BI$3),0))*(1-GRID!$B$35),0))</f>
        <v>36000</v>
      </c>
      <c r="H147" s="60" cm="1">
        <f t="array" ref="H147">IF($I$2="Открытый тариф",
INDEX(GRID!$B$17:$BI$27,MATCH(G$7,GRID!$A$17:$A$27,0),MATCH(1,($U$2=GRID!$B$1:$BI$1)*(КАЛЕНДАРЬ!$X7=GRID!$B$3:$BI$3), 0)),
ROUNDUP(INDEX(GRID!$B$17:$BI$27,MATCH(G$7,GRID!$A$17:$A$27,0),MATCH(1,($U$2=GRID!$B$1:$BI$1)*(КАЛЕНДАРЬ!$X7=GRID!$B$3:$BI$3), 0))*(1-GRID!$B$35),0))</f>
        <v>38500</v>
      </c>
      <c r="I147" s="59" cm="1">
        <f t="array" ref="I147">IF($I$2="Открытый тариф",
INDEX(GRID!$B$4:$BI$14,MATCH(I$7,GRID!$A$4:$A$14,0),MATCH(1,($U$2=GRID!$B$1:$BI$1)*(КАЛЕНДАРЬ!$X7=GRID!$B$3:$BI$3), 0)),
ROUNDUP(INDEX(GRID!$B$4:$BI$14,MATCH(I$7,GRID!$A$4:$A$14,0),MATCH(1,($U$2=GRID!$B$1:$BI$1)*(КАЛЕНДАРЬ!$X7=GRID!$B$3:$BI$3),0))*(1-GRID!$B$35),0))</f>
        <v>40200</v>
      </c>
      <c r="J147" s="60" cm="1">
        <f t="array" ref="J147">IF($I$2="Открытый тариф",
INDEX(GRID!$B$17:$BI$27,MATCH(I$7,GRID!$A$17:$A$27,0),MATCH(1,($U$2=GRID!$B$1:$BI$1)*(КАЛЕНДАРЬ!$X7=GRID!$B$3:$BI$3), 0)),
ROUNDUP(INDEX(GRID!$B$17:$BI$27,MATCH(I$7,GRID!$A$17:$A$27,0),MATCH(1,($U$2=GRID!$B$1:$BI$1)*(КАЛЕНДАРЬ!$X7=GRID!$B$3:$BI$3), 0))*(1-GRID!$B$35),0))</f>
        <v>42700</v>
      </c>
      <c r="K147" s="59" cm="1">
        <f t="array" ref="K147">IF($I$2="Открытый тариф",
INDEX(GRID!$B$4:$BI$14,MATCH(K$7,GRID!$A$4:$A$14,0),MATCH(1,($U$2=GRID!$B$1:$BI$1)*(КАЛЕНДАРЬ!$X7=GRID!$B$3:$BI$3), 0)),
ROUNDUP(INDEX(GRID!$B$4:$BI$14,MATCH(K$7,GRID!$A$4:$A$14,0),MATCH(1,($U$2=GRID!$B$1:$BI$1)*(КАЛЕНДАРЬ!$X7=GRID!$B$3:$BI$3),0))*(1-GRID!$B$35),0))</f>
        <v>44800</v>
      </c>
      <c r="L147" s="60" cm="1">
        <f t="array" ref="L147">IF($I$2="Открытый тариф",
INDEX(GRID!$B$17:$BI$27,MATCH(K$7,GRID!$A$17:$A$27,0),MATCH(1,($U$2=GRID!$B$1:$BI$1)*(КАЛЕНДАРЬ!$X7=GRID!$B$3:$BI$3), 0)),
ROUNDUP(INDEX(GRID!$B$17:$BI$27,MATCH(K$7,GRID!$A$17:$A$27,0),MATCH(1,($U$2=GRID!$B$1:$BI$1)*(КАЛЕНДАРЬ!$X7=GRID!$B$3:$BI$3), 0))*(1-GRID!$B$35),0))</f>
        <v>47300</v>
      </c>
      <c r="M147" s="59" cm="1">
        <f t="array" ref="M147">IF($I$2="Открытый тариф",
INDEX(GRID!$B$4:$BI$14,MATCH(M$7,GRID!$A$4:$A$14,0),MATCH(1,($U$2=GRID!$B$1:$BI$1)*(КАЛЕНДАРЬ!$X7=GRID!$B$3:$BI$3), 0)),
ROUNDUP(INDEX(GRID!$B$4:$BI$14,MATCH(M$7,GRID!$A$4:$A$14,0),MATCH(1,($U$2=GRID!$B$1:$BI$1)*(КАЛЕНДАРЬ!$X7=GRID!$B$3:$BI$3),0))*(1-GRID!$B$35),0))</f>
        <v>50000</v>
      </c>
      <c r="N147" s="60" cm="1">
        <f t="array" ref="N147">IF($I$2="Открытый тариф",
INDEX(GRID!$B$17:$BI$27,MATCH(M$7,GRID!$A$17:$A$27,0),MATCH(1,($U$2=GRID!$B$1:$BI$1)*(КАЛЕНДАРЬ!$X7=GRID!$B$3:$BI$3), 0)),
ROUNDUP(INDEX(GRID!$B$17:$BI$27,MATCH(M$7,GRID!$A$17:$A$27,0),MATCH(1,($U$2=GRID!$B$1:$BI$1)*(КАЛЕНДАРЬ!$X7=GRID!$B$3:$BI$3), 0))*(1-GRID!$B$35),0))</f>
        <v>52500</v>
      </c>
      <c r="O147" s="61" cm="1">
        <f t="array" ref="O147">IF($I$2="Открытый тариф",
INDEX(GRID!$B$4:$BI$14,MATCH(O$7,GRID!$A$4:$A$14,0),MATCH(1,($U$2=GRID!$B$1:$BI$1)*(КАЛЕНДАРЬ!$X7=GRID!$B$3:$BI$3), 0)),
ROUNDUP(INDEX(GRID!$B$4:$BI$14,MATCH(O$7,GRID!$A$4:$A$14,0),MATCH(1,($U$2=GRID!$B$1:$BI$1)*(КАЛЕНДАРЬ!$X7=GRID!$B$3:$BI$3),0))*(1-GRID!$B$35),0))</f>
        <v>56500</v>
      </c>
      <c r="P147" s="61" cm="1">
        <f t="array" ref="P147">IF($I$2="Открытый тариф",
INDEX(GRID!$B$17:$BI$27,MATCH(O$7,GRID!$A$17:$A$27,0),MATCH(1,($U$2=GRID!$B$1:$BI$1)*(КАЛЕНДАРЬ!$X7=GRID!$B$3:$BI$3), 0)),
ROUNDUP(INDEX(GRID!$B$17:$BI$27,MATCH(O$7,GRID!$A$17:$A$27,0),MATCH(1,($U$2=GRID!$B$1:$BI$1)*(КАЛЕНДАРЬ!$X7=GRID!$B$3:$BI$3), 0))*(1-GRID!$B$35),0))</f>
        <v>59000</v>
      </c>
      <c r="Q147" s="61" cm="1">
        <f t="array" ref="Q147">IF($I$2="Открытый тариф",
INDEX(GRID!$B$4:$BI$14,MATCH(Q$7,GRID!$A$4:$A$14,0),MATCH(1,($U$2=GRID!$B$1:$BI$1)*(КАЛЕНДАРЬ!$X7=GRID!$B$3:$BI$3), 0)),
ROUNDUP(INDEX(GRID!$B$4:$BI$14,MATCH(Q$7,GRID!$A$4:$A$14,0),MATCH(1,($U$2=GRID!$B$1:$BI$1)*(КАЛЕНДАРЬ!$X7=GRID!$B$3:$BI$3),0))*(1-GRID!$B$35),0))</f>
        <v>63800</v>
      </c>
      <c r="R147" s="61" cm="1">
        <f t="array" ref="R147">IF($I$2="Открытый тариф",
INDEX(GRID!$B$17:$BI$27,MATCH(Q$7,GRID!$A$17:$A$27,0),MATCH(1,($U$2=GRID!$B$1:$BI$1)*(КАЛЕНДАРЬ!$X7=GRID!$B$3:$BI$3), 0)),
ROUNDUP(INDEX(GRID!$B$17:$BI$27,MATCH(Q$7,GRID!$A$17:$A$27,0),MATCH(1,($U$2=GRID!$B$1:$BI$1)*(КАЛЕНДАРЬ!$X7=GRID!$B$3:$BI$3), 0))*(1-GRID!$B$35),0))</f>
        <v>66300</v>
      </c>
      <c r="S147" s="61" cm="1">
        <f t="array" ref="S147">IF($I$2="Открытый тариф",
INDEX(GRID!$B$4:$BI$14,MATCH(S$7,GRID!$A$4:$A$14,0),MATCH(1,($U$2=GRID!$B$1:$BI$1)*(КАЛЕНДАРЬ!$X7=GRID!$B$3:$BI$3), 0)),
ROUNDUP(INDEX(GRID!$B$4:$BI$14,MATCH(S$7,GRID!$A$4:$A$14,0),MATCH(1,($U$2=GRID!$B$1:$BI$1)*(КАЛЕНДАРЬ!$X7=GRID!$B$3:$BI$3),0))*(1-GRID!$B$35),0))</f>
        <v>79200</v>
      </c>
      <c r="T147" s="61" cm="1">
        <f t="array" ref="T147">IF($I$2="Открытый тариф",
INDEX(GRID!$B$17:$BI$27,MATCH(S$7,GRID!$A$17:$A$27,0),MATCH(1,($U$2=GRID!$B$1:$BI$1)*(КАЛЕНДАРЬ!$X7=GRID!$B$3:$BI$3), 0)),
ROUNDUP(INDEX(GRID!$B$17:$BI$27,MATCH(S$7,GRID!$A$17:$A$27,0),MATCH(1,($U$2=GRID!$B$1:$BI$1)*(КАЛЕНДАРЬ!$X7=GRID!$B$3:$BI$3), 0))*(1-GRID!$B$35),0))</f>
        <v>81700</v>
      </c>
      <c r="U147" s="61" cm="1">
        <f t="array" ref="U147">IF($I$2="Открытый тариф",
INDEX(GRID!$B$4:$BI$14,MATCH(U$7,GRID!$A$4:$A$14,0),MATCH(1,($U$2=GRID!$B$1:$BI$1)*(КАЛЕНДАРЬ!$X7=GRID!$B$3:$BI$3), 0)),
ROUNDUP(INDEX(GRID!$B$4:$BI$14,MATCH(U$7,GRID!$A$4:$A$14,0),MATCH(1,($U$2=GRID!$B$1:$BI$1)*(КАЛЕНДАРЬ!$X7=GRID!$B$3:$BI$3),0))*(1-GRID!$B$35),0))</f>
        <v>88000</v>
      </c>
      <c r="V147" s="61" cm="1">
        <f t="array" ref="V147">IF($I$2="Открытый тариф",
INDEX(GRID!$B$17:$BI$27,MATCH(U$7,GRID!$A$17:$A$27,0),MATCH(1,($U$2=GRID!$B$1:$BI$1)*(КАЛЕНДАРЬ!$X7=GRID!$B$3:$BI$3), 0)),
ROUNDUP(INDEX(GRID!$B$17:$BI$27,MATCH(U$7,GRID!$A$17:$A$27,0),MATCH(1,($U$2=GRID!$B$1:$BI$1)*(КАЛЕНДАРЬ!$X7=GRID!$B$3:$BI$3), 0))*(1-GRID!$B$35),0))</f>
        <v>90500</v>
      </c>
      <c r="W147" s="61" cm="1">
        <f t="array" ref="W147">IF($I$2="Открытый тариф",
INDEX(GRID!$B$4:$BI$14,MATCH(W$7,GRID!$A$4:$A$14,0),MATCH(1,($U$2=GRID!$B$1:$BI$1)*(КАЛЕНДАРЬ!$X7=GRID!$B$3:$BI$3), 0)),
ROUNDUP(INDEX(GRID!$B$4:$BI$14,MATCH(W$7,GRID!$A$4:$A$14,0),MATCH(1,($U$2=GRID!$B$1:$BI$1)*(КАЛЕНДАРЬ!$X7=GRID!$B$3:$BI$3),0))*(1-GRID!$B$35),0))</f>
        <v>317000</v>
      </c>
      <c r="X147" s="61" cm="1">
        <f t="array" ref="X147">IF($I$2="Открытый тариф",
INDEX(GRID!$B$17:$BI$27,MATCH(W$7,GRID!$A$17:$A$27,0),MATCH(1,($U$2=GRID!$B$1:$BI$1)*(КАЛЕНДАРЬ!$X7=GRID!$B$3:$BI$3), 0)),
ROUNDUP(INDEX(GRID!$B$17:$BI$27,MATCH(W$7,GRID!$A$17:$A$27,0),MATCH(1,($U$2=GRID!$B$1:$BI$1)*(КАЛЕНДАРЬ!$X7=GRID!$B$3:$BI$3), 0))*(1-GRID!$B$35),0))</f>
        <v>319500</v>
      </c>
    </row>
    <row r="148" spans="1:24" x14ac:dyDescent="0.2">
      <c r="A148" s="62" t="s">
        <v>46</v>
      </c>
      <c r="B148" s="62">
        <v>5</v>
      </c>
      <c r="C148" s="59" cm="1">
        <f t="array" ref="C148">IF($I$2="Открытый тариф",
INDEX(GRID!$B$4:$BI$14,MATCH(C$7,GRID!$A$4:$A$14,0),MATCH(1,($U$2=GRID!$B$1:$BI$1)*(КАЛЕНДАРЬ!$X8=GRID!$B$3:$BI$3), 0)),
ROUNDUP(INDEX(GRID!$B$4:$BI$14,MATCH(C$7,GRID!$A$4:$A$14,0),MATCH(1,($U$2=GRID!$B$1:$BI$1)*(КАЛЕНДАРЬ!$X8=GRID!$B$3:$BI$3),0))*(1-GRID!$B$35),0))</f>
        <v>29000</v>
      </c>
      <c r="D148" s="60" cm="1">
        <f t="array" ref="D148">IF($I$2="Открытый тариф",
INDEX(GRID!$B$17:$BI$27,MATCH(C$7,GRID!$A$17:$A$27,0),MATCH(1,($U$2=GRID!$B$1:$BI$1)*(КАЛЕНДАРЬ!$X8=GRID!$B$3:$BI$3), 0)),
ROUNDUP(INDEX(GRID!$B$17:$BI$27,MATCH(C$7,GRID!$A$17:$A$27,0),MATCH(1,($U$2=GRID!$B$1:$BI$1)*(КАЛЕНДАРЬ!$X8=GRID!$B$3:$BI$3), 0))*(1-GRID!$B$35),0))</f>
        <v>31500</v>
      </c>
      <c r="E148" s="59" cm="1">
        <f t="array" ref="E148">IF($I$2="Открытый тариф",
INDEX(GRID!$B$4:$BI$14,MATCH(E$7,GRID!$A$4:$A$14,0),MATCH(1,($U$2=GRID!$B$1:$BI$1)*(КАЛЕНДАРЬ!$X8=GRID!$B$3:$BI$3), 0)),
ROUNDUP(INDEX(GRID!$B$4:$BI$14,MATCH(E$7,GRID!$A$4:$A$14,0),MATCH(1,($U$2=GRID!$B$1:$BI$1)*(КАЛЕНДАРЬ!$X8=GRID!$B$3:$BI$3),0))*(1-GRID!$B$35),0))</f>
        <v>32400</v>
      </c>
      <c r="F148" s="60" cm="1">
        <f t="array" ref="F148">IF($I$2="Открытый тариф",
INDEX(GRID!$B$17:$BI$27,MATCH(E$7,GRID!$A$17:$A$27,0),MATCH(1,($U$2=GRID!$B$1:$BI$1)*(КАЛЕНДАРЬ!$X8=GRID!$B$3:$BI$3), 0)),
ROUNDUP(INDEX(GRID!$B$17:$BI$27,MATCH(E$7,GRID!$A$17:$A$27,0),MATCH(1,($U$2=GRID!$B$1:$BI$1)*(КАЛЕНДАРЬ!$X8=GRID!$B$3:$BI$3), 0))*(1-GRID!$B$35),0))</f>
        <v>34900</v>
      </c>
      <c r="G148" s="59" cm="1">
        <f t="array" ref="G148">IF($I$2="Открытый тариф",
INDEX(GRID!$B$4:$BI$14,MATCH(G$7,GRID!$A$4:$A$14,0),MATCH(1,($U$2=GRID!$B$1:$BI$1)*(КАЛЕНДАРЬ!$X8=GRID!$B$3:$BI$3), 0)),
ROUNDUP(INDEX(GRID!$B$4:$BI$14,MATCH(G$7,GRID!$A$4:$A$14,0),MATCH(1,($U$2=GRID!$B$1:$BI$1)*(КАЛЕНДАРЬ!$X8=GRID!$B$3:$BI$3),0))*(1-GRID!$B$35),0))</f>
        <v>36000</v>
      </c>
      <c r="H148" s="60" cm="1">
        <f t="array" ref="H148">IF($I$2="Открытый тариф",
INDEX(GRID!$B$17:$BI$27,MATCH(G$7,GRID!$A$17:$A$27,0),MATCH(1,($U$2=GRID!$B$1:$BI$1)*(КАЛЕНДАРЬ!$X8=GRID!$B$3:$BI$3), 0)),
ROUNDUP(INDEX(GRID!$B$17:$BI$27,MATCH(G$7,GRID!$A$17:$A$27,0),MATCH(1,($U$2=GRID!$B$1:$BI$1)*(КАЛЕНДАРЬ!$X8=GRID!$B$3:$BI$3), 0))*(1-GRID!$B$35),0))</f>
        <v>38500</v>
      </c>
      <c r="I148" s="59" cm="1">
        <f t="array" ref="I148">IF($I$2="Открытый тариф",
INDEX(GRID!$B$4:$BI$14,MATCH(I$7,GRID!$A$4:$A$14,0),MATCH(1,($U$2=GRID!$B$1:$BI$1)*(КАЛЕНДАРЬ!$X8=GRID!$B$3:$BI$3), 0)),
ROUNDUP(INDEX(GRID!$B$4:$BI$14,MATCH(I$7,GRID!$A$4:$A$14,0),MATCH(1,($U$2=GRID!$B$1:$BI$1)*(КАЛЕНДАРЬ!$X8=GRID!$B$3:$BI$3),0))*(1-GRID!$B$35),0))</f>
        <v>40200</v>
      </c>
      <c r="J148" s="60" cm="1">
        <f t="array" ref="J148">IF($I$2="Открытый тариф",
INDEX(GRID!$B$17:$BI$27,MATCH(I$7,GRID!$A$17:$A$27,0),MATCH(1,($U$2=GRID!$B$1:$BI$1)*(КАЛЕНДАРЬ!$X8=GRID!$B$3:$BI$3), 0)),
ROUNDUP(INDEX(GRID!$B$17:$BI$27,MATCH(I$7,GRID!$A$17:$A$27,0),MATCH(1,($U$2=GRID!$B$1:$BI$1)*(КАЛЕНДАРЬ!$X8=GRID!$B$3:$BI$3), 0))*(1-GRID!$B$35),0))</f>
        <v>42700</v>
      </c>
      <c r="K148" s="59" cm="1">
        <f t="array" ref="K148">IF($I$2="Открытый тариф",
INDEX(GRID!$B$4:$BI$14,MATCH(K$7,GRID!$A$4:$A$14,0),MATCH(1,($U$2=GRID!$B$1:$BI$1)*(КАЛЕНДАРЬ!$X8=GRID!$B$3:$BI$3), 0)),
ROUNDUP(INDEX(GRID!$B$4:$BI$14,MATCH(K$7,GRID!$A$4:$A$14,0),MATCH(1,($U$2=GRID!$B$1:$BI$1)*(КАЛЕНДАРЬ!$X8=GRID!$B$3:$BI$3),0))*(1-GRID!$B$35),0))</f>
        <v>44800</v>
      </c>
      <c r="L148" s="60" cm="1">
        <f t="array" ref="L148">IF($I$2="Открытый тариф",
INDEX(GRID!$B$17:$BI$27,MATCH(K$7,GRID!$A$17:$A$27,0),MATCH(1,($U$2=GRID!$B$1:$BI$1)*(КАЛЕНДАРЬ!$X8=GRID!$B$3:$BI$3), 0)),
ROUNDUP(INDEX(GRID!$B$17:$BI$27,MATCH(K$7,GRID!$A$17:$A$27,0),MATCH(1,($U$2=GRID!$B$1:$BI$1)*(КАЛЕНДАРЬ!$X8=GRID!$B$3:$BI$3), 0))*(1-GRID!$B$35),0))</f>
        <v>47300</v>
      </c>
      <c r="M148" s="59" cm="1">
        <f t="array" ref="M148">IF($I$2="Открытый тариф",
INDEX(GRID!$B$4:$BI$14,MATCH(M$7,GRID!$A$4:$A$14,0),MATCH(1,($U$2=GRID!$B$1:$BI$1)*(КАЛЕНДАРЬ!$X8=GRID!$B$3:$BI$3), 0)),
ROUNDUP(INDEX(GRID!$B$4:$BI$14,MATCH(M$7,GRID!$A$4:$A$14,0),MATCH(1,($U$2=GRID!$B$1:$BI$1)*(КАЛЕНДАРЬ!$X8=GRID!$B$3:$BI$3),0))*(1-GRID!$B$35),0))</f>
        <v>50000</v>
      </c>
      <c r="N148" s="60" cm="1">
        <f t="array" ref="N148">IF($I$2="Открытый тариф",
INDEX(GRID!$B$17:$BI$27,MATCH(M$7,GRID!$A$17:$A$27,0),MATCH(1,($U$2=GRID!$B$1:$BI$1)*(КАЛЕНДАРЬ!$X8=GRID!$B$3:$BI$3), 0)),
ROUNDUP(INDEX(GRID!$B$17:$BI$27,MATCH(M$7,GRID!$A$17:$A$27,0),MATCH(1,($U$2=GRID!$B$1:$BI$1)*(КАЛЕНДАРЬ!$X8=GRID!$B$3:$BI$3), 0))*(1-GRID!$B$35),0))</f>
        <v>52500</v>
      </c>
      <c r="O148" s="61" cm="1">
        <f t="array" ref="O148">IF($I$2="Открытый тариф",
INDEX(GRID!$B$4:$BI$14,MATCH(O$7,GRID!$A$4:$A$14,0),MATCH(1,($U$2=GRID!$B$1:$BI$1)*(КАЛЕНДАРЬ!$X8=GRID!$B$3:$BI$3), 0)),
ROUNDUP(INDEX(GRID!$B$4:$BI$14,MATCH(O$7,GRID!$A$4:$A$14,0),MATCH(1,($U$2=GRID!$B$1:$BI$1)*(КАЛЕНДАРЬ!$X8=GRID!$B$3:$BI$3),0))*(1-GRID!$B$35),0))</f>
        <v>56500</v>
      </c>
      <c r="P148" s="61" cm="1">
        <f t="array" ref="P148">IF($I$2="Открытый тариф",
INDEX(GRID!$B$17:$BI$27,MATCH(O$7,GRID!$A$17:$A$27,0),MATCH(1,($U$2=GRID!$B$1:$BI$1)*(КАЛЕНДАРЬ!$X8=GRID!$B$3:$BI$3), 0)),
ROUNDUP(INDEX(GRID!$B$17:$BI$27,MATCH(O$7,GRID!$A$17:$A$27,0),MATCH(1,($U$2=GRID!$B$1:$BI$1)*(КАЛЕНДАРЬ!$X8=GRID!$B$3:$BI$3), 0))*(1-GRID!$B$35),0))</f>
        <v>59000</v>
      </c>
      <c r="Q148" s="61" cm="1">
        <f t="array" ref="Q148">IF($I$2="Открытый тариф",
INDEX(GRID!$B$4:$BI$14,MATCH(Q$7,GRID!$A$4:$A$14,0),MATCH(1,($U$2=GRID!$B$1:$BI$1)*(КАЛЕНДАРЬ!$X8=GRID!$B$3:$BI$3), 0)),
ROUNDUP(INDEX(GRID!$B$4:$BI$14,MATCH(Q$7,GRID!$A$4:$A$14,0),MATCH(1,($U$2=GRID!$B$1:$BI$1)*(КАЛЕНДАРЬ!$X8=GRID!$B$3:$BI$3),0))*(1-GRID!$B$35),0))</f>
        <v>63800</v>
      </c>
      <c r="R148" s="61" cm="1">
        <f t="array" ref="R148">IF($I$2="Открытый тариф",
INDEX(GRID!$B$17:$BI$27,MATCH(Q$7,GRID!$A$17:$A$27,0),MATCH(1,($U$2=GRID!$B$1:$BI$1)*(КАЛЕНДАРЬ!$X8=GRID!$B$3:$BI$3), 0)),
ROUNDUP(INDEX(GRID!$B$17:$BI$27,MATCH(Q$7,GRID!$A$17:$A$27,0),MATCH(1,($U$2=GRID!$B$1:$BI$1)*(КАЛЕНДАРЬ!$X8=GRID!$B$3:$BI$3), 0))*(1-GRID!$B$35),0))</f>
        <v>66300</v>
      </c>
      <c r="S148" s="61" cm="1">
        <f t="array" ref="S148">IF($I$2="Открытый тариф",
INDEX(GRID!$B$4:$BI$14,MATCH(S$7,GRID!$A$4:$A$14,0),MATCH(1,($U$2=GRID!$B$1:$BI$1)*(КАЛЕНДАРЬ!$X8=GRID!$B$3:$BI$3), 0)),
ROUNDUP(INDEX(GRID!$B$4:$BI$14,MATCH(S$7,GRID!$A$4:$A$14,0),MATCH(1,($U$2=GRID!$B$1:$BI$1)*(КАЛЕНДАРЬ!$X8=GRID!$B$3:$BI$3),0))*(1-GRID!$B$35),0))</f>
        <v>79200</v>
      </c>
      <c r="T148" s="61" cm="1">
        <f t="array" ref="T148">IF($I$2="Открытый тариф",
INDEX(GRID!$B$17:$BI$27,MATCH(S$7,GRID!$A$17:$A$27,0),MATCH(1,($U$2=GRID!$B$1:$BI$1)*(КАЛЕНДАРЬ!$X8=GRID!$B$3:$BI$3), 0)),
ROUNDUP(INDEX(GRID!$B$17:$BI$27,MATCH(S$7,GRID!$A$17:$A$27,0),MATCH(1,($U$2=GRID!$B$1:$BI$1)*(КАЛЕНДАРЬ!$X8=GRID!$B$3:$BI$3), 0))*(1-GRID!$B$35),0))</f>
        <v>81700</v>
      </c>
      <c r="U148" s="61" cm="1">
        <f t="array" ref="U148">IF($I$2="Открытый тариф",
INDEX(GRID!$B$4:$BI$14,MATCH(U$7,GRID!$A$4:$A$14,0),MATCH(1,($U$2=GRID!$B$1:$BI$1)*(КАЛЕНДАРЬ!$X8=GRID!$B$3:$BI$3), 0)),
ROUNDUP(INDEX(GRID!$B$4:$BI$14,MATCH(U$7,GRID!$A$4:$A$14,0),MATCH(1,($U$2=GRID!$B$1:$BI$1)*(КАЛЕНДАРЬ!$X8=GRID!$B$3:$BI$3),0))*(1-GRID!$B$35),0))</f>
        <v>88000</v>
      </c>
      <c r="V148" s="61" cm="1">
        <f t="array" ref="V148">IF($I$2="Открытый тариф",
INDEX(GRID!$B$17:$BI$27,MATCH(U$7,GRID!$A$17:$A$27,0),MATCH(1,($U$2=GRID!$B$1:$BI$1)*(КАЛЕНДАРЬ!$X8=GRID!$B$3:$BI$3), 0)),
ROUNDUP(INDEX(GRID!$B$17:$BI$27,MATCH(U$7,GRID!$A$17:$A$27,0),MATCH(1,($U$2=GRID!$B$1:$BI$1)*(КАЛЕНДАРЬ!$X8=GRID!$B$3:$BI$3), 0))*(1-GRID!$B$35),0))</f>
        <v>90500</v>
      </c>
      <c r="W148" s="61" cm="1">
        <f t="array" ref="W148">IF($I$2="Открытый тариф",
INDEX(GRID!$B$4:$BI$14,MATCH(W$7,GRID!$A$4:$A$14,0),MATCH(1,($U$2=GRID!$B$1:$BI$1)*(КАЛЕНДАРЬ!$X8=GRID!$B$3:$BI$3), 0)),
ROUNDUP(INDEX(GRID!$B$4:$BI$14,MATCH(W$7,GRID!$A$4:$A$14,0),MATCH(1,($U$2=GRID!$B$1:$BI$1)*(КАЛЕНДАРЬ!$X8=GRID!$B$3:$BI$3),0))*(1-GRID!$B$35),0))</f>
        <v>317000</v>
      </c>
      <c r="X148" s="61" cm="1">
        <f t="array" ref="X148">IF($I$2="Открытый тариф",
INDEX(GRID!$B$17:$BI$27,MATCH(W$7,GRID!$A$17:$A$27,0),MATCH(1,($U$2=GRID!$B$1:$BI$1)*(КАЛЕНДАРЬ!$X8=GRID!$B$3:$BI$3), 0)),
ROUNDUP(INDEX(GRID!$B$17:$BI$27,MATCH(W$7,GRID!$A$17:$A$27,0),MATCH(1,($U$2=GRID!$B$1:$BI$1)*(КАЛЕНДАРЬ!$X8=GRID!$B$3:$BI$3), 0))*(1-GRID!$B$35),0))</f>
        <v>319500</v>
      </c>
    </row>
    <row r="149" spans="1:24" x14ac:dyDescent="0.2">
      <c r="A149" s="62" t="s">
        <v>47</v>
      </c>
      <c r="B149" s="62">
        <v>6</v>
      </c>
      <c r="C149" s="59" cm="1">
        <f t="array" ref="C149">IF($I$2="Открытый тариф",
INDEX(GRID!$B$4:$BI$14,MATCH(C$7,GRID!$A$4:$A$14,0),MATCH(1,($U$2=GRID!$B$1:$BI$1)*(КАЛЕНДАРЬ!$X9=GRID!$B$3:$BI$3), 0)),
ROUNDUP(INDEX(GRID!$B$4:$BI$14,MATCH(C$7,GRID!$A$4:$A$14,0),MATCH(1,($U$2=GRID!$B$1:$BI$1)*(КАЛЕНДАРЬ!$X9=GRID!$B$3:$BI$3),0))*(1-GRID!$B$35),0))</f>
        <v>29000</v>
      </c>
      <c r="D149" s="60" cm="1">
        <f t="array" ref="D149">IF($I$2="Открытый тариф",
INDEX(GRID!$B$17:$BI$27,MATCH(C$7,GRID!$A$17:$A$27,0),MATCH(1,($U$2=GRID!$B$1:$BI$1)*(КАЛЕНДАРЬ!$X9=GRID!$B$3:$BI$3), 0)),
ROUNDUP(INDEX(GRID!$B$17:$BI$27,MATCH(C$7,GRID!$A$17:$A$27,0),MATCH(1,($U$2=GRID!$B$1:$BI$1)*(КАЛЕНДАРЬ!$X9=GRID!$B$3:$BI$3), 0))*(1-GRID!$B$35),0))</f>
        <v>31500</v>
      </c>
      <c r="E149" s="59" cm="1">
        <f t="array" ref="E149">IF($I$2="Открытый тариф",
INDEX(GRID!$B$4:$BI$14,MATCH(E$7,GRID!$A$4:$A$14,0),MATCH(1,($U$2=GRID!$B$1:$BI$1)*(КАЛЕНДАРЬ!$X9=GRID!$B$3:$BI$3), 0)),
ROUNDUP(INDEX(GRID!$B$4:$BI$14,MATCH(E$7,GRID!$A$4:$A$14,0),MATCH(1,($U$2=GRID!$B$1:$BI$1)*(КАЛЕНДАРЬ!$X9=GRID!$B$3:$BI$3),0))*(1-GRID!$B$35),0))</f>
        <v>32400</v>
      </c>
      <c r="F149" s="60" cm="1">
        <f t="array" ref="F149">IF($I$2="Открытый тариф",
INDEX(GRID!$B$17:$BI$27,MATCH(E$7,GRID!$A$17:$A$27,0),MATCH(1,($U$2=GRID!$B$1:$BI$1)*(КАЛЕНДАРЬ!$X9=GRID!$B$3:$BI$3), 0)),
ROUNDUP(INDEX(GRID!$B$17:$BI$27,MATCH(E$7,GRID!$A$17:$A$27,0),MATCH(1,($U$2=GRID!$B$1:$BI$1)*(КАЛЕНДАРЬ!$X9=GRID!$B$3:$BI$3), 0))*(1-GRID!$B$35),0))</f>
        <v>34900</v>
      </c>
      <c r="G149" s="59" cm="1">
        <f t="array" ref="G149">IF($I$2="Открытый тариф",
INDEX(GRID!$B$4:$BI$14,MATCH(G$7,GRID!$A$4:$A$14,0),MATCH(1,($U$2=GRID!$B$1:$BI$1)*(КАЛЕНДАРЬ!$X9=GRID!$B$3:$BI$3), 0)),
ROUNDUP(INDEX(GRID!$B$4:$BI$14,MATCH(G$7,GRID!$A$4:$A$14,0),MATCH(1,($U$2=GRID!$B$1:$BI$1)*(КАЛЕНДАРЬ!$X9=GRID!$B$3:$BI$3),0))*(1-GRID!$B$35),0))</f>
        <v>36000</v>
      </c>
      <c r="H149" s="60" cm="1">
        <f t="array" ref="H149">IF($I$2="Открытый тариф",
INDEX(GRID!$B$17:$BI$27,MATCH(G$7,GRID!$A$17:$A$27,0),MATCH(1,($U$2=GRID!$B$1:$BI$1)*(КАЛЕНДАРЬ!$X9=GRID!$B$3:$BI$3), 0)),
ROUNDUP(INDEX(GRID!$B$17:$BI$27,MATCH(G$7,GRID!$A$17:$A$27,0),MATCH(1,($U$2=GRID!$B$1:$BI$1)*(КАЛЕНДАРЬ!$X9=GRID!$B$3:$BI$3), 0))*(1-GRID!$B$35),0))</f>
        <v>38500</v>
      </c>
      <c r="I149" s="59" cm="1">
        <f t="array" ref="I149">IF($I$2="Открытый тариф",
INDEX(GRID!$B$4:$BI$14,MATCH(I$7,GRID!$A$4:$A$14,0),MATCH(1,($U$2=GRID!$B$1:$BI$1)*(КАЛЕНДАРЬ!$X9=GRID!$B$3:$BI$3), 0)),
ROUNDUP(INDEX(GRID!$B$4:$BI$14,MATCH(I$7,GRID!$A$4:$A$14,0),MATCH(1,($U$2=GRID!$B$1:$BI$1)*(КАЛЕНДАРЬ!$X9=GRID!$B$3:$BI$3),0))*(1-GRID!$B$35),0))</f>
        <v>40200</v>
      </c>
      <c r="J149" s="60" cm="1">
        <f t="array" ref="J149">IF($I$2="Открытый тариф",
INDEX(GRID!$B$17:$BI$27,MATCH(I$7,GRID!$A$17:$A$27,0),MATCH(1,($U$2=GRID!$B$1:$BI$1)*(КАЛЕНДАРЬ!$X9=GRID!$B$3:$BI$3), 0)),
ROUNDUP(INDEX(GRID!$B$17:$BI$27,MATCH(I$7,GRID!$A$17:$A$27,0),MATCH(1,($U$2=GRID!$B$1:$BI$1)*(КАЛЕНДАРЬ!$X9=GRID!$B$3:$BI$3), 0))*(1-GRID!$B$35),0))</f>
        <v>42700</v>
      </c>
      <c r="K149" s="59" cm="1">
        <f t="array" ref="K149">IF($I$2="Открытый тариф",
INDEX(GRID!$B$4:$BI$14,MATCH(K$7,GRID!$A$4:$A$14,0),MATCH(1,($U$2=GRID!$B$1:$BI$1)*(КАЛЕНДАРЬ!$X9=GRID!$B$3:$BI$3), 0)),
ROUNDUP(INDEX(GRID!$B$4:$BI$14,MATCH(K$7,GRID!$A$4:$A$14,0),MATCH(1,($U$2=GRID!$B$1:$BI$1)*(КАЛЕНДАРЬ!$X9=GRID!$B$3:$BI$3),0))*(1-GRID!$B$35),0))</f>
        <v>44800</v>
      </c>
      <c r="L149" s="60" cm="1">
        <f t="array" ref="L149">IF($I$2="Открытый тариф",
INDEX(GRID!$B$17:$BI$27,MATCH(K$7,GRID!$A$17:$A$27,0),MATCH(1,($U$2=GRID!$B$1:$BI$1)*(КАЛЕНДАРЬ!$X9=GRID!$B$3:$BI$3), 0)),
ROUNDUP(INDEX(GRID!$B$17:$BI$27,MATCH(K$7,GRID!$A$17:$A$27,0),MATCH(1,($U$2=GRID!$B$1:$BI$1)*(КАЛЕНДАРЬ!$X9=GRID!$B$3:$BI$3), 0))*(1-GRID!$B$35),0))</f>
        <v>47300</v>
      </c>
      <c r="M149" s="59" cm="1">
        <f t="array" ref="M149">IF($I$2="Открытый тариф",
INDEX(GRID!$B$4:$BI$14,MATCH(M$7,GRID!$A$4:$A$14,0),MATCH(1,($U$2=GRID!$B$1:$BI$1)*(КАЛЕНДАРЬ!$X9=GRID!$B$3:$BI$3), 0)),
ROUNDUP(INDEX(GRID!$B$4:$BI$14,MATCH(M$7,GRID!$A$4:$A$14,0),MATCH(1,($U$2=GRID!$B$1:$BI$1)*(КАЛЕНДАРЬ!$X9=GRID!$B$3:$BI$3),0))*(1-GRID!$B$35),0))</f>
        <v>50000</v>
      </c>
      <c r="N149" s="60" cm="1">
        <f t="array" ref="N149">IF($I$2="Открытый тариф",
INDEX(GRID!$B$17:$BI$27,MATCH(M$7,GRID!$A$17:$A$27,0),MATCH(1,($U$2=GRID!$B$1:$BI$1)*(КАЛЕНДАРЬ!$X9=GRID!$B$3:$BI$3), 0)),
ROUNDUP(INDEX(GRID!$B$17:$BI$27,MATCH(M$7,GRID!$A$17:$A$27,0),MATCH(1,($U$2=GRID!$B$1:$BI$1)*(КАЛЕНДАРЬ!$X9=GRID!$B$3:$BI$3), 0))*(1-GRID!$B$35),0))</f>
        <v>52500</v>
      </c>
      <c r="O149" s="61" cm="1">
        <f t="array" ref="O149">IF($I$2="Открытый тариф",
INDEX(GRID!$B$4:$BI$14,MATCH(O$7,GRID!$A$4:$A$14,0),MATCH(1,($U$2=GRID!$B$1:$BI$1)*(КАЛЕНДАРЬ!$X9=GRID!$B$3:$BI$3), 0)),
ROUNDUP(INDEX(GRID!$B$4:$BI$14,MATCH(O$7,GRID!$A$4:$A$14,0),MATCH(1,($U$2=GRID!$B$1:$BI$1)*(КАЛЕНДАРЬ!$X9=GRID!$B$3:$BI$3),0))*(1-GRID!$B$35),0))</f>
        <v>56500</v>
      </c>
      <c r="P149" s="61" cm="1">
        <f t="array" ref="P149">IF($I$2="Открытый тариф",
INDEX(GRID!$B$17:$BI$27,MATCH(O$7,GRID!$A$17:$A$27,0),MATCH(1,($U$2=GRID!$B$1:$BI$1)*(КАЛЕНДАРЬ!$X9=GRID!$B$3:$BI$3), 0)),
ROUNDUP(INDEX(GRID!$B$17:$BI$27,MATCH(O$7,GRID!$A$17:$A$27,0),MATCH(1,($U$2=GRID!$B$1:$BI$1)*(КАЛЕНДАРЬ!$X9=GRID!$B$3:$BI$3), 0))*(1-GRID!$B$35),0))</f>
        <v>59000</v>
      </c>
      <c r="Q149" s="61" cm="1">
        <f t="array" ref="Q149">IF($I$2="Открытый тариф",
INDEX(GRID!$B$4:$BI$14,MATCH(Q$7,GRID!$A$4:$A$14,0),MATCH(1,($U$2=GRID!$B$1:$BI$1)*(КАЛЕНДАРЬ!$X9=GRID!$B$3:$BI$3), 0)),
ROUNDUP(INDEX(GRID!$B$4:$BI$14,MATCH(Q$7,GRID!$A$4:$A$14,0),MATCH(1,($U$2=GRID!$B$1:$BI$1)*(КАЛЕНДАРЬ!$X9=GRID!$B$3:$BI$3),0))*(1-GRID!$B$35),0))</f>
        <v>63800</v>
      </c>
      <c r="R149" s="61" cm="1">
        <f t="array" ref="R149">IF($I$2="Открытый тариф",
INDEX(GRID!$B$17:$BI$27,MATCH(Q$7,GRID!$A$17:$A$27,0),MATCH(1,($U$2=GRID!$B$1:$BI$1)*(КАЛЕНДАРЬ!$X9=GRID!$B$3:$BI$3), 0)),
ROUNDUP(INDEX(GRID!$B$17:$BI$27,MATCH(Q$7,GRID!$A$17:$A$27,0),MATCH(1,($U$2=GRID!$B$1:$BI$1)*(КАЛЕНДАРЬ!$X9=GRID!$B$3:$BI$3), 0))*(1-GRID!$B$35),0))</f>
        <v>66300</v>
      </c>
      <c r="S149" s="61" cm="1">
        <f t="array" ref="S149">IF($I$2="Открытый тариф",
INDEX(GRID!$B$4:$BI$14,MATCH(S$7,GRID!$A$4:$A$14,0),MATCH(1,($U$2=GRID!$B$1:$BI$1)*(КАЛЕНДАРЬ!$X9=GRID!$B$3:$BI$3), 0)),
ROUNDUP(INDEX(GRID!$B$4:$BI$14,MATCH(S$7,GRID!$A$4:$A$14,0),MATCH(1,($U$2=GRID!$B$1:$BI$1)*(КАЛЕНДАРЬ!$X9=GRID!$B$3:$BI$3),0))*(1-GRID!$B$35),0))</f>
        <v>79200</v>
      </c>
      <c r="T149" s="61" cm="1">
        <f t="array" ref="T149">IF($I$2="Открытый тариф",
INDEX(GRID!$B$17:$BI$27,MATCH(S$7,GRID!$A$17:$A$27,0),MATCH(1,($U$2=GRID!$B$1:$BI$1)*(КАЛЕНДАРЬ!$X9=GRID!$B$3:$BI$3), 0)),
ROUNDUP(INDEX(GRID!$B$17:$BI$27,MATCH(S$7,GRID!$A$17:$A$27,0),MATCH(1,($U$2=GRID!$B$1:$BI$1)*(КАЛЕНДАРЬ!$X9=GRID!$B$3:$BI$3), 0))*(1-GRID!$B$35),0))</f>
        <v>81700</v>
      </c>
      <c r="U149" s="61" cm="1">
        <f t="array" ref="U149">IF($I$2="Открытый тариф",
INDEX(GRID!$B$4:$BI$14,MATCH(U$7,GRID!$A$4:$A$14,0),MATCH(1,($U$2=GRID!$B$1:$BI$1)*(КАЛЕНДАРЬ!$X9=GRID!$B$3:$BI$3), 0)),
ROUNDUP(INDEX(GRID!$B$4:$BI$14,MATCH(U$7,GRID!$A$4:$A$14,0),MATCH(1,($U$2=GRID!$B$1:$BI$1)*(КАЛЕНДАРЬ!$X9=GRID!$B$3:$BI$3),0))*(1-GRID!$B$35),0))</f>
        <v>88000</v>
      </c>
      <c r="V149" s="61" cm="1">
        <f t="array" ref="V149">IF($I$2="Открытый тариф",
INDEX(GRID!$B$17:$BI$27,MATCH(U$7,GRID!$A$17:$A$27,0),MATCH(1,($U$2=GRID!$B$1:$BI$1)*(КАЛЕНДАРЬ!$X9=GRID!$B$3:$BI$3), 0)),
ROUNDUP(INDEX(GRID!$B$17:$BI$27,MATCH(U$7,GRID!$A$17:$A$27,0),MATCH(1,($U$2=GRID!$B$1:$BI$1)*(КАЛЕНДАРЬ!$X9=GRID!$B$3:$BI$3), 0))*(1-GRID!$B$35),0))</f>
        <v>90500</v>
      </c>
      <c r="W149" s="61" cm="1">
        <f t="array" ref="W149">IF($I$2="Открытый тариф",
INDEX(GRID!$B$4:$BI$14,MATCH(W$7,GRID!$A$4:$A$14,0),MATCH(1,($U$2=GRID!$B$1:$BI$1)*(КАЛЕНДАРЬ!$X9=GRID!$B$3:$BI$3), 0)),
ROUNDUP(INDEX(GRID!$B$4:$BI$14,MATCH(W$7,GRID!$A$4:$A$14,0),MATCH(1,($U$2=GRID!$B$1:$BI$1)*(КАЛЕНДАРЬ!$X9=GRID!$B$3:$BI$3),0))*(1-GRID!$B$35),0))</f>
        <v>317000</v>
      </c>
      <c r="X149" s="61" cm="1">
        <f t="array" ref="X149">IF($I$2="Открытый тариф",
INDEX(GRID!$B$17:$BI$27,MATCH(W$7,GRID!$A$17:$A$27,0),MATCH(1,($U$2=GRID!$B$1:$BI$1)*(КАЛЕНДАРЬ!$X9=GRID!$B$3:$BI$3), 0)),
ROUNDUP(INDEX(GRID!$B$17:$BI$27,MATCH(W$7,GRID!$A$17:$A$27,0),MATCH(1,($U$2=GRID!$B$1:$BI$1)*(КАЛЕНДАРЬ!$X9=GRID!$B$3:$BI$3), 0))*(1-GRID!$B$35),0))</f>
        <v>319500</v>
      </c>
    </row>
    <row r="150" spans="1:24" x14ac:dyDescent="0.2">
      <c r="A150" s="62" t="s">
        <v>48</v>
      </c>
      <c r="B150" s="62">
        <v>7</v>
      </c>
      <c r="C150" s="59" cm="1">
        <f t="array" ref="C150">IF($I$2="Открытый тариф",
INDEX(GRID!$B$4:$BI$14,MATCH(C$7,GRID!$A$4:$A$14,0),MATCH(1,($U$2=GRID!$B$1:$BI$1)*(КАЛЕНДАРЬ!$X10=GRID!$B$3:$BI$3), 0)),
ROUNDUP(INDEX(GRID!$B$4:$BI$14,MATCH(C$7,GRID!$A$4:$A$14,0),MATCH(1,($U$2=GRID!$B$1:$BI$1)*(КАЛЕНДАРЬ!$X10=GRID!$B$3:$BI$3),0))*(1-GRID!$B$35),0))</f>
        <v>29000</v>
      </c>
      <c r="D150" s="60" cm="1">
        <f t="array" ref="D150">IF($I$2="Открытый тариф",
INDEX(GRID!$B$17:$BI$27,MATCH(C$7,GRID!$A$17:$A$27,0),MATCH(1,($U$2=GRID!$B$1:$BI$1)*(КАЛЕНДАРЬ!$X10=GRID!$B$3:$BI$3), 0)),
ROUNDUP(INDEX(GRID!$B$17:$BI$27,MATCH(C$7,GRID!$A$17:$A$27,0),MATCH(1,($U$2=GRID!$B$1:$BI$1)*(КАЛЕНДАРЬ!$X10=GRID!$B$3:$BI$3), 0))*(1-GRID!$B$35),0))</f>
        <v>31500</v>
      </c>
      <c r="E150" s="59" cm="1">
        <f t="array" ref="E150">IF($I$2="Открытый тариф",
INDEX(GRID!$B$4:$BI$14,MATCH(E$7,GRID!$A$4:$A$14,0),MATCH(1,($U$2=GRID!$B$1:$BI$1)*(КАЛЕНДАРЬ!$X10=GRID!$B$3:$BI$3), 0)),
ROUNDUP(INDEX(GRID!$B$4:$BI$14,MATCH(E$7,GRID!$A$4:$A$14,0),MATCH(1,($U$2=GRID!$B$1:$BI$1)*(КАЛЕНДАРЬ!$X10=GRID!$B$3:$BI$3),0))*(1-GRID!$B$35),0))</f>
        <v>32400</v>
      </c>
      <c r="F150" s="60" cm="1">
        <f t="array" ref="F150">IF($I$2="Открытый тариф",
INDEX(GRID!$B$17:$BI$27,MATCH(E$7,GRID!$A$17:$A$27,0),MATCH(1,($U$2=GRID!$B$1:$BI$1)*(КАЛЕНДАРЬ!$X10=GRID!$B$3:$BI$3), 0)),
ROUNDUP(INDEX(GRID!$B$17:$BI$27,MATCH(E$7,GRID!$A$17:$A$27,0),MATCH(1,($U$2=GRID!$B$1:$BI$1)*(КАЛЕНДАРЬ!$X10=GRID!$B$3:$BI$3), 0))*(1-GRID!$B$35),0))</f>
        <v>34900</v>
      </c>
      <c r="G150" s="59" cm="1">
        <f t="array" ref="G150">IF($I$2="Открытый тариф",
INDEX(GRID!$B$4:$BI$14,MATCH(G$7,GRID!$A$4:$A$14,0),MATCH(1,($U$2=GRID!$B$1:$BI$1)*(КАЛЕНДАРЬ!$X10=GRID!$B$3:$BI$3), 0)),
ROUNDUP(INDEX(GRID!$B$4:$BI$14,MATCH(G$7,GRID!$A$4:$A$14,0),MATCH(1,($U$2=GRID!$B$1:$BI$1)*(КАЛЕНДАРЬ!$X10=GRID!$B$3:$BI$3),0))*(1-GRID!$B$35),0))</f>
        <v>36000</v>
      </c>
      <c r="H150" s="60" cm="1">
        <f t="array" ref="H150">IF($I$2="Открытый тариф",
INDEX(GRID!$B$17:$BI$27,MATCH(G$7,GRID!$A$17:$A$27,0),MATCH(1,($U$2=GRID!$B$1:$BI$1)*(КАЛЕНДАРЬ!$X10=GRID!$B$3:$BI$3), 0)),
ROUNDUP(INDEX(GRID!$B$17:$BI$27,MATCH(G$7,GRID!$A$17:$A$27,0),MATCH(1,($U$2=GRID!$B$1:$BI$1)*(КАЛЕНДАРЬ!$X10=GRID!$B$3:$BI$3), 0))*(1-GRID!$B$35),0))</f>
        <v>38500</v>
      </c>
      <c r="I150" s="59" cm="1">
        <f t="array" ref="I150">IF($I$2="Открытый тариф",
INDEX(GRID!$B$4:$BI$14,MATCH(I$7,GRID!$A$4:$A$14,0),MATCH(1,($U$2=GRID!$B$1:$BI$1)*(КАЛЕНДАРЬ!$X10=GRID!$B$3:$BI$3), 0)),
ROUNDUP(INDEX(GRID!$B$4:$BI$14,MATCH(I$7,GRID!$A$4:$A$14,0),MATCH(1,($U$2=GRID!$B$1:$BI$1)*(КАЛЕНДАРЬ!$X10=GRID!$B$3:$BI$3),0))*(1-GRID!$B$35),0))</f>
        <v>40200</v>
      </c>
      <c r="J150" s="60" cm="1">
        <f t="array" ref="J150">IF($I$2="Открытый тариф",
INDEX(GRID!$B$17:$BI$27,MATCH(I$7,GRID!$A$17:$A$27,0),MATCH(1,($U$2=GRID!$B$1:$BI$1)*(КАЛЕНДАРЬ!$X10=GRID!$B$3:$BI$3), 0)),
ROUNDUP(INDEX(GRID!$B$17:$BI$27,MATCH(I$7,GRID!$A$17:$A$27,0),MATCH(1,($U$2=GRID!$B$1:$BI$1)*(КАЛЕНДАРЬ!$X10=GRID!$B$3:$BI$3), 0))*(1-GRID!$B$35),0))</f>
        <v>42700</v>
      </c>
      <c r="K150" s="59" cm="1">
        <f t="array" ref="K150">IF($I$2="Открытый тариф",
INDEX(GRID!$B$4:$BI$14,MATCH(K$7,GRID!$A$4:$A$14,0),MATCH(1,($U$2=GRID!$B$1:$BI$1)*(КАЛЕНДАРЬ!$X10=GRID!$B$3:$BI$3), 0)),
ROUNDUP(INDEX(GRID!$B$4:$BI$14,MATCH(K$7,GRID!$A$4:$A$14,0),MATCH(1,($U$2=GRID!$B$1:$BI$1)*(КАЛЕНДАРЬ!$X10=GRID!$B$3:$BI$3),0))*(1-GRID!$B$35),0))</f>
        <v>44800</v>
      </c>
      <c r="L150" s="60" cm="1">
        <f t="array" ref="L150">IF($I$2="Открытый тариф",
INDEX(GRID!$B$17:$BI$27,MATCH(K$7,GRID!$A$17:$A$27,0),MATCH(1,($U$2=GRID!$B$1:$BI$1)*(КАЛЕНДАРЬ!$X10=GRID!$B$3:$BI$3), 0)),
ROUNDUP(INDEX(GRID!$B$17:$BI$27,MATCH(K$7,GRID!$A$17:$A$27,0),MATCH(1,($U$2=GRID!$B$1:$BI$1)*(КАЛЕНДАРЬ!$X10=GRID!$B$3:$BI$3), 0))*(1-GRID!$B$35),0))</f>
        <v>47300</v>
      </c>
      <c r="M150" s="59" cm="1">
        <f t="array" ref="M150">IF($I$2="Открытый тариф",
INDEX(GRID!$B$4:$BI$14,MATCH(M$7,GRID!$A$4:$A$14,0),MATCH(1,($U$2=GRID!$B$1:$BI$1)*(КАЛЕНДАРЬ!$X10=GRID!$B$3:$BI$3), 0)),
ROUNDUP(INDEX(GRID!$B$4:$BI$14,MATCH(M$7,GRID!$A$4:$A$14,0),MATCH(1,($U$2=GRID!$B$1:$BI$1)*(КАЛЕНДАРЬ!$X10=GRID!$B$3:$BI$3),0))*(1-GRID!$B$35),0))</f>
        <v>50000</v>
      </c>
      <c r="N150" s="60" cm="1">
        <f t="array" ref="N150">IF($I$2="Открытый тариф",
INDEX(GRID!$B$17:$BI$27,MATCH(M$7,GRID!$A$17:$A$27,0),MATCH(1,($U$2=GRID!$B$1:$BI$1)*(КАЛЕНДАРЬ!$X10=GRID!$B$3:$BI$3), 0)),
ROUNDUP(INDEX(GRID!$B$17:$BI$27,MATCH(M$7,GRID!$A$17:$A$27,0),MATCH(1,($U$2=GRID!$B$1:$BI$1)*(КАЛЕНДАРЬ!$X10=GRID!$B$3:$BI$3), 0))*(1-GRID!$B$35),0))</f>
        <v>52500</v>
      </c>
      <c r="O150" s="61" cm="1">
        <f t="array" ref="O150">IF($I$2="Открытый тариф",
INDEX(GRID!$B$4:$BI$14,MATCH(O$7,GRID!$A$4:$A$14,0),MATCH(1,($U$2=GRID!$B$1:$BI$1)*(КАЛЕНДАРЬ!$X10=GRID!$B$3:$BI$3), 0)),
ROUNDUP(INDEX(GRID!$B$4:$BI$14,MATCH(O$7,GRID!$A$4:$A$14,0),MATCH(1,($U$2=GRID!$B$1:$BI$1)*(КАЛЕНДАРЬ!$X10=GRID!$B$3:$BI$3),0))*(1-GRID!$B$35),0))</f>
        <v>56500</v>
      </c>
      <c r="P150" s="61" cm="1">
        <f t="array" ref="P150">IF($I$2="Открытый тариф",
INDEX(GRID!$B$17:$BI$27,MATCH(O$7,GRID!$A$17:$A$27,0),MATCH(1,($U$2=GRID!$B$1:$BI$1)*(КАЛЕНДАРЬ!$X10=GRID!$B$3:$BI$3), 0)),
ROUNDUP(INDEX(GRID!$B$17:$BI$27,MATCH(O$7,GRID!$A$17:$A$27,0),MATCH(1,($U$2=GRID!$B$1:$BI$1)*(КАЛЕНДАРЬ!$X10=GRID!$B$3:$BI$3), 0))*(1-GRID!$B$35),0))</f>
        <v>59000</v>
      </c>
      <c r="Q150" s="61" cm="1">
        <f t="array" ref="Q150">IF($I$2="Открытый тариф",
INDEX(GRID!$B$4:$BI$14,MATCH(Q$7,GRID!$A$4:$A$14,0),MATCH(1,($U$2=GRID!$B$1:$BI$1)*(КАЛЕНДАРЬ!$X10=GRID!$B$3:$BI$3), 0)),
ROUNDUP(INDEX(GRID!$B$4:$BI$14,MATCH(Q$7,GRID!$A$4:$A$14,0),MATCH(1,($U$2=GRID!$B$1:$BI$1)*(КАЛЕНДАРЬ!$X10=GRID!$B$3:$BI$3),0))*(1-GRID!$B$35),0))</f>
        <v>63800</v>
      </c>
      <c r="R150" s="61" cm="1">
        <f t="array" ref="R150">IF($I$2="Открытый тариф",
INDEX(GRID!$B$17:$BI$27,MATCH(Q$7,GRID!$A$17:$A$27,0),MATCH(1,($U$2=GRID!$B$1:$BI$1)*(КАЛЕНДАРЬ!$X10=GRID!$B$3:$BI$3), 0)),
ROUNDUP(INDEX(GRID!$B$17:$BI$27,MATCH(Q$7,GRID!$A$17:$A$27,0),MATCH(1,($U$2=GRID!$B$1:$BI$1)*(КАЛЕНДАРЬ!$X10=GRID!$B$3:$BI$3), 0))*(1-GRID!$B$35),0))</f>
        <v>66300</v>
      </c>
      <c r="S150" s="61" cm="1">
        <f t="array" ref="S150">IF($I$2="Открытый тариф",
INDEX(GRID!$B$4:$BI$14,MATCH(S$7,GRID!$A$4:$A$14,0),MATCH(1,($U$2=GRID!$B$1:$BI$1)*(КАЛЕНДАРЬ!$X10=GRID!$B$3:$BI$3), 0)),
ROUNDUP(INDEX(GRID!$B$4:$BI$14,MATCH(S$7,GRID!$A$4:$A$14,0),MATCH(1,($U$2=GRID!$B$1:$BI$1)*(КАЛЕНДАРЬ!$X10=GRID!$B$3:$BI$3),0))*(1-GRID!$B$35),0))</f>
        <v>79200</v>
      </c>
      <c r="T150" s="61" cm="1">
        <f t="array" ref="T150">IF($I$2="Открытый тариф",
INDEX(GRID!$B$17:$BI$27,MATCH(S$7,GRID!$A$17:$A$27,0),MATCH(1,($U$2=GRID!$B$1:$BI$1)*(КАЛЕНДАРЬ!$X10=GRID!$B$3:$BI$3), 0)),
ROUNDUP(INDEX(GRID!$B$17:$BI$27,MATCH(S$7,GRID!$A$17:$A$27,0),MATCH(1,($U$2=GRID!$B$1:$BI$1)*(КАЛЕНДАРЬ!$X10=GRID!$B$3:$BI$3), 0))*(1-GRID!$B$35),0))</f>
        <v>81700</v>
      </c>
      <c r="U150" s="61" cm="1">
        <f t="array" ref="U150">IF($I$2="Открытый тариф",
INDEX(GRID!$B$4:$BI$14,MATCH(U$7,GRID!$A$4:$A$14,0),MATCH(1,($U$2=GRID!$B$1:$BI$1)*(КАЛЕНДАРЬ!$X10=GRID!$B$3:$BI$3), 0)),
ROUNDUP(INDEX(GRID!$B$4:$BI$14,MATCH(U$7,GRID!$A$4:$A$14,0),MATCH(1,($U$2=GRID!$B$1:$BI$1)*(КАЛЕНДАРЬ!$X10=GRID!$B$3:$BI$3),0))*(1-GRID!$B$35),0))</f>
        <v>88000</v>
      </c>
      <c r="V150" s="61" cm="1">
        <f t="array" ref="V150">IF($I$2="Открытый тариф",
INDEX(GRID!$B$17:$BI$27,MATCH(U$7,GRID!$A$17:$A$27,0),MATCH(1,($U$2=GRID!$B$1:$BI$1)*(КАЛЕНДАРЬ!$X10=GRID!$B$3:$BI$3), 0)),
ROUNDUP(INDEX(GRID!$B$17:$BI$27,MATCH(U$7,GRID!$A$17:$A$27,0),MATCH(1,($U$2=GRID!$B$1:$BI$1)*(КАЛЕНДАРЬ!$X10=GRID!$B$3:$BI$3), 0))*(1-GRID!$B$35),0))</f>
        <v>90500</v>
      </c>
      <c r="W150" s="61" cm="1">
        <f t="array" ref="W150">IF($I$2="Открытый тариф",
INDEX(GRID!$B$4:$BI$14,MATCH(W$7,GRID!$A$4:$A$14,0),MATCH(1,($U$2=GRID!$B$1:$BI$1)*(КАЛЕНДАРЬ!$X10=GRID!$B$3:$BI$3), 0)),
ROUNDUP(INDEX(GRID!$B$4:$BI$14,MATCH(W$7,GRID!$A$4:$A$14,0),MATCH(1,($U$2=GRID!$B$1:$BI$1)*(КАЛЕНДАРЬ!$X10=GRID!$B$3:$BI$3),0))*(1-GRID!$B$35),0))</f>
        <v>317000</v>
      </c>
      <c r="X150" s="61" cm="1">
        <f t="array" ref="X150">IF($I$2="Открытый тариф",
INDEX(GRID!$B$17:$BI$27,MATCH(W$7,GRID!$A$17:$A$27,0),MATCH(1,($U$2=GRID!$B$1:$BI$1)*(КАЛЕНДАРЬ!$X10=GRID!$B$3:$BI$3), 0)),
ROUNDUP(INDEX(GRID!$B$17:$BI$27,MATCH(W$7,GRID!$A$17:$A$27,0),MATCH(1,($U$2=GRID!$B$1:$BI$1)*(КАЛЕНДАРЬ!$X10=GRID!$B$3:$BI$3), 0))*(1-GRID!$B$35),0))</f>
        <v>319500</v>
      </c>
    </row>
    <row r="151" spans="1:24" x14ac:dyDescent="0.2">
      <c r="A151" s="62" t="s">
        <v>42</v>
      </c>
      <c r="B151" s="62">
        <v>8</v>
      </c>
      <c r="C151" s="59" cm="1">
        <f t="array" ref="C151">IF($I$2="Открытый тариф",
INDEX(GRID!$B$4:$BI$14,MATCH(C$7,GRID!$A$4:$A$14,0),MATCH(1,($U$2=GRID!$B$1:$BI$1)*(КАЛЕНДАРЬ!$X11=GRID!$B$3:$BI$3), 0)),
ROUNDUP(INDEX(GRID!$B$4:$BI$14,MATCH(C$7,GRID!$A$4:$A$14,0),MATCH(1,($U$2=GRID!$B$1:$BI$1)*(КАЛЕНДАРЬ!$X11=GRID!$B$3:$BI$3),0))*(1-GRID!$B$35),0))</f>
        <v>29000</v>
      </c>
      <c r="D151" s="60" cm="1">
        <f t="array" ref="D151">IF($I$2="Открытый тариф",
INDEX(GRID!$B$17:$BI$27,MATCH(C$7,GRID!$A$17:$A$27,0),MATCH(1,($U$2=GRID!$B$1:$BI$1)*(КАЛЕНДАРЬ!$X11=GRID!$B$3:$BI$3), 0)),
ROUNDUP(INDEX(GRID!$B$17:$BI$27,MATCH(C$7,GRID!$A$17:$A$27,0),MATCH(1,($U$2=GRID!$B$1:$BI$1)*(КАЛЕНДАРЬ!$X11=GRID!$B$3:$BI$3), 0))*(1-GRID!$B$35),0))</f>
        <v>31500</v>
      </c>
      <c r="E151" s="59" cm="1">
        <f t="array" ref="E151">IF($I$2="Открытый тариф",
INDEX(GRID!$B$4:$BI$14,MATCH(E$7,GRID!$A$4:$A$14,0),MATCH(1,($U$2=GRID!$B$1:$BI$1)*(КАЛЕНДАРЬ!$X11=GRID!$B$3:$BI$3), 0)),
ROUNDUP(INDEX(GRID!$B$4:$BI$14,MATCH(E$7,GRID!$A$4:$A$14,0),MATCH(1,($U$2=GRID!$B$1:$BI$1)*(КАЛЕНДАРЬ!$X11=GRID!$B$3:$BI$3),0))*(1-GRID!$B$35),0))</f>
        <v>32400</v>
      </c>
      <c r="F151" s="60" cm="1">
        <f t="array" ref="F151">IF($I$2="Открытый тариф",
INDEX(GRID!$B$17:$BI$27,MATCH(E$7,GRID!$A$17:$A$27,0),MATCH(1,($U$2=GRID!$B$1:$BI$1)*(КАЛЕНДАРЬ!$X11=GRID!$B$3:$BI$3), 0)),
ROUNDUP(INDEX(GRID!$B$17:$BI$27,MATCH(E$7,GRID!$A$17:$A$27,0),MATCH(1,($U$2=GRID!$B$1:$BI$1)*(КАЛЕНДАРЬ!$X11=GRID!$B$3:$BI$3), 0))*(1-GRID!$B$35),0))</f>
        <v>34900</v>
      </c>
      <c r="G151" s="59" cm="1">
        <f t="array" ref="G151">IF($I$2="Открытый тариф",
INDEX(GRID!$B$4:$BI$14,MATCH(G$7,GRID!$A$4:$A$14,0),MATCH(1,($U$2=GRID!$B$1:$BI$1)*(КАЛЕНДАРЬ!$X11=GRID!$B$3:$BI$3), 0)),
ROUNDUP(INDEX(GRID!$B$4:$BI$14,MATCH(G$7,GRID!$A$4:$A$14,0),MATCH(1,($U$2=GRID!$B$1:$BI$1)*(КАЛЕНДАРЬ!$X11=GRID!$B$3:$BI$3),0))*(1-GRID!$B$35),0))</f>
        <v>36000</v>
      </c>
      <c r="H151" s="60" cm="1">
        <f t="array" ref="H151">IF($I$2="Открытый тариф",
INDEX(GRID!$B$17:$BI$27,MATCH(G$7,GRID!$A$17:$A$27,0),MATCH(1,($U$2=GRID!$B$1:$BI$1)*(КАЛЕНДАРЬ!$X11=GRID!$B$3:$BI$3), 0)),
ROUNDUP(INDEX(GRID!$B$17:$BI$27,MATCH(G$7,GRID!$A$17:$A$27,0),MATCH(1,($U$2=GRID!$B$1:$BI$1)*(КАЛЕНДАРЬ!$X11=GRID!$B$3:$BI$3), 0))*(1-GRID!$B$35),0))</f>
        <v>38500</v>
      </c>
      <c r="I151" s="59" cm="1">
        <f t="array" ref="I151">IF($I$2="Открытый тариф",
INDEX(GRID!$B$4:$BI$14,MATCH(I$7,GRID!$A$4:$A$14,0),MATCH(1,($U$2=GRID!$B$1:$BI$1)*(КАЛЕНДАРЬ!$X11=GRID!$B$3:$BI$3), 0)),
ROUNDUP(INDEX(GRID!$B$4:$BI$14,MATCH(I$7,GRID!$A$4:$A$14,0),MATCH(1,($U$2=GRID!$B$1:$BI$1)*(КАЛЕНДАРЬ!$X11=GRID!$B$3:$BI$3),0))*(1-GRID!$B$35),0))</f>
        <v>40200</v>
      </c>
      <c r="J151" s="60" cm="1">
        <f t="array" ref="J151">IF($I$2="Открытый тариф",
INDEX(GRID!$B$17:$BI$27,MATCH(I$7,GRID!$A$17:$A$27,0),MATCH(1,($U$2=GRID!$B$1:$BI$1)*(КАЛЕНДАРЬ!$X11=GRID!$B$3:$BI$3), 0)),
ROUNDUP(INDEX(GRID!$B$17:$BI$27,MATCH(I$7,GRID!$A$17:$A$27,0),MATCH(1,($U$2=GRID!$B$1:$BI$1)*(КАЛЕНДАРЬ!$X11=GRID!$B$3:$BI$3), 0))*(1-GRID!$B$35),0))</f>
        <v>42700</v>
      </c>
      <c r="K151" s="59" cm="1">
        <f t="array" ref="K151">IF($I$2="Открытый тариф",
INDEX(GRID!$B$4:$BI$14,MATCH(K$7,GRID!$A$4:$A$14,0),MATCH(1,($U$2=GRID!$B$1:$BI$1)*(КАЛЕНДАРЬ!$X11=GRID!$B$3:$BI$3), 0)),
ROUNDUP(INDEX(GRID!$B$4:$BI$14,MATCH(K$7,GRID!$A$4:$A$14,0),MATCH(1,($U$2=GRID!$B$1:$BI$1)*(КАЛЕНДАРЬ!$X11=GRID!$B$3:$BI$3),0))*(1-GRID!$B$35),0))</f>
        <v>44800</v>
      </c>
      <c r="L151" s="60" cm="1">
        <f t="array" ref="L151">IF($I$2="Открытый тариф",
INDEX(GRID!$B$17:$BI$27,MATCH(K$7,GRID!$A$17:$A$27,0),MATCH(1,($U$2=GRID!$B$1:$BI$1)*(КАЛЕНДАРЬ!$X11=GRID!$B$3:$BI$3), 0)),
ROUNDUP(INDEX(GRID!$B$17:$BI$27,MATCH(K$7,GRID!$A$17:$A$27,0),MATCH(1,($U$2=GRID!$B$1:$BI$1)*(КАЛЕНДАРЬ!$X11=GRID!$B$3:$BI$3), 0))*(1-GRID!$B$35),0))</f>
        <v>47300</v>
      </c>
      <c r="M151" s="59" cm="1">
        <f t="array" ref="M151">IF($I$2="Открытый тариф",
INDEX(GRID!$B$4:$BI$14,MATCH(M$7,GRID!$A$4:$A$14,0),MATCH(1,($U$2=GRID!$B$1:$BI$1)*(КАЛЕНДАРЬ!$X11=GRID!$B$3:$BI$3), 0)),
ROUNDUP(INDEX(GRID!$B$4:$BI$14,MATCH(M$7,GRID!$A$4:$A$14,0),MATCH(1,($U$2=GRID!$B$1:$BI$1)*(КАЛЕНДАРЬ!$X11=GRID!$B$3:$BI$3),0))*(1-GRID!$B$35),0))</f>
        <v>50000</v>
      </c>
      <c r="N151" s="60" cm="1">
        <f t="array" ref="N151">IF($I$2="Открытый тариф",
INDEX(GRID!$B$17:$BI$27,MATCH(M$7,GRID!$A$17:$A$27,0),MATCH(1,($U$2=GRID!$B$1:$BI$1)*(КАЛЕНДАРЬ!$X11=GRID!$B$3:$BI$3), 0)),
ROUNDUP(INDEX(GRID!$B$17:$BI$27,MATCH(M$7,GRID!$A$17:$A$27,0),MATCH(1,($U$2=GRID!$B$1:$BI$1)*(КАЛЕНДАРЬ!$X11=GRID!$B$3:$BI$3), 0))*(1-GRID!$B$35),0))</f>
        <v>52500</v>
      </c>
      <c r="O151" s="61" cm="1">
        <f t="array" ref="O151">IF($I$2="Открытый тариф",
INDEX(GRID!$B$4:$BI$14,MATCH(O$7,GRID!$A$4:$A$14,0),MATCH(1,($U$2=GRID!$B$1:$BI$1)*(КАЛЕНДАРЬ!$X11=GRID!$B$3:$BI$3), 0)),
ROUNDUP(INDEX(GRID!$B$4:$BI$14,MATCH(O$7,GRID!$A$4:$A$14,0),MATCH(1,($U$2=GRID!$B$1:$BI$1)*(КАЛЕНДАРЬ!$X11=GRID!$B$3:$BI$3),0))*(1-GRID!$B$35),0))</f>
        <v>56500</v>
      </c>
      <c r="P151" s="61" cm="1">
        <f t="array" ref="P151">IF($I$2="Открытый тариф",
INDEX(GRID!$B$17:$BI$27,MATCH(O$7,GRID!$A$17:$A$27,0),MATCH(1,($U$2=GRID!$B$1:$BI$1)*(КАЛЕНДАРЬ!$X11=GRID!$B$3:$BI$3), 0)),
ROUNDUP(INDEX(GRID!$B$17:$BI$27,MATCH(O$7,GRID!$A$17:$A$27,0),MATCH(1,($U$2=GRID!$B$1:$BI$1)*(КАЛЕНДАРЬ!$X11=GRID!$B$3:$BI$3), 0))*(1-GRID!$B$35),0))</f>
        <v>59000</v>
      </c>
      <c r="Q151" s="61" cm="1">
        <f t="array" ref="Q151">IF($I$2="Открытый тариф",
INDEX(GRID!$B$4:$BI$14,MATCH(Q$7,GRID!$A$4:$A$14,0),MATCH(1,($U$2=GRID!$B$1:$BI$1)*(КАЛЕНДАРЬ!$X11=GRID!$B$3:$BI$3), 0)),
ROUNDUP(INDEX(GRID!$B$4:$BI$14,MATCH(Q$7,GRID!$A$4:$A$14,0),MATCH(1,($U$2=GRID!$B$1:$BI$1)*(КАЛЕНДАРЬ!$X11=GRID!$B$3:$BI$3),0))*(1-GRID!$B$35),0))</f>
        <v>63800</v>
      </c>
      <c r="R151" s="61" cm="1">
        <f t="array" ref="R151">IF($I$2="Открытый тариф",
INDEX(GRID!$B$17:$BI$27,MATCH(Q$7,GRID!$A$17:$A$27,0),MATCH(1,($U$2=GRID!$B$1:$BI$1)*(КАЛЕНДАРЬ!$X11=GRID!$B$3:$BI$3), 0)),
ROUNDUP(INDEX(GRID!$B$17:$BI$27,MATCH(Q$7,GRID!$A$17:$A$27,0),MATCH(1,($U$2=GRID!$B$1:$BI$1)*(КАЛЕНДАРЬ!$X11=GRID!$B$3:$BI$3), 0))*(1-GRID!$B$35),0))</f>
        <v>66300</v>
      </c>
      <c r="S151" s="61" cm="1">
        <f t="array" ref="S151">IF($I$2="Открытый тариф",
INDEX(GRID!$B$4:$BI$14,MATCH(S$7,GRID!$A$4:$A$14,0),MATCH(1,($U$2=GRID!$B$1:$BI$1)*(КАЛЕНДАРЬ!$X11=GRID!$B$3:$BI$3), 0)),
ROUNDUP(INDEX(GRID!$B$4:$BI$14,MATCH(S$7,GRID!$A$4:$A$14,0),MATCH(1,($U$2=GRID!$B$1:$BI$1)*(КАЛЕНДАРЬ!$X11=GRID!$B$3:$BI$3),0))*(1-GRID!$B$35),0))</f>
        <v>79200</v>
      </c>
      <c r="T151" s="61" cm="1">
        <f t="array" ref="T151">IF($I$2="Открытый тариф",
INDEX(GRID!$B$17:$BI$27,MATCH(S$7,GRID!$A$17:$A$27,0),MATCH(1,($U$2=GRID!$B$1:$BI$1)*(КАЛЕНДАРЬ!$X11=GRID!$B$3:$BI$3), 0)),
ROUNDUP(INDEX(GRID!$B$17:$BI$27,MATCH(S$7,GRID!$A$17:$A$27,0),MATCH(1,($U$2=GRID!$B$1:$BI$1)*(КАЛЕНДАРЬ!$X11=GRID!$B$3:$BI$3), 0))*(1-GRID!$B$35),0))</f>
        <v>81700</v>
      </c>
      <c r="U151" s="61" cm="1">
        <f t="array" ref="U151">IF($I$2="Открытый тариф",
INDEX(GRID!$B$4:$BI$14,MATCH(U$7,GRID!$A$4:$A$14,0),MATCH(1,($U$2=GRID!$B$1:$BI$1)*(КАЛЕНДАРЬ!$X11=GRID!$B$3:$BI$3), 0)),
ROUNDUP(INDEX(GRID!$B$4:$BI$14,MATCH(U$7,GRID!$A$4:$A$14,0),MATCH(1,($U$2=GRID!$B$1:$BI$1)*(КАЛЕНДАРЬ!$X11=GRID!$B$3:$BI$3),0))*(1-GRID!$B$35),0))</f>
        <v>88000</v>
      </c>
      <c r="V151" s="61" cm="1">
        <f t="array" ref="V151">IF($I$2="Открытый тариф",
INDEX(GRID!$B$17:$BI$27,MATCH(U$7,GRID!$A$17:$A$27,0),MATCH(1,($U$2=GRID!$B$1:$BI$1)*(КАЛЕНДАРЬ!$X11=GRID!$B$3:$BI$3), 0)),
ROUNDUP(INDEX(GRID!$B$17:$BI$27,MATCH(U$7,GRID!$A$17:$A$27,0),MATCH(1,($U$2=GRID!$B$1:$BI$1)*(КАЛЕНДАРЬ!$X11=GRID!$B$3:$BI$3), 0))*(1-GRID!$B$35),0))</f>
        <v>90500</v>
      </c>
      <c r="W151" s="61" cm="1">
        <f t="array" ref="W151">IF($I$2="Открытый тариф",
INDEX(GRID!$B$4:$BI$14,MATCH(W$7,GRID!$A$4:$A$14,0),MATCH(1,($U$2=GRID!$B$1:$BI$1)*(КАЛЕНДАРЬ!$X11=GRID!$B$3:$BI$3), 0)),
ROUNDUP(INDEX(GRID!$B$4:$BI$14,MATCH(W$7,GRID!$A$4:$A$14,0),MATCH(1,($U$2=GRID!$B$1:$BI$1)*(КАЛЕНДАРЬ!$X11=GRID!$B$3:$BI$3),0))*(1-GRID!$B$35),0))</f>
        <v>317000</v>
      </c>
      <c r="X151" s="61" cm="1">
        <f t="array" ref="X151">IF($I$2="Открытый тариф",
INDEX(GRID!$B$17:$BI$27,MATCH(W$7,GRID!$A$17:$A$27,0),MATCH(1,($U$2=GRID!$B$1:$BI$1)*(КАЛЕНДАРЬ!$X11=GRID!$B$3:$BI$3), 0)),
ROUNDUP(INDEX(GRID!$B$17:$BI$27,MATCH(W$7,GRID!$A$17:$A$27,0),MATCH(1,($U$2=GRID!$B$1:$BI$1)*(КАЛЕНДАРЬ!$X11=GRID!$B$3:$BI$3), 0))*(1-GRID!$B$35),0))</f>
        <v>319500</v>
      </c>
    </row>
    <row r="152" spans="1:24" x14ac:dyDescent="0.2">
      <c r="A152" s="62" t="s">
        <v>43</v>
      </c>
      <c r="B152" s="62">
        <v>9</v>
      </c>
      <c r="C152" s="59" cm="1">
        <f t="array" ref="C152">IF($I$2="Открытый тариф",
INDEX(GRID!$B$4:$BI$14,MATCH(C$7,GRID!$A$4:$A$14,0),MATCH(1,($U$2=GRID!$B$1:$BI$1)*(КАЛЕНДАРЬ!$X12=GRID!$B$3:$BI$3), 0)),
ROUNDUP(INDEX(GRID!$B$4:$BI$14,MATCH(C$7,GRID!$A$4:$A$14,0),MATCH(1,($U$2=GRID!$B$1:$BI$1)*(КАЛЕНДАРЬ!$X12=GRID!$B$3:$BI$3),0))*(1-GRID!$B$35),0))</f>
        <v>29000</v>
      </c>
      <c r="D152" s="60" cm="1">
        <f t="array" ref="D152">IF($I$2="Открытый тариф",
INDEX(GRID!$B$17:$BI$27,MATCH(C$7,GRID!$A$17:$A$27,0),MATCH(1,($U$2=GRID!$B$1:$BI$1)*(КАЛЕНДАРЬ!$X12=GRID!$B$3:$BI$3), 0)),
ROUNDUP(INDEX(GRID!$B$17:$BI$27,MATCH(C$7,GRID!$A$17:$A$27,0),MATCH(1,($U$2=GRID!$B$1:$BI$1)*(КАЛЕНДАРЬ!$X12=GRID!$B$3:$BI$3), 0))*(1-GRID!$B$35),0))</f>
        <v>31500</v>
      </c>
      <c r="E152" s="59" cm="1">
        <f t="array" ref="E152">IF($I$2="Открытый тариф",
INDEX(GRID!$B$4:$BI$14,MATCH(E$7,GRID!$A$4:$A$14,0),MATCH(1,($U$2=GRID!$B$1:$BI$1)*(КАЛЕНДАРЬ!$X12=GRID!$B$3:$BI$3), 0)),
ROUNDUP(INDEX(GRID!$B$4:$BI$14,MATCH(E$7,GRID!$A$4:$A$14,0),MATCH(1,($U$2=GRID!$B$1:$BI$1)*(КАЛЕНДАРЬ!$X12=GRID!$B$3:$BI$3),0))*(1-GRID!$B$35),0))</f>
        <v>32400</v>
      </c>
      <c r="F152" s="60" cm="1">
        <f t="array" ref="F152">IF($I$2="Открытый тариф",
INDEX(GRID!$B$17:$BI$27,MATCH(E$7,GRID!$A$17:$A$27,0),MATCH(1,($U$2=GRID!$B$1:$BI$1)*(КАЛЕНДАРЬ!$X12=GRID!$B$3:$BI$3), 0)),
ROUNDUP(INDEX(GRID!$B$17:$BI$27,MATCH(E$7,GRID!$A$17:$A$27,0),MATCH(1,($U$2=GRID!$B$1:$BI$1)*(КАЛЕНДАРЬ!$X12=GRID!$B$3:$BI$3), 0))*(1-GRID!$B$35),0))</f>
        <v>34900</v>
      </c>
      <c r="G152" s="59" cm="1">
        <f t="array" ref="G152">IF($I$2="Открытый тариф",
INDEX(GRID!$B$4:$BI$14,MATCH(G$7,GRID!$A$4:$A$14,0),MATCH(1,($U$2=GRID!$B$1:$BI$1)*(КАЛЕНДАРЬ!$X12=GRID!$B$3:$BI$3), 0)),
ROUNDUP(INDEX(GRID!$B$4:$BI$14,MATCH(G$7,GRID!$A$4:$A$14,0),MATCH(1,($U$2=GRID!$B$1:$BI$1)*(КАЛЕНДАРЬ!$X12=GRID!$B$3:$BI$3),0))*(1-GRID!$B$35),0))</f>
        <v>36000</v>
      </c>
      <c r="H152" s="60" cm="1">
        <f t="array" ref="H152">IF($I$2="Открытый тариф",
INDEX(GRID!$B$17:$BI$27,MATCH(G$7,GRID!$A$17:$A$27,0),MATCH(1,($U$2=GRID!$B$1:$BI$1)*(КАЛЕНДАРЬ!$X12=GRID!$B$3:$BI$3), 0)),
ROUNDUP(INDEX(GRID!$B$17:$BI$27,MATCH(G$7,GRID!$A$17:$A$27,0),MATCH(1,($U$2=GRID!$B$1:$BI$1)*(КАЛЕНДАРЬ!$X12=GRID!$B$3:$BI$3), 0))*(1-GRID!$B$35),0))</f>
        <v>38500</v>
      </c>
      <c r="I152" s="59" cm="1">
        <f t="array" ref="I152">IF($I$2="Открытый тариф",
INDEX(GRID!$B$4:$BI$14,MATCH(I$7,GRID!$A$4:$A$14,0),MATCH(1,($U$2=GRID!$B$1:$BI$1)*(КАЛЕНДАРЬ!$X12=GRID!$B$3:$BI$3), 0)),
ROUNDUP(INDEX(GRID!$B$4:$BI$14,MATCH(I$7,GRID!$A$4:$A$14,0),MATCH(1,($U$2=GRID!$B$1:$BI$1)*(КАЛЕНДАРЬ!$X12=GRID!$B$3:$BI$3),0))*(1-GRID!$B$35),0))</f>
        <v>40200</v>
      </c>
      <c r="J152" s="60" cm="1">
        <f t="array" ref="J152">IF($I$2="Открытый тариф",
INDEX(GRID!$B$17:$BI$27,MATCH(I$7,GRID!$A$17:$A$27,0),MATCH(1,($U$2=GRID!$B$1:$BI$1)*(КАЛЕНДАРЬ!$X12=GRID!$B$3:$BI$3), 0)),
ROUNDUP(INDEX(GRID!$B$17:$BI$27,MATCH(I$7,GRID!$A$17:$A$27,0),MATCH(1,($U$2=GRID!$B$1:$BI$1)*(КАЛЕНДАРЬ!$X12=GRID!$B$3:$BI$3), 0))*(1-GRID!$B$35),0))</f>
        <v>42700</v>
      </c>
      <c r="K152" s="59" cm="1">
        <f t="array" ref="K152">IF($I$2="Открытый тариф",
INDEX(GRID!$B$4:$BI$14,MATCH(K$7,GRID!$A$4:$A$14,0),MATCH(1,($U$2=GRID!$B$1:$BI$1)*(КАЛЕНДАРЬ!$X12=GRID!$B$3:$BI$3), 0)),
ROUNDUP(INDEX(GRID!$B$4:$BI$14,MATCH(K$7,GRID!$A$4:$A$14,0),MATCH(1,($U$2=GRID!$B$1:$BI$1)*(КАЛЕНДАРЬ!$X12=GRID!$B$3:$BI$3),0))*(1-GRID!$B$35),0))</f>
        <v>44800</v>
      </c>
      <c r="L152" s="60" cm="1">
        <f t="array" ref="L152">IF($I$2="Открытый тариф",
INDEX(GRID!$B$17:$BI$27,MATCH(K$7,GRID!$A$17:$A$27,0),MATCH(1,($U$2=GRID!$B$1:$BI$1)*(КАЛЕНДАРЬ!$X12=GRID!$B$3:$BI$3), 0)),
ROUNDUP(INDEX(GRID!$B$17:$BI$27,MATCH(K$7,GRID!$A$17:$A$27,0),MATCH(1,($U$2=GRID!$B$1:$BI$1)*(КАЛЕНДАРЬ!$X12=GRID!$B$3:$BI$3), 0))*(1-GRID!$B$35),0))</f>
        <v>47300</v>
      </c>
      <c r="M152" s="59" cm="1">
        <f t="array" ref="M152">IF($I$2="Открытый тариф",
INDEX(GRID!$B$4:$BI$14,MATCH(M$7,GRID!$A$4:$A$14,0),MATCH(1,($U$2=GRID!$B$1:$BI$1)*(КАЛЕНДАРЬ!$X12=GRID!$B$3:$BI$3), 0)),
ROUNDUP(INDEX(GRID!$B$4:$BI$14,MATCH(M$7,GRID!$A$4:$A$14,0),MATCH(1,($U$2=GRID!$B$1:$BI$1)*(КАЛЕНДАРЬ!$X12=GRID!$B$3:$BI$3),0))*(1-GRID!$B$35),0))</f>
        <v>50000</v>
      </c>
      <c r="N152" s="60" cm="1">
        <f t="array" ref="N152">IF($I$2="Открытый тариф",
INDEX(GRID!$B$17:$BI$27,MATCH(M$7,GRID!$A$17:$A$27,0),MATCH(1,($U$2=GRID!$B$1:$BI$1)*(КАЛЕНДАРЬ!$X12=GRID!$B$3:$BI$3), 0)),
ROUNDUP(INDEX(GRID!$B$17:$BI$27,MATCH(M$7,GRID!$A$17:$A$27,0),MATCH(1,($U$2=GRID!$B$1:$BI$1)*(КАЛЕНДАРЬ!$X12=GRID!$B$3:$BI$3), 0))*(1-GRID!$B$35),0))</f>
        <v>52500</v>
      </c>
      <c r="O152" s="61" cm="1">
        <f t="array" ref="O152">IF($I$2="Открытый тариф",
INDEX(GRID!$B$4:$BI$14,MATCH(O$7,GRID!$A$4:$A$14,0),MATCH(1,($U$2=GRID!$B$1:$BI$1)*(КАЛЕНДАРЬ!$X12=GRID!$B$3:$BI$3), 0)),
ROUNDUP(INDEX(GRID!$B$4:$BI$14,MATCH(O$7,GRID!$A$4:$A$14,0),MATCH(1,($U$2=GRID!$B$1:$BI$1)*(КАЛЕНДАРЬ!$X12=GRID!$B$3:$BI$3),0))*(1-GRID!$B$35),0))</f>
        <v>56500</v>
      </c>
      <c r="P152" s="61" cm="1">
        <f t="array" ref="P152">IF($I$2="Открытый тариф",
INDEX(GRID!$B$17:$BI$27,MATCH(O$7,GRID!$A$17:$A$27,0),MATCH(1,($U$2=GRID!$B$1:$BI$1)*(КАЛЕНДАРЬ!$X12=GRID!$B$3:$BI$3), 0)),
ROUNDUP(INDEX(GRID!$B$17:$BI$27,MATCH(O$7,GRID!$A$17:$A$27,0),MATCH(1,($U$2=GRID!$B$1:$BI$1)*(КАЛЕНДАРЬ!$X12=GRID!$B$3:$BI$3), 0))*(1-GRID!$B$35),0))</f>
        <v>59000</v>
      </c>
      <c r="Q152" s="61" cm="1">
        <f t="array" ref="Q152">IF($I$2="Открытый тариф",
INDEX(GRID!$B$4:$BI$14,MATCH(Q$7,GRID!$A$4:$A$14,0),MATCH(1,($U$2=GRID!$B$1:$BI$1)*(КАЛЕНДАРЬ!$X12=GRID!$B$3:$BI$3), 0)),
ROUNDUP(INDEX(GRID!$B$4:$BI$14,MATCH(Q$7,GRID!$A$4:$A$14,0),MATCH(1,($U$2=GRID!$B$1:$BI$1)*(КАЛЕНДАРЬ!$X12=GRID!$B$3:$BI$3),0))*(1-GRID!$B$35),0))</f>
        <v>63800</v>
      </c>
      <c r="R152" s="61" cm="1">
        <f t="array" ref="R152">IF($I$2="Открытый тариф",
INDEX(GRID!$B$17:$BI$27,MATCH(Q$7,GRID!$A$17:$A$27,0),MATCH(1,($U$2=GRID!$B$1:$BI$1)*(КАЛЕНДАРЬ!$X12=GRID!$B$3:$BI$3), 0)),
ROUNDUP(INDEX(GRID!$B$17:$BI$27,MATCH(Q$7,GRID!$A$17:$A$27,0),MATCH(1,($U$2=GRID!$B$1:$BI$1)*(КАЛЕНДАРЬ!$X12=GRID!$B$3:$BI$3), 0))*(1-GRID!$B$35),0))</f>
        <v>66300</v>
      </c>
      <c r="S152" s="61" cm="1">
        <f t="array" ref="S152">IF($I$2="Открытый тариф",
INDEX(GRID!$B$4:$BI$14,MATCH(S$7,GRID!$A$4:$A$14,0),MATCH(1,($U$2=GRID!$B$1:$BI$1)*(КАЛЕНДАРЬ!$X12=GRID!$B$3:$BI$3), 0)),
ROUNDUP(INDEX(GRID!$B$4:$BI$14,MATCH(S$7,GRID!$A$4:$A$14,0),MATCH(1,($U$2=GRID!$B$1:$BI$1)*(КАЛЕНДАРЬ!$X12=GRID!$B$3:$BI$3),0))*(1-GRID!$B$35),0))</f>
        <v>79200</v>
      </c>
      <c r="T152" s="61" cm="1">
        <f t="array" ref="T152">IF($I$2="Открытый тариф",
INDEX(GRID!$B$17:$BI$27,MATCH(S$7,GRID!$A$17:$A$27,0),MATCH(1,($U$2=GRID!$B$1:$BI$1)*(КАЛЕНДАРЬ!$X12=GRID!$B$3:$BI$3), 0)),
ROUNDUP(INDEX(GRID!$B$17:$BI$27,MATCH(S$7,GRID!$A$17:$A$27,0),MATCH(1,($U$2=GRID!$B$1:$BI$1)*(КАЛЕНДАРЬ!$X12=GRID!$B$3:$BI$3), 0))*(1-GRID!$B$35),0))</f>
        <v>81700</v>
      </c>
      <c r="U152" s="61" cm="1">
        <f t="array" ref="U152">IF($I$2="Открытый тариф",
INDEX(GRID!$B$4:$BI$14,MATCH(U$7,GRID!$A$4:$A$14,0),MATCH(1,($U$2=GRID!$B$1:$BI$1)*(КАЛЕНДАРЬ!$X12=GRID!$B$3:$BI$3), 0)),
ROUNDUP(INDEX(GRID!$B$4:$BI$14,MATCH(U$7,GRID!$A$4:$A$14,0),MATCH(1,($U$2=GRID!$B$1:$BI$1)*(КАЛЕНДАРЬ!$X12=GRID!$B$3:$BI$3),0))*(1-GRID!$B$35),0))</f>
        <v>88000</v>
      </c>
      <c r="V152" s="61" cm="1">
        <f t="array" ref="V152">IF($I$2="Открытый тариф",
INDEX(GRID!$B$17:$BI$27,MATCH(U$7,GRID!$A$17:$A$27,0),MATCH(1,($U$2=GRID!$B$1:$BI$1)*(КАЛЕНДАРЬ!$X12=GRID!$B$3:$BI$3), 0)),
ROUNDUP(INDEX(GRID!$B$17:$BI$27,MATCH(U$7,GRID!$A$17:$A$27,0),MATCH(1,($U$2=GRID!$B$1:$BI$1)*(КАЛЕНДАРЬ!$X12=GRID!$B$3:$BI$3), 0))*(1-GRID!$B$35),0))</f>
        <v>90500</v>
      </c>
      <c r="W152" s="61" cm="1">
        <f t="array" ref="W152">IF($I$2="Открытый тариф",
INDEX(GRID!$B$4:$BI$14,MATCH(W$7,GRID!$A$4:$A$14,0),MATCH(1,($U$2=GRID!$B$1:$BI$1)*(КАЛЕНДАРЬ!$X12=GRID!$B$3:$BI$3), 0)),
ROUNDUP(INDEX(GRID!$B$4:$BI$14,MATCH(W$7,GRID!$A$4:$A$14,0),MATCH(1,($U$2=GRID!$B$1:$BI$1)*(КАЛЕНДАРЬ!$X12=GRID!$B$3:$BI$3),0))*(1-GRID!$B$35),0))</f>
        <v>317000</v>
      </c>
      <c r="X152" s="61" cm="1">
        <f t="array" ref="X152">IF($I$2="Открытый тариф",
INDEX(GRID!$B$17:$BI$27,MATCH(W$7,GRID!$A$17:$A$27,0),MATCH(1,($U$2=GRID!$B$1:$BI$1)*(КАЛЕНДАРЬ!$X12=GRID!$B$3:$BI$3), 0)),
ROUNDUP(INDEX(GRID!$B$17:$BI$27,MATCH(W$7,GRID!$A$17:$A$27,0),MATCH(1,($U$2=GRID!$B$1:$BI$1)*(КАЛЕНДАРЬ!$X12=GRID!$B$3:$BI$3), 0))*(1-GRID!$B$35),0))</f>
        <v>319500</v>
      </c>
    </row>
    <row r="153" spans="1:24" x14ac:dyDescent="0.2">
      <c r="A153" s="62" t="s">
        <v>44</v>
      </c>
      <c r="B153" s="62">
        <v>10</v>
      </c>
      <c r="C153" s="59" cm="1">
        <f t="array" ref="C153">IF($I$2="Открытый тариф",
INDEX(GRID!$B$4:$BI$14,MATCH(C$7,GRID!$A$4:$A$14,0),MATCH(1,($U$2=GRID!$B$1:$BI$1)*(КАЛЕНДАРЬ!$X13=GRID!$B$3:$BI$3), 0)),
ROUNDUP(INDEX(GRID!$B$4:$BI$14,MATCH(C$7,GRID!$A$4:$A$14,0),MATCH(1,($U$2=GRID!$B$1:$BI$1)*(КАЛЕНДАРЬ!$X13=GRID!$B$3:$BI$3),0))*(1-GRID!$B$35),0))</f>
        <v>29000</v>
      </c>
      <c r="D153" s="60" cm="1">
        <f t="array" ref="D153">IF($I$2="Открытый тариф",
INDEX(GRID!$B$17:$BI$27,MATCH(C$7,GRID!$A$17:$A$27,0),MATCH(1,($U$2=GRID!$B$1:$BI$1)*(КАЛЕНДАРЬ!$X13=GRID!$B$3:$BI$3), 0)),
ROUNDUP(INDEX(GRID!$B$17:$BI$27,MATCH(C$7,GRID!$A$17:$A$27,0),MATCH(1,($U$2=GRID!$B$1:$BI$1)*(КАЛЕНДАРЬ!$X13=GRID!$B$3:$BI$3), 0))*(1-GRID!$B$35),0))</f>
        <v>31500</v>
      </c>
      <c r="E153" s="59" cm="1">
        <f t="array" ref="E153">IF($I$2="Открытый тариф",
INDEX(GRID!$B$4:$BI$14,MATCH(E$7,GRID!$A$4:$A$14,0),MATCH(1,($U$2=GRID!$B$1:$BI$1)*(КАЛЕНДАРЬ!$X13=GRID!$B$3:$BI$3), 0)),
ROUNDUP(INDEX(GRID!$B$4:$BI$14,MATCH(E$7,GRID!$A$4:$A$14,0),MATCH(1,($U$2=GRID!$B$1:$BI$1)*(КАЛЕНДАРЬ!$X13=GRID!$B$3:$BI$3),0))*(1-GRID!$B$35),0))</f>
        <v>32400</v>
      </c>
      <c r="F153" s="60" cm="1">
        <f t="array" ref="F153">IF($I$2="Открытый тариф",
INDEX(GRID!$B$17:$BI$27,MATCH(E$7,GRID!$A$17:$A$27,0),MATCH(1,($U$2=GRID!$B$1:$BI$1)*(КАЛЕНДАРЬ!$X13=GRID!$B$3:$BI$3), 0)),
ROUNDUP(INDEX(GRID!$B$17:$BI$27,MATCH(E$7,GRID!$A$17:$A$27,0),MATCH(1,($U$2=GRID!$B$1:$BI$1)*(КАЛЕНДАРЬ!$X13=GRID!$B$3:$BI$3), 0))*(1-GRID!$B$35),0))</f>
        <v>34900</v>
      </c>
      <c r="G153" s="59" cm="1">
        <f t="array" ref="G153">IF($I$2="Открытый тариф",
INDEX(GRID!$B$4:$BI$14,MATCH(G$7,GRID!$A$4:$A$14,0),MATCH(1,($U$2=GRID!$B$1:$BI$1)*(КАЛЕНДАРЬ!$X13=GRID!$B$3:$BI$3), 0)),
ROUNDUP(INDEX(GRID!$B$4:$BI$14,MATCH(G$7,GRID!$A$4:$A$14,0),MATCH(1,($U$2=GRID!$B$1:$BI$1)*(КАЛЕНДАРЬ!$X13=GRID!$B$3:$BI$3),0))*(1-GRID!$B$35),0))</f>
        <v>36000</v>
      </c>
      <c r="H153" s="60" cm="1">
        <f t="array" ref="H153">IF($I$2="Открытый тариф",
INDEX(GRID!$B$17:$BI$27,MATCH(G$7,GRID!$A$17:$A$27,0),MATCH(1,($U$2=GRID!$B$1:$BI$1)*(КАЛЕНДАРЬ!$X13=GRID!$B$3:$BI$3), 0)),
ROUNDUP(INDEX(GRID!$B$17:$BI$27,MATCH(G$7,GRID!$A$17:$A$27,0),MATCH(1,($U$2=GRID!$B$1:$BI$1)*(КАЛЕНДАРЬ!$X13=GRID!$B$3:$BI$3), 0))*(1-GRID!$B$35),0))</f>
        <v>38500</v>
      </c>
      <c r="I153" s="59" cm="1">
        <f t="array" ref="I153">IF($I$2="Открытый тариф",
INDEX(GRID!$B$4:$BI$14,MATCH(I$7,GRID!$A$4:$A$14,0),MATCH(1,($U$2=GRID!$B$1:$BI$1)*(КАЛЕНДАРЬ!$X13=GRID!$B$3:$BI$3), 0)),
ROUNDUP(INDEX(GRID!$B$4:$BI$14,MATCH(I$7,GRID!$A$4:$A$14,0),MATCH(1,($U$2=GRID!$B$1:$BI$1)*(КАЛЕНДАРЬ!$X13=GRID!$B$3:$BI$3),0))*(1-GRID!$B$35),0))</f>
        <v>40200</v>
      </c>
      <c r="J153" s="60" cm="1">
        <f t="array" ref="J153">IF($I$2="Открытый тариф",
INDEX(GRID!$B$17:$BI$27,MATCH(I$7,GRID!$A$17:$A$27,0),MATCH(1,($U$2=GRID!$B$1:$BI$1)*(КАЛЕНДАРЬ!$X13=GRID!$B$3:$BI$3), 0)),
ROUNDUP(INDEX(GRID!$B$17:$BI$27,MATCH(I$7,GRID!$A$17:$A$27,0),MATCH(1,($U$2=GRID!$B$1:$BI$1)*(КАЛЕНДАРЬ!$X13=GRID!$B$3:$BI$3), 0))*(1-GRID!$B$35),0))</f>
        <v>42700</v>
      </c>
      <c r="K153" s="59" cm="1">
        <f t="array" ref="K153">IF($I$2="Открытый тариф",
INDEX(GRID!$B$4:$BI$14,MATCH(K$7,GRID!$A$4:$A$14,0),MATCH(1,($U$2=GRID!$B$1:$BI$1)*(КАЛЕНДАРЬ!$X13=GRID!$B$3:$BI$3), 0)),
ROUNDUP(INDEX(GRID!$B$4:$BI$14,MATCH(K$7,GRID!$A$4:$A$14,0),MATCH(1,($U$2=GRID!$B$1:$BI$1)*(КАЛЕНДАРЬ!$X13=GRID!$B$3:$BI$3),0))*(1-GRID!$B$35),0))</f>
        <v>44800</v>
      </c>
      <c r="L153" s="60" cm="1">
        <f t="array" ref="L153">IF($I$2="Открытый тариф",
INDEX(GRID!$B$17:$BI$27,MATCH(K$7,GRID!$A$17:$A$27,0),MATCH(1,($U$2=GRID!$B$1:$BI$1)*(КАЛЕНДАРЬ!$X13=GRID!$B$3:$BI$3), 0)),
ROUNDUP(INDEX(GRID!$B$17:$BI$27,MATCH(K$7,GRID!$A$17:$A$27,0),MATCH(1,($U$2=GRID!$B$1:$BI$1)*(КАЛЕНДАРЬ!$X13=GRID!$B$3:$BI$3), 0))*(1-GRID!$B$35),0))</f>
        <v>47300</v>
      </c>
      <c r="M153" s="59" cm="1">
        <f t="array" ref="M153">IF($I$2="Открытый тариф",
INDEX(GRID!$B$4:$BI$14,MATCH(M$7,GRID!$A$4:$A$14,0),MATCH(1,($U$2=GRID!$B$1:$BI$1)*(КАЛЕНДАРЬ!$X13=GRID!$B$3:$BI$3), 0)),
ROUNDUP(INDEX(GRID!$B$4:$BI$14,MATCH(M$7,GRID!$A$4:$A$14,0),MATCH(1,($U$2=GRID!$B$1:$BI$1)*(КАЛЕНДАРЬ!$X13=GRID!$B$3:$BI$3),0))*(1-GRID!$B$35),0))</f>
        <v>50000</v>
      </c>
      <c r="N153" s="60" cm="1">
        <f t="array" ref="N153">IF($I$2="Открытый тариф",
INDEX(GRID!$B$17:$BI$27,MATCH(M$7,GRID!$A$17:$A$27,0),MATCH(1,($U$2=GRID!$B$1:$BI$1)*(КАЛЕНДАРЬ!$X13=GRID!$B$3:$BI$3), 0)),
ROUNDUP(INDEX(GRID!$B$17:$BI$27,MATCH(M$7,GRID!$A$17:$A$27,0),MATCH(1,($U$2=GRID!$B$1:$BI$1)*(КАЛЕНДАРЬ!$X13=GRID!$B$3:$BI$3), 0))*(1-GRID!$B$35),0))</f>
        <v>52500</v>
      </c>
      <c r="O153" s="61" cm="1">
        <f t="array" ref="O153">IF($I$2="Открытый тариф",
INDEX(GRID!$B$4:$BI$14,MATCH(O$7,GRID!$A$4:$A$14,0),MATCH(1,($U$2=GRID!$B$1:$BI$1)*(КАЛЕНДАРЬ!$X13=GRID!$B$3:$BI$3), 0)),
ROUNDUP(INDEX(GRID!$B$4:$BI$14,MATCH(O$7,GRID!$A$4:$A$14,0),MATCH(1,($U$2=GRID!$B$1:$BI$1)*(КАЛЕНДАРЬ!$X13=GRID!$B$3:$BI$3),0))*(1-GRID!$B$35),0))</f>
        <v>56500</v>
      </c>
      <c r="P153" s="61" cm="1">
        <f t="array" ref="P153">IF($I$2="Открытый тариф",
INDEX(GRID!$B$17:$BI$27,MATCH(O$7,GRID!$A$17:$A$27,0),MATCH(1,($U$2=GRID!$B$1:$BI$1)*(КАЛЕНДАРЬ!$X13=GRID!$B$3:$BI$3), 0)),
ROUNDUP(INDEX(GRID!$B$17:$BI$27,MATCH(O$7,GRID!$A$17:$A$27,0),MATCH(1,($U$2=GRID!$B$1:$BI$1)*(КАЛЕНДАРЬ!$X13=GRID!$B$3:$BI$3), 0))*(1-GRID!$B$35),0))</f>
        <v>59000</v>
      </c>
      <c r="Q153" s="61" cm="1">
        <f t="array" ref="Q153">IF($I$2="Открытый тариф",
INDEX(GRID!$B$4:$BI$14,MATCH(Q$7,GRID!$A$4:$A$14,0),MATCH(1,($U$2=GRID!$B$1:$BI$1)*(КАЛЕНДАРЬ!$X13=GRID!$B$3:$BI$3), 0)),
ROUNDUP(INDEX(GRID!$B$4:$BI$14,MATCH(Q$7,GRID!$A$4:$A$14,0),MATCH(1,($U$2=GRID!$B$1:$BI$1)*(КАЛЕНДАРЬ!$X13=GRID!$B$3:$BI$3),0))*(1-GRID!$B$35),0))</f>
        <v>63800</v>
      </c>
      <c r="R153" s="61" cm="1">
        <f t="array" ref="R153">IF($I$2="Открытый тариф",
INDEX(GRID!$B$17:$BI$27,MATCH(Q$7,GRID!$A$17:$A$27,0),MATCH(1,($U$2=GRID!$B$1:$BI$1)*(КАЛЕНДАРЬ!$X13=GRID!$B$3:$BI$3), 0)),
ROUNDUP(INDEX(GRID!$B$17:$BI$27,MATCH(Q$7,GRID!$A$17:$A$27,0),MATCH(1,($U$2=GRID!$B$1:$BI$1)*(КАЛЕНДАРЬ!$X13=GRID!$B$3:$BI$3), 0))*(1-GRID!$B$35),0))</f>
        <v>66300</v>
      </c>
      <c r="S153" s="61" cm="1">
        <f t="array" ref="S153">IF($I$2="Открытый тариф",
INDEX(GRID!$B$4:$BI$14,MATCH(S$7,GRID!$A$4:$A$14,0),MATCH(1,($U$2=GRID!$B$1:$BI$1)*(КАЛЕНДАРЬ!$X13=GRID!$B$3:$BI$3), 0)),
ROUNDUP(INDEX(GRID!$B$4:$BI$14,MATCH(S$7,GRID!$A$4:$A$14,0),MATCH(1,($U$2=GRID!$B$1:$BI$1)*(КАЛЕНДАРЬ!$X13=GRID!$B$3:$BI$3),0))*(1-GRID!$B$35),0))</f>
        <v>79200</v>
      </c>
      <c r="T153" s="61" cm="1">
        <f t="array" ref="T153">IF($I$2="Открытый тариф",
INDEX(GRID!$B$17:$BI$27,MATCH(S$7,GRID!$A$17:$A$27,0),MATCH(1,($U$2=GRID!$B$1:$BI$1)*(КАЛЕНДАРЬ!$X13=GRID!$B$3:$BI$3), 0)),
ROUNDUP(INDEX(GRID!$B$17:$BI$27,MATCH(S$7,GRID!$A$17:$A$27,0),MATCH(1,($U$2=GRID!$B$1:$BI$1)*(КАЛЕНДАРЬ!$X13=GRID!$B$3:$BI$3), 0))*(1-GRID!$B$35),0))</f>
        <v>81700</v>
      </c>
      <c r="U153" s="61" cm="1">
        <f t="array" ref="U153">IF($I$2="Открытый тариф",
INDEX(GRID!$B$4:$BI$14,MATCH(U$7,GRID!$A$4:$A$14,0),MATCH(1,($U$2=GRID!$B$1:$BI$1)*(КАЛЕНДАРЬ!$X13=GRID!$B$3:$BI$3), 0)),
ROUNDUP(INDEX(GRID!$B$4:$BI$14,MATCH(U$7,GRID!$A$4:$A$14,0),MATCH(1,($U$2=GRID!$B$1:$BI$1)*(КАЛЕНДАРЬ!$X13=GRID!$B$3:$BI$3),0))*(1-GRID!$B$35),0))</f>
        <v>88000</v>
      </c>
      <c r="V153" s="61" cm="1">
        <f t="array" ref="V153">IF($I$2="Открытый тариф",
INDEX(GRID!$B$17:$BI$27,MATCH(U$7,GRID!$A$17:$A$27,0),MATCH(1,($U$2=GRID!$B$1:$BI$1)*(КАЛЕНДАРЬ!$X13=GRID!$B$3:$BI$3), 0)),
ROUNDUP(INDEX(GRID!$B$17:$BI$27,MATCH(U$7,GRID!$A$17:$A$27,0),MATCH(1,($U$2=GRID!$B$1:$BI$1)*(КАЛЕНДАРЬ!$X13=GRID!$B$3:$BI$3), 0))*(1-GRID!$B$35),0))</f>
        <v>90500</v>
      </c>
      <c r="W153" s="61" cm="1">
        <f t="array" ref="W153">IF($I$2="Открытый тариф",
INDEX(GRID!$B$4:$BI$14,MATCH(W$7,GRID!$A$4:$A$14,0),MATCH(1,($U$2=GRID!$B$1:$BI$1)*(КАЛЕНДАРЬ!$X13=GRID!$B$3:$BI$3), 0)),
ROUNDUP(INDEX(GRID!$B$4:$BI$14,MATCH(W$7,GRID!$A$4:$A$14,0),MATCH(1,($U$2=GRID!$B$1:$BI$1)*(КАЛЕНДАРЬ!$X13=GRID!$B$3:$BI$3),0))*(1-GRID!$B$35),0))</f>
        <v>317000</v>
      </c>
      <c r="X153" s="61" cm="1">
        <f t="array" ref="X153">IF($I$2="Открытый тариф",
INDEX(GRID!$B$17:$BI$27,MATCH(W$7,GRID!$A$17:$A$27,0),MATCH(1,($U$2=GRID!$B$1:$BI$1)*(КАЛЕНДАРЬ!$X13=GRID!$B$3:$BI$3), 0)),
ROUNDUP(INDEX(GRID!$B$17:$BI$27,MATCH(W$7,GRID!$A$17:$A$27,0),MATCH(1,($U$2=GRID!$B$1:$BI$1)*(КАЛЕНДАРЬ!$X13=GRID!$B$3:$BI$3), 0))*(1-GRID!$B$35),0))</f>
        <v>319500</v>
      </c>
    </row>
    <row r="154" spans="1:24" x14ac:dyDescent="0.2">
      <c r="A154" s="62" t="s">
        <v>45</v>
      </c>
      <c r="B154" s="62">
        <v>11</v>
      </c>
      <c r="C154" s="59" cm="1">
        <f t="array" ref="C154">IF($I$2="Открытый тариф",
INDEX(GRID!$B$4:$BI$14,MATCH(C$7,GRID!$A$4:$A$14,0),MATCH(1,($U$2=GRID!$B$1:$BI$1)*(КАЛЕНДАРЬ!$X14=GRID!$B$3:$BI$3), 0)),
ROUNDUP(INDEX(GRID!$B$4:$BI$14,MATCH(C$7,GRID!$A$4:$A$14,0),MATCH(1,($U$2=GRID!$B$1:$BI$1)*(КАЛЕНДАРЬ!$X14=GRID!$B$3:$BI$3),0))*(1-GRID!$B$35),0))</f>
        <v>29000</v>
      </c>
      <c r="D154" s="60" cm="1">
        <f t="array" ref="D154">IF($I$2="Открытый тариф",
INDEX(GRID!$B$17:$BI$27,MATCH(C$7,GRID!$A$17:$A$27,0),MATCH(1,($U$2=GRID!$B$1:$BI$1)*(КАЛЕНДАРЬ!$X14=GRID!$B$3:$BI$3), 0)),
ROUNDUP(INDEX(GRID!$B$17:$BI$27,MATCH(C$7,GRID!$A$17:$A$27,0),MATCH(1,($U$2=GRID!$B$1:$BI$1)*(КАЛЕНДАРЬ!$X14=GRID!$B$3:$BI$3), 0))*(1-GRID!$B$35),0))</f>
        <v>31500</v>
      </c>
      <c r="E154" s="59" cm="1">
        <f t="array" ref="E154">IF($I$2="Открытый тариф",
INDEX(GRID!$B$4:$BI$14,MATCH(E$7,GRID!$A$4:$A$14,0),MATCH(1,($U$2=GRID!$B$1:$BI$1)*(КАЛЕНДАРЬ!$X14=GRID!$B$3:$BI$3), 0)),
ROUNDUP(INDEX(GRID!$B$4:$BI$14,MATCH(E$7,GRID!$A$4:$A$14,0),MATCH(1,($U$2=GRID!$B$1:$BI$1)*(КАЛЕНДАРЬ!$X14=GRID!$B$3:$BI$3),0))*(1-GRID!$B$35),0))</f>
        <v>32400</v>
      </c>
      <c r="F154" s="60" cm="1">
        <f t="array" ref="F154">IF($I$2="Открытый тариф",
INDEX(GRID!$B$17:$BI$27,MATCH(E$7,GRID!$A$17:$A$27,0),MATCH(1,($U$2=GRID!$B$1:$BI$1)*(КАЛЕНДАРЬ!$X14=GRID!$B$3:$BI$3), 0)),
ROUNDUP(INDEX(GRID!$B$17:$BI$27,MATCH(E$7,GRID!$A$17:$A$27,0),MATCH(1,($U$2=GRID!$B$1:$BI$1)*(КАЛЕНДАРЬ!$X14=GRID!$B$3:$BI$3), 0))*(1-GRID!$B$35),0))</f>
        <v>34900</v>
      </c>
      <c r="G154" s="59" cm="1">
        <f t="array" ref="G154">IF($I$2="Открытый тариф",
INDEX(GRID!$B$4:$BI$14,MATCH(G$7,GRID!$A$4:$A$14,0),MATCH(1,($U$2=GRID!$B$1:$BI$1)*(КАЛЕНДАРЬ!$X14=GRID!$B$3:$BI$3), 0)),
ROUNDUP(INDEX(GRID!$B$4:$BI$14,MATCH(G$7,GRID!$A$4:$A$14,0),MATCH(1,($U$2=GRID!$B$1:$BI$1)*(КАЛЕНДАРЬ!$X14=GRID!$B$3:$BI$3),0))*(1-GRID!$B$35),0))</f>
        <v>36000</v>
      </c>
      <c r="H154" s="60" cm="1">
        <f t="array" ref="H154">IF($I$2="Открытый тариф",
INDEX(GRID!$B$17:$BI$27,MATCH(G$7,GRID!$A$17:$A$27,0),MATCH(1,($U$2=GRID!$B$1:$BI$1)*(КАЛЕНДАРЬ!$X14=GRID!$B$3:$BI$3), 0)),
ROUNDUP(INDEX(GRID!$B$17:$BI$27,MATCH(G$7,GRID!$A$17:$A$27,0),MATCH(1,($U$2=GRID!$B$1:$BI$1)*(КАЛЕНДАРЬ!$X14=GRID!$B$3:$BI$3), 0))*(1-GRID!$B$35),0))</f>
        <v>38500</v>
      </c>
      <c r="I154" s="59" cm="1">
        <f t="array" ref="I154">IF($I$2="Открытый тариф",
INDEX(GRID!$B$4:$BI$14,MATCH(I$7,GRID!$A$4:$A$14,0),MATCH(1,($U$2=GRID!$B$1:$BI$1)*(КАЛЕНДАРЬ!$X14=GRID!$B$3:$BI$3), 0)),
ROUNDUP(INDEX(GRID!$B$4:$BI$14,MATCH(I$7,GRID!$A$4:$A$14,0),MATCH(1,($U$2=GRID!$B$1:$BI$1)*(КАЛЕНДАРЬ!$X14=GRID!$B$3:$BI$3),0))*(1-GRID!$B$35),0))</f>
        <v>40200</v>
      </c>
      <c r="J154" s="60" cm="1">
        <f t="array" ref="J154">IF($I$2="Открытый тариф",
INDEX(GRID!$B$17:$BI$27,MATCH(I$7,GRID!$A$17:$A$27,0),MATCH(1,($U$2=GRID!$B$1:$BI$1)*(КАЛЕНДАРЬ!$X14=GRID!$B$3:$BI$3), 0)),
ROUNDUP(INDEX(GRID!$B$17:$BI$27,MATCH(I$7,GRID!$A$17:$A$27,0),MATCH(1,($U$2=GRID!$B$1:$BI$1)*(КАЛЕНДАРЬ!$X14=GRID!$B$3:$BI$3), 0))*(1-GRID!$B$35),0))</f>
        <v>42700</v>
      </c>
      <c r="K154" s="59" cm="1">
        <f t="array" ref="K154">IF($I$2="Открытый тариф",
INDEX(GRID!$B$4:$BI$14,MATCH(K$7,GRID!$A$4:$A$14,0),MATCH(1,($U$2=GRID!$B$1:$BI$1)*(КАЛЕНДАРЬ!$X14=GRID!$B$3:$BI$3), 0)),
ROUNDUP(INDEX(GRID!$B$4:$BI$14,MATCH(K$7,GRID!$A$4:$A$14,0),MATCH(1,($U$2=GRID!$B$1:$BI$1)*(КАЛЕНДАРЬ!$X14=GRID!$B$3:$BI$3),0))*(1-GRID!$B$35),0))</f>
        <v>44800</v>
      </c>
      <c r="L154" s="60" cm="1">
        <f t="array" ref="L154">IF($I$2="Открытый тариф",
INDEX(GRID!$B$17:$BI$27,MATCH(K$7,GRID!$A$17:$A$27,0),MATCH(1,($U$2=GRID!$B$1:$BI$1)*(КАЛЕНДАРЬ!$X14=GRID!$B$3:$BI$3), 0)),
ROUNDUP(INDEX(GRID!$B$17:$BI$27,MATCH(K$7,GRID!$A$17:$A$27,0),MATCH(1,($U$2=GRID!$B$1:$BI$1)*(КАЛЕНДАРЬ!$X14=GRID!$B$3:$BI$3), 0))*(1-GRID!$B$35),0))</f>
        <v>47300</v>
      </c>
      <c r="M154" s="59" cm="1">
        <f t="array" ref="M154">IF($I$2="Открытый тариф",
INDEX(GRID!$B$4:$BI$14,MATCH(M$7,GRID!$A$4:$A$14,0),MATCH(1,($U$2=GRID!$B$1:$BI$1)*(КАЛЕНДАРЬ!$X14=GRID!$B$3:$BI$3), 0)),
ROUNDUP(INDEX(GRID!$B$4:$BI$14,MATCH(M$7,GRID!$A$4:$A$14,0),MATCH(1,($U$2=GRID!$B$1:$BI$1)*(КАЛЕНДАРЬ!$X14=GRID!$B$3:$BI$3),0))*(1-GRID!$B$35),0))</f>
        <v>50000</v>
      </c>
      <c r="N154" s="60" cm="1">
        <f t="array" ref="N154">IF($I$2="Открытый тариф",
INDEX(GRID!$B$17:$BI$27,MATCH(M$7,GRID!$A$17:$A$27,0),MATCH(1,($U$2=GRID!$B$1:$BI$1)*(КАЛЕНДАРЬ!$X14=GRID!$B$3:$BI$3), 0)),
ROUNDUP(INDEX(GRID!$B$17:$BI$27,MATCH(M$7,GRID!$A$17:$A$27,0),MATCH(1,($U$2=GRID!$B$1:$BI$1)*(КАЛЕНДАРЬ!$X14=GRID!$B$3:$BI$3), 0))*(1-GRID!$B$35),0))</f>
        <v>52500</v>
      </c>
      <c r="O154" s="61" cm="1">
        <f t="array" ref="O154">IF($I$2="Открытый тариф",
INDEX(GRID!$B$4:$BI$14,MATCH(O$7,GRID!$A$4:$A$14,0),MATCH(1,($U$2=GRID!$B$1:$BI$1)*(КАЛЕНДАРЬ!$X14=GRID!$B$3:$BI$3), 0)),
ROUNDUP(INDEX(GRID!$B$4:$BI$14,MATCH(O$7,GRID!$A$4:$A$14,0),MATCH(1,($U$2=GRID!$B$1:$BI$1)*(КАЛЕНДАРЬ!$X14=GRID!$B$3:$BI$3),0))*(1-GRID!$B$35),0))</f>
        <v>56500</v>
      </c>
      <c r="P154" s="61" cm="1">
        <f t="array" ref="P154">IF($I$2="Открытый тариф",
INDEX(GRID!$B$17:$BI$27,MATCH(O$7,GRID!$A$17:$A$27,0),MATCH(1,($U$2=GRID!$B$1:$BI$1)*(КАЛЕНДАРЬ!$X14=GRID!$B$3:$BI$3), 0)),
ROUNDUP(INDEX(GRID!$B$17:$BI$27,MATCH(O$7,GRID!$A$17:$A$27,0),MATCH(1,($U$2=GRID!$B$1:$BI$1)*(КАЛЕНДАРЬ!$X14=GRID!$B$3:$BI$3), 0))*(1-GRID!$B$35),0))</f>
        <v>59000</v>
      </c>
      <c r="Q154" s="61" cm="1">
        <f t="array" ref="Q154">IF($I$2="Открытый тариф",
INDEX(GRID!$B$4:$BI$14,MATCH(Q$7,GRID!$A$4:$A$14,0),MATCH(1,($U$2=GRID!$B$1:$BI$1)*(КАЛЕНДАРЬ!$X14=GRID!$B$3:$BI$3), 0)),
ROUNDUP(INDEX(GRID!$B$4:$BI$14,MATCH(Q$7,GRID!$A$4:$A$14,0),MATCH(1,($U$2=GRID!$B$1:$BI$1)*(КАЛЕНДАРЬ!$X14=GRID!$B$3:$BI$3),0))*(1-GRID!$B$35),0))</f>
        <v>63800</v>
      </c>
      <c r="R154" s="61" cm="1">
        <f t="array" ref="R154">IF($I$2="Открытый тариф",
INDEX(GRID!$B$17:$BI$27,MATCH(Q$7,GRID!$A$17:$A$27,0),MATCH(1,($U$2=GRID!$B$1:$BI$1)*(КАЛЕНДАРЬ!$X14=GRID!$B$3:$BI$3), 0)),
ROUNDUP(INDEX(GRID!$B$17:$BI$27,MATCH(Q$7,GRID!$A$17:$A$27,0),MATCH(1,($U$2=GRID!$B$1:$BI$1)*(КАЛЕНДАРЬ!$X14=GRID!$B$3:$BI$3), 0))*(1-GRID!$B$35),0))</f>
        <v>66300</v>
      </c>
      <c r="S154" s="61" cm="1">
        <f t="array" ref="S154">IF($I$2="Открытый тариф",
INDEX(GRID!$B$4:$BI$14,MATCH(S$7,GRID!$A$4:$A$14,0),MATCH(1,($U$2=GRID!$B$1:$BI$1)*(КАЛЕНДАРЬ!$X14=GRID!$B$3:$BI$3), 0)),
ROUNDUP(INDEX(GRID!$B$4:$BI$14,MATCH(S$7,GRID!$A$4:$A$14,0),MATCH(1,($U$2=GRID!$B$1:$BI$1)*(КАЛЕНДАРЬ!$X14=GRID!$B$3:$BI$3),0))*(1-GRID!$B$35),0))</f>
        <v>79200</v>
      </c>
      <c r="T154" s="61" cm="1">
        <f t="array" ref="T154">IF($I$2="Открытый тариф",
INDEX(GRID!$B$17:$BI$27,MATCH(S$7,GRID!$A$17:$A$27,0),MATCH(1,($U$2=GRID!$B$1:$BI$1)*(КАЛЕНДАРЬ!$X14=GRID!$B$3:$BI$3), 0)),
ROUNDUP(INDEX(GRID!$B$17:$BI$27,MATCH(S$7,GRID!$A$17:$A$27,0),MATCH(1,($U$2=GRID!$B$1:$BI$1)*(КАЛЕНДАРЬ!$X14=GRID!$B$3:$BI$3), 0))*(1-GRID!$B$35),0))</f>
        <v>81700</v>
      </c>
      <c r="U154" s="61" cm="1">
        <f t="array" ref="U154">IF($I$2="Открытый тариф",
INDEX(GRID!$B$4:$BI$14,MATCH(U$7,GRID!$A$4:$A$14,0),MATCH(1,($U$2=GRID!$B$1:$BI$1)*(КАЛЕНДАРЬ!$X14=GRID!$B$3:$BI$3), 0)),
ROUNDUP(INDEX(GRID!$B$4:$BI$14,MATCH(U$7,GRID!$A$4:$A$14,0),MATCH(1,($U$2=GRID!$B$1:$BI$1)*(КАЛЕНДАРЬ!$X14=GRID!$B$3:$BI$3),0))*(1-GRID!$B$35),0))</f>
        <v>88000</v>
      </c>
      <c r="V154" s="61" cm="1">
        <f t="array" ref="V154">IF($I$2="Открытый тариф",
INDEX(GRID!$B$17:$BI$27,MATCH(U$7,GRID!$A$17:$A$27,0),MATCH(1,($U$2=GRID!$B$1:$BI$1)*(КАЛЕНДАРЬ!$X14=GRID!$B$3:$BI$3), 0)),
ROUNDUP(INDEX(GRID!$B$17:$BI$27,MATCH(U$7,GRID!$A$17:$A$27,0),MATCH(1,($U$2=GRID!$B$1:$BI$1)*(КАЛЕНДАРЬ!$X14=GRID!$B$3:$BI$3), 0))*(1-GRID!$B$35),0))</f>
        <v>90500</v>
      </c>
      <c r="W154" s="61" cm="1">
        <f t="array" ref="W154">IF($I$2="Открытый тариф",
INDEX(GRID!$B$4:$BI$14,MATCH(W$7,GRID!$A$4:$A$14,0),MATCH(1,($U$2=GRID!$B$1:$BI$1)*(КАЛЕНДАРЬ!$X14=GRID!$B$3:$BI$3), 0)),
ROUNDUP(INDEX(GRID!$B$4:$BI$14,MATCH(W$7,GRID!$A$4:$A$14,0),MATCH(1,($U$2=GRID!$B$1:$BI$1)*(КАЛЕНДАРЬ!$X14=GRID!$B$3:$BI$3),0))*(1-GRID!$B$35),0))</f>
        <v>317000</v>
      </c>
      <c r="X154" s="61" cm="1">
        <f t="array" ref="X154">IF($I$2="Открытый тариф",
INDEX(GRID!$B$17:$BI$27,MATCH(W$7,GRID!$A$17:$A$27,0),MATCH(1,($U$2=GRID!$B$1:$BI$1)*(КАЛЕНДАРЬ!$X14=GRID!$B$3:$BI$3), 0)),
ROUNDUP(INDEX(GRID!$B$17:$BI$27,MATCH(W$7,GRID!$A$17:$A$27,0),MATCH(1,($U$2=GRID!$B$1:$BI$1)*(КАЛЕНДАРЬ!$X14=GRID!$B$3:$BI$3), 0))*(1-GRID!$B$35),0))</f>
        <v>319500</v>
      </c>
    </row>
    <row r="155" spans="1:24" x14ac:dyDescent="0.2">
      <c r="A155" s="62" t="s">
        <v>46</v>
      </c>
      <c r="B155" s="62">
        <v>12</v>
      </c>
      <c r="C155" s="59" cm="1">
        <f t="array" ref="C155">IF($I$2="Открытый тариф",
INDEX(GRID!$B$4:$BI$14,MATCH(C$7,GRID!$A$4:$A$14,0),MATCH(1,($U$2=GRID!$B$1:$BI$1)*(КАЛЕНДАРЬ!$X15=GRID!$B$3:$BI$3), 0)),
ROUNDUP(INDEX(GRID!$B$4:$BI$14,MATCH(C$7,GRID!$A$4:$A$14,0),MATCH(1,($U$2=GRID!$B$1:$BI$1)*(КАЛЕНДАРЬ!$X15=GRID!$B$3:$BI$3),0))*(1-GRID!$B$35),0))</f>
        <v>29000</v>
      </c>
      <c r="D155" s="60" cm="1">
        <f t="array" ref="D155">IF($I$2="Открытый тариф",
INDEX(GRID!$B$17:$BI$27,MATCH(C$7,GRID!$A$17:$A$27,0),MATCH(1,($U$2=GRID!$B$1:$BI$1)*(КАЛЕНДАРЬ!$X15=GRID!$B$3:$BI$3), 0)),
ROUNDUP(INDEX(GRID!$B$17:$BI$27,MATCH(C$7,GRID!$A$17:$A$27,0),MATCH(1,($U$2=GRID!$B$1:$BI$1)*(КАЛЕНДАРЬ!$X15=GRID!$B$3:$BI$3), 0))*(1-GRID!$B$35),0))</f>
        <v>31500</v>
      </c>
      <c r="E155" s="59" cm="1">
        <f t="array" ref="E155">IF($I$2="Открытый тариф",
INDEX(GRID!$B$4:$BI$14,MATCH(E$7,GRID!$A$4:$A$14,0),MATCH(1,($U$2=GRID!$B$1:$BI$1)*(КАЛЕНДАРЬ!$X15=GRID!$B$3:$BI$3), 0)),
ROUNDUP(INDEX(GRID!$B$4:$BI$14,MATCH(E$7,GRID!$A$4:$A$14,0),MATCH(1,($U$2=GRID!$B$1:$BI$1)*(КАЛЕНДАРЬ!$X15=GRID!$B$3:$BI$3),0))*(1-GRID!$B$35),0))</f>
        <v>32400</v>
      </c>
      <c r="F155" s="60" cm="1">
        <f t="array" ref="F155">IF($I$2="Открытый тариф",
INDEX(GRID!$B$17:$BI$27,MATCH(E$7,GRID!$A$17:$A$27,0),MATCH(1,($U$2=GRID!$B$1:$BI$1)*(КАЛЕНДАРЬ!$X15=GRID!$B$3:$BI$3), 0)),
ROUNDUP(INDEX(GRID!$B$17:$BI$27,MATCH(E$7,GRID!$A$17:$A$27,0),MATCH(1,($U$2=GRID!$B$1:$BI$1)*(КАЛЕНДАРЬ!$X15=GRID!$B$3:$BI$3), 0))*(1-GRID!$B$35),0))</f>
        <v>34900</v>
      </c>
      <c r="G155" s="59" cm="1">
        <f t="array" ref="G155">IF($I$2="Открытый тариф",
INDEX(GRID!$B$4:$BI$14,MATCH(G$7,GRID!$A$4:$A$14,0),MATCH(1,($U$2=GRID!$B$1:$BI$1)*(КАЛЕНДАРЬ!$X15=GRID!$B$3:$BI$3), 0)),
ROUNDUP(INDEX(GRID!$B$4:$BI$14,MATCH(G$7,GRID!$A$4:$A$14,0),MATCH(1,($U$2=GRID!$B$1:$BI$1)*(КАЛЕНДАРЬ!$X15=GRID!$B$3:$BI$3),0))*(1-GRID!$B$35),0))</f>
        <v>36000</v>
      </c>
      <c r="H155" s="60" cm="1">
        <f t="array" ref="H155">IF($I$2="Открытый тариф",
INDEX(GRID!$B$17:$BI$27,MATCH(G$7,GRID!$A$17:$A$27,0),MATCH(1,($U$2=GRID!$B$1:$BI$1)*(КАЛЕНДАРЬ!$X15=GRID!$B$3:$BI$3), 0)),
ROUNDUP(INDEX(GRID!$B$17:$BI$27,MATCH(G$7,GRID!$A$17:$A$27,0),MATCH(1,($U$2=GRID!$B$1:$BI$1)*(КАЛЕНДАРЬ!$X15=GRID!$B$3:$BI$3), 0))*(1-GRID!$B$35),0))</f>
        <v>38500</v>
      </c>
      <c r="I155" s="59" cm="1">
        <f t="array" ref="I155">IF($I$2="Открытый тариф",
INDEX(GRID!$B$4:$BI$14,MATCH(I$7,GRID!$A$4:$A$14,0),MATCH(1,($U$2=GRID!$B$1:$BI$1)*(КАЛЕНДАРЬ!$X15=GRID!$B$3:$BI$3), 0)),
ROUNDUP(INDEX(GRID!$B$4:$BI$14,MATCH(I$7,GRID!$A$4:$A$14,0),MATCH(1,($U$2=GRID!$B$1:$BI$1)*(КАЛЕНДАРЬ!$X15=GRID!$B$3:$BI$3),0))*(1-GRID!$B$35),0))</f>
        <v>40200</v>
      </c>
      <c r="J155" s="60" cm="1">
        <f t="array" ref="J155">IF($I$2="Открытый тариф",
INDEX(GRID!$B$17:$BI$27,MATCH(I$7,GRID!$A$17:$A$27,0),MATCH(1,($U$2=GRID!$B$1:$BI$1)*(КАЛЕНДАРЬ!$X15=GRID!$B$3:$BI$3), 0)),
ROUNDUP(INDEX(GRID!$B$17:$BI$27,MATCH(I$7,GRID!$A$17:$A$27,0),MATCH(1,($U$2=GRID!$B$1:$BI$1)*(КАЛЕНДАРЬ!$X15=GRID!$B$3:$BI$3), 0))*(1-GRID!$B$35),0))</f>
        <v>42700</v>
      </c>
      <c r="K155" s="59" cm="1">
        <f t="array" ref="K155">IF($I$2="Открытый тариф",
INDEX(GRID!$B$4:$BI$14,MATCH(K$7,GRID!$A$4:$A$14,0),MATCH(1,($U$2=GRID!$B$1:$BI$1)*(КАЛЕНДАРЬ!$X15=GRID!$B$3:$BI$3), 0)),
ROUNDUP(INDEX(GRID!$B$4:$BI$14,MATCH(K$7,GRID!$A$4:$A$14,0),MATCH(1,($U$2=GRID!$B$1:$BI$1)*(КАЛЕНДАРЬ!$X15=GRID!$B$3:$BI$3),0))*(1-GRID!$B$35),0))</f>
        <v>44800</v>
      </c>
      <c r="L155" s="60" cm="1">
        <f t="array" ref="L155">IF($I$2="Открытый тариф",
INDEX(GRID!$B$17:$BI$27,MATCH(K$7,GRID!$A$17:$A$27,0),MATCH(1,($U$2=GRID!$B$1:$BI$1)*(КАЛЕНДАРЬ!$X15=GRID!$B$3:$BI$3), 0)),
ROUNDUP(INDEX(GRID!$B$17:$BI$27,MATCH(K$7,GRID!$A$17:$A$27,0),MATCH(1,($U$2=GRID!$B$1:$BI$1)*(КАЛЕНДАРЬ!$X15=GRID!$B$3:$BI$3), 0))*(1-GRID!$B$35),0))</f>
        <v>47300</v>
      </c>
      <c r="M155" s="59" cm="1">
        <f t="array" ref="M155">IF($I$2="Открытый тариф",
INDEX(GRID!$B$4:$BI$14,MATCH(M$7,GRID!$A$4:$A$14,0),MATCH(1,($U$2=GRID!$B$1:$BI$1)*(КАЛЕНДАРЬ!$X15=GRID!$B$3:$BI$3), 0)),
ROUNDUP(INDEX(GRID!$B$4:$BI$14,MATCH(M$7,GRID!$A$4:$A$14,0),MATCH(1,($U$2=GRID!$B$1:$BI$1)*(КАЛЕНДАРЬ!$X15=GRID!$B$3:$BI$3),0))*(1-GRID!$B$35),0))</f>
        <v>50000</v>
      </c>
      <c r="N155" s="60" cm="1">
        <f t="array" ref="N155">IF($I$2="Открытый тариф",
INDEX(GRID!$B$17:$BI$27,MATCH(M$7,GRID!$A$17:$A$27,0),MATCH(1,($U$2=GRID!$B$1:$BI$1)*(КАЛЕНДАРЬ!$X15=GRID!$B$3:$BI$3), 0)),
ROUNDUP(INDEX(GRID!$B$17:$BI$27,MATCH(M$7,GRID!$A$17:$A$27,0),MATCH(1,($U$2=GRID!$B$1:$BI$1)*(КАЛЕНДАРЬ!$X15=GRID!$B$3:$BI$3), 0))*(1-GRID!$B$35),0))</f>
        <v>52500</v>
      </c>
      <c r="O155" s="61" cm="1">
        <f t="array" ref="O155">IF($I$2="Открытый тариф",
INDEX(GRID!$B$4:$BI$14,MATCH(O$7,GRID!$A$4:$A$14,0),MATCH(1,($U$2=GRID!$B$1:$BI$1)*(КАЛЕНДАРЬ!$X15=GRID!$B$3:$BI$3), 0)),
ROUNDUP(INDEX(GRID!$B$4:$BI$14,MATCH(O$7,GRID!$A$4:$A$14,0),MATCH(1,($U$2=GRID!$B$1:$BI$1)*(КАЛЕНДАРЬ!$X15=GRID!$B$3:$BI$3),0))*(1-GRID!$B$35),0))</f>
        <v>56500</v>
      </c>
      <c r="P155" s="61" cm="1">
        <f t="array" ref="P155">IF($I$2="Открытый тариф",
INDEX(GRID!$B$17:$BI$27,MATCH(O$7,GRID!$A$17:$A$27,0),MATCH(1,($U$2=GRID!$B$1:$BI$1)*(КАЛЕНДАРЬ!$X15=GRID!$B$3:$BI$3), 0)),
ROUNDUP(INDEX(GRID!$B$17:$BI$27,MATCH(O$7,GRID!$A$17:$A$27,0),MATCH(1,($U$2=GRID!$B$1:$BI$1)*(КАЛЕНДАРЬ!$X15=GRID!$B$3:$BI$3), 0))*(1-GRID!$B$35),0))</f>
        <v>59000</v>
      </c>
      <c r="Q155" s="61" cm="1">
        <f t="array" ref="Q155">IF($I$2="Открытый тариф",
INDEX(GRID!$B$4:$BI$14,MATCH(Q$7,GRID!$A$4:$A$14,0),MATCH(1,($U$2=GRID!$B$1:$BI$1)*(КАЛЕНДАРЬ!$X15=GRID!$B$3:$BI$3), 0)),
ROUNDUP(INDEX(GRID!$B$4:$BI$14,MATCH(Q$7,GRID!$A$4:$A$14,0),MATCH(1,($U$2=GRID!$B$1:$BI$1)*(КАЛЕНДАРЬ!$X15=GRID!$B$3:$BI$3),0))*(1-GRID!$B$35),0))</f>
        <v>63800</v>
      </c>
      <c r="R155" s="61" cm="1">
        <f t="array" ref="R155">IF($I$2="Открытый тариф",
INDEX(GRID!$B$17:$BI$27,MATCH(Q$7,GRID!$A$17:$A$27,0),MATCH(1,($U$2=GRID!$B$1:$BI$1)*(КАЛЕНДАРЬ!$X15=GRID!$B$3:$BI$3), 0)),
ROUNDUP(INDEX(GRID!$B$17:$BI$27,MATCH(Q$7,GRID!$A$17:$A$27,0),MATCH(1,($U$2=GRID!$B$1:$BI$1)*(КАЛЕНДАРЬ!$X15=GRID!$B$3:$BI$3), 0))*(1-GRID!$B$35),0))</f>
        <v>66300</v>
      </c>
      <c r="S155" s="61" cm="1">
        <f t="array" ref="S155">IF($I$2="Открытый тариф",
INDEX(GRID!$B$4:$BI$14,MATCH(S$7,GRID!$A$4:$A$14,0),MATCH(1,($U$2=GRID!$B$1:$BI$1)*(КАЛЕНДАРЬ!$X15=GRID!$B$3:$BI$3), 0)),
ROUNDUP(INDEX(GRID!$B$4:$BI$14,MATCH(S$7,GRID!$A$4:$A$14,0),MATCH(1,($U$2=GRID!$B$1:$BI$1)*(КАЛЕНДАРЬ!$X15=GRID!$B$3:$BI$3),0))*(1-GRID!$B$35),0))</f>
        <v>79200</v>
      </c>
      <c r="T155" s="61" cm="1">
        <f t="array" ref="T155">IF($I$2="Открытый тариф",
INDEX(GRID!$B$17:$BI$27,MATCH(S$7,GRID!$A$17:$A$27,0),MATCH(1,($U$2=GRID!$B$1:$BI$1)*(КАЛЕНДАРЬ!$X15=GRID!$B$3:$BI$3), 0)),
ROUNDUP(INDEX(GRID!$B$17:$BI$27,MATCH(S$7,GRID!$A$17:$A$27,0),MATCH(1,($U$2=GRID!$B$1:$BI$1)*(КАЛЕНДАРЬ!$X15=GRID!$B$3:$BI$3), 0))*(1-GRID!$B$35),0))</f>
        <v>81700</v>
      </c>
      <c r="U155" s="61" cm="1">
        <f t="array" ref="U155">IF($I$2="Открытый тариф",
INDEX(GRID!$B$4:$BI$14,MATCH(U$7,GRID!$A$4:$A$14,0),MATCH(1,($U$2=GRID!$B$1:$BI$1)*(КАЛЕНДАРЬ!$X15=GRID!$B$3:$BI$3), 0)),
ROUNDUP(INDEX(GRID!$B$4:$BI$14,MATCH(U$7,GRID!$A$4:$A$14,0),MATCH(1,($U$2=GRID!$B$1:$BI$1)*(КАЛЕНДАРЬ!$X15=GRID!$B$3:$BI$3),0))*(1-GRID!$B$35),0))</f>
        <v>88000</v>
      </c>
      <c r="V155" s="61" cm="1">
        <f t="array" ref="V155">IF($I$2="Открытый тариф",
INDEX(GRID!$B$17:$BI$27,MATCH(U$7,GRID!$A$17:$A$27,0),MATCH(1,($U$2=GRID!$B$1:$BI$1)*(КАЛЕНДАРЬ!$X15=GRID!$B$3:$BI$3), 0)),
ROUNDUP(INDEX(GRID!$B$17:$BI$27,MATCH(U$7,GRID!$A$17:$A$27,0),MATCH(1,($U$2=GRID!$B$1:$BI$1)*(КАЛЕНДАРЬ!$X15=GRID!$B$3:$BI$3), 0))*(1-GRID!$B$35),0))</f>
        <v>90500</v>
      </c>
      <c r="W155" s="61" cm="1">
        <f t="array" ref="W155">IF($I$2="Открытый тариф",
INDEX(GRID!$B$4:$BI$14,MATCH(W$7,GRID!$A$4:$A$14,0),MATCH(1,($U$2=GRID!$B$1:$BI$1)*(КАЛЕНДАРЬ!$X15=GRID!$B$3:$BI$3), 0)),
ROUNDUP(INDEX(GRID!$B$4:$BI$14,MATCH(W$7,GRID!$A$4:$A$14,0),MATCH(1,($U$2=GRID!$B$1:$BI$1)*(КАЛЕНДАРЬ!$X15=GRID!$B$3:$BI$3),0))*(1-GRID!$B$35),0))</f>
        <v>317000</v>
      </c>
      <c r="X155" s="61" cm="1">
        <f t="array" ref="X155">IF($I$2="Открытый тариф",
INDEX(GRID!$B$17:$BI$27,MATCH(W$7,GRID!$A$17:$A$27,0),MATCH(1,($U$2=GRID!$B$1:$BI$1)*(КАЛЕНДАРЬ!$X15=GRID!$B$3:$BI$3), 0)),
ROUNDUP(INDEX(GRID!$B$17:$BI$27,MATCH(W$7,GRID!$A$17:$A$27,0),MATCH(1,($U$2=GRID!$B$1:$BI$1)*(КАЛЕНДАРЬ!$X15=GRID!$B$3:$BI$3), 0))*(1-GRID!$B$35),0))</f>
        <v>319500</v>
      </c>
    </row>
    <row r="156" spans="1:24" x14ac:dyDescent="0.2">
      <c r="A156" s="62" t="s">
        <v>47</v>
      </c>
      <c r="B156" s="62">
        <v>13</v>
      </c>
      <c r="C156" s="59" cm="1">
        <f t="array" ref="C156">IF($I$2="Открытый тариф",
INDEX(GRID!$B$4:$BI$14,MATCH(C$7,GRID!$A$4:$A$14,0),MATCH(1,($U$2=GRID!$B$1:$BI$1)*(КАЛЕНДАРЬ!$X16=GRID!$B$3:$BI$3), 0)),
ROUNDUP(INDEX(GRID!$B$4:$BI$14,MATCH(C$7,GRID!$A$4:$A$14,0),MATCH(1,($U$2=GRID!$B$1:$BI$1)*(КАЛЕНДАРЬ!$X16=GRID!$B$3:$BI$3),0))*(1-GRID!$B$35),0))</f>
        <v>29000</v>
      </c>
      <c r="D156" s="60" cm="1">
        <f t="array" ref="D156">IF($I$2="Открытый тариф",
INDEX(GRID!$B$17:$BI$27,MATCH(C$7,GRID!$A$17:$A$27,0),MATCH(1,($U$2=GRID!$B$1:$BI$1)*(КАЛЕНДАРЬ!$X16=GRID!$B$3:$BI$3), 0)),
ROUNDUP(INDEX(GRID!$B$17:$BI$27,MATCH(C$7,GRID!$A$17:$A$27,0),MATCH(1,($U$2=GRID!$B$1:$BI$1)*(КАЛЕНДАРЬ!$X16=GRID!$B$3:$BI$3), 0))*(1-GRID!$B$35),0))</f>
        <v>31500</v>
      </c>
      <c r="E156" s="59" cm="1">
        <f t="array" ref="E156">IF($I$2="Открытый тариф",
INDEX(GRID!$B$4:$BI$14,MATCH(E$7,GRID!$A$4:$A$14,0),MATCH(1,($U$2=GRID!$B$1:$BI$1)*(КАЛЕНДАРЬ!$X16=GRID!$B$3:$BI$3), 0)),
ROUNDUP(INDEX(GRID!$B$4:$BI$14,MATCH(E$7,GRID!$A$4:$A$14,0),MATCH(1,($U$2=GRID!$B$1:$BI$1)*(КАЛЕНДАРЬ!$X16=GRID!$B$3:$BI$3),0))*(1-GRID!$B$35),0))</f>
        <v>32400</v>
      </c>
      <c r="F156" s="60" cm="1">
        <f t="array" ref="F156">IF($I$2="Открытый тариф",
INDEX(GRID!$B$17:$BI$27,MATCH(E$7,GRID!$A$17:$A$27,0),MATCH(1,($U$2=GRID!$B$1:$BI$1)*(КАЛЕНДАРЬ!$X16=GRID!$B$3:$BI$3), 0)),
ROUNDUP(INDEX(GRID!$B$17:$BI$27,MATCH(E$7,GRID!$A$17:$A$27,0),MATCH(1,($U$2=GRID!$B$1:$BI$1)*(КАЛЕНДАРЬ!$X16=GRID!$B$3:$BI$3), 0))*(1-GRID!$B$35),0))</f>
        <v>34900</v>
      </c>
      <c r="G156" s="59" cm="1">
        <f t="array" ref="G156">IF($I$2="Открытый тариф",
INDEX(GRID!$B$4:$BI$14,MATCH(G$7,GRID!$A$4:$A$14,0),MATCH(1,($U$2=GRID!$B$1:$BI$1)*(КАЛЕНДАРЬ!$X16=GRID!$B$3:$BI$3), 0)),
ROUNDUP(INDEX(GRID!$B$4:$BI$14,MATCH(G$7,GRID!$A$4:$A$14,0),MATCH(1,($U$2=GRID!$B$1:$BI$1)*(КАЛЕНДАРЬ!$X16=GRID!$B$3:$BI$3),0))*(1-GRID!$B$35),0))</f>
        <v>36000</v>
      </c>
      <c r="H156" s="60" cm="1">
        <f t="array" ref="H156">IF($I$2="Открытый тариф",
INDEX(GRID!$B$17:$BI$27,MATCH(G$7,GRID!$A$17:$A$27,0),MATCH(1,($U$2=GRID!$B$1:$BI$1)*(КАЛЕНДАРЬ!$X16=GRID!$B$3:$BI$3), 0)),
ROUNDUP(INDEX(GRID!$B$17:$BI$27,MATCH(G$7,GRID!$A$17:$A$27,0),MATCH(1,($U$2=GRID!$B$1:$BI$1)*(КАЛЕНДАРЬ!$X16=GRID!$B$3:$BI$3), 0))*(1-GRID!$B$35),0))</f>
        <v>38500</v>
      </c>
      <c r="I156" s="59" cm="1">
        <f t="array" ref="I156">IF($I$2="Открытый тариф",
INDEX(GRID!$B$4:$BI$14,MATCH(I$7,GRID!$A$4:$A$14,0),MATCH(1,($U$2=GRID!$B$1:$BI$1)*(КАЛЕНДАРЬ!$X16=GRID!$B$3:$BI$3), 0)),
ROUNDUP(INDEX(GRID!$B$4:$BI$14,MATCH(I$7,GRID!$A$4:$A$14,0),MATCH(1,($U$2=GRID!$B$1:$BI$1)*(КАЛЕНДАРЬ!$X16=GRID!$B$3:$BI$3),0))*(1-GRID!$B$35),0))</f>
        <v>40200</v>
      </c>
      <c r="J156" s="60" cm="1">
        <f t="array" ref="J156">IF($I$2="Открытый тариф",
INDEX(GRID!$B$17:$BI$27,MATCH(I$7,GRID!$A$17:$A$27,0),MATCH(1,($U$2=GRID!$B$1:$BI$1)*(КАЛЕНДАРЬ!$X16=GRID!$B$3:$BI$3), 0)),
ROUNDUP(INDEX(GRID!$B$17:$BI$27,MATCH(I$7,GRID!$A$17:$A$27,0),MATCH(1,($U$2=GRID!$B$1:$BI$1)*(КАЛЕНДАРЬ!$X16=GRID!$B$3:$BI$3), 0))*(1-GRID!$B$35),0))</f>
        <v>42700</v>
      </c>
      <c r="K156" s="59" cm="1">
        <f t="array" ref="K156">IF($I$2="Открытый тариф",
INDEX(GRID!$B$4:$BI$14,MATCH(K$7,GRID!$A$4:$A$14,0),MATCH(1,($U$2=GRID!$B$1:$BI$1)*(КАЛЕНДАРЬ!$X16=GRID!$B$3:$BI$3), 0)),
ROUNDUP(INDEX(GRID!$B$4:$BI$14,MATCH(K$7,GRID!$A$4:$A$14,0),MATCH(1,($U$2=GRID!$B$1:$BI$1)*(КАЛЕНДАРЬ!$X16=GRID!$B$3:$BI$3),0))*(1-GRID!$B$35),0))</f>
        <v>44800</v>
      </c>
      <c r="L156" s="60" cm="1">
        <f t="array" ref="L156">IF($I$2="Открытый тариф",
INDEX(GRID!$B$17:$BI$27,MATCH(K$7,GRID!$A$17:$A$27,0),MATCH(1,($U$2=GRID!$B$1:$BI$1)*(КАЛЕНДАРЬ!$X16=GRID!$B$3:$BI$3), 0)),
ROUNDUP(INDEX(GRID!$B$17:$BI$27,MATCH(K$7,GRID!$A$17:$A$27,0),MATCH(1,($U$2=GRID!$B$1:$BI$1)*(КАЛЕНДАРЬ!$X16=GRID!$B$3:$BI$3), 0))*(1-GRID!$B$35),0))</f>
        <v>47300</v>
      </c>
      <c r="M156" s="59" cm="1">
        <f t="array" ref="M156">IF($I$2="Открытый тариф",
INDEX(GRID!$B$4:$BI$14,MATCH(M$7,GRID!$A$4:$A$14,0),MATCH(1,($U$2=GRID!$B$1:$BI$1)*(КАЛЕНДАРЬ!$X16=GRID!$B$3:$BI$3), 0)),
ROUNDUP(INDEX(GRID!$B$4:$BI$14,MATCH(M$7,GRID!$A$4:$A$14,0),MATCH(1,($U$2=GRID!$B$1:$BI$1)*(КАЛЕНДАРЬ!$X16=GRID!$B$3:$BI$3),0))*(1-GRID!$B$35),0))</f>
        <v>50000</v>
      </c>
      <c r="N156" s="60" cm="1">
        <f t="array" ref="N156">IF($I$2="Открытый тариф",
INDEX(GRID!$B$17:$BI$27,MATCH(M$7,GRID!$A$17:$A$27,0),MATCH(1,($U$2=GRID!$B$1:$BI$1)*(КАЛЕНДАРЬ!$X16=GRID!$B$3:$BI$3), 0)),
ROUNDUP(INDEX(GRID!$B$17:$BI$27,MATCH(M$7,GRID!$A$17:$A$27,0),MATCH(1,($U$2=GRID!$B$1:$BI$1)*(КАЛЕНДАРЬ!$X16=GRID!$B$3:$BI$3), 0))*(1-GRID!$B$35),0))</f>
        <v>52500</v>
      </c>
      <c r="O156" s="61" cm="1">
        <f t="array" ref="O156">IF($I$2="Открытый тариф",
INDEX(GRID!$B$4:$BI$14,MATCH(O$7,GRID!$A$4:$A$14,0),MATCH(1,($U$2=GRID!$B$1:$BI$1)*(КАЛЕНДАРЬ!$X16=GRID!$B$3:$BI$3), 0)),
ROUNDUP(INDEX(GRID!$B$4:$BI$14,MATCH(O$7,GRID!$A$4:$A$14,0),MATCH(1,($U$2=GRID!$B$1:$BI$1)*(КАЛЕНДАРЬ!$X16=GRID!$B$3:$BI$3),0))*(1-GRID!$B$35),0))</f>
        <v>56500</v>
      </c>
      <c r="P156" s="61" cm="1">
        <f t="array" ref="P156">IF($I$2="Открытый тариф",
INDEX(GRID!$B$17:$BI$27,MATCH(O$7,GRID!$A$17:$A$27,0),MATCH(1,($U$2=GRID!$B$1:$BI$1)*(КАЛЕНДАРЬ!$X16=GRID!$B$3:$BI$3), 0)),
ROUNDUP(INDEX(GRID!$B$17:$BI$27,MATCH(O$7,GRID!$A$17:$A$27,0),MATCH(1,($U$2=GRID!$B$1:$BI$1)*(КАЛЕНДАРЬ!$X16=GRID!$B$3:$BI$3), 0))*(1-GRID!$B$35),0))</f>
        <v>59000</v>
      </c>
      <c r="Q156" s="61" cm="1">
        <f t="array" ref="Q156">IF($I$2="Открытый тариф",
INDEX(GRID!$B$4:$BI$14,MATCH(Q$7,GRID!$A$4:$A$14,0),MATCH(1,($U$2=GRID!$B$1:$BI$1)*(КАЛЕНДАРЬ!$X16=GRID!$B$3:$BI$3), 0)),
ROUNDUP(INDEX(GRID!$B$4:$BI$14,MATCH(Q$7,GRID!$A$4:$A$14,0),MATCH(1,($U$2=GRID!$B$1:$BI$1)*(КАЛЕНДАРЬ!$X16=GRID!$B$3:$BI$3),0))*(1-GRID!$B$35),0))</f>
        <v>63800</v>
      </c>
      <c r="R156" s="61" cm="1">
        <f t="array" ref="R156">IF($I$2="Открытый тариф",
INDEX(GRID!$B$17:$BI$27,MATCH(Q$7,GRID!$A$17:$A$27,0),MATCH(1,($U$2=GRID!$B$1:$BI$1)*(КАЛЕНДАРЬ!$X16=GRID!$B$3:$BI$3), 0)),
ROUNDUP(INDEX(GRID!$B$17:$BI$27,MATCH(Q$7,GRID!$A$17:$A$27,0),MATCH(1,($U$2=GRID!$B$1:$BI$1)*(КАЛЕНДАРЬ!$X16=GRID!$B$3:$BI$3), 0))*(1-GRID!$B$35),0))</f>
        <v>66300</v>
      </c>
      <c r="S156" s="61" cm="1">
        <f t="array" ref="S156">IF($I$2="Открытый тариф",
INDEX(GRID!$B$4:$BI$14,MATCH(S$7,GRID!$A$4:$A$14,0),MATCH(1,($U$2=GRID!$B$1:$BI$1)*(КАЛЕНДАРЬ!$X16=GRID!$B$3:$BI$3), 0)),
ROUNDUP(INDEX(GRID!$B$4:$BI$14,MATCH(S$7,GRID!$A$4:$A$14,0),MATCH(1,($U$2=GRID!$B$1:$BI$1)*(КАЛЕНДАРЬ!$X16=GRID!$B$3:$BI$3),0))*(1-GRID!$B$35),0))</f>
        <v>79200</v>
      </c>
      <c r="T156" s="61" cm="1">
        <f t="array" ref="T156">IF($I$2="Открытый тариф",
INDEX(GRID!$B$17:$BI$27,MATCH(S$7,GRID!$A$17:$A$27,0),MATCH(1,($U$2=GRID!$B$1:$BI$1)*(КАЛЕНДАРЬ!$X16=GRID!$B$3:$BI$3), 0)),
ROUNDUP(INDEX(GRID!$B$17:$BI$27,MATCH(S$7,GRID!$A$17:$A$27,0),MATCH(1,($U$2=GRID!$B$1:$BI$1)*(КАЛЕНДАРЬ!$X16=GRID!$B$3:$BI$3), 0))*(1-GRID!$B$35),0))</f>
        <v>81700</v>
      </c>
      <c r="U156" s="61" cm="1">
        <f t="array" ref="U156">IF($I$2="Открытый тариф",
INDEX(GRID!$B$4:$BI$14,MATCH(U$7,GRID!$A$4:$A$14,0),MATCH(1,($U$2=GRID!$B$1:$BI$1)*(КАЛЕНДАРЬ!$X16=GRID!$B$3:$BI$3), 0)),
ROUNDUP(INDEX(GRID!$B$4:$BI$14,MATCH(U$7,GRID!$A$4:$A$14,0),MATCH(1,($U$2=GRID!$B$1:$BI$1)*(КАЛЕНДАРЬ!$X16=GRID!$B$3:$BI$3),0))*(1-GRID!$B$35),0))</f>
        <v>88000</v>
      </c>
      <c r="V156" s="61" cm="1">
        <f t="array" ref="V156">IF($I$2="Открытый тариф",
INDEX(GRID!$B$17:$BI$27,MATCH(U$7,GRID!$A$17:$A$27,0),MATCH(1,($U$2=GRID!$B$1:$BI$1)*(КАЛЕНДАРЬ!$X16=GRID!$B$3:$BI$3), 0)),
ROUNDUP(INDEX(GRID!$B$17:$BI$27,MATCH(U$7,GRID!$A$17:$A$27,0),MATCH(1,($U$2=GRID!$B$1:$BI$1)*(КАЛЕНДАРЬ!$X16=GRID!$B$3:$BI$3), 0))*(1-GRID!$B$35),0))</f>
        <v>90500</v>
      </c>
      <c r="W156" s="61" cm="1">
        <f t="array" ref="W156">IF($I$2="Открытый тариф",
INDEX(GRID!$B$4:$BI$14,MATCH(W$7,GRID!$A$4:$A$14,0),MATCH(1,($U$2=GRID!$B$1:$BI$1)*(КАЛЕНДАРЬ!$X16=GRID!$B$3:$BI$3), 0)),
ROUNDUP(INDEX(GRID!$B$4:$BI$14,MATCH(W$7,GRID!$A$4:$A$14,0),MATCH(1,($U$2=GRID!$B$1:$BI$1)*(КАЛЕНДАРЬ!$X16=GRID!$B$3:$BI$3),0))*(1-GRID!$B$35),0))</f>
        <v>317000</v>
      </c>
      <c r="X156" s="61" cm="1">
        <f t="array" ref="X156">IF($I$2="Открытый тариф",
INDEX(GRID!$B$17:$BI$27,MATCH(W$7,GRID!$A$17:$A$27,0),MATCH(1,($U$2=GRID!$B$1:$BI$1)*(КАЛЕНДАРЬ!$X16=GRID!$B$3:$BI$3), 0)),
ROUNDUP(INDEX(GRID!$B$17:$BI$27,MATCH(W$7,GRID!$A$17:$A$27,0),MATCH(1,($U$2=GRID!$B$1:$BI$1)*(КАЛЕНДАРЬ!$X16=GRID!$B$3:$BI$3), 0))*(1-GRID!$B$35),0))</f>
        <v>319500</v>
      </c>
    </row>
    <row r="157" spans="1:24" x14ac:dyDescent="0.2">
      <c r="A157" s="62" t="s">
        <v>48</v>
      </c>
      <c r="B157" s="62">
        <v>14</v>
      </c>
      <c r="C157" s="59" cm="1">
        <f t="array" ref="C157">IF($I$2="Открытый тариф",
INDEX(GRID!$B$4:$BI$14,MATCH(C$7,GRID!$A$4:$A$14,0),MATCH(1,($U$2=GRID!$B$1:$BI$1)*(КАЛЕНДАРЬ!$X17=GRID!$B$3:$BI$3), 0)),
ROUNDUP(INDEX(GRID!$B$4:$BI$14,MATCH(C$7,GRID!$A$4:$A$14,0),MATCH(1,($U$2=GRID!$B$1:$BI$1)*(КАЛЕНДАРЬ!$X17=GRID!$B$3:$BI$3),0))*(1-GRID!$B$35),0))</f>
        <v>29000</v>
      </c>
      <c r="D157" s="60" cm="1">
        <f t="array" ref="D157">IF($I$2="Открытый тариф",
INDEX(GRID!$B$17:$BI$27,MATCH(C$7,GRID!$A$17:$A$27,0),MATCH(1,($U$2=GRID!$B$1:$BI$1)*(КАЛЕНДАРЬ!$X17=GRID!$B$3:$BI$3), 0)),
ROUNDUP(INDEX(GRID!$B$17:$BI$27,MATCH(C$7,GRID!$A$17:$A$27,0),MATCH(1,($U$2=GRID!$B$1:$BI$1)*(КАЛЕНДАРЬ!$X17=GRID!$B$3:$BI$3), 0))*(1-GRID!$B$35),0))</f>
        <v>31500</v>
      </c>
      <c r="E157" s="59" cm="1">
        <f t="array" ref="E157">IF($I$2="Открытый тариф",
INDEX(GRID!$B$4:$BI$14,MATCH(E$7,GRID!$A$4:$A$14,0),MATCH(1,($U$2=GRID!$B$1:$BI$1)*(КАЛЕНДАРЬ!$X17=GRID!$B$3:$BI$3), 0)),
ROUNDUP(INDEX(GRID!$B$4:$BI$14,MATCH(E$7,GRID!$A$4:$A$14,0),MATCH(1,($U$2=GRID!$B$1:$BI$1)*(КАЛЕНДАРЬ!$X17=GRID!$B$3:$BI$3),0))*(1-GRID!$B$35),0))</f>
        <v>32400</v>
      </c>
      <c r="F157" s="60" cm="1">
        <f t="array" ref="F157">IF($I$2="Открытый тариф",
INDEX(GRID!$B$17:$BI$27,MATCH(E$7,GRID!$A$17:$A$27,0),MATCH(1,($U$2=GRID!$B$1:$BI$1)*(КАЛЕНДАРЬ!$X17=GRID!$B$3:$BI$3), 0)),
ROUNDUP(INDEX(GRID!$B$17:$BI$27,MATCH(E$7,GRID!$A$17:$A$27,0),MATCH(1,($U$2=GRID!$B$1:$BI$1)*(КАЛЕНДАРЬ!$X17=GRID!$B$3:$BI$3), 0))*(1-GRID!$B$35),0))</f>
        <v>34900</v>
      </c>
      <c r="G157" s="59" cm="1">
        <f t="array" ref="G157">IF($I$2="Открытый тариф",
INDEX(GRID!$B$4:$BI$14,MATCH(G$7,GRID!$A$4:$A$14,0),MATCH(1,($U$2=GRID!$B$1:$BI$1)*(КАЛЕНДАРЬ!$X17=GRID!$B$3:$BI$3), 0)),
ROUNDUP(INDEX(GRID!$B$4:$BI$14,MATCH(G$7,GRID!$A$4:$A$14,0),MATCH(1,($U$2=GRID!$B$1:$BI$1)*(КАЛЕНДАРЬ!$X17=GRID!$B$3:$BI$3),0))*(1-GRID!$B$35),0))</f>
        <v>36000</v>
      </c>
      <c r="H157" s="60" cm="1">
        <f t="array" ref="H157">IF($I$2="Открытый тариф",
INDEX(GRID!$B$17:$BI$27,MATCH(G$7,GRID!$A$17:$A$27,0),MATCH(1,($U$2=GRID!$B$1:$BI$1)*(КАЛЕНДАРЬ!$X17=GRID!$B$3:$BI$3), 0)),
ROUNDUP(INDEX(GRID!$B$17:$BI$27,MATCH(G$7,GRID!$A$17:$A$27,0),MATCH(1,($U$2=GRID!$B$1:$BI$1)*(КАЛЕНДАРЬ!$X17=GRID!$B$3:$BI$3), 0))*(1-GRID!$B$35),0))</f>
        <v>38500</v>
      </c>
      <c r="I157" s="59" cm="1">
        <f t="array" ref="I157">IF($I$2="Открытый тариф",
INDEX(GRID!$B$4:$BI$14,MATCH(I$7,GRID!$A$4:$A$14,0),MATCH(1,($U$2=GRID!$B$1:$BI$1)*(КАЛЕНДАРЬ!$X17=GRID!$B$3:$BI$3), 0)),
ROUNDUP(INDEX(GRID!$B$4:$BI$14,MATCH(I$7,GRID!$A$4:$A$14,0),MATCH(1,($U$2=GRID!$B$1:$BI$1)*(КАЛЕНДАРЬ!$X17=GRID!$B$3:$BI$3),0))*(1-GRID!$B$35),0))</f>
        <v>40200</v>
      </c>
      <c r="J157" s="60" cm="1">
        <f t="array" ref="J157">IF($I$2="Открытый тариф",
INDEX(GRID!$B$17:$BI$27,MATCH(I$7,GRID!$A$17:$A$27,0),MATCH(1,($U$2=GRID!$B$1:$BI$1)*(КАЛЕНДАРЬ!$X17=GRID!$B$3:$BI$3), 0)),
ROUNDUP(INDEX(GRID!$B$17:$BI$27,MATCH(I$7,GRID!$A$17:$A$27,0),MATCH(1,($U$2=GRID!$B$1:$BI$1)*(КАЛЕНДАРЬ!$X17=GRID!$B$3:$BI$3), 0))*(1-GRID!$B$35),0))</f>
        <v>42700</v>
      </c>
      <c r="K157" s="59" cm="1">
        <f t="array" ref="K157">IF($I$2="Открытый тариф",
INDEX(GRID!$B$4:$BI$14,MATCH(K$7,GRID!$A$4:$A$14,0),MATCH(1,($U$2=GRID!$B$1:$BI$1)*(КАЛЕНДАРЬ!$X17=GRID!$B$3:$BI$3), 0)),
ROUNDUP(INDEX(GRID!$B$4:$BI$14,MATCH(K$7,GRID!$A$4:$A$14,0),MATCH(1,($U$2=GRID!$B$1:$BI$1)*(КАЛЕНДАРЬ!$X17=GRID!$B$3:$BI$3),0))*(1-GRID!$B$35),0))</f>
        <v>44800</v>
      </c>
      <c r="L157" s="60" cm="1">
        <f t="array" ref="L157">IF($I$2="Открытый тариф",
INDEX(GRID!$B$17:$BI$27,MATCH(K$7,GRID!$A$17:$A$27,0),MATCH(1,($U$2=GRID!$B$1:$BI$1)*(КАЛЕНДАРЬ!$X17=GRID!$B$3:$BI$3), 0)),
ROUNDUP(INDEX(GRID!$B$17:$BI$27,MATCH(K$7,GRID!$A$17:$A$27,0),MATCH(1,($U$2=GRID!$B$1:$BI$1)*(КАЛЕНДАРЬ!$X17=GRID!$B$3:$BI$3), 0))*(1-GRID!$B$35),0))</f>
        <v>47300</v>
      </c>
      <c r="M157" s="59" cm="1">
        <f t="array" ref="M157">IF($I$2="Открытый тариф",
INDEX(GRID!$B$4:$BI$14,MATCH(M$7,GRID!$A$4:$A$14,0),MATCH(1,($U$2=GRID!$B$1:$BI$1)*(КАЛЕНДАРЬ!$X17=GRID!$B$3:$BI$3), 0)),
ROUNDUP(INDEX(GRID!$B$4:$BI$14,MATCH(M$7,GRID!$A$4:$A$14,0),MATCH(1,($U$2=GRID!$B$1:$BI$1)*(КАЛЕНДАРЬ!$X17=GRID!$B$3:$BI$3),0))*(1-GRID!$B$35),0))</f>
        <v>50000</v>
      </c>
      <c r="N157" s="60" cm="1">
        <f t="array" ref="N157">IF($I$2="Открытый тариф",
INDEX(GRID!$B$17:$BI$27,MATCH(M$7,GRID!$A$17:$A$27,0),MATCH(1,($U$2=GRID!$B$1:$BI$1)*(КАЛЕНДАРЬ!$X17=GRID!$B$3:$BI$3), 0)),
ROUNDUP(INDEX(GRID!$B$17:$BI$27,MATCH(M$7,GRID!$A$17:$A$27,0),MATCH(1,($U$2=GRID!$B$1:$BI$1)*(КАЛЕНДАРЬ!$X17=GRID!$B$3:$BI$3), 0))*(1-GRID!$B$35),0))</f>
        <v>52500</v>
      </c>
      <c r="O157" s="61" cm="1">
        <f t="array" ref="O157">IF($I$2="Открытый тариф",
INDEX(GRID!$B$4:$BI$14,MATCH(O$7,GRID!$A$4:$A$14,0),MATCH(1,($U$2=GRID!$B$1:$BI$1)*(КАЛЕНДАРЬ!$X17=GRID!$B$3:$BI$3), 0)),
ROUNDUP(INDEX(GRID!$B$4:$BI$14,MATCH(O$7,GRID!$A$4:$A$14,0),MATCH(1,($U$2=GRID!$B$1:$BI$1)*(КАЛЕНДАРЬ!$X17=GRID!$B$3:$BI$3),0))*(1-GRID!$B$35),0))</f>
        <v>56500</v>
      </c>
      <c r="P157" s="61" cm="1">
        <f t="array" ref="P157">IF($I$2="Открытый тариф",
INDEX(GRID!$B$17:$BI$27,MATCH(O$7,GRID!$A$17:$A$27,0),MATCH(1,($U$2=GRID!$B$1:$BI$1)*(КАЛЕНДАРЬ!$X17=GRID!$B$3:$BI$3), 0)),
ROUNDUP(INDEX(GRID!$B$17:$BI$27,MATCH(O$7,GRID!$A$17:$A$27,0),MATCH(1,($U$2=GRID!$B$1:$BI$1)*(КАЛЕНДАРЬ!$X17=GRID!$B$3:$BI$3), 0))*(1-GRID!$B$35),0))</f>
        <v>59000</v>
      </c>
      <c r="Q157" s="61" cm="1">
        <f t="array" ref="Q157">IF($I$2="Открытый тариф",
INDEX(GRID!$B$4:$BI$14,MATCH(Q$7,GRID!$A$4:$A$14,0),MATCH(1,($U$2=GRID!$B$1:$BI$1)*(КАЛЕНДАРЬ!$X17=GRID!$B$3:$BI$3), 0)),
ROUNDUP(INDEX(GRID!$B$4:$BI$14,MATCH(Q$7,GRID!$A$4:$A$14,0),MATCH(1,($U$2=GRID!$B$1:$BI$1)*(КАЛЕНДАРЬ!$X17=GRID!$B$3:$BI$3),0))*(1-GRID!$B$35),0))</f>
        <v>63800</v>
      </c>
      <c r="R157" s="61" cm="1">
        <f t="array" ref="R157">IF($I$2="Открытый тариф",
INDEX(GRID!$B$17:$BI$27,MATCH(Q$7,GRID!$A$17:$A$27,0),MATCH(1,($U$2=GRID!$B$1:$BI$1)*(КАЛЕНДАРЬ!$X17=GRID!$B$3:$BI$3), 0)),
ROUNDUP(INDEX(GRID!$B$17:$BI$27,MATCH(Q$7,GRID!$A$17:$A$27,0),MATCH(1,($U$2=GRID!$B$1:$BI$1)*(КАЛЕНДАРЬ!$X17=GRID!$B$3:$BI$3), 0))*(1-GRID!$B$35),0))</f>
        <v>66300</v>
      </c>
      <c r="S157" s="61" cm="1">
        <f t="array" ref="S157">IF($I$2="Открытый тариф",
INDEX(GRID!$B$4:$BI$14,MATCH(S$7,GRID!$A$4:$A$14,0),MATCH(1,($U$2=GRID!$B$1:$BI$1)*(КАЛЕНДАРЬ!$X17=GRID!$B$3:$BI$3), 0)),
ROUNDUP(INDEX(GRID!$B$4:$BI$14,MATCH(S$7,GRID!$A$4:$A$14,0),MATCH(1,($U$2=GRID!$B$1:$BI$1)*(КАЛЕНДАРЬ!$X17=GRID!$B$3:$BI$3),0))*(1-GRID!$B$35),0))</f>
        <v>79200</v>
      </c>
      <c r="T157" s="61" cm="1">
        <f t="array" ref="T157">IF($I$2="Открытый тариф",
INDEX(GRID!$B$17:$BI$27,MATCH(S$7,GRID!$A$17:$A$27,0),MATCH(1,($U$2=GRID!$B$1:$BI$1)*(КАЛЕНДАРЬ!$X17=GRID!$B$3:$BI$3), 0)),
ROUNDUP(INDEX(GRID!$B$17:$BI$27,MATCH(S$7,GRID!$A$17:$A$27,0),MATCH(1,($U$2=GRID!$B$1:$BI$1)*(КАЛЕНДАРЬ!$X17=GRID!$B$3:$BI$3), 0))*(1-GRID!$B$35),0))</f>
        <v>81700</v>
      </c>
      <c r="U157" s="61" cm="1">
        <f t="array" ref="U157">IF($I$2="Открытый тариф",
INDEX(GRID!$B$4:$BI$14,MATCH(U$7,GRID!$A$4:$A$14,0),MATCH(1,($U$2=GRID!$B$1:$BI$1)*(КАЛЕНДАРЬ!$X17=GRID!$B$3:$BI$3), 0)),
ROUNDUP(INDEX(GRID!$B$4:$BI$14,MATCH(U$7,GRID!$A$4:$A$14,0),MATCH(1,($U$2=GRID!$B$1:$BI$1)*(КАЛЕНДАРЬ!$X17=GRID!$B$3:$BI$3),0))*(1-GRID!$B$35),0))</f>
        <v>88000</v>
      </c>
      <c r="V157" s="61" cm="1">
        <f t="array" ref="V157">IF($I$2="Открытый тариф",
INDEX(GRID!$B$17:$BI$27,MATCH(U$7,GRID!$A$17:$A$27,0),MATCH(1,($U$2=GRID!$B$1:$BI$1)*(КАЛЕНДАРЬ!$X17=GRID!$B$3:$BI$3), 0)),
ROUNDUP(INDEX(GRID!$B$17:$BI$27,MATCH(U$7,GRID!$A$17:$A$27,0),MATCH(1,($U$2=GRID!$B$1:$BI$1)*(КАЛЕНДАРЬ!$X17=GRID!$B$3:$BI$3), 0))*(1-GRID!$B$35),0))</f>
        <v>90500</v>
      </c>
      <c r="W157" s="61" cm="1">
        <f t="array" ref="W157">IF($I$2="Открытый тариф",
INDEX(GRID!$B$4:$BI$14,MATCH(W$7,GRID!$A$4:$A$14,0),MATCH(1,($U$2=GRID!$B$1:$BI$1)*(КАЛЕНДАРЬ!$X17=GRID!$B$3:$BI$3), 0)),
ROUNDUP(INDEX(GRID!$B$4:$BI$14,MATCH(W$7,GRID!$A$4:$A$14,0),MATCH(1,($U$2=GRID!$B$1:$BI$1)*(КАЛЕНДАРЬ!$X17=GRID!$B$3:$BI$3),0))*(1-GRID!$B$35),0))</f>
        <v>317000</v>
      </c>
      <c r="X157" s="61" cm="1">
        <f t="array" ref="X157">IF($I$2="Открытый тариф",
INDEX(GRID!$B$17:$BI$27,MATCH(W$7,GRID!$A$17:$A$27,0),MATCH(1,($U$2=GRID!$B$1:$BI$1)*(КАЛЕНДАРЬ!$X17=GRID!$B$3:$BI$3), 0)),
ROUNDUP(INDEX(GRID!$B$17:$BI$27,MATCH(W$7,GRID!$A$17:$A$27,0),MATCH(1,($U$2=GRID!$B$1:$BI$1)*(КАЛЕНДАРЬ!$X17=GRID!$B$3:$BI$3), 0))*(1-GRID!$B$35),0))</f>
        <v>319500</v>
      </c>
    </row>
    <row r="158" spans="1:24" x14ac:dyDescent="0.2">
      <c r="A158" s="62" t="s">
        <v>42</v>
      </c>
      <c r="B158" s="62">
        <v>15</v>
      </c>
      <c r="C158" s="59" cm="1">
        <f t="array" ref="C158">IF($I$2="Открытый тариф",
INDEX(GRID!$B$4:$BI$14,MATCH(C$7,GRID!$A$4:$A$14,0),MATCH(1,($U$2=GRID!$B$1:$BI$1)*(КАЛЕНДАРЬ!$X18=GRID!$B$3:$BI$3), 0)),
ROUNDUP(INDEX(GRID!$B$4:$BI$14,MATCH(C$7,GRID!$A$4:$A$14,0),MATCH(1,($U$2=GRID!$B$1:$BI$1)*(КАЛЕНДАРЬ!$X18=GRID!$B$3:$BI$3),0))*(1-GRID!$B$35),0))</f>
        <v>29000</v>
      </c>
      <c r="D158" s="60" cm="1">
        <f t="array" ref="D158">IF($I$2="Открытый тариф",
INDEX(GRID!$B$17:$BI$27,MATCH(C$7,GRID!$A$17:$A$27,0),MATCH(1,($U$2=GRID!$B$1:$BI$1)*(КАЛЕНДАРЬ!$X18=GRID!$B$3:$BI$3), 0)),
ROUNDUP(INDEX(GRID!$B$17:$BI$27,MATCH(C$7,GRID!$A$17:$A$27,0),MATCH(1,($U$2=GRID!$B$1:$BI$1)*(КАЛЕНДАРЬ!$X18=GRID!$B$3:$BI$3), 0))*(1-GRID!$B$35),0))</f>
        <v>31500</v>
      </c>
      <c r="E158" s="59" cm="1">
        <f t="array" ref="E158">IF($I$2="Открытый тариф",
INDEX(GRID!$B$4:$BI$14,MATCH(E$7,GRID!$A$4:$A$14,0),MATCH(1,($U$2=GRID!$B$1:$BI$1)*(КАЛЕНДАРЬ!$X18=GRID!$B$3:$BI$3), 0)),
ROUNDUP(INDEX(GRID!$B$4:$BI$14,MATCH(E$7,GRID!$A$4:$A$14,0),MATCH(1,($U$2=GRID!$B$1:$BI$1)*(КАЛЕНДАРЬ!$X18=GRID!$B$3:$BI$3),0))*(1-GRID!$B$35),0))</f>
        <v>32400</v>
      </c>
      <c r="F158" s="60" cm="1">
        <f t="array" ref="F158">IF($I$2="Открытый тариф",
INDEX(GRID!$B$17:$BI$27,MATCH(E$7,GRID!$A$17:$A$27,0),MATCH(1,($U$2=GRID!$B$1:$BI$1)*(КАЛЕНДАРЬ!$X18=GRID!$B$3:$BI$3), 0)),
ROUNDUP(INDEX(GRID!$B$17:$BI$27,MATCH(E$7,GRID!$A$17:$A$27,0),MATCH(1,($U$2=GRID!$B$1:$BI$1)*(КАЛЕНДАРЬ!$X18=GRID!$B$3:$BI$3), 0))*(1-GRID!$B$35),0))</f>
        <v>34900</v>
      </c>
      <c r="G158" s="59" cm="1">
        <f t="array" ref="G158">IF($I$2="Открытый тариф",
INDEX(GRID!$B$4:$BI$14,MATCH(G$7,GRID!$A$4:$A$14,0),MATCH(1,($U$2=GRID!$B$1:$BI$1)*(КАЛЕНДАРЬ!$X18=GRID!$B$3:$BI$3), 0)),
ROUNDUP(INDEX(GRID!$B$4:$BI$14,MATCH(G$7,GRID!$A$4:$A$14,0),MATCH(1,($U$2=GRID!$B$1:$BI$1)*(КАЛЕНДАРЬ!$X18=GRID!$B$3:$BI$3),0))*(1-GRID!$B$35),0))</f>
        <v>36000</v>
      </c>
      <c r="H158" s="60" cm="1">
        <f t="array" ref="H158">IF($I$2="Открытый тариф",
INDEX(GRID!$B$17:$BI$27,MATCH(G$7,GRID!$A$17:$A$27,0),MATCH(1,($U$2=GRID!$B$1:$BI$1)*(КАЛЕНДАРЬ!$X18=GRID!$B$3:$BI$3), 0)),
ROUNDUP(INDEX(GRID!$B$17:$BI$27,MATCH(G$7,GRID!$A$17:$A$27,0),MATCH(1,($U$2=GRID!$B$1:$BI$1)*(КАЛЕНДАРЬ!$X18=GRID!$B$3:$BI$3), 0))*(1-GRID!$B$35),0))</f>
        <v>38500</v>
      </c>
      <c r="I158" s="59" cm="1">
        <f t="array" ref="I158">IF($I$2="Открытый тариф",
INDEX(GRID!$B$4:$BI$14,MATCH(I$7,GRID!$A$4:$A$14,0),MATCH(1,($U$2=GRID!$B$1:$BI$1)*(КАЛЕНДАРЬ!$X18=GRID!$B$3:$BI$3), 0)),
ROUNDUP(INDEX(GRID!$B$4:$BI$14,MATCH(I$7,GRID!$A$4:$A$14,0),MATCH(1,($U$2=GRID!$B$1:$BI$1)*(КАЛЕНДАРЬ!$X18=GRID!$B$3:$BI$3),0))*(1-GRID!$B$35),0))</f>
        <v>40200</v>
      </c>
      <c r="J158" s="60" cm="1">
        <f t="array" ref="J158">IF($I$2="Открытый тариф",
INDEX(GRID!$B$17:$BI$27,MATCH(I$7,GRID!$A$17:$A$27,0),MATCH(1,($U$2=GRID!$B$1:$BI$1)*(КАЛЕНДАРЬ!$X18=GRID!$B$3:$BI$3), 0)),
ROUNDUP(INDEX(GRID!$B$17:$BI$27,MATCH(I$7,GRID!$A$17:$A$27,0),MATCH(1,($U$2=GRID!$B$1:$BI$1)*(КАЛЕНДАРЬ!$X18=GRID!$B$3:$BI$3), 0))*(1-GRID!$B$35),0))</f>
        <v>42700</v>
      </c>
      <c r="K158" s="59" cm="1">
        <f t="array" ref="K158">IF($I$2="Открытый тариф",
INDEX(GRID!$B$4:$BI$14,MATCH(K$7,GRID!$A$4:$A$14,0),MATCH(1,($U$2=GRID!$B$1:$BI$1)*(КАЛЕНДАРЬ!$X18=GRID!$B$3:$BI$3), 0)),
ROUNDUP(INDEX(GRID!$B$4:$BI$14,MATCH(K$7,GRID!$A$4:$A$14,0),MATCH(1,($U$2=GRID!$B$1:$BI$1)*(КАЛЕНДАРЬ!$X18=GRID!$B$3:$BI$3),0))*(1-GRID!$B$35),0))</f>
        <v>44800</v>
      </c>
      <c r="L158" s="60" cm="1">
        <f t="array" ref="L158">IF($I$2="Открытый тариф",
INDEX(GRID!$B$17:$BI$27,MATCH(K$7,GRID!$A$17:$A$27,0),MATCH(1,($U$2=GRID!$B$1:$BI$1)*(КАЛЕНДАРЬ!$X18=GRID!$B$3:$BI$3), 0)),
ROUNDUP(INDEX(GRID!$B$17:$BI$27,MATCH(K$7,GRID!$A$17:$A$27,0),MATCH(1,($U$2=GRID!$B$1:$BI$1)*(КАЛЕНДАРЬ!$X18=GRID!$B$3:$BI$3), 0))*(1-GRID!$B$35),0))</f>
        <v>47300</v>
      </c>
      <c r="M158" s="59" cm="1">
        <f t="array" ref="M158">IF($I$2="Открытый тариф",
INDEX(GRID!$B$4:$BI$14,MATCH(M$7,GRID!$A$4:$A$14,0),MATCH(1,($U$2=GRID!$B$1:$BI$1)*(КАЛЕНДАРЬ!$X18=GRID!$B$3:$BI$3), 0)),
ROUNDUP(INDEX(GRID!$B$4:$BI$14,MATCH(M$7,GRID!$A$4:$A$14,0),MATCH(1,($U$2=GRID!$B$1:$BI$1)*(КАЛЕНДАРЬ!$X18=GRID!$B$3:$BI$3),0))*(1-GRID!$B$35),0))</f>
        <v>50000</v>
      </c>
      <c r="N158" s="60" cm="1">
        <f t="array" ref="N158">IF($I$2="Открытый тариф",
INDEX(GRID!$B$17:$BI$27,MATCH(M$7,GRID!$A$17:$A$27,0),MATCH(1,($U$2=GRID!$B$1:$BI$1)*(КАЛЕНДАРЬ!$X18=GRID!$B$3:$BI$3), 0)),
ROUNDUP(INDEX(GRID!$B$17:$BI$27,MATCH(M$7,GRID!$A$17:$A$27,0),MATCH(1,($U$2=GRID!$B$1:$BI$1)*(КАЛЕНДАРЬ!$X18=GRID!$B$3:$BI$3), 0))*(1-GRID!$B$35),0))</f>
        <v>52500</v>
      </c>
      <c r="O158" s="61" cm="1">
        <f t="array" ref="O158">IF($I$2="Открытый тариф",
INDEX(GRID!$B$4:$BI$14,MATCH(O$7,GRID!$A$4:$A$14,0),MATCH(1,($U$2=GRID!$B$1:$BI$1)*(КАЛЕНДАРЬ!$X18=GRID!$B$3:$BI$3), 0)),
ROUNDUP(INDEX(GRID!$B$4:$BI$14,MATCH(O$7,GRID!$A$4:$A$14,0),MATCH(1,($U$2=GRID!$B$1:$BI$1)*(КАЛЕНДАРЬ!$X18=GRID!$B$3:$BI$3),0))*(1-GRID!$B$35),0))</f>
        <v>56500</v>
      </c>
      <c r="P158" s="61" cm="1">
        <f t="array" ref="P158">IF($I$2="Открытый тариф",
INDEX(GRID!$B$17:$BI$27,MATCH(O$7,GRID!$A$17:$A$27,0),MATCH(1,($U$2=GRID!$B$1:$BI$1)*(КАЛЕНДАРЬ!$X18=GRID!$B$3:$BI$3), 0)),
ROUNDUP(INDEX(GRID!$B$17:$BI$27,MATCH(O$7,GRID!$A$17:$A$27,0),MATCH(1,($U$2=GRID!$B$1:$BI$1)*(КАЛЕНДАРЬ!$X18=GRID!$B$3:$BI$3), 0))*(1-GRID!$B$35),0))</f>
        <v>59000</v>
      </c>
      <c r="Q158" s="61" cm="1">
        <f t="array" ref="Q158">IF($I$2="Открытый тариф",
INDEX(GRID!$B$4:$BI$14,MATCH(Q$7,GRID!$A$4:$A$14,0),MATCH(1,($U$2=GRID!$B$1:$BI$1)*(КАЛЕНДАРЬ!$X18=GRID!$B$3:$BI$3), 0)),
ROUNDUP(INDEX(GRID!$B$4:$BI$14,MATCH(Q$7,GRID!$A$4:$A$14,0),MATCH(1,($U$2=GRID!$B$1:$BI$1)*(КАЛЕНДАРЬ!$X18=GRID!$B$3:$BI$3),0))*(1-GRID!$B$35),0))</f>
        <v>63800</v>
      </c>
      <c r="R158" s="61" cm="1">
        <f t="array" ref="R158">IF($I$2="Открытый тариф",
INDEX(GRID!$B$17:$BI$27,MATCH(Q$7,GRID!$A$17:$A$27,0),MATCH(1,($U$2=GRID!$B$1:$BI$1)*(КАЛЕНДАРЬ!$X18=GRID!$B$3:$BI$3), 0)),
ROUNDUP(INDEX(GRID!$B$17:$BI$27,MATCH(Q$7,GRID!$A$17:$A$27,0),MATCH(1,($U$2=GRID!$B$1:$BI$1)*(КАЛЕНДАРЬ!$X18=GRID!$B$3:$BI$3), 0))*(1-GRID!$B$35),0))</f>
        <v>66300</v>
      </c>
      <c r="S158" s="61" cm="1">
        <f t="array" ref="S158">IF($I$2="Открытый тариф",
INDEX(GRID!$B$4:$BI$14,MATCH(S$7,GRID!$A$4:$A$14,0),MATCH(1,($U$2=GRID!$B$1:$BI$1)*(КАЛЕНДАРЬ!$X18=GRID!$B$3:$BI$3), 0)),
ROUNDUP(INDEX(GRID!$B$4:$BI$14,MATCH(S$7,GRID!$A$4:$A$14,0),MATCH(1,($U$2=GRID!$B$1:$BI$1)*(КАЛЕНДАРЬ!$X18=GRID!$B$3:$BI$3),0))*(1-GRID!$B$35),0))</f>
        <v>79200</v>
      </c>
      <c r="T158" s="61" cm="1">
        <f t="array" ref="T158">IF($I$2="Открытый тариф",
INDEX(GRID!$B$17:$BI$27,MATCH(S$7,GRID!$A$17:$A$27,0),MATCH(1,($U$2=GRID!$B$1:$BI$1)*(КАЛЕНДАРЬ!$X18=GRID!$B$3:$BI$3), 0)),
ROUNDUP(INDEX(GRID!$B$17:$BI$27,MATCH(S$7,GRID!$A$17:$A$27,0),MATCH(1,($U$2=GRID!$B$1:$BI$1)*(КАЛЕНДАРЬ!$X18=GRID!$B$3:$BI$3), 0))*(1-GRID!$B$35),0))</f>
        <v>81700</v>
      </c>
      <c r="U158" s="61" cm="1">
        <f t="array" ref="U158">IF($I$2="Открытый тариф",
INDEX(GRID!$B$4:$BI$14,MATCH(U$7,GRID!$A$4:$A$14,0),MATCH(1,($U$2=GRID!$B$1:$BI$1)*(КАЛЕНДАРЬ!$X18=GRID!$B$3:$BI$3), 0)),
ROUNDUP(INDEX(GRID!$B$4:$BI$14,MATCH(U$7,GRID!$A$4:$A$14,0),MATCH(1,($U$2=GRID!$B$1:$BI$1)*(КАЛЕНДАРЬ!$X18=GRID!$B$3:$BI$3),0))*(1-GRID!$B$35),0))</f>
        <v>88000</v>
      </c>
      <c r="V158" s="61" cm="1">
        <f t="array" ref="V158">IF($I$2="Открытый тариф",
INDEX(GRID!$B$17:$BI$27,MATCH(U$7,GRID!$A$17:$A$27,0),MATCH(1,($U$2=GRID!$B$1:$BI$1)*(КАЛЕНДАРЬ!$X18=GRID!$B$3:$BI$3), 0)),
ROUNDUP(INDEX(GRID!$B$17:$BI$27,MATCH(U$7,GRID!$A$17:$A$27,0),MATCH(1,($U$2=GRID!$B$1:$BI$1)*(КАЛЕНДАРЬ!$X18=GRID!$B$3:$BI$3), 0))*(1-GRID!$B$35),0))</f>
        <v>90500</v>
      </c>
      <c r="W158" s="61" cm="1">
        <f t="array" ref="W158">IF($I$2="Открытый тариф",
INDEX(GRID!$B$4:$BI$14,MATCH(W$7,GRID!$A$4:$A$14,0),MATCH(1,($U$2=GRID!$B$1:$BI$1)*(КАЛЕНДАРЬ!$X18=GRID!$B$3:$BI$3), 0)),
ROUNDUP(INDEX(GRID!$B$4:$BI$14,MATCH(W$7,GRID!$A$4:$A$14,0),MATCH(1,($U$2=GRID!$B$1:$BI$1)*(КАЛЕНДАРЬ!$X18=GRID!$B$3:$BI$3),0))*(1-GRID!$B$35),0))</f>
        <v>317000</v>
      </c>
      <c r="X158" s="61" cm="1">
        <f t="array" ref="X158">IF($I$2="Открытый тариф",
INDEX(GRID!$B$17:$BI$27,MATCH(W$7,GRID!$A$17:$A$27,0),MATCH(1,($U$2=GRID!$B$1:$BI$1)*(КАЛЕНДАРЬ!$X18=GRID!$B$3:$BI$3), 0)),
ROUNDUP(INDEX(GRID!$B$17:$BI$27,MATCH(W$7,GRID!$A$17:$A$27,0),MATCH(1,($U$2=GRID!$B$1:$BI$1)*(КАЛЕНДАРЬ!$X18=GRID!$B$3:$BI$3), 0))*(1-GRID!$B$35),0))</f>
        <v>319500</v>
      </c>
    </row>
    <row r="159" spans="1:24" x14ac:dyDescent="0.2">
      <c r="A159" s="62" t="s">
        <v>43</v>
      </c>
      <c r="B159" s="62">
        <v>16</v>
      </c>
      <c r="C159" s="59" cm="1">
        <f t="array" ref="C159">IF($I$2="Открытый тариф",
INDEX(GRID!$B$4:$BI$14,MATCH(C$7,GRID!$A$4:$A$14,0),MATCH(1,($U$2=GRID!$B$1:$BI$1)*(КАЛЕНДАРЬ!$X19=GRID!$B$3:$BI$3), 0)),
ROUNDUP(INDEX(GRID!$B$4:$BI$14,MATCH(C$7,GRID!$A$4:$A$14,0),MATCH(1,($U$2=GRID!$B$1:$BI$1)*(КАЛЕНДАРЬ!$X19=GRID!$B$3:$BI$3),0))*(1-GRID!$B$35),0))</f>
        <v>29000</v>
      </c>
      <c r="D159" s="60" cm="1">
        <f t="array" ref="D159">IF($I$2="Открытый тариф",
INDEX(GRID!$B$17:$BI$27,MATCH(C$7,GRID!$A$17:$A$27,0),MATCH(1,($U$2=GRID!$B$1:$BI$1)*(КАЛЕНДАРЬ!$X19=GRID!$B$3:$BI$3), 0)),
ROUNDUP(INDEX(GRID!$B$17:$BI$27,MATCH(C$7,GRID!$A$17:$A$27,0),MATCH(1,($U$2=GRID!$B$1:$BI$1)*(КАЛЕНДАРЬ!$X19=GRID!$B$3:$BI$3), 0))*(1-GRID!$B$35),0))</f>
        <v>31500</v>
      </c>
      <c r="E159" s="59" cm="1">
        <f t="array" ref="E159">IF($I$2="Открытый тариф",
INDEX(GRID!$B$4:$BI$14,MATCH(E$7,GRID!$A$4:$A$14,0),MATCH(1,($U$2=GRID!$B$1:$BI$1)*(КАЛЕНДАРЬ!$X19=GRID!$B$3:$BI$3), 0)),
ROUNDUP(INDEX(GRID!$B$4:$BI$14,MATCH(E$7,GRID!$A$4:$A$14,0),MATCH(1,($U$2=GRID!$B$1:$BI$1)*(КАЛЕНДАРЬ!$X19=GRID!$B$3:$BI$3),0))*(1-GRID!$B$35),0))</f>
        <v>32400</v>
      </c>
      <c r="F159" s="60" cm="1">
        <f t="array" ref="F159">IF($I$2="Открытый тариф",
INDEX(GRID!$B$17:$BI$27,MATCH(E$7,GRID!$A$17:$A$27,0),MATCH(1,($U$2=GRID!$B$1:$BI$1)*(КАЛЕНДАРЬ!$X19=GRID!$B$3:$BI$3), 0)),
ROUNDUP(INDEX(GRID!$B$17:$BI$27,MATCH(E$7,GRID!$A$17:$A$27,0),MATCH(1,($U$2=GRID!$B$1:$BI$1)*(КАЛЕНДАРЬ!$X19=GRID!$B$3:$BI$3), 0))*(1-GRID!$B$35),0))</f>
        <v>34900</v>
      </c>
      <c r="G159" s="59" cm="1">
        <f t="array" ref="G159">IF($I$2="Открытый тариф",
INDEX(GRID!$B$4:$BI$14,MATCH(G$7,GRID!$A$4:$A$14,0),MATCH(1,($U$2=GRID!$B$1:$BI$1)*(КАЛЕНДАРЬ!$X19=GRID!$B$3:$BI$3), 0)),
ROUNDUP(INDEX(GRID!$B$4:$BI$14,MATCH(G$7,GRID!$A$4:$A$14,0),MATCH(1,($U$2=GRID!$B$1:$BI$1)*(КАЛЕНДАРЬ!$X19=GRID!$B$3:$BI$3),0))*(1-GRID!$B$35),0))</f>
        <v>36000</v>
      </c>
      <c r="H159" s="60" cm="1">
        <f t="array" ref="H159">IF($I$2="Открытый тариф",
INDEX(GRID!$B$17:$BI$27,MATCH(G$7,GRID!$A$17:$A$27,0),MATCH(1,($U$2=GRID!$B$1:$BI$1)*(КАЛЕНДАРЬ!$X19=GRID!$B$3:$BI$3), 0)),
ROUNDUP(INDEX(GRID!$B$17:$BI$27,MATCH(G$7,GRID!$A$17:$A$27,0),MATCH(1,($U$2=GRID!$B$1:$BI$1)*(КАЛЕНДАРЬ!$X19=GRID!$B$3:$BI$3), 0))*(1-GRID!$B$35),0))</f>
        <v>38500</v>
      </c>
      <c r="I159" s="59" cm="1">
        <f t="array" ref="I159">IF($I$2="Открытый тариф",
INDEX(GRID!$B$4:$BI$14,MATCH(I$7,GRID!$A$4:$A$14,0),MATCH(1,($U$2=GRID!$B$1:$BI$1)*(КАЛЕНДАРЬ!$X19=GRID!$B$3:$BI$3), 0)),
ROUNDUP(INDEX(GRID!$B$4:$BI$14,MATCH(I$7,GRID!$A$4:$A$14,0),MATCH(1,($U$2=GRID!$B$1:$BI$1)*(КАЛЕНДАРЬ!$X19=GRID!$B$3:$BI$3),0))*(1-GRID!$B$35),0))</f>
        <v>40200</v>
      </c>
      <c r="J159" s="60" cm="1">
        <f t="array" ref="J159">IF($I$2="Открытый тариф",
INDEX(GRID!$B$17:$BI$27,MATCH(I$7,GRID!$A$17:$A$27,0),MATCH(1,($U$2=GRID!$B$1:$BI$1)*(КАЛЕНДАРЬ!$X19=GRID!$B$3:$BI$3), 0)),
ROUNDUP(INDEX(GRID!$B$17:$BI$27,MATCH(I$7,GRID!$A$17:$A$27,0),MATCH(1,($U$2=GRID!$B$1:$BI$1)*(КАЛЕНДАРЬ!$X19=GRID!$B$3:$BI$3), 0))*(1-GRID!$B$35),0))</f>
        <v>42700</v>
      </c>
      <c r="K159" s="59" cm="1">
        <f t="array" ref="K159">IF($I$2="Открытый тариф",
INDEX(GRID!$B$4:$BI$14,MATCH(K$7,GRID!$A$4:$A$14,0),MATCH(1,($U$2=GRID!$B$1:$BI$1)*(КАЛЕНДАРЬ!$X19=GRID!$B$3:$BI$3), 0)),
ROUNDUP(INDEX(GRID!$B$4:$BI$14,MATCH(K$7,GRID!$A$4:$A$14,0),MATCH(1,($U$2=GRID!$B$1:$BI$1)*(КАЛЕНДАРЬ!$X19=GRID!$B$3:$BI$3),0))*(1-GRID!$B$35),0))</f>
        <v>44800</v>
      </c>
      <c r="L159" s="60" cm="1">
        <f t="array" ref="L159">IF($I$2="Открытый тариф",
INDEX(GRID!$B$17:$BI$27,MATCH(K$7,GRID!$A$17:$A$27,0),MATCH(1,($U$2=GRID!$B$1:$BI$1)*(КАЛЕНДАРЬ!$X19=GRID!$B$3:$BI$3), 0)),
ROUNDUP(INDEX(GRID!$B$17:$BI$27,MATCH(K$7,GRID!$A$17:$A$27,0),MATCH(1,($U$2=GRID!$B$1:$BI$1)*(КАЛЕНДАРЬ!$X19=GRID!$B$3:$BI$3), 0))*(1-GRID!$B$35),0))</f>
        <v>47300</v>
      </c>
      <c r="M159" s="59" cm="1">
        <f t="array" ref="M159">IF($I$2="Открытый тариф",
INDEX(GRID!$B$4:$BI$14,MATCH(M$7,GRID!$A$4:$A$14,0),MATCH(1,($U$2=GRID!$B$1:$BI$1)*(КАЛЕНДАРЬ!$X19=GRID!$B$3:$BI$3), 0)),
ROUNDUP(INDEX(GRID!$B$4:$BI$14,MATCH(M$7,GRID!$A$4:$A$14,0),MATCH(1,($U$2=GRID!$B$1:$BI$1)*(КАЛЕНДАРЬ!$X19=GRID!$B$3:$BI$3),0))*(1-GRID!$B$35),0))</f>
        <v>50000</v>
      </c>
      <c r="N159" s="60" cm="1">
        <f t="array" ref="N159">IF($I$2="Открытый тариф",
INDEX(GRID!$B$17:$BI$27,MATCH(M$7,GRID!$A$17:$A$27,0),MATCH(1,($U$2=GRID!$B$1:$BI$1)*(КАЛЕНДАРЬ!$X19=GRID!$B$3:$BI$3), 0)),
ROUNDUP(INDEX(GRID!$B$17:$BI$27,MATCH(M$7,GRID!$A$17:$A$27,0),MATCH(1,($U$2=GRID!$B$1:$BI$1)*(КАЛЕНДАРЬ!$X19=GRID!$B$3:$BI$3), 0))*(1-GRID!$B$35),0))</f>
        <v>52500</v>
      </c>
      <c r="O159" s="61" cm="1">
        <f t="array" ref="O159">IF($I$2="Открытый тариф",
INDEX(GRID!$B$4:$BI$14,MATCH(O$7,GRID!$A$4:$A$14,0),MATCH(1,($U$2=GRID!$B$1:$BI$1)*(КАЛЕНДАРЬ!$X19=GRID!$B$3:$BI$3), 0)),
ROUNDUP(INDEX(GRID!$B$4:$BI$14,MATCH(O$7,GRID!$A$4:$A$14,0),MATCH(1,($U$2=GRID!$B$1:$BI$1)*(КАЛЕНДАРЬ!$X19=GRID!$B$3:$BI$3),0))*(1-GRID!$B$35),0))</f>
        <v>56500</v>
      </c>
      <c r="P159" s="61" cm="1">
        <f t="array" ref="P159">IF($I$2="Открытый тариф",
INDEX(GRID!$B$17:$BI$27,MATCH(O$7,GRID!$A$17:$A$27,0),MATCH(1,($U$2=GRID!$B$1:$BI$1)*(КАЛЕНДАРЬ!$X19=GRID!$B$3:$BI$3), 0)),
ROUNDUP(INDEX(GRID!$B$17:$BI$27,MATCH(O$7,GRID!$A$17:$A$27,0),MATCH(1,($U$2=GRID!$B$1:$BI$1)*(КАЛЕНДАРЬ!$X19=GRID!$B$3:$BI$3), 0))*(1-GRID!$B$35),0))</f>
        <v>59000</v>
      </c>
      <c r="Q159" s="61" cm="1">
        <f t="array" ref="Q159">IF($I$2="Открытый тариф",
INDEX(GRID!$B$4:$BI$14,MATCH(Q$7,GRID!$A$4:$A$14,0),MATCH(1,($U$2=GRID!$B$1:$BI$1)*(КАЛЕНДАРЬ!$X19=GRID!$B$3:$BI$3), 0)),
ROUNDUP(INDEX(GRID!$B$4:$BI$14,MATCH(Q$7,GRID!$A$4:$A$14,0),MATCH(1,($U$2=GRID!$B$1:$BI$1)*(КАЛЕНДАРЬ!$X19=GRID!$B$3:$BI$3),0))*(1-GRID!$B$35),0))</f>
        <v>63800</v>
      </c>
      <c r="R159" s="61" cm="1">
        <f t="array" ref="R159">IF($I$2="Открытый тариф",
INDEX(GRID!$B$17:$BI$27,MATCH(Q$7,GRID!$A$17:$A$27,0),MATCH(1,($U$2=GRID!$B$1:$BI$1)*(КАЛЕНДАРЬ!$X19=GRID!$B$3:$BI$3), 0)),
ROUNDUP(INDEX(GRID!$B$17:$BI$27,MATCH(Q$7,GRID!$A$17:$A$27,0),MATCH(1,($U$2=GRID!$B$1:$BI$1)*(КАЛЕНДАРЬ!$X19=GRID!$B$3:$BI$3), 0))*(1-GRID!$B$35),0))</f>
        <v>66300</v>
      </c>
      <c r="S159" s="61" cm="1">
        <f t="array" ref="S159">IF($I$2="Открытый тариф",
INDEX(GRID!$B$4:$BI$14,MATCH(S$7,GRID!$A$4:$A$14,0),MATCH(1,($U$2=GRID!$B$1:$BI$1)*(КАЛЕНДАРЬ!$X19=GRID!$B$3:$BI$3), 0)),
ROUNDUP(INDEX(GRID!$B$4:$BI$14,MATCH(S$7,GRID!$A$4:$A$14,0),MATCH(1,($U$2=GRID!$B$1:$BI$1)*(КАЛЕНДАРЬ!$X19=GRID!$B$3:$BI$3),0))*(1-GRID!$B$35),0))</f>
        <v>79200</v>
      </c>
      <c r="T159" s="61" cm="1">
        <f t="array" ref="T159">IF($I$2="Открытый тариф",
INDEX(GRID!$B$17:$BI$27,MATCH(S$7,GRID!$A$17:$A$27,0),MATCH(1,($U$2=GRID!$B$1:$BI$1)*(КАЛЕНДАРЬ!$X19=GRID!$B$3:$BI$3), 0)),
ROUNDUP(INDEX(GRID!$B$17:$BI$27,MATCH(S$7,GRID!$A$17:$A$27,0),MATCH(1,($U$2=GRID!$B$1:$BI$1)*(КАЛЕНДАРЬ!$X19=GRID!$B$3:$BI$3), 0))*(1-GRID!$B$35),0))</f>
        <v>81700</v>
      </c>
      <c r="U159" s="61" cm="1">
        <f t="array" ref="U159">IF($I$2="Открытый тариф",
INDEX(GRID!$B$4:$BI$14,MATCH(U$7,GRID!$A$4:$A$14,0),MATCH(1,($U$2=GRID!$B$1:$BI$1)*(КАЛЕНДАРЬ!$X19=GRID!$B$3:$BI$3), 0)),
ROUNDUP(INDEX(GRID!$B$4:$BI$14,MATCH(U$7,GRID!$A$4:$A$14,0),MATCH(1,($U$2=GRID!$B$1:$BI$1)*(КАЛЕНДАРЬ!$X19=GRID!$B$3:$BI$3),0))*(1-GRID!$B$35),0))</f>
        <v>88000</v>
      </c>
      <c r="V159" s="61" cm="1">
        <f t="array" ref="V159">IF($I$2="Открытый тариф",
INDEX(GRID!$B$17:$BI$27,MATCH(U$7,GRID!$A$17:$A$27,0),MATCH(1,($U$2=GRID!$B$1:$BI$1)*(КАЛЕНДАРЬ!$X19=GRID!$B$3:$BI$3), 0)),
ROUNDUP(INDEX(GRID!$B$17:$BI$27,MATCH(U$7,GRID!$A$17:$A$27,0),MATCH(1,($U$2=GRID!$B$1:$BI$1)*(КАЛЕНДАРЬ!$X19=GRID!$B$3:$BI$3), 0))*(1-GRID!$B$35),0))</f>
        <v>90500</v>
      </c>
      <c r="W159" s="61" cm="1">
        <f t="array" ref="W159">IF($I$2="Открытый тариф",
INDEX(GRID!$B$4:$BI$14,MATCH(W$7,GRID!$A$4:$A$14,0),MATCH(1,($U$2=GRID!$B$1:$BI$1)*(КАЛЕНДАРЬ!$X19=GRID!$B$3:$BI$3), 0)),
ROUNDUP(INDEX(GRID!$B$4:$BI$14,MATCH(W$7,GRID!$A$4:$A$14,0),MATCH(1,($U$2=GRID!$B$1:$BI$1)*(КАЛЕНДАРЬ!$X19=GRID!$B$3:$BI$3),0))*(1-GRID!$B$35),0))</f>
        <v>317000</v>
      </c>
      <c r="X159" s="61" cm="1">
        <f t="array" ref="X159">IF($I$2="Открытый тариф",
INDEX(GRID!$B$17:$BI$27,MATCH(W$7,GRID!$A$17:$A$27,0),MATCH(1,($U$2=GRID!$B$1:$BI$1)*(КАЛЕНДАРЬ!$X19=GRID!$B$3:$BI$3), 0)),
ROUNDUP(INDEX(GRID!$B$17:$BI$27,MATCH(W$7,GRID!$A$17:$A$27,0),MATCH(1,($U$2=GRID!$B$1:$BI$1)*(КАЛЕНДАРЬ!$X19=GRID!$B$3:$BI$3), 0))*(1-GRID!$B$35),0))</f>
        <v>319500</v>
      </c>
    </row>
    <row r="160" spans="1:24" x14ac:dyDescent="0.2">
      <c r="A160" s="62" t="s">
        <v>44</v>
      </c>
      <c r="B160" s="62">
        <v>17</v>
      </c>
      <c r="C160" s="59" cm="1">
        <f t="array" ref="C160">IF($I$2="Открытый тариф",
INDEX(GRID!$B$4:$BI$14,MATCH(C$7,GRID!$A$4:$A$14,0),MATCH(1,($U$2=GRID!$B$1:$BI$1)*(КАЛЕНДАРЬ!$X20=GRID!$B$3:$BI$3), 0)),
ROUNDUP(INDEX(GRID!$B$4:$BI$14,MATCH(C$7,GRID!$A$4:$A$14,0),MATCH(1,($U$2=GRID!$B$1:$BI$1)*(КАЛЕНДАРЬ!$X20=GRID!$B$3:$BI$3),0))*(1-GRID!$B$35),0))</f>
        <v>27500</v>
      </c>
      <c r="D160" s="60" cm="1">
        <f t="array" ref="D160">IF($I$2="Открытый тариф",
INDEX(GRID!$B$17:$BI$27,MATCH(C$7,GRID!$A$17:$A$27,0),MATCH(1,($U$2=GRID!$B$1:$BI$1)*(КАЛЕНДАРЬ!$X20=GRID!$B$3:$BI$3), 0)),
ROUNDUP(INDEX(GRID!$B$17:$BI$27,MATCH(C$7,GRID!$A$17:$A$27,0),MATCH(1,($U$2=GRID!$B$1:$BI$1)*(КАЛЕНДАРЬ!$X20=GRID!$B$3:$BI$3), 0))*(1-GRID!$B$35),0))</f>
        <v>30000</v>
      </c>
      <c r="E160" s="59" cm="1">
        <f t="array" ref="E160">IF($I$2="Открытый тариф",
INDEX(GRID!$B$4:$BI$14,MATCH(E$7,GRID!$A$4:$A$14,0),MATCH(1,($U$2=GRID!$B$1:$BI$1)*(КАЛЕНДАРЬ!$X20=GRID!$B$3:$BI$3), 0)),
ROUNDUP(INDEX(GRID!$B$4:$BI$14,MATCH(E$7,GRID!$A$4:$A$14,0),MATCH(1,($U$2=GRID!$B$1:$BI$1)*(КАЛЕНДАРЬ!$X20=GRID!$B$3:$BI$3),0))*(1-GRID!$B$35),0))</f>
        <v>30600</v>
      </c>
      <c r="F160" s="60" cm="1">
        <f t="array" ref="F160">IF($I$2="Открытый тариф",
INDEX(GRID!$B$17:$BI$27,MATCH(E$7,GRID!$A$17:$A$27,0),MATCH(1,($U$2=GRID!$B$1:$BI$1)*(КАЛЕНДАРЬ!$X20=GRID!$B$3:$BI$3), 0)),
ROUNDUP(INDEX(GRID!$B$17:$BI$27,MATCH(E$7,GRID!$A$17:$A$27,0),MATCH(1,($U$2=GRID!$B$1:$BI$1)*(КАЛЕНДАРЬ!$X20=GRID!$B$3:$BI$3), 0))*(1-GRID!$B$35),0))</f>
        <v>33100</v>
      </c>
      <c r="G160" s="59" cm="1">
        <f t="array" ref="G160">IF($I$2="Открытый тариф",
INDEX(GRID!$B$4:$BI$14,MATCH(G$7,GRID!$A$4:$A$14,0),MATCH(1,($U$2=GRID!$B$1:$BI$1)*(КАЛЕНДАРЬ!$X20=GRID!$B$3:$BI$3), 0)),
ROUNDUP(INDEX(GRID!$B$4:$BI$14,MATCH(G$7,GRID!$A$4:$A$14,0),MATCH(1,($U$2=GRID!$B$1:$BI$1)*(КАЛЕНДАРЬ!$X20=GRID!$B$3:$BI$3),0))*(1-GRID!$B$35),0))</f>
        <v>34100</v>
      </c>
      <c r="H160" s="60" cm="1">
        <f t="array" ref="H160">IF($I$2="Открытый тариф",
INDEX(GRID!$B$17:$BI$27,MATCH(G$7,GRID!$A$17:$A$27,0),MATCH(1,($U$2=GRID!$B$1:$BI$1)*(КАЛЕНДАРЬ!$X20=GRID!$B$3:$BI$3), 0)),
ROUNDUP(INDEX(GRID!$B$17:$BI$27,MATCH(G$7,GRID!$A$17:$A$27,0),MATCH(1,($U$2=GRID!$B$1:$BI$1)*(КАЛЕНДАРЬ!$X20=GRID!$B$3:$BI$3), 0))*(1-GRID!$B$35),0))</f>
        <v>36600</v>
      </c>
      <c r="I160" s="59" cm="1">
        <f t="array" ref="I160">IF($I$2="Открытый тариф",
INDEX(GRID!$B$4:$BI$14,MATCH(I$7,GRID!$A$4:$A$14,0),MATCH(1,($U$2=GRID!$B$1:$BI$1)*(КАЛЕНДАРЬ!$X20=GRID!$B$3:$BI$3), 0)),
ROUNDUP(INDEX(GRID!$B$4:$BI$14,MATCH(I$7,GRID!$A$4:$A$14,0),MATCH(1,($U$2=GRID!$B$1:$BI$1)*(КАЛЕНДАРЬ!$X20=GRID!$B$3:$BI$3),0))*(1-GRID!$B$35),0))</f>
        <v>38000</v>
      </c>
      <c r="J160" s="60" cm="1">
        <f t="array" ref="J160">IF($I$2="Открытый тариф",
INDEX(GRID!$B$17:$BI$27,MATCH(I$7,GRID!$A$17:$A$27,0),MATCH(1,($U$2=GRID!$B$1:$BI$1)*(КАЛЕНДАРЬ!$X20=GRID!$B$3:$BI$3), 0)),
ROUNDUP(INDEX(GRID!$B$17:$BI$27,MATCH(I$7,GRID!$A$17:$A$27,0),MATCH(1,($U$2=GRID!$B$1:$BI$1)*(КАЛЕНДАРЬ!$X20=GRID!$B$3:$BI$3), 0))*(1-GRID!$B$35),0))</f>
        <v>40500</v>
      </c>
      <c r="K160" s="59" cm="1">
        <f t="array" ref="K160">IF($I$2="Открытый тариф",
INDEX(GRID!$B$4:$BI$14,MATCH(K$7,GRID!$A$4:$A$14,0),MATCH(1,($U$2=GRID!$B$1:$BI$1)*(КАЛЕНДАРЬ!$X20=GRID!$B$3:$BI$3), 0)),
ROUNDUP(INDEX(GRID!$B$4:$BI$14,MATCH(K$7,GRID!$A$4:$A$14,0),MATCH(1,($U$2=GRID!$B$1:$BI$1)*(КАЛЕНДАРЬ!$X20=GRID!$B$3:$BI$3),0))*(1-GRID!$B$35),0))</f>
        <v>42300</v>
      </c>
      <c r="L160" s="60" cm="1">
        <f t="array" ref="L160">IF($I$2="Открытый тариф",
INDEX(GRID!$B$17:$BI$27,MATCH(K$7,GRID!$A$17:$A$27,0),MATCH(1,($U$2=GRID!$B$1:$BI$1)*(КАЛЕНДАРЬ!$X20=GRID!$B$3:$BI$3), 0)),
ROUNDUP(INDEX(GRID!$B$17:$BI$27,MATCH(K$7,GRID!$A$17:$A$27,0),MATCH(1,($U$2=GRID!$B$1:$BI$1)*(КАЛЕНДАРЬ!$X20=GRID!$B$3:$BI$3), 0))*(1-GRID!$B$35),0))</f>
        <v>44800</v>
      </c>
      <c r="M160" s="59" cm="1">
        <f t="array" ref="M160">IF($I$2="Открытый тариф",
INDEX(GRID!$B$4:$BI$14,MATCH(M$7,GRID!$A$4:$A$14,0),MATCH(1,($U$2=GRID!$B$1:$BI$1)*(КАЛЕНДАРЬ!$X20=GRID!$B$3:$BI$3), 0)),
ROUNDUP(INDEX(GRID!$B$4:$BI$14,MATCH(M$7,GRID!$A$4:$A$14,0),MATCH(1,($U$2=GRID!$B$1:$BI$1)*(КАЛЕНДАРЬ!$X20=GRID!$B$3:$BI$3),0))*(1-GRID!$B$35),0))</f>
        <v>47100</v>
      </c>
      <c r="N160" s="60" cm="1">
        <f t="array" ref="N160">IF($I$2="Открытый тариф",
INDEX(GRID!$B$17:$BI$27,MATCH(M$7,GRID!$A$17:$A$27,0),MATCH(1,($U$2=GRID!$B$1:$BI$1)*(КАЛЕНДАРЬ!$X20=GRID!$B$3:$BI$3), 0)),
ROUNDUP(INDEX(GRID!$B$17:$BI$27,MATCH(M$7,GRID!$A$17:$A$27,0),MATCH(1,($U$2=GRID!$B$1:$BI$1)*(КАЛЕНДАРЬ!$X20=GRID!$B$3:$BI$3), 0))*(1-GRID!$B$35),0))</f>
        <v>49600</v>
      </c>
      <c r="O160" s="61" cm="1">
        <f t="array" ref="O160">IF($I$2="Открытый тариф",
INDEX(GRID!$B$4:$BI$14,MATCH(O$7,GRID!$A$4:$A$14,0),MATCH(1,($U$2=GRID!$B$1:$BI$1)*(КАЛЕНДАРЬ!$X20=GRID!$B$3:$BI$3), 0)),
ROUNDUP(INDEX(GRID!$B$4:$BI$14,MATCH(O$7,GRID!$A$4:$A$14,0),MATCH(1,($U$2=GRID!$B$1:$BI$1)*(КАЛЕНДАРЬ!$X20=GRID!$B$3:$BI$3),0))*(1-GRID!$B$35),0))</f>
        <v>53500</v>
      </c>
      <c r="P160" s="61" cm="1">
        <f t="array" ref="P160">IF($I$2="Открытый тариф",
INDEX(GRID!$B$17:$BI$27,MATCH(O$7,GRID!$A$17:$A$27,0),MATCH(1,($U$2=GRID!$B$1:$BI$1)*(КАЛЕНДАРЬ!$X20=GRID!$B$3:$BI$3), 0)),
ROUNDUP(INDEX(GRID!$B$17:$BI$27,MATCH(O$7,GRID!$A$17:$A$27,0),MATCH(1,($U$2=GRID!$B$1:$BI$1)*(КАЛЕНДАРЬ!$X20=GRID!$B$3:$BI$3), 0))*(1-GRID!$B$35),0))</f>
        <v>56000</v>
      </c>
      <c r="Q160" s="61" cm="1">
        <f t="array" ref="Q160">IF($I$2="Открытый тариф",
INDEX(GRID!$B$4:$BI$14,MATCH(Q$7,GRID!$A$4:$A$14,0),MATCH(1,($U$2=GRID!$B$1:$BI$1)*(КАЛЕНДАРЬ!$X20=GRID!$B$3:$BI$3), 0)),
ROUNDUP(INDEX(GRID!$B$4:$BI$14,MATCH(Q$7,GRID!$A$4:$A$14,0),MATCH(1,($U$2=GRID!$B$1:$BI$1)*(КАЛЕНДАРЬ!$X20=GRID!$B$3:$BI$3),0))*(1-GRID!$B$35),0))</f>
        <v>60500</v>
      </c>
      <c r="R160" s="61" cm="1">
        <f t="array" ref="R160">IF($I$2="Открытый тариф",
INDEX(GRID!$B$17:$BI$27,MATCH(Q$7,GRID!$A$17:$A$27,0),MATCH(1,($U$2=GRID!$B$1:$BI$1)*(КАЛЕНДАРЬ!$X20=GRID!$B$3:$BI$3), 0)),
ROUNDUP(INDEX(GRID!$B$17:$BI$27,MATCH(Q$7,GRID!$A$17:$A$27,0),MATCH(1,($U$2=GRID!$B$1:$BI$1)*(КАЛЕНДАРЬ!$X20=GRID!$B$3:$BI$3), 0))*(1-GRID!$B$35),0))</f>
        <v>63000</v>
      </c>
      <c r="S160" s="61" cm="1">
        <f t="array" ref="S160">IF($I$2="Открытый тариф",
INDEX(GRID!$B$4:$BI$14,MATCH(S$7,GRID!$A$4:$A$14,0),MATCH(1,($U$2=GRID!$B$1:$BI$1)*(КАЛЕНДАРЬ!$X20=GRID!$B$3:$BI$3), 0)),
ROUNDUP(INDEX(GRID!$B$4:$BI$14,MATCH(S$7,GRID!$A$4:$A$14,0),MATCH(1,($U$2=GRID!$B$1:$BI$1)*(КАЛЕНДАРЬ!$X20=GRID!$B$3:$BI$3),0))*(1-GRID!$B$35),0))</f>
        <v>75100</v>
      </c>
      <c r="T160" s="61" cm="1">
        <f t="array" ref="T160">IF($I$2="Открытый тариф",
INDEX(GRID!$B$17:$BI$27,MATCH(S$7,GRID!$A$17:$A$27,0),MATCH(1,($U$2=GRID!$B$1:$BI$1)*(КАЛЕНДАРЬ!$X20=GRID!$B$3:$BI$3), 0)),
ROUNDUP(INDEX(GRID!$B$17:$BI$27,MATCH(S$7,GRID!$A$17:$A$27,0),MATCH(1,($U$2=GRID!$B$1:$BI$1)*(КАЛЕНДАРЬ!$X20=GRID!$B$3:$BI$3), 0))*(1-GRID!$B$35),0))</f>
        <v>77600</v>
      </c>
      <c r="U160" s="61" cm="1">
        <f t="array" ref="U160">IF($I$2="Открытый тариф",
INDEX(GRID!$B$4:$BI$14,MATCH(U$7,GRID!$A$4:$A$14,0),MATCH(1,($U$2=GRID!$B$1:$BI$1)*(КАЛЕНДАРЬ!$X20=GRID!$B$3:$BI$3), 0)),
ROUNDUP(INDEX(GRID!$B$4:$BI$14,MATCH(U$7,GRID!$A$4:$A$14,0),MATCH(1,($U$2=GRID!$B$1:$BI$1)*(КАЛЕНДАРЬ!$X20=GRID!$B$3:$BI$3),0))*(1-GRID!$B$35),0))</f>
        <v>83000</v>
      </c>
      <c r="V160" s="61" cm="1">
        <f t="array" ref="V160">IF($I$2="Открытый тариф",
INDEX(GRID!$B$17:$BI$27,MATCH(U$7,GRID!$A$17:$A$27,0),MATCH(1,($U$2=GRID!$B$1:$BI$1)*(КАЛЕНДАРЬ!$X20=GRID!$B$3:$BI$3), 0)),
ROUNDUP(INDEX(GRID!$B$17:$BI$27,MATCH(U$7,GRID!$A$17:$A$27,0),MATCH(1,($U$2=GRID!$B$1:$BI$1)*(КАЛЕНДАРЬ!$X20=GRID!$B$3:$BI$3), 0))*(1-GRID!$B$35),0))</f>
        <v>85500</v>
      </c>
      <c r="W160" s="61" cm="1">
        <f t="array" ref="W160">IF($I$2="Открытый тариф",
INDEX(GRID!$B$4:$BI$14,MATCH(W$7,GRID!$A$4:$A$14,0),MATCH(1,($U$2=GRID!$B$1:$BI$1)*(КАЛЕНДАРЬ!$X20=GRID!$B$3:$BI$3), 0)),
ROUNDUP(INDEX(GRID!$B$4:$BI$14,MATCH(W$7,GRID!$A$4:$A$14,0),MATCH(1,($U$2=GRID!$B$1:$BI$1)*(КАЛЕНДАРЬ!$X20=GRID!$B$3:$BI$3),0))*(1-GRID!$B$35),0))</f>
        <v>303000</v>
      </c>
      <c r="X160" s="61" cm="1">
        <f t="array" ref="X160">IF($I$2="Открытый тариф",
INDEX(GRID!$B$17:$BI$27,MATCH(W$7,GRID!$A$17:$A$27,0),MATCH(1,($U$2=GRID!$B$1:$BI$1)*(КАЛЕНДАРЬ!$X20=GRID!$B$3:$BI$3), 0)),
ROUNDUP(INDEX(GRID!$B$17:$BI$27,MATCH(W$7,GRID!$A$17:$A$27,0),MATCH(1,($U$2=GRID!$B$1:$BI$1)*(КАЛЕНДАРЬ!$X20=GRID!$B$3:$BI$3), 0))*(1-GRID!$B$35),0))</f>
        <v>305500</v>
      </c>
    </row>
    <row r="161" spans="1:24" x14ac:dyDescent="0.2">
      <c r="A161" s="62" t="s">
        <v>45</v>
      </c>
      <c r="B161" s="62">
        <v>18</v>
      </c>
      <c r="C161" s="59" cm="1">
        <f t="array" ref="C161">IF($I$2="Открытый тариф",
INDEX(GRID!$B$4:$BI$14,MATCH(C$7,GRID!$A$4:$A$14,0),MATCH(1,($U$2=GRID!$B$1:$BI$1)*(КАЛЕНДАРЬ!$X21=GRID!$B$3:$BI$3), 0)),
ROUNDUP(INDEX(GRID!$B$4:$BI$14,MATCH(C$7,GRID!$A$4:$A$14,0),MATCH(1,($U$2=GRID!$B$1:$BI$1)*(КАЛЕНДАРЬ!$X21=GRID!$B$3:$BI$3),0))*(1-GRID!$B$35),0))</f>
        <v>27500</v>
      </c>
      <c r="D161" s="60" cm="1">
        <f t="array" ref="D161">IF($I$2="Открытый тариф",
INDEX(GRID!$B$17:$BI$27,MATCH(C$7,GRID!$A$17:$A$27,0),MATCH(1,($U$2=GRID!$B$1:$BI$1)*(КАЛЕНДАРЬ!$X21=GRID!$B$3:$BI$3), 0)),
ROUNDUP(INDEX(GRID!$B$17:$BI$27,MATCH(C$7,GRID!$A$17:$A$27,0),MATCH(1,($U$2=GRID!$B$1:$BI$1)*(КАЛЕНДАРЬ!$X21=GRID!$B$3:$BI$3), 0))*(1-GRID!$B$35),0))</f>
        <v>30000</v>
      </c>
      <c r="E161" s="59" cm="1">
        <f t="array" ref="E161">IF($I$2="Открытый тариф",
INDEX(GRID!$B$4:$BI$14,MATCH(E$7,GRID!$A$4:$A$14,0),MATCH(1,($U$2=GRID!$B$1:$BI$1)*(КАЛЕНДАРЬ!$X21=GRID!$B$3:$BI$3), 0)),
ROUNDUP(INDEX(GRID!$B$4:$BI$14,MATCH(E$7,GRID!$A$4:$A$14,0),MATCH(1,($U$2=GRID!$B$1:$BI$1)*(КАЛЕНДАРЬ!$X21=GRID!$B$3:$BI$3),0))*(1-GRID!$B$35),0))</f>
        <v>30600</v>
      </c>
      <c r="F161" s="60" cm="1">
        <f t="array" ref="F161">IF($I$2="Открытый тариф",
INDEX(GRID!$B$17:$BI$27,MATCH(E$7,GRID!$A$17:$A$27,0),MATCH(1,($U$2=GRID!$B$1:$BI$1)*(КАЛЕНДАРЬ!$X21=GRID!$B$3:$BI$3), 0)),
ROUNDUP(INDEX(GRID!$B$17:$BI$27,MATCH(E$7,GRID!$A$17:$A$27,0),MATCH(1,($U$2=GRID!$B$1:$BI$1)*(КАЛЕНДАРЬ!$X21=GRID!$B$3:$BI$3), 0))*(1-GRID!$B$35),0))</f>
        <v>33100</v>
      </c>
      <c r="G161" s="59" cm="1">
        <f t="array" ref="G161">IF($I$2="Открытый тариф",
INDEX(GRID!$B$4:$BI$14,MATCH(G$7,GRID!$A$4:$A$14,0),MATCH(1,($U$2=GRID!$B$1:$BI$1)*(КАЛЕНДАРЬ!$X21=GRID!$B$3:$BI$3), 0)),
ROUNDUP(INDEX(GRID!$B$4:$BI$14,MATCH(G$7,GRID!$A$4:$A$14,0),MATCH(1,($U$2=GRID!$B$1:$BI$1)*(КАЛЕНДАРЬ!$X21=GRID!$B$3:$BI$3),0))*(1-GRID!$B$35),0))</f>
        <v>34100</v>
      </c>
      <c r="H161" s="60" cm="1">
        <f t="array" ref="H161">IF($I$2="Открытый тариф",
INDEX(GRID!$B$17:$BI$27,MATCH(G$7,GRID!$A$17:$A$27,0),MATCH(1,($U$2=GRID!$B$1:$BI$1)*(КАЛЕНДАРЬ!$X21=GRID!$B$3:$BI$3), 0)),
ROUNDUP(INDEX(GRID!$B$17:$BI$27,MATCH(G$7,GRID!$A$17:$A$27,0),MATCH(1,($U$2=GRID!$B$1:$BI$1)*(КАЛЕНДАРЬ!$X21=GRID!$B$3:$BI$3), 0))*(1-GRID!$B$35),0))</f>
        <v>36600</v>
      </c>
      <c r="I161" s="59" cm="1">
        <f t="array" ref="I161">IF($I$2="Открытый тариф",
INDEX(GRID!$B$4:$BI$14,MATCH(I$7,GRID!$A$4:$A$14,0),MATCH(1,($U$2=GRID!$B$1:$BI$1)*(КАЛЕНДАРЬ!$X21=GRID!$B$3:$BI$3), 0)),
ROUNDUP(INDEX(GRID!$B$4:$BI$14,MATCH(I$7,GRID!$A$4:$A$14,0),MATCH(1,($U$2=GRID!$B$1:$BI$1)*(КАЛЕНДАРЬ!$X21=GRID!$B$3:$BI$3),0))*(1-GRID!$B$35),0))</f>
        <v>38000</v>
      </c>
      <c r="J161" s="60" cm="1">
        <f t="array" ref="J161">IF($I$2="Открытый тариф",
INDEX(GRID!$B$17:$BI$27,MATCH(I$7,GRID!$A$17:$A$27,0),MATCH(1,($U$2=GRID!$B$1:$BI$1)*(КАЛЕНДАРЬ!$X21=GRID!$B$3:$BI$3), 0)),
ROUNDUP(INDEX(GRID!$B$17:$BI$27,MATCH(I$7,GRID!$A$17:$A$27,0),MATCH(1,($U$2=GRID!$B$1:$BI$1)*(КАЛЕНДАРЬ!$X21=GRID!$B$3:$BI$3), 0))*(1-GRID!$B$35),0))</f>
        <v>40500</v>
      </c>
      <c r="K161" s="59" cm="1">
        <f t="array" ref="K161">IF($I$2="Открытый тариф",
INDEX(GRID!$B$4:$BI$14,MATCH(K$7,GRID!$A$4:$A$14,0),MATCH(1,($U$2=GRID!$B$1:$BI$1)*(КАЛЕНДАРЬ!$X21=GRID!$B$3:$BI$3), 0)),
ROUNDUP(INDEX(GRID!$B$4:$BI$14,MATCH(K$7,GRID!$A$4:$A$14,0),MATCH(1,($U$2=GRID!$B$1:$BI$1)*(КАЛЕНДАРЬ!$X21=GRID!$B$3:$BI$3),0))*(1-GRID!$B$35),0))</f>
        <v>42300</v>
      </c>
      <c r="L161" s="60" cm="1">
        <f t="array" ref="L161">IF($I$2="Открытый тариф",
INDEX(GRID!$B$17:$BI$27,MATCH(K$7,GRID!$A$17:$A$27,0),MATCH(1,($U$2=GRID!$B$1:$BI$1)*(КАЛЕНДАРЬ!$X21=GRID!$B$3:$BI$3), 0)),
ROUNDUP(INDEX(GRID!$B$17:$BI$27,MATCH(K$7,GRID!$A$17:$A$27,0),MATCH(1,($U$2=GRID!$B$1:$BI$1)*(КАЛЕНДАРЬ!$X21=GRID!$B$3:$BI$3), 0))*(1-GRID!$B$35),0))</f>
        <v>44800</v>
      </c>
      <c r="M161" s="59" cm="1">
        <f t="array" ref="M161">IF($I$2="Открытый тариф",
INDEX(GRID!$B$4:$BI$14,MATCH(M$7,GRID!$A$4:$A$14,0),MATCH(1,($U$2=GRID!$B$1:$BI$1)*(КАЛЕНДАРЬ!$X21=GRID!$B$3:$BI$3), 0)),
ROUNDUP(INDEX(GRID!$B$4:$BI$14,MATCH(M$7,GRID!$A$4:$A$14,0),MATCH(1,($U$2=GRID!$B$1:$BI$1)*(КАЛЕНДАРЬ!$X21=GRID!$B$3:$BI$3),0))*(1-GRID!$B$35),0))</f>
        <v>47100</v>
      </c>
      <c r="N161" s="60" cm="1">
        <f t="array" ref="N161">IF($I$2="Открытый тариф",
INDEX(GRID!$B$17:$BI$27,MATCH(M$7,GRID!$A$17:$A$27,0),MATCH(1,($U$2=GRID!$B$1:$BI$1)*(КАЛЕНДАРЬ!$X21=GRID!$B$3:$BI$3), 0)),
ROUNDUP(INDEX(GRID!$B$17:$BI$27,MATCH(M$7,GRID!$A$17:$A$27,0),MATCH(1,($U$2=GRID!$B$1:$BI$1)*(КАЛЕНДАРЬ!$X21=GRID!$B$3:$BI$3), 0))*(1-GRID!$B$35),0))</f>
        <v>49600</v>
      </c>
      <c r="O161" s="61" cm="1">
        <f t="array" ref="O161">IF($I$2="Открытый тариф",
INDEX(GRID!$B$4:$BI$14,MATCH(O$7,GRID!$A$4:$A$14,0),MATCH(1,($U$2=GRID!$B$1:$BI$1)*(КАЛЕНДАРЬ!$X21=GRID!$B$3:$BI$3), 0)),
ROUNDUP(INDEX(GRID!$B$4:$BI$14,MATCH(O$7,GRID!$A$4:$A$14,0),MATCH(1,($U$2=GRID!$B$1:$BI$1)*(КАЛЕНДАРЬ!$X21=GRID!$B$3:$BI$3),0))*(1-GRID!$B$35),0))</f>
        <v>53500</v>
      </c>
      <c r="P161" s="61" cm="1">
        <f t="array" ref="P161">IF($I$2="Открытый тариф",
INDEX(GRID!$B$17:$BI$27,MATCH(O$7,GRID!$A$17:$A$27,0),MATCH(1,($U$2=GRID!$B$1:$BI$1)*(КАЛЕНДАРЬ!$X21=GRID!$B$3:$BI$3), 0)),
ROUNDUP(INDEX(GRID!$B$17:$BI$27,MATCH(O$7,GRID!$A$17:$A$27,0),MATCH(1,($U$2=GRID!$B$1:$BI$1)*(КАЛЕНДАРЬ!$X21=GRID!$B$3:$BI$3), 0))*(1-GRID!$B$35),0))</f>
        <v>56000</v>
      </c>
      <c r="Q161" s="61" cm="1">
        <f t="array" ref="Q161">IF($I$2="Открытый тариф",
INDEX(GRID!$B$4:$BI$14,MATCH(Q$7,GRID!$A$4:$A$14,0),MATCH(1,($U$2=GRID!$B$1:$BI$1)*(КАЛЕНДАРЬ!$X21=GRID!$B$3:$BI$3), 0)),
ROUNDUP(INDEX(GRID!$B$4:$BI$14,MATCH(Q$7,GRID!$A$4:$A$14,0),MATCH(1,($U$2=GRID!$B$1:$BI$1)*(КАЛЕНДАРЬ!$X21=GRID!$B$3:$BI$3),0))*(1-GRID!$B$35),0))</f>
        <v>60500</v>
      </c>
      <c r="R161" s="61" cm="1">
        <f t="array" ref="R161">IF($I$2="Открытый тариф",
INDEX(GRID!$B$17:$BI$27,MATCH(Q$7,GRID!$A$17:$A$27,0),MATCH(1,($U$2=GRID!$B$1:$BI$1)*(КАЛЕНДАРЬ!$X21=GRID!$B$3:$BI$3), 0)),
ROUNDUP(INDEX(GRID!$B$17:$BI$27,MATCH(Q$7,GRID!$A$17:$A$27,0),MATCH(1,($U$2=GRID!$B$1:$BI$1)*(КАЛЕНДАРЬ!$X21=GRID!$B$3:$BI$3), 0))*(1-GRID!$B$35),0))</f>
        <v>63000</v>
      </c>
      <c r="S161" s="61" cm="1">
        <f t="array" ref="S161">IF($I$2="Открытый тариф",
INDEX(GRID!$B$4:$BI$14,MATCH(S$7,GRID!$A$4:$A$14,0),MATCH(1,($U$2=GRID!$B$1:$BI$1)*(КАЛЕНДАРЬ!$X21=GRID!$B$3:$BI$3), 0)),
ROUNDUP(INDEX(GRID!$B$4:$BI$14,MATCH(S$7,GRID!$A$4:$A$14,0),MATCH(1,($U$2=GRID!$B$1:$BI$1)*(КАЛЕНДАРЬ!$X21=GRID!$B$3:$BI$3),0))*(1-GRID!$B$35),0))</f>
        <v>75100</v>
      </c>
      <c r="T161" s="61" cm="1">
        <f t="array" ref="T161">IF($I$2="Открытый тариф",
INDEX(GRID!$B$17:$BI$27,MATCH(S$7,GRID!$A$17:$A$27,0),MATCH(1,($U$2=GRID!$B$1:$BI$1)*(КАЛЕНДАРЬ!$X21=GRID!$B$3:$BI$3), 0)),
ROUNDUP(INDEX(GRID!$B$17:$BI$27,MATCH(S$7,GRID!$A$17:$A$27,0),MATCH(1,($U$2=GRID!$B$1:$BI$1)*(КАЛЕНДАРЬ!$X21=GRID!$B$3:$BI$3), 0))*(1-GRID!$B$35),0))</f>
        <v>77600</v>
      </c>
      <c r="U161" s="61" cm="1">
        <f t="array" ref="U161">IF($I$2="Открытый тариф",
INDEX(GRID!$B$4:$BI$14,MATCH(U$7,GRID!$A$4:$A$14,0),MATCH(1,($U$2=GRID!$B$1:$BI$1)*(КАЛЕНДАРЬ!$X21=GRID!$B$3:$BI$3), 0)),
ROUNDUP(INDEX(GRID!$B$4:$BI$14,MATCH(U$7,GRID!$A$4:$A$14,0),MATCH(1,($U$2=GRID!$B$1:$BI$1)*(КАЛЕНДАРЬ!$X21=GRID!$B$3:$BI$3),0))*(1-GRID!$B$35),0))</f>
        <v>83000</v>
      </c>
      <c r="V161" s="61" cm="1">
        <f t="array" ref="V161">IF($I$2="Открытый тариф",
INDEX(GRID!$B$17:$BI$27,MATCH(U$7,GRID!$A$17:$A$27,0),MATCH(1,($U$2=GRID!$B$1:$BI$1)*(КАЛЕНДАРЬ!$X21=GRID!$B$3:$BI$3), 0)),
ROUNDUP(INDEX(GRID!$B$17:$BI$27,MATCH(U$7,GRID!$A$17:$A$27,0),MATCH(1,($U$2=GRID!$B$1:$BI$1)*(КАЛЕНДАРЬ!$X21=GRID!$B$3:$BI$3), 0))*(1-GRID!$B$35),0))</f>
        <v>85500</v>
      </c>
      <c r="W161" s="61" cm="1">
        <f t="array" ref="W161">IF($I$2="Открытый тариф",
INDEX(GRID!$B$4:$BI$14,MATCH(W$7,GRID!$A$4:$A$14,0),MATCH(1,($U$2=GRID!$B$1:$BI$1)*(КАЛЕНДАРЬ!$X21=GRID!$B$3:$BI$3), 0)),
ROUNDUP(INDEX(GRID!$B$4:$BI$14,MATCH(W$7,GRID!$A$4:$A$14,0),MATCH(1,($U$2=GRID!$B$1:$BI$1)*(КАЛЕНДАРЬ!$X21=GRID!$B$3:$BI$3),0))*(1-GRID!$B$35),0))</f>
        <v>303000</v>
      </c>
      <c r="X161" s="61" cm="1">
        <f t="array" ref="X161">IF($I$2="Открытый тариф",
INDEX(GRID!$B$17:$BI$27,MATCH(W$7,GRID!$A$17:$A$27,0),MATCH(1,($U$2=GRID!$B$1:$BI$1)*(КАЛЕНДАРЬ!$X21=GRID!$B$3:$BI$3), 0)),
ROUNDUP(INDEX(GRID!$B$17:$BI$27,MATCH(W$7,GRID!$A$17:$A$27,0),MATCH(1,($U$2=GRID!$B$1:$BI$1)*(КАЛЕНДАРЬ!$X21=GRID!$B$3:$BI$3), 0))*(1-GRID!$B$35),0))</f>
        <v>305500</v>
      </c>
    </row>
    <row r="162" spans="1:24" x14ac:dyDescent="0.2">
      <c r="A162" s="62" t="s">
        <v>46</v>
      </c>
      <c r="B162" s="62">
        <v>19</v>
      </c>
      <c r="C162" s="59" cm="1">
        <f t="array" ref="C162">IF($I$2="Открытый тариф",
INDEX(GRID!$B$4:$BI$14,MATCH(C$7,GRID!$A$4:$A$14,0),MATCH(1,($U$2=GRID!$B$1:$BI$1)*(КАЛЕНДАРЬ!$X22=GRID!$B$3:$BI$3), 0)),
ROUNDUP(INDEX(GRID!$B$4:$BI$14,MATCH(C$7,GRID!$A$4:$A$14,0),MATCH(1,($U$2=GRID!$B$1:$BI$1)*(КАЛЕНДАРЬ!$X22=GRID!$B$3:$BI$3),0))*(1-GRID!$B$35),0))</f>
        <v>27500</v>
      </c>
      <c r="D162" s="60" cm="1">
        <f t="array" ref="D162">IF($I$2="Открытый тариф",
INDEX(GRID!$B$17:$BI$27,MATCH(C$7,GRID!$A$17:$A$27,0),MATCH(1,($U$2=GRID!$B$1:$BI$1)*(КАЛЕНДАРЬ!$X22=GRID!$B$3:$BI$3), 0)),
ROUNDUP(INDEX(GRID!$B$17:$BI$27,MATCH(C$7,GRID!$A$17:$A$27,0),MATCH(1,($U$2=GRID!$B$1:$BI$1)*(КАЛЕНДАРЬ!$X22=GRID!$B$3:$BI$3), 0))*(1-GRID!$B$35),0))</f>
        <v>30000</v>
      </c>
      <c r="E162" s="59" cm="1">
        <f t="array" ref="E162">IF($I$2="Открытый тариф",
INDEX(GRID!$B$4:$BI$14,MATCH(E$7,GRID!$A$4:$A$14,0),MATCH(1,($U$2=GRID!$B$1:$BI$1)*(КАЛЕНДАРЬ!$X22=GRID!$B$3:$BI$3), 0)),
ROUNDUP(INDEX(GRID!$B$4:$BI$14,MATCH(E$7,GRID!$A$4:$A$14,0),MATCH(1,($U$2=GRID!$B$1:$BI$1)*(КАЛЕНДАРЬ!$X22=GRID!$B$3:$BI$3),0))*(1-GRID!$B$35),0))</f>
        <v>30600</v>
      </c>
      <c r="F162" s="60" cm="1">
        <f t="array" ref="F162">IF($I$2="Открытый тариф",
INDEX(GRID!$B$17:$BI$27,MATCH(E$7,GRID!$A$17:$A$27,0),MATCH(1,($U$2=GRID!$B$1:$BI$1)*(КАЛЕНДАРЬ!$X22=GRID!$B$3:$BI$3), 0)),
ROUNDUP(INDEX(GRID!$B$17:$BI$27,MATCH(E$7,GRID!$A$17:$A$27,0),MATCH(1,($U$2=GRID!$B$1:$BI$1)*(КАЛЕНДАРЬ!$X22=GRID!$B$3:$BI$3), 0))*(1-GRID!$B$35),0))</f>
        <v>33100</v>
      </c>
      <c r="G162" s="59" cm="1">
        <f t="array" ref="G162">IF($I$2="Открытый тариф",
INDEX(GRID!$B$4:$BI$14,MATCH(G$7,GRID!$A$4:$A$14,0),MATCH(1,($U$2=GRID!$B$1:$BI$1)*(КАЛЕНДАРЬ!$X22=GRID!$B$3:$BI$3), 0)),
ROUNDUP(INDEX(GRID!$B$4:$BI$14,MATCH(G$7,GRID!$A$4:$A$14,0),MATCH(1,($U$2=GRID!$B$1:$BI$1)*(КАЛЕНДАРЬ!$X22=GRID!$B$3:$BI$3),0))*(1-GRID!$B$35),0))</f>
        <v>34100</v>
      </c>
      <c r="H162" s="60" cm="1">
        <f t="array" ref="H162">IF($I$2="Открытый тариф",
INDEX(GRID!$B$17:$BI$27,MATCH(G$7,GRID!$A$17:$A$27,0),MATCH(1,($U$2=GRID!$B$1:$BI$1)*(КАЛЕНДАРЬ!$X22=GRID!$B$3:$BI$3), 0)),
ROUNDUP(INDEX(GRID!$B$17:$BI$27,MATCH(G$7,GRID!$A$17:$A$27,0),MATCH(1,($U$2=GRID!$B$1:$BI$1)*(КАЛЕНДАРЬ!$X22=GRID!$B$3:$BI$3), 0))*(1-GRID!$B$35),0))</f>
        <v>36600</v>
      </c>
      <c r="I162" s="59" cm="1">
        <f t="array" ref="I162">IF($I$2="Открытый тариф",
INDEX(GRID!$B$4:$BI$14,MATCH(I$7,GRID!$A$4:$A$14,0),MATCH(1,($U$2=GRID!$B$1:$BI$1)*(КАЛЕНДАРЬ!$X22=GRID!$B$3:$BI$3), 0)),
ROUNDUP(INDEX(GRID!$B$4:$BI$14,MATCH(I$7,GRID!$A$4:$A$14,0),MATCH(1,($U$2=GRID!$B$1:$BI$1)*(КАЛЕНДАРЬ!$X22=GRID!$B$3:$BI$3),0))*(1-GRID!$B$35),0))</f>
        <v>38000</v>
      </c>
      <c r="J162" s="60" cm="1">
        <f t="array" ref="J162">IF($I$2="Открытый тариф",
INDEX(GRID!$B$17:$BI$27,MATCH(I$7,GRID!$A$17:$A$27,0),MATCH(1,($U$2=GRID!$B$1:$BI$1)*(КАЛЕНДАРЬ!$X22=GRID!$B$3:$BI$3), 0)),
ROUNDUP(INDEX(GRID!$B$17:$BI$27,MATCH(I$7,GRID!$A$17:$A$27,0),MATCH(1,($U$2=GRID!$B$1:$BI$1)*(КАЛЕНДАРЬ!$X22=GRID!$B$3:$BI$3), 0))*(1-GRID!$B$35),0))</f>
        <v>40500</v>
      </c>
      <c r="K162" s="59" cm="1">
        <f t="array" ref="K162">IF($I$2="Открытый тариф",
INDEX(GRID!$B$4:$BI$14,MATCH(K$7,GRID!$A$4:$A$14,0),MATCH(1,($U$2=GRID!$B$1:$BI$1)*(КАЛЕНДАРЬ!$X22=GRID!$B$3:$BI$3), 0)),
ROUNDUP(INDEX(GRID!$B$4:$BI$14,MATCH(K$7,GRID!$A$4:$A$14,0),MATCH(1,($U$2=GRID!$B$1:$BI$1)*(КАЛЕНДАРЬ!$X22=GRID!$B$3:$BI$3),0))*(1-GRID!$B$35),0))</f>
        <v>42300</v>
      </c>
      <c r="L162" s="60" cm="1">
        <f t="array" ref="L162">IF($I$2="Открытый тариф",
INDEX(GRID!$B$17:$BI$27,MATCH(K$7,GRID!$A$17:$A$27,0),MATCH(1,($U$2=GRID!$B$1:$BI$1)*(КАЛЕНДАРЬ!$X22=GRID!$B$3:$BI$3), 0)),
ROUNDUP(INDEX(GRID!$B$17:$BI$27,MATCH(K$7,GRID!$A$17:$A$27,0),MATCH(1,($U$2=GRID!$B$1:$BI$1)*(КАЛЕНДАРЬ!$X22=GRID!$B$3:$BI$3), 0))*(1-GRID!$B$35),0))</f>
        <v>44800</v>
      </c>
      <c r="M162" s="59" cm="1">
        <f t="array" ref="M162">IF($I$2="Открытый тариф",
INDEX(GRID!$B$4:$BI$14,MATCH(M$7,GRID!$A$4:$A$14,0),MATCH(1,($U$2=GRID!$B$1:$BI$1)*(КАЛЕНДАРЬ!$X22=GRID!$B$3:$BI$3), 0)),
ROUNDUP(INDEX(GRID!$B$4:$BI$14,MATCH(M$7,GRID!$A$4:$A$14,0),MATCH(1,($U$2=GRID!$B$1:$BI$1)*(КАЛЕНДАРЬ!$X22=GRID!$B$3:$BI$3),0))*(1-GRID!$B$35),0))</f>
        <v>47100</v>
      </c>
      <c r="N162" s="60" cm="1">
        <f t="array" ref="N162">IF($I$2="Открытый тариф",
INDEX(GRID!$B$17:$BI$27,MATCH(M$7,GRID!$A$17:$A$27,0),MATCH(1,($U$2=GRID!$B$1:$BI$1)*(КАЛЕНДАРЬ!$X22=GRID!$B$3:$BI$3), 0)),
ROUNDUP(INDEX(GRID!$B$17:$BI$27,MATCH(M$7,GRID!$A$17:$A$27,0),MATCH(1,($U$2=GRID!$B$1:$BI$1)*(КАЛЕНДАРЬ!$X22=GRID!$B$3:$BI$3), 0))*(1-GRID!$B$35),0))</f>
        <v>49600</v>
      </c>
      <c r="O162" s="61" cm="1">
        <f t="array" ref="O162">IF($I$2="Открытый тариф",
INDEX(GRID!$B$4:$BI$14,MATCH(O$7,GRID!$A$4:$A$14,0),MATCH(1,($U$2=GRID!$B$1:$BI$1)*(КАЛЕНДАРЬ!$X22=GRID!$B$3:$BI$3), 0)),
ROUNDUP(INDEX(GRID!$B$4:$BI$14,MATCH(O$7,GRID!$A$4:$A$14,0),MATCH(1,($U$2=GRID!$B$1:$BI$1)*(КАЛЕНДАРЬ!$X22=GRID!$B$3:$BI$3),0))*(1-GRID!$B$35),0))</f>
        <v>53500</v>
      </c>
      <c r="P162" s="61" cm="1">
        <f t="array" ref="P162">IF($I$2="Открытый тариф",
INDEX(GRID!$B$17:$BI$27,MATCH(O$7,GRID!$A$17:$A$27,0),MATCH(1,($U$2=GRID!$B$1:$BI$1)*(КАЛЕНДАРЬ!$X22=GRID!$B$3:$BI$3), 0)),
ROUNDUP(INDEX(GRID!$B$17:$BI$27,MATCH(O$7,GRID!$A$17:$A$27,0),MATCH(1,($U$2=GRID!$B$1:$BI$1)*(КАЛЕНДАРЬ!$X22=GRID!$B$3:$BI$3), 0))*(1-GRID!$B$35),0))</f>
        <v>56000</v>
      </c>
      <c r="Q162" s="61" cm="1">
        <f t="array" ref="Q162">IF($I$2="Открытый тариф",
INDEX(GRID!$B$4:$BI$14,MATCH(Q$7,GRID!$A$4:$A$14,0),MATCH(1,($U$2=GRID!$B$1:$BI$1)*(КАЛЕНДАРЬ!$X22=GRID!$B$3:$BI$3), 0)),
ROUNDUP(INDEX(GRID!$B$4:$BI$14,MATCH(Q$7,GRID!$A$4:$A$14,0),MATCH(1,($U$2=GRID!$B$1:$BI$1)*(КАЛЕНДАРЬ!$X22=GRID!$B$3:$BI$3),0))*(1-GRID!$B$35),0))</f>
        <v>60500</v>
      </c>
      <c r="R162" s="61" cm="1">
        <f t="array" ref="R162">IF($I$2="Открытый тариф",
INDEX(GRID!$B$17:$BI$27,MATCH(Q$7,GRID!$A$17:$A$27,0),MATCH(1,($U$2=GRID!$B$1:$BI$1)*(КАЛЕНДАРЬ!$X22=GRID!$B$3:$BI$3), 0)),
ROUNDUP(INDEX(GRID!$B$17:$BI$27,MATCH(Q$7,GRID!$A$17:$A$27,0),MATCH(1,($U$2=GRID!$B$1:$BI$1)*(КАЛЕНДАРЬ!$X22=GRID!$B$3:$BI$3), 0))*(1-GRID!$B$35),0))</f>
        <v>63000</v>
      </c>
      <c r="S162" s="61" cm="1">
        <f t="array" ref="S162">IF($I$2="Открытый тариф",
INDEX(GRID!$B$4:$BI$14,MATCH(S$7,GRID!$A$4:$A$14,0),MATCH(1,($U$2=GRID!$B$1:$BI$1)*(КАЛЕНДАРЬ!$X22=GRID!$B$3:$BI$3), 0)),
ROUNDUP(INDEX(GRID!$B$4:$BI$14,MATCH(S$7,GRID!$A$4:$A$14,0),MATCH(1,($U$2=GRID!$B$1:$BI$1)*(КАЛЕНДАРЬ!$X22=GRID!$B$3:$BI$3),0))*(1-GRID!$B$35),0))</f>
        <v>75100</v>
      </c>
      <c r="T162" s="61" cm="1">
        <f t="array" ref="T162">IF($I$2="Открытый тариф",
INDEX(GRID!$B$17:$BI$27,MATCH(S$7,GRID!$A$17:$A$27,0),MATCH(1,($U$2=GRID!$B$1:$BI$1)*(КАЛЕНДАРЬ!$X22=GRID!$B$3:$BI$3), 0)),
ROUNDUP(INDEX(GRID!$B$17:$BI$27,MATCH(S$7,GRID!$A$17:$A$27,0),MATCH(1,($U$2=GRID!$B$1:$BI$1)*(КАЛЕНДАРЬ!$X22=GRID!$B$3:$BI$3), 0))*(1-GRID!$B$35),0))</f>
        <v>77600</v>
      </c>
      <c r="U162" s="61" cm="1">
        <f t="array" ref="U162">IF($I$2="Открытый тариф",
INDEX(GRID!$B$4:$BI$14,MATCH(U$7,GRID!$A$4:$A$14,0),MATCH(1,($U$2=GRID!$B$1:$BI$1)*(КАЛЕНДАРЬ!$X22=GRID!$B$3:$BI$3), 0)),
ROUNDUP(INDEX(GRID!$B$4:$BI$14,MATCH(U$7,GRID!$A$4:$A$14,0),MATCH(1,($U$2=GRID!$B$1:$BI$1)*(КАЛЕНДАРЬ!$X22=GRID!$B$3:$BI$3),0))*(1-GRID!$B$35),0))</f>
        <v>83000</v>
      </c>
      <c r="V162" s="61" cm="1">
        <f t="array" ref="V162">IF($I$2="Открытый тариф",
INDEX(GRID!$B$17:$BI$27,MATCH(U$7,GRID!$A$17:$A$27,0),MATCH(1,($U$2=GRID!$B$1:$BI$1)*(КАЛЕНДАРЬ!$X22=GRID!$B$3:$BI$3), 0)),
ROUNDUP(INDEX(GRID!$B$17:$BI$27,MATCH(U$7,GRID!$A$17:$A$27,0),MATCH(1,($U$2=GRID!$B$1:$BI$1)*(КАЛЕНДАРЬ!$X22=GRID!$B$3:$BI$3), 0))*(1-GRID!$B$35),0))</f>
        <v>85500</v>
      </c>
      <c r="W162" s="61" cm="1">
        <f t="array" ref="W162">IF($I$2="Открытый тариф",
INDEX(GRID!$B$4:$BI$14,MATCH(W$7,GRID!$A$4:$A$14,0),MATCH(1,($U$2=GRID!$B$1:$BI$1)*(КАЛЕНДАРЬ!$X22=GRID!$B$3:$BI$3), 0)),
ROUNDUP(INDEX(GRID!$B$4:$BI$14,MATCH(W$7,GRID!$A$4:$A$14,0),MATCH(1,($U$2=GRID!$B$1:$BI$1)*(КАЛЕНДАРЬ!$X22=GRID!$B$3:$BI$3),0))*(1-GRID!$B$35),0))</f>
        <v>303000</v>
      </c>
      <c r="X162" s="61" cm="1">
        <f t="array" ref="X162">IF($I$2="Открытый тариф",
INDEX(GRID!$B$17:$BI$27,MATCH(W$7,GRID!$A$17:$A$27,0),MATCH(1,($U$2=GRID!$B$1:$BI$1)*(КАЛЕНДАРЬ!$X22=GRID!$B$3:$BI$3), 0)),
ROUNDUP(INDEX(GRID!$B$17:$BI$27,MATCH(W$7,GRID!$A$17:$A$27,0),MATCH(1,($U$2=GRID!$B$1:$BI$1)*(КАЛЕНДАРЬ!$X22=GRID!$B$3:$BI$3), 0))*(1-GRID!$B$35),0))</f>
        <v>305500</v>
      </c>
    </row>
    <row r="163" spans="1:24" x14ac:dyDescent="0.2">
      <c r="A163" s="62" t="s">
        <v>47</v>
      </c>
      <c r="B163" s="62">
        <v>20</v>
      </c>
      <c r="C163" s="59" cm="1">
        <f t="array" ref="C163">IF($I$2="Открытый тариф",
INDEX(GRID!$B$4:$BI$14,MATCH(C$7,GRID!$A$4:$A$14,0),MATCH(1,($U$2=GRID!$B$1:$BI$1)*(КАЛЕНДАРЬ!$X23=GRID!$B$3:$BI$3), 0)),
ROUNDUP(INDEX(GRID!$B$4:$BI$14,MATCH(C$7,GRID!$A$4:$A$14,0),MATCH(1,($U$2=GRID!$B$1:$BI$1)*(КАЛЕНДАРЬ!$X23=GRID!$B$3:$BI$3),0))*(1-GRID!$B$35),0))</f>
        <v>27500</v>
      </c>
      <c r="D163" s="60" cm="1">
        <f t="array" ref="D163">IF($I$2="Открытый тариф",
INDEX(GRID!$B$17:$BI$27,MATCH(C$7,GRID!$A$17:$A$27,0),MATCH(1,($U$2=GRID!$B$1:$BI$1)*(КАЛЕНДАРЬ!$X23=GRID!$B$3:$BI$3), 0)),
ROUNDUP(INDEX(GRID!$B$17:$BI$27,MATCH(C$7,GRID!$A$17:$A$27,0),MATCH(1,($U$2=GRID!$B$1:$BI$1)*(КАЛЕНДАРЬ!$X23=GRID!$B$3:$BI$3), 0))*(1-GRID!$B$35),0))</f>
        <v>30000</v>
      </c>
      <c r="E163" s="59" cm="1">
        <f t="array" ref="E163">IF($I$2="Открытый тариф",
INDEX(GRID!$B$4:$BI$14,MATCH(E$7,GRID!$A$4:$A$14,0),MATCH(1,($U$2=GRID!$B$1:$BI$1)*(КАЛЕНДАРЬ!$X23=GRID!$B$3:$BI$3), 0)),
ROUNDUP(INDEX(GRID!$B$4:$BI$14,MATCH(E$7,GRID!$A$4:$A$14,0),MATCH(1,($U$2=GRID!$B$1:$BI$1)*(КАЛЕНДАРЬ!$X23=GRID!$B$3:$BI$3),0))*(1-GRID!$B$35),0))</f>
        <v>30600</v>
      </c>
      <c r="F163" s="60" cm="1">
        <f t="array" ref="F163">IF($I$2="Открытый тариф",
INDEX(GRID!$B$17:$BI$27,MATCH(E$7,GRID!$A$17:$A$27,0),MATCH(1,($U$2=GRID!$B$1:$BI$1)*(КАЛЕНДАРЬ!$X23=GRID!$B$3:$BI$3), 0)),
ROUNDUP(INDEX(GRID!$B$17:$BI$27,MATCH(E$7,GRID!$A$17:$A$27,0),MATCH(1,($U$2=GRID!$B$1:$BI$1)*(КАЛЕНДАРЬ!$X23=GRID!$B$3:$BI$3), 0))*(1-GRID!$B$35),0))</f>
        <v>33100</v>
      </c>
      <c r="G163" s="59" cm="1">
        <f t="array" ref="G163">IF($I$2="Открытый тариф",
INDEX(GRID!$B$4:$BI$14,MATCH(G$7,GRID!$A$4:$A$14,0),MATCH(1,($U$2=GRID!$B$1:$BI$1)*(КАЛЕНДАРЬ!$X23=GRID!$B$3:$BI$3), 0)),
ROUNDUP(INDEX(GRID!$B$4:$BI$14,MATCH(G$7,GRID!$A$4:$A$14,0),MATCH(1,($U$2=GRID!$B$1:$BI$1)*(КАЛЕНДАРЬ!$X23=GRID!$B$3:$BI$3),0))*(1-GRID!$B$35),0))</f>
        <v>34100</v>
      </c>
      <c r="H163" s="60" cm="1">
        <f t="array" ref="H163">IF($I$2="Открытый тариф",
INDEX(GRID!$B$17:$BI$27,MATCH(G$7,GRID!$A$17:$A$27,0),MATCH(1,($U$2=GRID!$B$1:$BI$1)*(КАЛЕНДАРЬ!$X23=GRID!$B$3:$BI$3), 0)),
ROUNDUP(INDEX(GRID!$B$17:$BI$27,MATCH(G$7,GRID!$A$17:$A$27,0),MATCH(1,($U$2=GRID!$B$1:$BI$1)*(КАЛЕНДАРЬ!$X23=GRID!$B$3:$BI$3), 0))*(1-GRID!$B$35),0))</f>
        <v>36600</v>
      </c>
      <c r="I163" s="59" cm="1">
        <f t="array" ref="I163">IF($I$2="Открытый тариф",
INDEX(GRID!$B$4:$BI$14,MATCH(I$7,GRID!$A$4:$A$14,0),MATCH(1,($U$2=GRID!$B$1:$BI$1)*(КАЛЕНДАРЬ!$X23=GRID!$B$3:$BI$3), 0)),
ROUNDUP(INDEX(GRID!$B$4:$BI$14,MATCH(I$7,GRID!$A$4:$A$14,0),MATCH(1,($U$2=GRID!$B$1:$BI$1)*(КАЛЕНДАРЬ!$X23=GRID!$B$3:$BI$3),0))*(1-GRID!$B$35),0))</f>
        <v>38000</v>
      </c>
      <c r="J163" s="60" cm="1">
        <f t="array" ref="J163">IF($I$2="Открытый тариф",
INDEX(GRID!$B$17:$BI$27,MATCH(I$7,GRID!$A$17:$A$27,0),MATCH(1,($U$2=GRID!$B$1:$BI$1)*(КАЛЕНДАРЬ!$X23=GRID!$B$3:$BI$3), 0)),
ROUNDUP(INDEX(GRID!$B$17:$BI$27,MATCH(I$7,GRID!$A$17:$A$27,0),MATCH(1,($U$2=GRID!$B$1:$BI$1)*(КАЛЕНДАРЬ!$X23=GRID!$B$3:$BI$3), 0))*(1-GRID!$B$35),0))</f>
        <v>40500</v>
      </c>
      <c r="K163" s="59" cm="1">
        <f t="array" ref="K163">IF($I$2="Открытый тариф",
INDEX(GRID!$B$4:$BI$14,MATCH(K$7,GRID!$A$4:$A$14,0),MATCH(1,($U$2=GRID!$B$1:$BI$1)*(КАЛЕНДАРЬ!$X23=GRID!$B$3:$BI$3), 0)),
ROUNDUP(INDEX(GRID!$B$4:$BI$14,MATCH(K$7,GRID!$A$4:$A$14,0),MATCH(1,($U$2=GRID!$B$1:$BI$1)*(КАЛЕНДАРЬ!$X23=GRID!$B$3:$BI$3),0))*(1-GRID!$B$35),0))</f>
        <v>42300</v>
      </c>
      <c r="L163" s="60" cm="1">
        <f t="array" ref="L163">IF($I$2="Открытый тариф",
INDEX(GRID!$B$17:$BI$27,MATCH(K$7,GRID!$A$17:$A$27,0),MATCH(1,($U$2=GRID!$B$1:$BI$1)*(КАЛЕНДАРЬ!$X23=GRID!$B$3:$BI$3), 0)),
ROUNDUP(INDEX(GRID!$B$17:$BI$27,MATCH(K$7,GRID!$A$17:$A$27,0),MATCH(1,($U$2=GRID!$B$1:$BI$1)*(КАЛЕНДАРЬ!$X23=GRID!$B$3:$BI$3), 0))*(1-GRID!$B$35),0))</f>
        <v>44800</v>
      </c>
      <c r="M163" s="59" cm="1">
        <f t="array" ref="M163">IF($I$2="Открытый тариф",
INDEX(GRID!$B$4:$BI$14,MATCH(M$7,GRID!$A$4:$A$14,0),MATCH(1,($U$2=GRID!$B$1:$BI$1)*(КАЛЕНДАРЬ!$X23=GRID!$B$3:$BI$3), 0)),
ROUNDUP(INDEX(GRID!$B$4:$BI$14,MATCH(M$7,GRID!$A$4:$A$14,0),MATCH(1,($U$2=GRID!$B$1:$BI$1)*(КАЛЕНДАРЬ!$X23=GRID!$B$3:$BI$3),0))*(1-GRID!$B$35),0))</f>
        <v>47100</v>
      </c>
      <c r="N163" s="60" cm="1">
        <f t="array" ref="N163">IF($I$2="Открытый тариф",
INDEX(GRID!$B$17:$BI$27,MATCH(M$7,GRID!$A$17:$A$27,0),MATCH(1,($U$2=GRID!$B$1:$BI$1)*(КАЛЕНДАРЬ!$X23=GRID!$B$3:$BI$3), 0)),
ROUNDUP(INDEX(GRID!$B$17:$BI$27,MATCH(M$7,GRID!$A$17:$A$27,0),MATCH(1,($U$2=GRID!$B$1:$BI$1)*(КАЛЕНДАРЬ!$X23=GRID!$B$3:$BI$3), 0))*(1-GRID!$B$35),0))</f>
        <v>49600</v>
      </c>
      <c r="O163" s="61" cm="1">
        <f t="array" ref="O163">IF($I$2="Открытый тариф",
INDEX(GRID!$B$4:$BI$14,MATCH(O$7,GRID!$A$4:$A$14,0),MATCH(1,($U$2=GRID!$B$1:$BI$1)*(КАЛЕНДАРЬ!$X23=GRID!$B$3:$BI$3), 0)),
ROUNDUP(INDEX(GRID!$B$4:$BI$14,MATCH(O$7,GRID!$A$4:$A$14,0),MATCH(1,($U$2=GRID!$B$1:$BI$1)*(КАЛЕНДАРЬ!$X23=GRID!$B$3:$BI$3),0))*(1-GRID!$B$35),0))</f>
        <v>53500</v>
      </c>
      <c r="P163" s="61" cm="1">
        <f t="array" ref="P163">IF($I$2="Открытый тариф",
INDEX(GRID!$B$17:$BI$27,MATCH(O$7,GRID!$A$17:$A$27,0),MATCH(1,($U$2=GRID!$B$1:$BI$1)*(КАЛЕНДАРЬ!$X23=GRID!$B$3:$BI$3), 0)),
ROUNDUP(INDEX(GRID!$B$17:$BI$27,MATCH(O$7,GRID!$A$17:$A$27,0),MATCH(1,($U$2=GRID!$B$1:$BI$1)*(КАЛЕНДАРЬ!$X23=GRID!$B$3:$BI$3), 0))*(1-GRID!$B$35),0))</f>
        <v>56000</v>
      </c>
      <c r="Q163" s="61" cm="1">
        <f t="array" ref="Q163">IF($I$2="Открытый тариф",
INDEX(GRID!$B$4:$BI$14,MATCH(Q$7,GRID!$A$4:$A$14,0),MATCH(1,($U$2=GRID!$B$1:$BI$1)*(КАЛЕНДАРЬ!$X23=GRID!$B$3:$BI$3), 0)),
ROUNDUP(INDEX(GRID!$B$4:$BI$14,MATCH(Q$7,GRID!$A$4:$A$14,0),MATCH(1,($U$2=GRID!$B$1:$BI$1)*(КАЛЕНДАРЬ!$X23=GRID!$B$3:$BI$3),0))*(1-GRID!$B$35),0))</f>
        <v>60500</v>
      </c>
      <c r="R163" s="61" cm="1">
        <f t="array" ref="R163">IF($I$2="Открытый тариф",
INDEX(GRID!$B$17:$BI$27,MATCH(Q$7,GRID!$A$17:$A$27,0),MATCH(1,($U$2=GRID!$B$1:$BI$1)*(КАЛЕНДАРЬ!$X23=GRID!$B$3:$BI$3), 0)),
ROUNDUP(INDEX(GRID!$B$17:$BI$27,MATCH(Q$7,GRID!$A$17:$A$27,0),MATCH(1,($U$2=GRID!$B$1:$BI$1)*(КАЛЕНДАРЬ!$X23=GRID!$B$3:$BI$3), 0))*(1-GRID!$B$35),0))</f>
        <v>63000</v>
      </c>
      <c r="S163" s="61" cm="1">
        <f t="array" ref="S163">IF($I$2="Открытый тариф",
INDEX(GRID!$B$4:$BI$14,MATCH(S$7,GRID!$A$4:$A$14,0),MATCH(1,($U$2=GRID!$B$1:$BI$1)*(КАЛЕНДАРЬ!$X23=GRID!$B$3:$BI$3), 0)),
ROUNDUP(INDEX(GRID!$B$4:$BI$14,MATCH(S$7,GRID!$A$4:$A$14,0),MATCH(1,($U$2=GRID!$B$1:$BI$1)*(КАЛЕНДАРЬ!$X23=GRID!$B$3:$BI$3),0))*(1-GRID!$B$35),0))</f>
        <v>75100</v>
      </c>
      <c r="T163" s="61" cm="1">
        <f t="array" ref="T163">IF($I$2="Открытый тариф",
INDEX(GRID!$B$17:$BI$27,MATCH(S$7,GRID!$A$17:$A$27,0),MATCH(1,($U$2=GRID!$B$1:$BI$1)*(КАЛЕНДАРЬ!$X23=GRID!$B$3:$BI$3), 0)),
ROUNDUP(INDEX(GRID!$B$17:$BI$27,MATCH(S$7,GRID!$A$17:$A$27,0),MATCH(1,($U$2=GRID!$B$1:$BI$1)*(КАЛЕНДАРЬ!$X23=GRID!$B$3:$BI$3), 0))*(1-GRID!$B$35),0))</f>
        <v>77600</v>
      </c>
      <c r="U163" s="61" cm="1">
        <f t="array" ref="U163">IF($I$2="Открытый тариф",
INDEX(GRID!$B$4:$BI$14,MATCH(U$7,GRID!$A$4:$A$14,0),MATCH(1,($U$2=GRID!$B$1:$BI$1)*(КАЛЕНДАРЬ!$X23=GRID!$B$3:$BI$3), 0)),
ROUNDUP(INDEX(GRID!$B$4:$BI$14,MATCH(U$7,GRID!$A$4:$A$14,0),MATCH(1,($U$2=GRID!$B$1:$BI$1)*(КАЛЕНДАРЬ!$X23=GRID!$B$3:$BI$3),0))*(1-GRID!$B$35),0))</f>
        <v>83000</v>
      </c>
      <c r="V163" s="61" cm="1">
        <f t="array" ref="V163">IF($I$2="Открытый тариф",
INDEX(GRID!$B$17:$BI$27,MATCH(U$7,GRID!$A$17:$A$27,0),MATCH(1,($U$2=GRID!$B$1:$BI$1)*(КАЛЕНДАРЬ!$X23=GRID!$B$3:$BI$3), 0)),
ROUNDUP(INDEX(GRID!$B$17:$BI$27,MATCH(U$7,GRID!$A$17:$A$27,0),MATCH(1,($U$2=GRID!$B$1:$BI$1)*(КАЛЕНДАРЬ!$X23=GRID!$B$3:$BI$3), 0))*(1-GRID!$B$35),0))</f>
        <v>85500</v>
      </c>
      <c r="W163" s="61" cm="1">
        <f t="array" ref="W163">IF($I$2="Открытый тариф",
INDEX(GRID!$B$4:$BI$14,MATCH(W$7,GRID!$A$4:$A$14,0),MATCH(1,($U$2=GRID!$B$1:$BI$1)*(КАЛЕНДАРЬ!$X23=GRID!$B$3:$BI$3), 0)),
ROUNDUP(INDEX(GRID!$B$4:$BI$14,MATCH(W$7,GRID!$A$4:$A$14,0),MATCH(1,($U$2=GRID!$B$1:$BI$1)*(КАЛЕНДАРЬ!$X23=GRID!$B$3:$BI$3),0))*(1-GRID!$B$35),0))</f>
        <v>303000</v>
      </c>
      <c r="X163" s="61" cm="1">
        <f t="array" ref="X163">IF($I$2="Открытый тариф",
INDEX(GRID!$B$17:$BI$27,MATCH(W$7,GRID!$A$17:$A$27,0),MATCH(1,($U$2=GRID!$B$1:$BI$1)*(КАЛЕНДАРЬ!$X23=GRID!$B$3:$BI$3), 0)),
ROUNDUP(INDEX(GRID!$B$17:$BI$27,MATCH(W$7,GRID!$A$17:$A$27,0),MATCH(1,($U$2=GRID!$B$1:$BI$1)*(КАЛЕНДАРЬ!$X23=GRID!$B$3:$BI$3), 0))*(1-GRID!$B$35),0))</f>
        <v>305500</v>
      </c>
    </row>
    <row r="164" spans="1:24" x14ac:dyDescent="0.2">
      <c r="A164" s="62" t="s">
        <v>48</v>
      </c>
      <c r="B164" s="62">
        <v>21</v>
      </c>
      <c r="C164" s="59" cm="1">
        <f t="array" ref="C164">IF($I$2="Открытый тариф",
INDEX(GRID!$B$4:$BI$14,MATCH(C$7,GRID!$A$4:$A$14,0),MATCH(1,($U$2=GRID!$B$1:$BI$1)*(КАЛЕНДАРЬ!$X24=GRID!$B$3:$BI$3), 0)),
ROUNDUP(INDEX(GRID!$B$4:$BI$14,MATCH(C$7,GRID!$A$4:$A$14,0),MATCH(1,($U$2=GRID!$B$1:$BI$1)*(КАЛЕНДАРЬ!$X24=GRID!$B$3:$BI$3),0))*(1-GRID!$B$35),0))</f>
        <v>27500</v>
      </c>
      <c r="D164" s="60" cm="1">
        <f t="array" ref="D164">IF($I$2="Открытый тариф",
INDEX(GRID!$B$17:$BI$27,MATCH(C$7,GRID!$A$17:$A$27,0),MATCH(1,($U$2=GRID!$B$1:$BI$1)*(КАЛЕНДАРЬ!$X24=GRID!$B$3:$BI$3), 0)),
ROUNDUP(INDEX(GRID!$B$17:$BI$27,MATCH(C$7,GRID!$A$17:$A$27,0),MATCH(1,($U$2=GRID!$B$1:$BI$1)*(КАЛЕНДАРЬ!$X24=GRID!$B$3:$BI$3), 0))*(1-GRID!$B$35),0))</f>
        <v>30000</v>
      </c>
      <c r="E164" s="59" cm="1">
        <f t="array" ref="E164">IF($I$2="Открытый тариф",
INDEX(GRID!$B$4:$BI$14,MATCH(E$7,GRID!$A$4:$A$14,0),MATCH(1,($U$2=GRID!$B$1:$BI$1)*(КАЛЕНДАРЬ!$X24=GRID!$B$3:$BI$3), 0)),
ROUNDUP(INDEX(GRID!$B$4:$BI$14,MATCH(E$7,GRID!$A$4:$A$14,0),MATCH(1,($U$2=GRID!$B$1:$BI$1)*(КАЛЕНДАРЬ!$X24=GRID!$B$3:$BI$3),0))*(1-GRID!$B$35),0))</f>
        <v>30600</v>
      </c>
      <c r="F164" s="60" cm="1">
        <f t="array" ref="F164">IF($I$2="Открытый тариф",
INDEX(GRID!$B$17:$BI$27,MATCH(E$7,GRID!$A$17:$A$27,0),MATCH(1,($U$2=GRID!$B$1:$BI$1)*(КАЛЕНДАРЬ!$X24=GRID!$B$3:$BI$3), 0)),
ROUNDUP(INDEX(GRID!$B$17:$BI$27,MATCH(E$7,GRID!$A$17:$A$27,0),MATCH(1,($U$2=GRID!$B$1:$BI$1)*(КАЛЕНДАРЬ!$X24=GRID!$B$3:$BI$3), 0))*(1-GRID!$B$35),0))</f>
        <v>33100</v>
      </c>
      <c r="G164" s="59" cm="1">
        <f t="array" ref="G164">IF($I$2="Открытый тариф",
INDEX(GRID!$B$4:$BI$14,MATCH(G$7,GRID!$A$4:$A$14,0),MATCH(1,($U$2=GRID!$B$1:$BI$1)*(КАЛЕНДАРЬ!$X24=GRID!$B$3:$BI$3), 0)),
ROUNDUP(INDEX(GRID!$B$4:$BI$14,MATCH(G$7,GRID!$A$4:$A$14,0),MATCH(1,($U$2=GRID!$B$1:$BI$1)*(КАЛЕНДАРЬ!$X24=GRID!$B$3:$BI$3),0))*(1-GRID!$B$35),0))</f>
        <v>34100</v>
      </c>
      <c r="H164" s="60" cm="1">
        <f t="array" ref="H164">IF($I$2="Открытый тариф",
INDEX(GRID!$B$17:$BI$27,MATCH(G$7,GRID!$A$17:$A$27,0),MATCH(1,($U$2=GRID!$B$1:$BI$1)*(КАЛЕНДАРЬ!$X24=GRID!$B$3:$BI$3), 0)),
ROUNDUP(INDEX(GRID!$B$17:$BI$27,MATCH(G$7,GRID!$A$17:$A$27,0),MATCH(1,($U$2=GRID!$B$1:$BI$1)*(КАЛЕНДАРЬ!$X24=GRID!$B$3:$BI$3), 0))*(1-GRID!$B$35),0))</f>
        <v>36600</v>
      </c>
      <c r="I164" s="59" cm="1">
        <f t="array" ref="I164">IF($I$2="Открытый тариф",
INDEX(GRID!$B$4:$BI$14,MATCH(I$7,GRID!$A$4:$A$14,0),MATCH(1,($U$2=GRID!$B$1:$BI$1)*(КАЛЕНДАРЬ!$X24=GRID!$B$3:$BI$3), 0)),
ROUNDUP(INDEX(GRID!$B$4:$BI$14,MATCH(I$7,GRID!$A$4:$A$14,0),MATCH(1,($U$2=GRID!$B$1:$BI$1)*(КАЛЕНДАРЬ!$X24=GRID!$B$3:$BI$3),0))*(1-GRID!$B$35),0))</f>
        <v>38000</v>
      </c>
      <c r="J164" s="60" cm="1">
        <f t="array" ref="J164">IF($I$2="Открытый тариф",
INDEX(GRID!$B$17:$BI$27,MATCH(I$7,GRID!$A$17:$A$27,0),MATCH(1,($U$2=GRID!$B$1:$BI$1)*(КАЛЕНДАРЬ!$X24=GRID!$B$3:$BI$3), 0)),
ROUNDUP(INDEX(GRID!$B$17:$BI$27,MATCH(I$7,GRID!$A$17:$A$27,0),MATCH(1,($U$2=GRID!$B$1:$BI$1)*(КАЛЕНДАРЬ!$X24=GRID!$B$3:$BI$3), 0))*(1-GRID!$B$35),0))</f>
        <v>40500</v>
      </c>
      <c r="K164" s="59" cm="1">
        <f t="array" ref="K164">IF($I$2="Открытый тариф",
INDEX(GRID!$B$4:$BI$14,MATCH(K$7,GRID!$A$4:$A$14,0),MATCH(1,($U$2=GRID!$B$1:$BI$1)*(КАЛЕНДАРЬ!$X24=GRID!$B$3:$BI$3), 0)),
ROUNDUP(INDEX(GRID!$B$4:$BI$14,MATCH(K$7,GRID!$A$4:$A$14,0),MATCH(1,($U$2=GRID!$B$1:$BI$1)*(КАЛЕНДАРЬ!$X24=GRID!$B$3:$BI$3),0))*(1-GRID!$B$35),0))</f>
        <v>42300</v>
      </c>
      <c r="L164" s="60" cm="1">
        <f t="array" ref="L164">IF($I$2="Открытый тариф",
INDEX(GRID!$B$17:$BI$27,MATCH(K$7,GRID!$A$17:$A$27,0),MATCH(1,($U$2=GRID!$B$1:$BI$1)*(КАЛЕНДАРЬ!$X24=GRID!$B$3:$BI$3), 0)),
ROUNDUP(INDEX(GRID!$B$17:$BI$27,MATCH(K$7,GRID!$A$17:$A$27,0),MATCH(1,($U$2=GRID!$B$1:$BI$1)*(КАЛЕНДАРЬ!$X24=GRID!$B$3:$BI$3), 0))*(1-GRID!$B$35),0))</f>
        <v>44800</v>
      </c>
      <c r="M164" s="59" cm="1">
        <f t="array" ref="M164">IF($I$2="Открытый тариф",
INDEX(GRID!$B$4:$BI$14,MATCH(M$7,GRID!$A$4:$A$14,0),MATCH(1,($U$2=GRID!$B$1:$BI$1)*(КАЛЕНДАРЬ!$X24=GRID!$B$3:$BI$3), 0)),
ROUNDUP(INDEX(GRID!$B$4:$BI$14,MATCH(M$7,GRID!$A$4:$A$14,0),MATCH(1,($U$2=GRID!$B$1:$BI$1)*(КАЛЕНДАРЬ!$X24=GRID!$B$3:$BI$3),0))*(1-GRID!$B$35),0))</f>
        <v>47100</v>
      </c>
      <c r="N164" s="60" cm="1">
        <f t="array" ref="N164">IF($I$2="Открытый тариф",
INDEX(GRID!$B$17:$BI$27,MATCH(M$7,GRID!$A$17:$A$27,0),MATCH(1,($U$2=GRID!$B$1:$BI$1)*(КАЛЕНДАРЬ!$X24=GRID!$B$3:$BI$3), 0)),
ROUNDUP(INDEX(GRID!$B$17:$BI$27,MATCH(M$7,GRID!$A$17:$A$27,0),MATCH(1,($U$2=GRID!$B$1:$BI$1)*(КАЛЕНДАРЬ!$X24=GRID!$B$3:$BI$3), 0))*(1-GRID!$B$35),0))</f>
        <v>49600</v>
      </c>
      <c r="O164" s="61" cm="1">
        <f t="array" ref="O164">IF($I$2="Открытый тариф",
INDEX(GRID!$B$4:$BI$14,MATCH(O$7,GRID!$A$4:$A$14,0),MATCH(1,($U$2=GRID!$B$1:$BI$1)*(КАЛЕНДАРЬ!$X24=GRID!$B$3:$BI$3), 0)),
ROUNDUP(INDEX(GRID!$B$4:$BI$14,MATCH(O$7,GRID!$A$4:$A$14,0),MATCH(1,($U$2=GRID!$B$1:$BI$1)*(КАЛЕНДАРЬ!$X24=GRID!$B$3:$BI$3),0))*(1-GRID!$B$35),0))</f>
        <v>53500</v>
      </c>
      <c r="P164" s="61" cm="1">
        <f t="array" ref="P164">IF($I$2="Открытый тариф",
INDEX(GRID!$B$17:$BI$27,MATCH(O$7,GRID!$A$17:$A$27,0),MATCH(1,($U$2=GRID!$B$1:$BI$1)*(КАЛЕНДАРЬ!$X24=GRID!$B$3:$BI$3), 0)),
ROUNDUP(INDEX(GRID!$B$17:$BI$27,MATCH(O$7,GRID!$A$17:$A$27,0),MATCH(1,($U$2=GRID!$B$1:$BI$1)*(КАЛЕНДАРЬ!$X24=GRID!$B$3:$BI$3), 0))*(1-GRID!$B$35),0))</f>
        <v>56000</v>
      </c>
      <c r="Q164" s="61" cm="1">
        <f t="array" ref="Q164">IF($I$2="Открытый тариф",
INDEX(GRID!$B$4:$BI$14,MATCH(Q$7,GRID!$A$4:$A$14,0),MATCH(1,($U$2=GRID!$B$1:$BI$1)*(КАЛЕНДАРЬ!$X24=GRID!$B$3:$BI$3), 0)),
ROUNDUP(INDEX(GRID!$B$4:$BI$14,MATCH(Q$7,GRID!$A$4:$A$14,0),MATCH(1,($U$2=GRID!$B$1:$BI$1)*(КАЛЕНДАРЬ!$X24=GRID!$B$3:$BI$3),0))*(1-GRID!$B$35),0))</f>
        <v>60500</v>
      </c>
      <c r="R164" s="61" cm="1">
        <f t="array" ref="R164">IF($I$2="Открытый тариф",
INDEX(GRID!$B$17:$BI$27,MATCH(Q$7,GRID!$A$17:$A$27,0),MATCH(1,($U$2=GRID!$B$1:$BI$1)*(КАЛЕНДАРЬ!$X24=GRID!$B$3:$BI$3), 0)),
ROUNDUP(INDEX(GRID!$B$17:$BI$27,MATCH(Q$7,GRID!$A$17:$A$27,0),MATCH(1,($U$2=GRID!$B$1:$BI$1)*(КАЛЕНДАРЬ!$X24=GRID!$B$3:$BI$3), 0))*(1-GRID!$B$35),0))</f>
        <v>63000</v>
      </c>
      <c r="S164" s="61" cm="1">
        <f t="array" ref="S164">IF($I$2="Открытый тариф",
INDEX(GRID!$B$4:$BI$14,MATCH(S$7,GRID!$A$4:$A$14,0),MATCH(1,($U$2=GRID!$B$1:$BI$1)*(КАЛЕНДАРЬ!$X24=GRID!$B$3:$BI$3), 0)),
ROUNDUP(INDEX(GRID!$B$4:$BI$14,MATCH(S$7,GRID!$A$4:$A$14,0),MATCH(1,($U$2=GRID!$B$1:$BI$1)*(КАЛЕНДАРЬ!$X24=GRID!$B$3:$BI$3),0))*(1-GRID!$B$35),0))</f>
        <v>75100</v>
      </c>
      <c r="T164" s="61" cm="1">
        <f t="array" ref="T164">IF($I$2="Открытый тариф",
INDEX(GRID!$B$17:$BI$27,MATCH(S$7,GRID!$A$17:$A$27,0),MATCH(1,($U$2=GRID!$B$1:$BI$1)*(КАЛЕНДАРЬ!$X24=GRID!$B$3:$BI$3), 0)),
ROUNDUP(INDEX(GRID!$B$17:$BI$27,MATCH(S$7,GRID!$A$17:$A$27,0),MATCH(1,($U$2=GRID!$B$1:$BI$1)*(КАЛЕНДАРЬ!$X24=GRID!$B$3:$BI$3), 0))*(1-GRID!$B$35),0))</f>
        <v>77600</v>
      </c>
      <c r="U164" s="61" cm="1">
        <f t="array" ref="U164">IF($I$2="Открытый тариф",
INDEX(GRID!$B$4:$BI$14,MATCH(U$7,GRID!$A$4:$A$14,0),MATCH(1,($U$2=GRID!$B$1:$BI$1)*(КАЛЕНДАРЬ!$X24=GRID!$B$3:$BI$3), 0)),
ROUNDUP(INDEX(GRID!$B$4:$BI$14,MATCH(U$7,GRID!$A$4:$A$14,0),MATCH(1,($U$2=GRID!$B$1:$BI$1)*(КАЛЕНДАРЬ!$X24=GRID!$B$3:$BI$3),0))*(1-GRID!$B$35),0))</f>
        <v>83000</v>
      </c>
      <c r="V164" s="61" cm="1">
        <f t="array" ref="V164">IF($I$2="Открытый тариф",
INDEX(GRID!$B$17:$BI$27,MATCH(U$7,GRID!$A$17:$A$27,0),MATCH(1,($U$2=GRID!$B$1:$BI$1)*(КАЛЕНДАРЬ!$X24=GRID!$B$3:$BI$3), 0)),
ROUNDUP(INDEX(GRID!$B$17:$BI$27,MATCH(U$7,GRID!$A$17:$A$27,0),MATCH(1,($U$2=GRID!$B$1:$BI$1)*(КАЛЕНДАРЬ!$X24=GRID!$B$3:$BI$3), 0))*(1-GRID!$B$35),0))</f>
        <v>85500</v>
      </c>
      <c r="W164" s="61" cm="1">
        <f t="array" ref="W164">IF($I$2="Открытый тариф",
INDEX(GRID!$B$4:$BI$14,MATCH(W$7,GRID!$A$4:$A$14,0),MATCH(1,($U$2=GRID!$B$1:$BI$1)*(КАЛЕНДАРЬ!$X24=GRID!$B$3:$BI$3), 0)),
ROUNDUP(INDEX(GRID!$B$4:$BI$14,MATCH(W$7,GRID!$A$4:$A$14,0),MATCH(1,($U$2=GRID!$B$1:$BI$1)*(КАЛЕНДАРЬ!$X24=GRID!$B$3:$BI$3),0))*(1-GRID!$B$35),0))</f>
        <v>303000</v>
      </c>
      <c r="X164" s="61" cm="1">
        <f t="array" ref="X164">IF($I$2="Открытый тариф",
INDEX(GRID!$B$17:$BI$27,MATCH(W$7,GRID!$A$17:$A$27,0),MATCH(1,($U$2=GRID!$B$1:$BI$1)*(КАЛЕНДАРЬ!$X24=GRID!$B$3:$BI$3), 0)),
ROUNDUP(INDEX(GRID!$B$17:$BI$27,MATCH(W$7,GRID!$A$17:$A$27,0),MATCH(1,($U$2=GRID!$B$1:$BI$1)*(КАЛЕНДАРЬ!$X24=GRID!$B$3:$BI$3), 0))*(1-GRID!$B$35),0))</f>
        <v>305500</v>
      </c>
    </row>
    <row r="165" spans="1:24" x14ac:dyDescent="0.2">
      <c r="A165" s="62" t="s">
        <v>42</v>
      </c>
      <c r="B165" s="62">
        <v>22</v>
      </c>
      <c r="C165" s="59" cm="1">
        <f t="array" ref="C165">IF($I$2="Открытый тариф",
INDEX(GRID!$B$4:$BI$14,MATCH(C$7,GRID!$A$4:$A$14,0),MATCH(1,($U$2=GRID!$B$1:$BI$1)*(КАЛЕНДАРЬ!$X25=GRID!$B$3:$BI$3), 0)),
ROUNDUP(INDEX(GRID!$B$4:$BI$14,MATCH(C$7,GRID!$A$4:$A$14,0),MATCH(1,($U$2=GRID!$B$1:$BI$1)*(КАЛЕНДАРЬ!$X25=GRID!$B$3:$BI$3),0))*(1-GRID!$B$35),0))</f>
        <v>27500</v>
      </c>
      <c r="D165" s="60" cm="1">
        <f t="array" ref="D165">IF($I$2="Открытый тариф",
INDEX(GRID!$B$17:$BI$27,MATCH(C$7,GRID!$A$17:$A$27,0),MATCH(1,($U$2=GRID!$B$1:$BI$1)*(КАЛЕНДАРЬ!$X25=GRID!$B$3:$BI$3), 0)),
ROUNDUP(INDEX(GRID!$B$17:$BI$27,MATCH(C$7,GRID!$A$17:$A$27,0),MATCH(1,($U$2=GRID!$B$1:$BI$1)*(КАЛЕНДАРЬ!$X25=GRID!$B$3:$BI$3), 0))*(1-GRID!$B$35),0))</f>
        <v>30000</v>
      </c>
      <c r="E165" s="59" cm="1">
        <f t="array" ref="E165">IF($I$2="Открытый тариф",
INDEX(GRID!$B$4:$BI$14,MATCH(E$7,GRID!$A$4:$A$14,0),MATCH(1,($U$2=GRID!$B$1:$BI$1)*(КАЛЕНДАРЬ!$X25=GRID!$B$3:$BI$3), 0)),
ROUNDUP(INDEX(GRID!$B$4:$BI$14,MATCH(E$7,GRID!$A$4:$A$14,0),MATCH(1,($U$2=GRID!$B$1:$BI$1)*(КАЛЕНДАРЬ!$X25=GRID!$B$3:$BI$3),0))*(1-GRID!$B$35),0))</f>
        <v>30600</v>
      </c>
      <c r="F165" s="60" cm="1">
        <f t="array" ref="F165">IF($I$2="Открытый тариф",
INDEX(GRID!$B$17:$BI$27,MATCH(E$7,GRID!$A$17:$A$27,0),MATCH(1,($U$2=GRID!$B$1:$BI$1)*(КАЛЕНДАРЬ!$X25=GRID!$B$3:$BI$3), 0)),
ROUNDUP(INDEX(GRID!$B$17:$BI$27,MATCH(E$7,GRID!$A$17:$A$27,0),MATCH(1,($U$2=GRID!$B$1:$BI$1)*(КАЛЕНДАРЬ!$X25=GRID!$B$3:$BI$3), 0))*(1-GRID!$B$35),0))</f>
        <v>33100</v>
      </c>
      <c r="G165" s="59" cm="1">
        <f t="array" ref="G165">IF($I$2="Открытый тариф",
INDEX(GRID!$B$4:$BI$14,MATCH(G$7,GRID!$A$4:$A$14,0),MATCH(1,($U$2=GRID!$B$1:$BI$1)*(КАЛЕНДАРЬ!$X25=GRID!$B$3:$BI$3), 0)),
ROUNDUP(INDEX(GRID!$B$4:$BI$14,MATCH(G$7,GRID!$A$4:$A$14,0),MATCH(1,($U$2=GRID!$B$1:$BI$1)*(КАЛЕНДАРЬ!$X25=GRID!$B$3:$BI$3),0))*(1-GRID!$B$35),0))</f>
        <v>34100</v>
      </c>
      <c r="H165" s="60" cm="1">
        <f t="array" ref="H165">IF($I$2="Открытый тариф",
INDEX(GRID!$B$17:$BI$27,MATCH(G$7,GRID!$A$17:$A$27,0),MATCH(1,($U$2=GRID!$B$1:$BI$1)*(КАЛЕНДАРЬ!$X25=GRID!$B$3:$BI$3), 0)),
ROUNDUP(INDEX(GRID!$B$17:$BI$27,MATCH(G$7,GRID!$A$17:$A$27,0),MATCH(1,($U$2=GRID!$B$1:$BI$1)*(КАЛЕНДАРЬ!$X25=GRID!$B$3:$BI$3), 0))*(1-GRID!$B$35),0))</f>
        <v>36600</v>
      </c>
      <c r="I165" s="59" cm="1">
        <f t="array" ref="I165">IF($I$2="Открытый тариф",
INDEX(GRID!$B$4:$BI$14,MATCH(I$7,GRID!$A$4:$A$14,0),MATCH(1,($U$2=GRID!$B$1:$BI$1)*(КАЛЕНДАРЬ!$X25=GRID!$B$3:$BI$3), 0)),
ROUNDUP(INDEX(GRID!$B$4:$BI$14,MATCH(I$7,GRID!$A$4:$A$14,0),MATCH(1,($U$2=GRID!$B$1:$BI$1)*(КАЛЕНДАРЬ!$X25=GRID!$B$3:$BI$3),0))*(1-GRID!$B$35),0))</f>
        <v>38000</v>
      </c>
      <c r="J165" s="60" cm="1">
        <f t="array" ref="J165">IF($I$2="Открытый тариф",
INDEX(GRID!$B$17:$BI$27,MATCH(I$7,GRID!$A$17:$A$27,0),MATCH(1,($U$2=GRID!$B$1:$BI$1)*(КАЛЕНДАРЬ!$X25=GRID!$B$3:$BI$3), 0)),
ROUNDUP(INDEX(GRID!$B$17:$BI$27,MATCH(I$7,GRID!$A$17:$A$27,0),MATCH(1,($U$2=GRID!$B$1:$BI$1)*(КАЛЕНДАРЬ!$X25=GRID!$B$3:$BI$3), 0))*(1-GRID!$B$35),0))</f>
        <v>40500</v>
      </c>
      <c r="K165" s="59" cm="1">
        <f t="array" ref="K165">IF($I$2="Открытый тариф",
INDEX(GRID!$B$4:$BI$14,MATCH(K$7,GRID!$A$4:$A$14,0),MATCH(1,($U$2=GRID!$B$1:$BI$1)*(КАЛЕНДАРЬ!$X25=GRID!$B$3:$BI$3), 0)),
ROUNDUP(INDEX(GRID!$B$4:$BI$14,MATCH(K$7,GRID!$A$4:$A$14,0),MATCH(1,($U$2=GRID!$B$1:$BI$1)*(КАЛЕНДАРЬ!$X25=GRID!$B$3:$BI$3),0))*(1-GRID!$B$35),0))</f>
        <v>42300</v>
      </c>
      <c r="L165" s="60" cm="1">
        <f t="array" ref="L165">IF($I$2="Открытый тариф",
INDEX(GRID!$B$17:$BI$27,MATCH(K$7,GRID!$A$17:$A$27,0),MATCH(1,($U$2=GRID!$B$1:$BI$1)*(КАЛЕНДАРЬ!$X25=GRID!$B$3:$BI$3), 0)),
ROUNDUP(INDEX(GRID!$B$17:$BI$27,MATCH(K$7,GRID!$A$17:$A$27,0),MATCH(1,($U$2=GRID!$B$1:$BI$1)*(КАЛЕНДАРЬ!$X25=GRID!$B$3:$BI$3), 0))*(1-GRID!$B$35),0))</f>
        <v>44800</v>
      </c>
      <c r="M165" s="59" cm="1">
        <f t="array" ref="M165">IF($I$2="Открытый тариф",
INDEX(GRID!$B$4:$BI$14,MATCH(M$7,GRID!$A$4:$A$14,0),MATCH(1,($U$2=GRID!$B$1:$BI$1)*(КАЛЕНДАРЬ!$X25=GRID!$B$3:$BI$3), 0)),
ROUNDUP(INDEX(GRID!$B$4:$BI$14,MATCH(M$7,GRID!$A$4:$A$14,0),MATCH(1,($U$2=GRID!$B$1:$BI$1)*(КАЛЕНДАРЬ!$X25=GRID!$B$3:$BI$3),0))*(1-GRID!$B$35),0))</f>
        <v>47100</v>
      </c>
      <c r="N165" s="60" cm="1">
        <f t="array" ref="N165">IF($I$2="Открытый тариф",
INDEX(GRID!$B$17:$BI$27,MATCH(M$7,GRID!$A$17:$A$27,0),MATCH(1,($U$2=GRID!$B$1:$BI$1)*(КАЛЕНДАРЬ!$X25=GRID!$B$3:$BI$3), 0)),
ROUNDUP(INDEX(GRID!$B$17:$BI$27,MATCH(M$7,GRID!$A$17:$A$27,0),MATCH(1,($U$2=GRID!$B$1:$BI$1)*(КАЛЕНДАРЬ!$X25=GRID!$B$3:$BI$3), 0))*(1-GRID!$B$35),0))</f>
        <v>49600</v>
      </c>
      <c r="O165" s="61" cm="1">
        <f t="array" ref="O165">IF($I$2="Открытый тариф",
INDEX(GRID!$B$4:$BI$14,MATCH(O$7,GRID!$A$4:$A$14,0),MATCH(1,($U$2=GRID!$B$1:$BI$1)*(КАЛЕНДАРЬ!$X25=GRID!$B$3:$BI$3), 0)),
ROUNDUP(INDEX(GRID!$B$4:$BI$14,MATCH(O$7,GRID!$A$4:$A$14,0),MATCH(1,($U$2=GRID!$B$1:$BI$1)*(КАЛЕНДАРЬ!$X25=GRID!$B$3:$BI$3),0))*(1-GRID!$B$35),0))</f>
        <v>53500</v>
      </c>
      <c r="P165" s="61" cm="1">
        <f t="array" ref="P165">IF($I$2="Открытый тариф",
INDEX(GRID!$B$17:$BI$27,MATCH(O$7,GRID!$A$17:$A$27,0),MATCH(1,($U$2=GRID!$B$1:$BI$1)*(КАЛЕНДАРЬ!$X25=GRID!$B$3:$BI$3), 0)),
ROUNDUP(INDEX(GRID!$B$17:$BI$27,MATCH(O$7,GRID!$A$17:$A$27,0),MATCH(1,($U$2=GRID!$B$1:$BI$1)*(КАЛЕНДАРЬ!$X25=GRID!$B$3:$BI$3), 0))*(1-GRID!$B$35),0))</f>
        <v>56000</v>
      </c>
      <c r="Q165" s="61" cm="1">
        <f t="array" ref="Q165">IF($I$2="Открытый тариф",
INDEX(GRID!$B$4:$BI$14,MATCH(Q$7,GRID!$A$4:$A$14,0),MATCH(1,($U$2=GRID!$B$1:$BI$1)*(КАЛЕНДАРЬ!$X25=GRID!$B$3:$BI$3), 0)),
ROUNDUP(INDEX(GRID!$B$4:$BI$14,MATCH(Q$7,GRID!$A$4:$A$14,0),MATCH(1,($U$2=GRID!$B$1:$BI$1)*(КАЛЕНДАРЬ!$X25=GRID!$B$3:$BI$3),0))*(1-GRID!$B$35),0))</f>
        <v>60500</v>
      </c>
      <c r="R165" s="61" cm="1">
        <f t="array" ref="R165">IF($I$2="Открытый тариф",
INDEX(GRID!$B$17:$BI$27,MATCH(Q$7,GRID!$A$17:$A$27,0),MATCH(1,($U$2=GRID!$B$1:$BI$1)*(КАЛЕНДАРЬ!$X25=GRID!$B$3:$BI$3), 0)),
ROUNDUP(INDEX(GRID!$B$17:$BI$27,MATCH(Q$7,GRID!$A$17:$A$27,0),MATCH(1,($U$2=GRID!$B$1:$BI$1)*(КАЛЕНДАРЬ!$X25=GRID!$B$3:$BI$3), 0))*(1-GRID!$B$35),0))</f>
        <v>63000</v>
      </c>
      <c r="S165" s="61" cm="1">
        <f t="array" ref="S165">IF($I$2="Открытый тариф",
INDEX(GRID!$B$4:$BI$14,MATCH(S$7,GRID!$A$4:$A$14,0),MATCH(1,($U$2=GRID!$B$1:$BI$1)*(КАЛЕНДАРЬ!$X25=GRID!$B$3:$BI$3), 0)),
ROUNDUP(INDEX(GRID!$B$4:$BI$14,MATCH(S$7,GRID!$A$4:$A$14,0),MATCH(1,($U$2=GRID!$B$1:$BI$1)*(КАЛЕНДАРЬ!$X25=GRID!$B$3:$BI$3),0))*(1-GRID!$B$35),0))</f>
        <v>75100</v>
      </c>
      <c r="T165" s="61" cm="1">
        <f t="array" ref="T165">IF($I$2="Открытый тариф",
INDEX(GRID!$B$17:$BI$27,MATCH(S$7,GRID!$A$17:$A$27,0),MATCH(1,($U$2=GRID!$B$1:$BI$1)*(КАЛЕНДАРЬ!$X25=GRID!$B$3:$BI$3), 0)),
ROUNDUP(INDEX(GRID!$B$17:$BI$27,MATCH(S$7,GRID!$A$17:$A$27,0),MATCH(1,($U$2=GRID!$B$1:$BI$1)*(КАЛЕНДАРЬ!$X25=GRID!$B$3:$BI$3), 0))*(1-GRID!$B$35),0))</f>
        <v>77600</v>
      </c>
      <c r="U165" s="61" cm="1">
        <f t="array" ref="U165">IF($I$2="Открытый тариф",
INDEX(GRID!$B$4:$BI$14,MATCH(U$7,GRID!$A$4:$A$14,0),MATCH(1,($U$2=GRID!$B$1:$BI$1)*(КАЛЕНДАРЬ!$X25=GRID!$B$3:$BI$3), 0)),
ROUNDUP(INDEX(GRID!$B$4:$BI$14,MATCH(U$7,GRID!$A$4:$A$14,0),MATCH(1,($U$2=GRID!$B$1:$BI$1)*(КАЛЕНДАРЬ!$X25=GRID!$B$3:$BI$3),0))*(1-GRID!$B$35),0))</f>
        <v>83000</v>
      </c>
      <c r="V165" s="61" cm="1">
        <f t="array" ref="V165">IF($I$2="Открытый тариф",
INDEX(GRID!$B$17:$BI$27,MATCH(U$7,GRID!$A$17:$A$27,0),MATCH(1,($U$2=GRID!$B$1:$BI$1)*(КАЛЕНДАРЬ!$X25=GRID!$B$3:$BI$3), 0)),
ROUNDUP(INDEX(GRID!$B$17:$BI$27,MATCH(U$7,GRID!$A$17:$A$27,0),MATCH(1,($U$2=GRID!$B$1:$BI$1)*(КАЛЕНДАРЬ!$X25=GRID!$B$3:$BI$3), 0))*(1-GRID!$B$35),0))</f>
        <v>85500</v>
      </c>
      <c r="W165" s="61" cm="1">
        <f t="array" ref="W165">IF($I$2="Открытый тариф",
INDEX(GRID!$B$4:$BI$14,MATCH(W$7,GRID!$A$4:$A$14,0),MATCH(1,($U$2=GRID!$B$1:$BI$1)*(КАЛЕНДАРЬ!$X25=GRID!$B$3:$BI$3), 0)),
ROUNDUP(INDEX(GRID!$B$4:$BI$14,MATCH(W$7,GRID!$A$4:$A$14,0),MATCH(1,($U$2=GRID!$B$1:$BI$1)*(КАЛЕНДАРЬ!$X25=GRID!$B$3:$BI$3),0))*(1-GRID!$B$35),0))</f>
        <v>303000</v>
      </c>
      <c r="X165" s="61" cm="1">
        <f t="array" ref="X165">IF($I$2="Открытый тариф",
INDEX(GRID!$B$17:$BI$27,MATCH(W$7,GRID!$A$17:$A$27,0),MATCH(1,($U$2=GRID!$B$1:$BI$1)*(КАЛЕНДАРЬ!$X25=GRID!$B$3:$BI$3), 0)),
ROUNDUP(INDEX(GRID!$B$17:$BI$27,MATCH(W$7,GRID!$A$17:$A$27,0),MATCH(1,($U$2=GRID!$B$1:$BI$1)*(КАЛЕНДАРЬ!$X25=GRID!$B$3:$BI$3), 0))*(1-GRID!$B$35),0))</f>
        <v>305500</v>
      </c>
    </row>
    <row r="166" spans="1:24" x14ac:dyDescent="0.2">
      <c r="A166" s="62" t="s">
        <v>43</v>
      </c>
      <c r="B166" s="62">
        <v>23</v>
      </c>
      <c r="C166" s="59" cm="1">
        <f t="array" ref="C166">IF($I$2="Открытый тариф",
INDEX(GRID!$B$4:$BI$14,MATCH(C$7,GRID!$A$4:$A$14,0),MATCH(1,($U$2=GRID!$B$1:$BI$1)*(КАЛЕНДАРЬ!$X26=GRID!$B$3:$BI$3), 0)),
ROUNDUP(INDEX(GRID!$B$4:$BI$14,MATCH(C$7,GRID!$A$4:$A$14,0),MATCH(1,($U$2=GRID!$B$1:$BI$1)*(КАЛЕНДАРЬ!$X26=GRID!$B$3:$BI$3),0))*(1-GRID!$B$35),0))</f>
        <v>29000</v>
      </c>
      <c r="D166" s="60" cm="1">
        <f t="array" ref="D166">IF($I$2="Открытый тариф",
INDEX(GRID!$B$17:$BI$27,MATCH(C$7,GRID!$A$17:$A$27,0),MATCH(1,($U$2=GRID!$B$1:$BI$1)*(КАЛЕНДАРЬ!$X26=GRID!$B$3:$BI$3), 0)),
ROUNDUP(INDEX(GRID!$B$17:$BI$27,MATCH(C$7,GRID!$A$17:$A$27,0),MATCH(1,($U$2=GRID!$B$1:$BI$1)*(КАЛЕНДАРЬ!$X26=GRID!$B$3:$BI$3), 0))*(1-GRID!$B$35),0))</f>
        <v>31500</v>
      </c>
      <c r="E166" s="59" cm="1">
        <f t="array" ref="E166">IF($I$2="Открытый тариф",
INDEX(GRID!$B$4:$BI$14,MATCH(E$7,GRID!$A$4:$A$14,0),MATCH(1,($U$2=GRID!$B$1:$BI$1)*(КАЛЕНДАРЬ!$X26=GRID!$B$3:$BI$3), 0)),
ROUNDUP(INDEX(GRID!$B$4:$BI$14,MATCH(E$7,GRID!$A$4:$A$14,0),MATCH(1,($U$2=GRID!$B$1:$BI$1)*(КАЛЕНДАРЬ!$X26=GRID!$B$3:$BI$3),0))*(1-GRID!$B$35),0))</f>
        <v>32400</v>
      </c>
      <c r="F166" s="60" cm="1">
        <f t="array" ref="F166">IF($I$2="Открытый тариф",
INDEX(GRID!$B$17:$BI$27,MATCH(E$7,GRID!$A$17:$A$27,0),MATCH(1,($U$2=GRID!$B$1:$BI$1)*(КАЛЕНДАРЬ!$X26=GRID!$B$3:$BI$3), 0)),
ROUNDUP(INDEX(GRID!$B$17:$BI$27,MATCH(E$7,GRID!$A$17:$A$27,0),MATCH(1,($U$2=GRID!$B$1:$BI$1)*(КАЛЕНДАРЬ!$X26=GRID!$B$3:$BI$3), 0))*(1-GRID!$B$35),0))</f>
        <v>34900</v>
      </c>
      <c r="G166" s="59" cm="1">
        <f t="array" ref="G166">IF($I$2="Открытый тариф",
INDEX(GRID!$B$4:$BI$14,MATCH(G$7,GRID!$A$4:$A$14,0),MATCH(1,($U$2=GRID!$B$1:$BI$1)*(КАЛЕНДАРЬ!$X26=GRID!$B$3:$BI$3), 0)),
ROUNDUP(INDEX(GRID!$B$4:$BI$14,MATCH(G$7,GRID!$A$4:$A$14,0),MATCH(1,($U$2=GRID!$B$1:$BI$1)*(КАЛЕНДАРЬ!$X26=GRID!$B$3:$BI$3),0))*(1-GRID!$B$35),0))</f>
        <v>36000</v>
      </c>
      <c r="H166" s="60" cm="1">
        <f t="array" ref="H166">IF($I$2="Открытый тариф",
INDEX(GRID!$B$17:$BI$27,MATCH(G$7,GRID!$A$17:$A$27,0),MATCH(1,($U$2=GRID!$B$1:$BI$1)*(КАЛЕНДАРЬ!$X26=GRID!$B$3:$BI$3), 0)),
ROUNDUP(INDEX(GRID!$B$17:$BI$27,MATCH(G$7,GRID!$A$17:$A$27,0),MATCH(1,($U$2=GRID!$B$1:$BI$1)*(КАЛЕНДАРЬ!$X26=GRID!$B$3:$BI$3), 0))*(1-GRID!$B$35),0))</f>
        <v>38500</v>
      </c>
      <c r="I166" s="59" cm="1">
        <f t="array" ref="I166">IF($I$2="Открытый тариф",
INDEX(GRID!$B$4:$BI$14,MATCH(I$7,GRID!$A$4:$A$14,0),MATCH(1,($U$2=GRID!$B$1:$BI$1)*(КАЛЕНДАРЬ!$X26=GRID!$B$3:$BI$3), 0)),
ROUNDUP(INDEX(GRID!$B$4:$BI$14,MATCH(I$7,GRID!$A$4:$A$14,0),MATCH(1,($U$2=GRID!$B$1:$BI$1)*(КАЛЕНДАРЬ!$X26=GRID!$B$3:$BI$3),0))*(1-GRID!$B$35),0))</f>
        <v>40200</v>
      </c>
      <c r="J166" s="60" cm="1">
        <f t="array" ref="J166">IF($I$2="Открытый тариф",
INDEX(GRID!$B$17:$BI$27,MATCH(I$7,GRID!$A$17:$A$27,0),MATCH(1,($U$2=GRID!$B$1:$BI$1)*(КАЛЕНДАРЬ!$X26=GRID!$B$3:$BI$3), 0)),
ROUNDUP(INDEX(GRID!$B$17:$BI$27,MATCH(I$7,GRID!$A$17:$A$27,0),MATCH(1,($U$2=GRID!$B$1:$BI$1)*(КАЛЕНДАРЬ!$X26=GRID!$B$3:$BI$3), 0))*(1-GRID!$B$35),0))</f>
        <v>42700</v>
      </c>
      <c r="K166" s="59" cm="1">
        <f t="array" ref="K166">IF($I$2="Открытый тариф",
INDEX(GRID!$B$4:$BI$14,MATCH(K$7,GRID!$A$4:$A$14,0),MATCH(1,($U$2=GRID!$B$1:$BI$1)*(КАЛЕНДАРЬ!$X26=GRID!$B$3:$BI$3), 0)),
ROUNDUP(INDEX(GRID!$B$4:$BI$14,MATCH(K$7,GRID!$A$4:$A$14,0),MATCH(1,($U$2=GRID!$B$1:$BI$1)*(КАЛЕНДАРЬ!$X26=GRID!$B$3:$BI$3),0))*(1-GRID!$B$35),0))</f>
        <v>44800</v>
      </c>
      <c r="L166" s="60" cm="1">
        <f t="array" ref="L166">IF($I$2="Открытый тариф",
INDEX(GRID!$B$17:$BI$27,MATCH(K$7,GRID!$A$17:$A$27,0),MATCH(1,($U$2=GRID!$B$1:$BI$1)*(КАЛЕНДАРЬ!$X26=GRID!$B$3:$BI$3), 0)),
ROUNDUP(INDEX(GRID!$B$17:$BI$27,MATCH(K$7,GRID!$A$17:$A$27,0),MATCH(1,($U$2=GRID!$B$1:$BI$1)*(КАЛЕНДАРЬ!$X26=GRID!$B$3:$BI$3), 0))*(1-GRID!$B$35),0))</f>
        <v>47300</v>
      </c>
      <c r="M166" s="59" cm="1">
        <f t="array" ref="M166">IF($I$2="Открытый тариф",
INDEX(GRID!$B$4:$BI$14,MATCH(M$7,GRID!$A$4:$A$14,0),MATCH(1,($U$2=GRID!$B$1:$BI$1)*(КАЛЕНДАРЬ!$X26=GRID!$B$3:$BI$3), 0)),
ROUNDUP(INDEX(GRID!$B$4:$BI$14,MATCH(M$7,GRID!$A$4:$A$14,0),MATCH(1,($U$2=GRID!$B$1:$BI$1)*(КАЛЕНДАРЬ!$X26=GRID!$B$3:$BI$3),0))*(1-GRID!$B$35),0))</f>
        <v>50000</v>
      </c>
      <c r="N166" s="60" cm="1">
        <f t="array" ref="N166">IF($I$2="Открытый тариф",
INDEX(GRID!$B$17:$BI$27,MATCH(M$7,GRID!$A$17:$A$27,0),MATCH(1,($U$2=GRID!$B$1:$BI$1)*(КАЛЕНДАРЬ!$X26=GRID!$B$3:$BI$3), 0)),
ROUNDUP(INDEX(GRID!$B$17:$BI$27,MATCH(M$7,GRID!$A$17:$A$27,0),MATCH(1,($U$2=GRID!$B$1:$BI$1)*(КАЛЕНДАРЬ!$X26=GRID!$B$3:$BI$3), 0))*(1-GRID!$B$35),0))</f>
        <v>52500</v>
      </c>
      <c r="O166" s="61" cm="1">
        <f t="array" ref="O166">IF($I$2="Открытый тариф",
INDEX(GRID!$B$4:$BI$14,MATCH(O$7,GRID!$A$4:$A$14,0),MATCH(1,($U$2=GRID!$B$1:$BI$1)*(КАЛЕНДАРЬ!$X26=GRID!$B$3:$BI$3), 0)),
ROUNDUP(INDEX(GRID!$B$4:$BI$14,MATCH(O$7,GRID!$A$4:$A$14,0),MATCH(1,($U$2=GRID!$B$1:$BI$1)*(КАЛЕНДАРЬ!$X26=GRID!$B$3:$BI$3),0))*(1-GRID!$B$35),0))</f>
        <v>56500</v>
      </c>
      <c r="P166" s="61" cm="1">
        <f t="array" ref="P166">IF($I$2="Открытый тариф",
INDEX(GRID!$B$17:$BI$27,MATCH(O$7,GRID!$A$17:$A$27,0),MATCH(1,($U$2=GRID!$B$1:$BI$1)*(КАЛЕНДАРЬ!$X26=GRID!$B$3:$BI$3), 0)),
ROUNDUP(INDEX(GRID!$B$17:$BI$27,MATCH(O$7,GRID!$A$17:$A$27,0),MATCH(1,($U$2=GRID!$B$1:$BI$1)*(КАЛЕНДАРЬ!$X26=GRID!$B$3:$BI$3), 0))*(1-GRID!$B$35),0))</f>
        <v>59000</v>
      </c>
      <c r="Q166" s="61" cm="1">
        <f t="array" ref="Q166">IF($I$2="Открытый тариф",
INDEX(GRID!$B$4:$BI$14,MATCH(Q$7,GRID!$A$4:$A$14,0),MATCH(1,($U$2=GRID!$B$1:$BI$1)*(КАЛЕНДАРЬ!$X26=GRID!$B$3:$BI$3), 0)),
ROUNDUP(INDEX(GRID!$B$4:$BI$14,MATCH(Q$7,GRID!$A$4:$A$14,0),MATCH(1,($U$2=GRID!$B$1:$BI$1)*(КАЛЕНДАРЬ!$X26=GRID!$B$3:$BI$3),0))*(1-GRID!$B$35),0))</f>
        <v>63800</v>
      </c>
      <c r="R166" s="61" cm="1">
        <f t="array" ref="R166">IF($I$2="Открытый тариф",
INDEX(GRID!$B$17:$BI$27,MATCH(Q$7,GRID!$A$17:$A$27,0),MATCH(1,($U$2=GRID!$B$1:$BI$1)*(КАЛЕНДАРЬ!$X26=GRID!$B$3:$BI$3), 0)),
ROUNDUP(INDEX(GRID!$B$17:$BI$27,MATCH(Q$7,GRID!$A$17:$A$27,0),MATCH(1,($U$2=GRID!$B$1:$BI$1)*(КАЛЕНДАРЬ!$X26=GRID!$B$3:$BI$3), 0))*(1-GRID!$B$35),0))</f>
        <v>66300</v>
      </c>
      <c r="S166" s="61" cm="1">
        <f t="array" ref="S166">IF($I$2="Открытый тариф",
INDEX(GRID!$B$4:$BI$14,MATCH(S$7,GRID!$A$4:$A$14,0),MATCH(1,($U$2=GRID!$B$1:$BI$1)*(КАЛЕНДАРЬ!$X26=GRID!$B$3:$BI$3), 0)),
ROUNDUP(INDEX(GRID!$B$4:$BI$14,MATCH(S$7,GRID!$A$4:$A$14,0),MATCH(1,($U$2=GRID!$B$1:$BI$1)*(КАЛЕНДАРЬ!$X26=GRID!$B$3:$BI$3),0))*(1-GRID!$B$35),0))</f>
        <v>79200</v>
      </c>
      <c r="T166" s="61" cm="1">
        <f t="array" ref="T166">IF($I$2="Открытый тариф",
INDEX(GRID!$B$17:$BI$27,MATCH(S$7,GRID!$A$17:$A$27,0),MATCH(1,($U$2=GRID!$B$1:$BI$1)*(КАЛЕНДАРЬ!$X26=GRID!$B$3:$BI$3), 0)),
ROUNDUP(INDEX(GRID!$B$17:$BI$27,MATCH(S$7,GRID!$A$17:$A$27,0),MATCH(1,($U$2=GRID!$B$1:$BI$1)*(КАЛЕНДАРЬ!$X26=GRID!$B$3:$BI$3), 0))*(1-GRID!$B$35),0))</f>
        <v>81700</v>
      </c>
      <c r="U166" s="61" cm="1">
        <f t="array" ref="U166">IF($I$2="Открытый тариф",
INDEX(GRID!$B$4:$BI$14,MATCH(U$7,GRID!$A$4:$A$14,0),MATCH(1,($U$2=GRID!$B$1:$BI$1)*(КАЛЕНДАРЬ!$X26=GRID!$B$3:$BI$3), 0)),
ROUNDUP(INDEX(GRID!$B$4:$BI$14,MATCH(U$7,GRID!$A$4:$A$14,0),MATCH(1,($U$2=GRID!$B$1:$BI$1)*(КАЛЕНДАРЬ!$X26=GRID!$B$3:$BI$3),0))*(1-GRID!$B$35),0))</f>
        <v>88000</v>
      </c>
      <c r="V166" s="61" cm="1">
        <f t="array" ref="V166">IF($I$2="Открытый тариф",
INDEX(GRID!$B$17:$BI$27,MATCH(U$7,GRID!$A$17:$A$27,0),MATCH(1,($U$2=GRID!$B$1:$BI$1)*(КАЛЕНДАРЬ!$X26=GRID!$B$3:$BI$3), 0)),
ROUNDUP(INDEX(GRID!$B$17:$BI$27,MATCH(U$7,GRID!$A$17:$A$27,0),MATCH(1,($U$2=GRID!$B$1:$BI$1)*(КАЛЕНДАРЬ!$X26=GRID!$B$3:$BI$3), 0))*(1-GRID!$B$35),0))</f>
        <v>90500</v>
      </c>
      <c r="W166" s="61" cm="1">
        <f t="array" ref="W166">IF($I$2="Открытый тариф",
INDEX(GRID!$B$4:$BI$14,MATCH(W$7,GRID!$A$4:$A$14,0),MATCH(1,($U$2=GRID!$B$1:$BI$1)*(КАЛЕНДАРЬ!$X26=GRID!$B$3:$BI$3), 0)),
ROUNDUP(INDEX(GRID!$B$4:$BI$14,MATCH(W$7,GRID!$A$4:$A$14,0),MATCH(1,($U$2=GRID!$B$1:$BI$1)*(КАЛЕНДАРЬ!$X26=GRID!$B$3:$BI$3),0))*(1-GRID!$B$35),0))</f>
        <v>317000</v>
      </c>
      <c r="X166" s="61" cm="1">
        <f t="array" ref="X166">IF($I$2="Открытый тариф",
INDEX(GRID!$B$17:$BI$27,MATCH(W$7,GRID!$A$17:$A$27,0),MATCH(1,($U$2=GRID!$B$1:$BI$1)*(КАЛЕНДАРЬ!$X26=GRID!$B$3:$BI$3), 0)),
ROUNDUP(INDEX(GRID!$B$17:$BI$27,MATCH(W$7,GRID!$A$17:$A$27,0),MATCH(1,($U$2=GRID!$B$1:$BI$1)*(КАЛЕНДАРЬ!$X26=GRID!$B$3:$BI$3), 0))*(1-GRID!$B$35),0))</f>
        <v>319500</v>
      </c>
    </row>
    <row r="167" spans="1:24" x14ac:dyDescent="0.2">
      <c r="A167" s="62" t="s">
        <v>44</v>
      </c>
      <c r="B167" s="62">
        <v>24</v>
      </c>
      <c r="C167" s="59" cm="1">
        <f t="array" ref="C167">IF($I$2="Открытый тариф",
INDEX(GRID!$B$4:$BI$14,MATCH(C$7,GRID!$A$4:$A$14,0),MATCH(1,($U$2=GRID!$B$1:$BI$1)*(КАЛЕНДАРЬ!$X27=GRID!$B$3:$BI$3), 0)),
ROUNDUP(INDEX(GRID!$B$4:$BI$14,MATCH(C$7,GRID!$A$4:$A$14,0),MATCH(1,($U$2=GRID!$B$1:$BI$1)*(КАЛЕНДАРЬ!$X27=GRID!$B$3:$BI$3),0))*(1-GRID!$B$35),0))</f>
        <v>29000</v>
      </c>
      <c r="D167" s="60" cm="1">
        <f t="array" ref="D167">IF($I$2="Открытый тариф",
INDEX(GRID!$B$17:$BI$27,MATCH(C$7,GRID!$A$17:$A$27,0),MATCH(1,($U$2=GRID!$B$1:$BI$1)*(КАЛЕНДАРЬ!$X27=GRID!$B$3:$BI$3), 0)),
ROUNDUP(INDEX(GRID!$B$17:$BI$27,MATCH(C$7,GRID!$A$17:$A$27,0),MATCH(1,($U$2=GRID!$B$1:$BI$1)*(КАЛЕНДАРЬ!$X27=GRID!$B$3:$BI$3), 0))*(1-GRID!$B$35),0))</f>
        <v>31500</v>
      </c>
      <c r="E167" s="59" cm="1">
        <f t="array" ref="E167">IF($I$2="Открытый тариф",
INDEX(GRID!$B$4:$BI$14,MATCH(E$7,GRID!$A$4:$A$14,0),MATCH(1,($U$2=GRID!$B$1:$BI$1)*(КАЛЕНДАРЬ!$X27=GRID!$B$3:$BI$3), 0)),
ROUNDUP(INDEX(GRID!$B$4:$BI$14,MATCH(E$7,GRID!$A$4:$A$14,0),MATCH(1,($U$2=GRID!$B$1:$BI$1)*(КАЛЕНДАРЬ!$X27=GRID!$B$3:$BI$3),0))*(1-GRID!$B$35),0))</f>
        <v>32400</v>
      </c>
      <c r="F167" s="60" cm="1">
        <f t="array" ref="F167">IF($I$2="Открытый тариф",
INDEX(GRID!$B$17:$BI$27,MATCH(E$7,GRID!$A$17:$A$27,0),MATCH(1,($U$2=GRID!$B$1:$BI$1)*(КАЛЕНДАРЬ!$X27=GRID!$B$3:$BI$3), 0)),
ROUNDUP(INDEX(GRID!$B$17:$BI$27,MATCH(E$7,GRID!$A$17:$A$27,0),MATCH(1,($U$2=GRID!$B$1:$BI$1)*(КАЛЕНДАРЬ!$X27=GRID!$B$3:$BI$3), 0))*(1-GRID!$B$35),0))</f>
        <v>34900</v>
      </c>
      <c r="G167" s="59" cm="1">
        <f t="array" ref="G167">IF($I$2="Открытый тариф",
INDEX(GRID!$B$4:$BI$14,MATCH(G$7,GRID!$A$4:$A$14,0),MATCH(1,($U$2=GRID!$B$1:$BI$1)*(КАЛЕНДАРЬ!$X27=GRID!$B$3:$BI$3), 0)),
ROUNDUP(INDEX(GRID!$B$4:$BI$14,MATCH(G$7,GRID!$A$4:$A$14,0),MATCH(1,($U$2=GRID!$B$1:$BI$1)*(КАЛЕНДАРЬ!$X27=GRID!$B$3:$BI$3),0))*(1-GRID!$B$35),0))</f>
        <v>36000</v>
      </c>
      <c r="H167" s="60" cm="1">
        <f t="array" ref="H167">IF($I$2="Открытый тариф",
INDEX(GRID!$B$17:$BI$27,MATCH(G$7,GRID!$A$17:$A$27,0),MATCH(1,($U$2=GRID!$B$1:$BI$1)*(КАЛЕНДАРЬ!$X27=GRID!$B$3:$BI$3), 0)),
ROUNDUP(INDEX(GRID!$B$17:$BI$27,MATCH(G$7,GRID!$A$17:$A$27,0),MATCH(1,($U$2=GRID!$B$1:$BI$1)*(КАЛЕНДАРЬ!$X27=GRID!$B$3:$BI$3), 0))*(1-GRID!$B$35),0))</f>
        <v>38500</v>
      </c>
      <c r="I167" s="59" cm="1">
        <f t="array" ref="I167">IF($I$2="Открытый тариф",
INDEX(GRID!$B$4:$BI$14,MATCH(I$7,GRID!$A$4:$A$14,0),MATCH(1,($U$2=GRID!$B$1:$BI$1)*(КАЛЕНДАРЬ!$X27=GRID!$B$3:$BI$3), 0)),
ROUNDUP(INDEX(GRID!$B$4:$BI$14,MATCH(I$7,GRID!$A$4:$A$14,0),MATCH(1,($U$2=GRID!$B$1:$BI$1)*(КАЛЕНДАРЬ!$X27=GRID!$B$3:$BI$3),0))*(1-GRID!$B$35),0))</f>
        <v>40200</v>
      </c>
      <c r="J167" s="60" cm="1">
        <f t="array" ref="J167">IF($I$2="Открытый тариф",
INDEX(GRID!$B$17:$BI$27,MATCH(I$7,GRID!$A$17:$A$27,0),MATCH(1,($U$2=GRID!$B$1:$BI$1)*(КАЛЕНДАРЬ!$X27=GRID!$B$3:$BI$3), 0)),
ROUNDUP(INDEX(GRID!$B$17:$BI$27,MATCH(I$7,GRID!$A$17:$A$27,0),MATCH(1,($U$2=GRID!$B$1:$BI$1)*(КАЛЕНДАРЬ!$X27=GRID!$B$3:$BI$3), 0))*(1-GRID!$B$35),0))</f>
        <v>42700</v>
      </c>
      <c r="K167" s="59" cm="1">
        <f t="array" ref="K167">IF($I$2="Открытый тариф",
INDEX(GRID!$B$4:$BI$14,MATCH(K$7,GRID!$A$4:$A$14,0),MATCH(1,($U$2=GRID!$B$1:$BI$1)*(КАЛЕНДАРЬ!$X27=GRID!$B$3:$BI$3), 0)),
ROUNDUP(INDEX(GRID!$B$4:$BI$14,MATCH(K$7,GRID!$A$4:$A$14,0),MATCH(1,($U$2=GRID!$B$1:$BI$1)*(КАЛЕНДАРЬ!$X27=GRID!$B$3:$BI$3),0))*(1-GRID!$B$35),0))</f>
        <v>44800</v>
      </c>
      <c r="L167" s="60" cm="1">
        <f t="array" ref="L167">IF($I$2="Открытый тариф",
INDEX(GRID!$B$17:$BI$27,MATCH(K$7,GRID!$A$17:$A$27,0),MATCH(1,($U$2=GRID!$B$1:$BI$1)*(КАЛЕНДАРЬ!$X27=GRID!$B$3:$BI$3), 0)),
ROUNDUP(INDEX(GRID!$B$17:$BI$27,MATCH(K$7,GRID!$A$17:$A$27,0),MATCH(1,($U$2=GRID!$B$1:$BI$1)*(КАЛЕНДАРЬ!$X27=GRID!$B$3:$BI$3), 0))*(1-GRID!$B$35),0))</f>
        <v>47300</v>
      </c>
      <c r="M167" s="59" cm="1">
        <f t="array" ref="M167">IF($I$2="Открытый тариф",
INDEX(GRID!$B$4:$BI$14,MATCH(M$7,GRID!$A$4:$A$14,0),MATCH(1,($U$2=GRID!$B$1:$BI$1)*(КАЛЕНДАРЬ!$X27=GRID!$B$3:$BI$3), 0)),
ROUNDUP(INDEX(GRID!$B$4:$BI$14,MATCH(M$7,GRID!$A$4:$A$14,0),MATCH(1,($U$2=GRID!$B$1:$BI$1)*(КАЛЕНДАРЬ!$X27=GRID!$B$3:$BI$3),0))*(1-GRID!$B$35),0))</f>
        <v>50000</v>
      </c>
      <c r="N167" s="60" cm="1">
        <f t="array" ref="N167">IF($I$2="Открытый тариф",
INDEX(GRID!$B$17:$BI$27,MATCH(M$7,GRID!$A$17:$A$27,0),MATCH(1,($U$2=GRID!$B$1:$BI$1)*(КАЛЕНДАРЬ!$X27=GRID!$B$3:$BI$3), 0)),
ROUNDUP(INDEX(GRID!$B$17:$BI$27,MATCH(M$7,GRID!$A$17:$A$27,0),MATCH(1,($U$2=GRID!$B$1:$BI$1)*(КАЛЕНДАРЬ!$X27=GRID!$B$3:$BI$3), 0))*(1-GRID!$B$35),0))</f>
        <v>52500</v>
      </c>
      <c r="O167" s="61" cm="1">
        <f t="array" ref="O167">IF($I$2="Открытый тариф",
INDEX(GRID!$B$4:$BI$14,MATCH(O$7,GRID!$A$4:$A$14,0),MATCH(1,($U$2=GRID!$B$1:$BI$1)*(КАЛЕНДАРЬ!$X27=GRID!$B$3:$BI$3), 0)),
ROUNDUP(INDEX(GRID!$B$4:$BI$14,MATCH(O$7,GRID!$A$4:$A$14,0),MATCH(1,($U$2=GRID!$B$1:$BI$1)*(КАЛЕНДАРЬ!$X27=GRID!$B$3:$BI$3),0))*(1-GRID!$B$35),0))</f>
        <v>56500</v>
      </c>
      <c r="P167" s="61" cm="1">
        <f t="array" ref="P167">IF($I$2="Открытый тариф",
INDEX(GRID!$B$17:$BI$27,MATCH(O$7,GRID!$A$17:$A$27,0),MATCH(1,($U$2=GRID!$B$1:$BI$1)*(КАЛЕНДАРЬ!$X27=GRID!$B$3:$BI$3), 0)),
ROUNDUP(INDEX(GRID!$B$17:$BI$27,MATCH(O$7,GRID!$A$17:$A$27,0),MATCH(1,($U$2=GRID!$B$1:$BI$1)*(КАЛЕНДАРЬ!$X27=GRID!$B$3:$BI$3), 0))*(1-GRID!$B$35),0))</f>
        <v>59000</v>
      </c>
      <c r="Q167" s="61" cm="1">
        <f t="array" ref="Q167">IF($I$2="Открытый тариф",
INDEX(GRID!$B$4:$BI$14,MATCH(Q$7,GRID!$A$4:$A$14,0),MATCH(1,($U$2=GRID!$B$1:$BI$1)*(КАЛЕНДАРЬ!$X27=GRID!$B$3:$BI$3), 0)),
ROUNDUP(INDEX(GRID!$B$4:$BI$14,MATCH(Q$7,GRID!$A$4:$A$14,0),MATCH(1,($U$2=GRID!$B$1:$BI$1)*(КАЛЕНДАРЬ!$X27=GRID!$B$3:$BI$3),0))*(1-GRID!$B$35),0))</f>
        <v>63800</v>
      </c>
      <c r="R167" s="61" cm="1">
        <f t="array" ref="R167">IF($I$2="Открытый тариф",
INDEX(GRID!$B$17:$BI$27,MATCH(Q$7,GRID!$A$17:$A$27,0),MATCH(1,($U$2=GRID!$B$1:$BI$1)*(КАЛЕНДАРЬ!$X27=GRID!$B$3:$BI$3), 0)),
ROUNDUP(INDEX(GRID!$B$17:$BI$27,MATCH(Q$7,GRID!$A$17:$A$27,0),MATCH(1,($U$2=GRID!$B$1:$BI$1)*(КАЛЕНДАРЬ!$X27=GRID!$B$3:$BI$3), 0))*(1-GRID!$B$35),0))</f>
        <v>66300</v>
      </c>
      <c r="S167" s="61" cm="1">
        <f t="array" ref="S167">IF($I$2="Открытый тариф",
INDEX(GRID!$B$4:$BI$14,MATCH(S$7,GRID!$A$4:$A$14,0),MATCH(1,($U$2=GRID!$B$1:$BI$1)*(КАЛЕНДАРЬ!$X27=GRID!$B$3:$BI$3), 0)),
ROUNDUP(INDEX(GRID!$B$4:$BI$14,MATCH(S$7,GRID!$A$4:$A$14,0),MATCH(1,($U$2=GRID!$B$1:$BI$1)*(КАЛЕНДАРЬ!$X27=GRID!$B$3:$BI$3),0))*(1-GRID!$B$35),0))</f>
        <v>79200</v>
      </c>
      <c r="T167" s="61" cm="1">
        <f t="array" ref="T167">IF($I$2="Открытый тариф",
INDEX(GRID!$B$17:$BI$27,MATCH(S$7,GRID!$A$17:$A$27,0),MATCH(1,($U$2=GRID!$B$1:$BI$1)*(КАЛЕНДАРЬ!$X27=GRID!$B$3:$BI$3), 0)),
ROUNDUP(INDEX(GRID!$B$17:$BI$27,MATCH(S$7,GRID!$A$17:$A$27,0),MATCH(1,($U$2=GRID!$B$1:$BI$1)*(КАЛЕНДАРЬ!$X27=GRID!$B$3:$BI$3), 0))*(1-GRID!$B$35),0))</f>
        <v>81700</v>
      </c>
      <c r="U167" s="61" cm="1">
        <f t="array" ref="U167">IF($I$2="Открытый тариф",
INDEX(GRID!$B$4:$BI$14,MATCH(U$7,GRID!$A$4:$A$14,0),MATCH(1,($U$2=GRID!$B$1:$BI$1)*(КАЛЕНДАРЬ!$X27=GRID!$B$3:$BI$3), 0)),
ROUNDUP(INDEX(GRID!$B$4:$BI$14,MATCH(U$7,GRID!$A$4:$A$14,0),MATCH(1,($U$2=GRID!$B$1:$BI$1)*(КАЛЕНДАРЬ!$X27=GRID!$B$3:$BI$3),0))*(1-GRID!$B$35),0))</f>
        <v>88000</v>
      </c>
      <c r="V167" s="61" cm="1">
        <f t="array" ref="V167">IF($I$2="Открытый тариф",
INDEX(GRID!$B$17:$BI$27,MATCH(U$7,GRID!$A$17:$A$27,0),MATCH(1,($U$2=GRID!$B$1:$BI$1)*(КАЛЕНДАРЬ!$X27=GRID!$B$3:$BI$3), 0)),
ROUNDUP(INDEX(GRID!$B$17:$BI$27,MATCH(U$7,GRID!$A$17:$A$27,0),MATCH(1,($U$2=GRID!$B$1:$BI$1)*(КАЛЕНДАРЬ!$X27=GRID!$B$3:$BI$3), 0))*(1-GRID!$B$35),0))</f>
        <v>90500</v>
      </c>
      <c r="W167" s="61" cm="1">
        <f t="array" ref="W167">IF($I$2="Открытый тариф",
INDEX(GRID!$B$4:$BI$14,MATCH(W$7,GRID!$A$4:$A$14,0),MATCH(1,($U$2=GRID!$B$1:$BI$1)*(КАЛЕНДАРЬ!$X27=GRID!$B$3:$BI$3), 0)),
ROUNDUP(INDEX(GRID!$B$4:$BI$14,MATCH(W$7,GRID!$A$4:$A$14,0),MATCH(1,($U$2=GRID!$B$1:$BI$1)*(КАЛЕНДАРЬ!$X27=GRID!$B$3:$BI$3),0))*(1-GRID!$B$35),0))</f>
        <v>317000</v>
      </c>
      <c r="X167" s="61" cm="1">
        <f t="array" ref="X167">IF($I$2="Открытый тариф",
INDEX(GRID!$B$17:$BI$27,MATCH(W$7,GRID!$A$17:$A$27,0),MATCH(1,($U$2=GRID!$B$1:$BI$1)*(КАЛЕНДАРЬ!$X27=GRID!$B$3:$BI$3), 0)),
ROUNDUP(INDEX(GRID!$B$17:$BI$27,MATCH(W$7,GRID!$A$17:$A$27,0),MATCH(1,($U$2=GRID!$B$1:$BI$1)*(КАЛЕНДАРЬ!$X27=GRID!$B$3:$BI$3), 0))*(1-GRID!$B$35),0))</f>
        <v>319500</v>
      </c>
    </row>
    <row r="168" spans="1:24" x14ac:dyDescent="0.2">
      <c r="A168" s="62" t="s">
        <v>45</v>
      </c>
      <c r="B168" s="62">
        <v>25</v>
      </c>
      <c r="C168" s="59" cm="1">
        <f t="array" ref="C168">IF($I$2="Открытый тариф",
INDEX(GRID!$B$4:$BI$14,MATCH(C$7,GRID!$A$4:$A$14,0),MATCH(1,($U$2=GRID!$B$1:$BI$1)*(КАЛЕНДАРЬ!$X28=GRID!$B$3:$BI$3), 0)),
ROUNDUP(INDEX(GRID!$B$4:$BI$14,MATCH(C$7,GRID!$A$4:$A$14,0),MATCH(1,($U$2=GRID!$B$1:$BI$1)*(КАЛЕНДАРЬ!$X28=GRID!$B$3:$BI$3),0))*(1-GRID!$B$35),0))</f>
        <v>29000</v>
      </c>
      <c r="D168" s="60" cm="1">
        <f t="array" ref="D168">IF($I$2="Открытый тариф",
INDEX(GRID!$B$17:$BI$27,MATCH(C$7,GRID!$A$17:$A$27,0),MATCH(1,($U$2=GRID!$B$1:$BI$1)*(КАЛЕНДАРЬ!$X28=GRID!$B$3:$BI$3), 0)),
ROUNDUP(INDEX(GRID!$B$17:$BI$27,MATCH(C$7,GRID!$A$17:$A$27,0),MATCH(1,($U$2=GRID!$B$1:$BI$1)*(КАЛЕНДАРЬ!$X28=GRID!$B$3:$BI$3), 0))*(1-GRID!$B$35),0))</f>
        <v>31500</v>
      </c>
      <c r="E168" s="59" cm="1">
        <f t="array" ref="E168">IF($I$2="Открытый тариф",
INDEX(GRID!$B$4:$BI$14,MATCH(E$7,GRID!$A$4:$A$14,0),MATCH(1,($U$2=GRID!$B$1:$BI$1)*(КАЛЕНДАРЬ!$X28=GRID!$B$3:$BI$3), 0)),
ROUNDUP(INDEX(GRID!$B$4:$BI$14,MATCH(E$7,GRID!$A$4:$A$14,0),MATCH(1,($U$2=GRID!$B$1:$BI$1)*(КАЛЕНДАРЬ!$X28=GRID!$B$3:$BI$3),0))*(1-GRID!$B$35),0))</f>
        <v>32400</v>
      </c>
      <c r="F168" s="60" cm="1">
        <f t="array" ref="F168">IF($I$2="Открытый тариф",
INDEX(GRID!$B$17:$BI$27,MATCH(E$7,GRID!$A$17:$A$27,0),MATCH(1,($U$2=GRID!$B$1:$BI$1)*(КАЛЕНДАРЬ!$X28=GRID!$B$3:$BI$3), 0)),
ROUNDUP(INDEX(GRID!$B$17:$BI$27,MATCH(E$7,GRID!$A$17:$A$27,0),MATCH(1,($U$2=GRID!$B$1:$BI$1)*(КАЛЕНДАРЬ!$X28=GRID!$B$3:$BI$3), 0))*(1-GRID!$B$35),0))</f>
        <v>34900</v>
      </c>
      <c r="G168" s="59" cm="1">
        <f t="array" ref="G168">IF($I$2="Открытый тариф",
INDEX(GRID!$B$4:$BI$14,MATCH(G$7,GRID!$A$4:$A$14,0),MATCH(1,($U$2=GRID!$B$1:$BI$1)*(КАЛЕНДАРЬ!$X28=GRID!$B$3:$BI$3), 0)),
ROUNDUP(INDEX(GRID!$B$4:$BI$14,MATCH(G$7,GRID!$A$4:$A$14,0),MATCH(1,($U$2=GRID!$B$1:$BI$1)*(КАЛЕНДАРЬ!$X28=GRID!$B$3:$BI$3),0))*(1-GRID!$B$35),0))</f>
        <v>36000</v>
      </c>
      <c r="H168" s="60" cm="1">
        <f t="array" ref="H168">IF($I$2="Открытый тариф",
INDEX(GRID!$B$17:$BI$27,MATCH(G$7,GRID!$A$17:$A$27,0),MATCH(1,($U$2=GRID!$B$1:$BI$1)*(КАЛЕНДАРЬ!$X28=GRID!$B$3:$BI$3), 0)),
ROUNDUP(INDEX(GRID!$B$17:$BI$27,MATCH(G$7,GRID!$A$17:$A$27,0),MATCH(1,($U$2=GRID!$B$1:$BI$1)*(КАЛЕНДАРЬ!$X28=GRID!$B$3:$BI$3), 0))*(1-GRID!$B$35),0))</f>
        <v>38500</v>
      </c>
      <c r="I168" s="59" cm="1">
        <f t="array" ref="I168">IF($I$2="Открытый тариф",
INDEX(GRID!$B$4:$BI$14,MATCH(I$7,GRID!$A$4:$A$14,0),MATCH(1,($U$2=GRID!$B$1:$BI$1)*(КАЛЕНДАРЬ!$X28=GRID!$B$3:$BI$3), 0)),
ROUNDUP(INDEX(GRID!$B$4:$BI$14,MATCH(I$7,GRID!$A$4:$A$14,0),MATCH(1,($U$2=GRID!$B$1:$BI$1)*(КАЛЕНДАРЬ!$X28=GRID!$B$3:$BI$3),0))*(1-GRID!$B$35),0))</f>
        <v>40200</v>
      </c>
      <c r="J168" s="60" cm="1">
        <f t="array" ref="J168">IF($I$2="Открытый тариф",
INDEX(GRID!$B$17:$BI$27,MATCH(I$7,GRID!$A$17:$A$27,0),MATCH(1,($U$2=GRID!$B$1:$BI$1)*(КАЛЕНДАРЬ!$X28=GRID!$B$3:$BI$3), 0)),
ROUNDUP(INDEX(GRID!$B$17:$BI$27,MATCH(I$7,GRID!$A$17:$A$27,0),MATCH(1,($U$2=GRID!$B$1:$BI$1)*(КАЛЕНДАРЬ!$X28=GRID!$B$3:$BI$3), 0))*(1-GRID!$B$35),0))</f>
        <v>42700</v>
      </c>
      <c r="K168" s="59" cm="1">
        <f t="array" ref="K168">IF($I$2="Открытый тариф",
INDEX(GRID!$B$4:$BI$14,MATCH(K$7,GRID!$A$4:$A$14,0),MATCH(1,($U$2=GRID!$B$1:$BI$1)*(КАЛЕНДАРЬ!$X28=GRID!$B$3:$BI$3), 0)),
ROUNDUP(INDEX(GRID!$B$4:$BI$14,MATCH(K$7,GRID!$A$4:$A$14,0),MATCH(1,($U$2=GRID!$B$1:$BI$1)*(КАЛЕНДАРЬ!$X28=GRID!$B$3:$BI$3),0))*(1-GRID!$B$35),0))</f>
        <v>44800</v>
      </c>
      <c r="L168" s="60" cm="1">
        <f t="array" ref="L168">IF($I$2="Открытый тариф",
INDEX(GRID!$B$17:$BI$27,MATCH(K$7,GRID!$A$17:$A$27,0),MATCH(1,($U$2=GRID!$B$1:$BI$1)*(КАЛЕНДАРЬ!$X28=GRID!$B$3:$BI$3), 0)),
ROUNDUP(INDEX(GRID!$B$17:$BI$27,MATCH(K$7,GRID!$A$17:$A$27,0),MATCH(1,($U$2=GRID!$B$1:$BI$1)*(КАЛЕНДАРЬ!$X28=GRID!$B$3:$BI$3), 0))*(1-GRID!$B$35),0))</f>
        <v>47300</v>
      </c>
      <c r="M168" s="59" cm="1">
        <f t="array" ref="M168">IF($I$2="Открытый тариф",
INDEX(GRID!$B$4:$BI$14,MATCH(M$7,GRID!$A$4:$A$14,0),MATCH(1,($U$2=GRID!$B$1:$BI$1)*(КАЛЕНДАРЬ!$X28=GRID!$B$3:$BI$3), 0)),
ROUNDUP(INDEX(GRID!$B$4:$BI$14,MATCH(M$7,GRID!$A$4:$A$14,0),MATCH(1,($U$2=GRID!$B$1:$BI$1)*(КАЛЕНДАРЬ!$X28=GRID!$B$3:$BI$3),0))*(1-GRID!$B$35),0))</f>
        <v>50000</v>
      </c>
      <c r="N168" s="60" cm="1">
        <f t="array" ref="N168">IF($I$2="Открытый тариф",
INDEX(GRID!$B$17:$BI$27,MATCH(M$7,GRID!$A$17:$A$27,0),MATCH(1,($U$2=GRID!$B$1:$BI$1)*(КАЛЕНДАРЬ!$X28=GRID!$B$3:$BI$3), 0)),
ROUNDUP(INDEX(GRID!$B$17:$BI$27,MATCH(M$7,GRID!$A$17:$A$27,0),MATCH(1,($U$2=GRID!$B$1:$BI$1)*(КАЛЕНДАРЬ!$X28=GRID!$B$3:$BI$3), 0))*(1-GRID!$B$35),0))</f>
        <v>52500</v>
      </c>
      <c r="O168" s="61" cm="1">
        <f t="array" ref="O168">IF($I$2="Открытый тариф",
INDEX(GRID!$B$4:$BI$14,MATCH(O$7,GRID!$A$4:$A$14,0),MATCH(1,($U$2=GRID!$B$1:$BI$1)*(КАЛЕНДАРЬ!$X28=GRID!$B$3:$BI$3), 0)),
ROUNDUP(INDEX(GRID!$B$4:$BI$14,MATCH(O$7,GRID!$A$4:$A$14,0),MATCH(1,($U$2=GRID!$B$1:$BI$1)*(КАЛЕНДАРЬ!$X28=GRID!$B$3:$BI$3),0))*(1-GRID!$B$35),0))</f>
        <v>56500</v>
      </c>
      <c r="P168" s="61" cm="1">
        <f t="array" ref="P168">IF($I$2="Открытый тариф",
INDEX(GRID!$B$17:$BI$27,MATCH(O$7,GRID!$A$17:$A$27,0),MATCH(1,($U$2=GRID!$B$1:$BI$1)*(КАЛЕНДАРЬ!$X28=GRID!$B$3:$BI$3), 0)),
ROUNDUP(INDEX(GRID!$B$17:$BI$27,MATCH(O$7,GRID!$A$17:$A$27,0),MATCH(1,($U$2=GRID!$B$1:$BI$1)*(КАЛЕНДАРЬ!$X28=GRID!$B$3:$BI$3), 0))*(1-GRID!$B$35),0))</f>
        <v>59000</v>
      </c>
      <c r="Q168" s="61" cm="1">
        <f t="array" ref="Q168">IF($I$2="Открытый тариф",
INDEX(GRID!$B$4:$BI$14,MATCH(Q$7,GRID!$A$4:$A$14,0),MATCH(1,($U$2=GRID!$B$1:$BI$1)*(КАЛЕНДАРЬ!$X28=GRID!$B$3:$BI$3), 0)),
ROUNDUP(INDEX(GRID!$B$4:$BI$14,MATCH(Q$7,GRID!$A$4:$A$14,0),MATCH(1,($U$2=GRID!$B$1:$BI$1)*(КАЛЕНДАРЬ!$X28=GRID!$B$3:$BI$3),0))*(1-GRID!$B$35),0))</f>
        <v>63800</v>
      </c>
      <c r="R168" s="61" cm="1">
        <f t="array" ref="R168">IF($I$2="Открытый тариф",
INDEX(GRID!$B$17:$BI$27,MATCH(Q$7,GRID!$A$17:$A$27,0),MATCH(1,($U$2=GRID!$B$1:$BI$1)*(КАЛЕНДАРЬ!$X28=GRID!$B$3:$BI$3), 0)),
ROUNDUP(INDEX(GRID!$B$17:$BI$27,MATCH(Q$7,GRID!$A$17:$A$27,0),MATCH(1,($U$2=GRID!$B$1:$BI$1)*(КАЛЕНДАРЬ!$X28=GRID!$B$3:$BI$3), 0))*(1-GRID!$B$35),0))</f>
        <v>66300</v>
      </c>
      <c r="S168" s="61" cm="1">
        <f t="array" ref="S168">IF($I$2="Открытый тариф",
INDEX(GRID!$B$4:$BI$14,MATCH(S$7,GRID!$A$4:$A$14,0),MATCH(1,($U$2=GRID!$B$1:$BI$1)*(КАЛЕНДАРЬ!$X28=GRID!$B$3:$BI$3), 0)),
ROUNDUP(INDEX(GRID!$B$4:$BI$14,MATCH(S$7,GRID!$A$4:$A$14,0),MATCH(1,($U$2=GRID!$B$1:$BI$1)*(КАЛЕНДАРЬ!$X28=GRID!$B$3:$BI$3),0))*(1-GRID!$B$35),0))</f>
        <v>79200</v>
      </c>
      <c r="T168" s="61" cm="1">
        <f t="array" ref="T168">IF($I$2="Открытый тариф",
INDEX(GRID!$B$17:$BI$27,MATCH(S$7,GRID!$A$17:$A$27,0),MATCH(1,($U$2=GRID!$B$1:$BI$1)*(КАЛЕНДАРЬ!$X28=GRID!$B$3:$BI$3), 0)),
ROUNDUP(INDEX(GRID!$B$17:$BI$27,MATCH(S$7,GRID!$A$17:$A$27,0),MATCH(1,($U$2=GRID!$B$1:$BI$1)*(КАЛЕНДАРЬ!$X28=GRID!$B$3:$BI$3), 0))*(1-GRID!$B$35),0))</f>
        <v>81700</v>
      </c>
      <c r="U168" s="61" cm="1">
        <f t="array" ref="U168">IF($I$2="Открытый тариф",
INDEX(GRID!$B$4:$BI$14,MATCH(U$7,GRID!$A$4:$A$14,0),MATCH(1,($U$2=GRID!$B$1:$BI$1)*(КАЛЕНДАРЬ!$X28=GRID!$B$3:$BI$3), 0)),
ROUNDUP(INDEX(GRID!$B$4:$BI$14,MATCH(U$7,GRID!$A$4:$A$14,0),MATCH(1,($U$2=GRID!$B$1:$BI$1)*(КАЛЕНДАРЬ!$X28=GRID!$B$3:$BI$3),0))*(1-GRID!$B$35),0))</f>
        <v>88000</v>
      </c>
      <c r="V168" s="61" cm="1">
        <f t="array" ref="V168">IF($I$2="Открытый тариф",
INDEX(GRID!$B$17:$BI$27,MATCH(U$7,GRID!$A$17:$A$27,0),MATCH(1,($U$2=GRID!$B$1:$BI$1)*(КАЛЕНДАРЬ!$X28=GRID!$B$3:$BI$3), 0)),
ROUNDUP(INDEX(GRID!$B$17:$BI$27,MATCH(U$7,GRID!$A$17:$A$27,0),MATCH(1,($U$2=GRID!$B$1:$BI$1)*(КАЛЕНДАРЬ!$X28=GRID!$B$3:$BI$3), 0))*(1-GRID!$B$35),0))</f>
        <v>90500</v>
      </c>
      <c r="W168" s="61" cm="1">
        <f t="array" ref="W168">IF($I$2="Открытый тариф",
INDEX(GRID!$B$4:$BI$14,MATCH(W$7,GRID!$A$4:$A$14,0),MATCH(1,($U$2=GRID!$B$1:$BI$1)*(КАЛЕНДАРЬ!$X28=GRID!$B$3:$BI$3), 0)),
ROUNDUP(INDEX(GRID!$B$4:$BI$14,MATCH(W$7,GRID!$A$4:$A$14,0),MATCH(1,($U$2=GRID!$B$1:$BI$1)*(КАЛЕНДАРЬ!$X28=GRID!$B$3:$BI$3),0))*(1-GRID!$B$35),0))</f>
        <v>317000</v>
      </c>
      <c r="X168" s="61" cm="1">
        <f t="array" ref="X168">IF($I$2="Открытый тариф",
INDEX(GRID!$B$17:$BI$27,MATCH(W$7,GRID!$A$17:$A$27,0),MATCH(1,($U$2=GRID!$B$1:$BI$1)*(КАЛЕНДАРЬ!$X28=GRID!$B$3:$BI$3), 0)),
ROUNDUP(INDEX(GRID!$B$17:$BI$27,MATCH(W$7,GRID!$A$17:$A$27,0),MATCH(1,($U$2=GRID!$B$1:$BI$1)*(КАЛЕНДАРЬ!$X28=GRID!$B$3:$BI$3), 0))*(1-GRID!$B$35),0))</f>
        <v>319500</v>
      </c>
    </row>
    <row r="169" spans="1:24" x14ac:dyDescent="0.2">
      <c r="A169" s="62" t="s">
        <v>46</v>
      </c>
      <c r="B169" s="62">
        <v>26</v>
      </c>
      <c r="C169" s="59" cm="1">
        <f t="array" ref="C169">IF($I$2="Открытый тариф",
INDEX(GRID!$B$4:$BI$14,MATCH(C$7,GRID!$A$4:$A$14,0),MATCH(1,($U$2=GRID!$B$1:$BI$1)*(КАЛЕНДАРЬ!$X29=GRID!$B$3:$BI$3), 0)),
ROUNDUP(INDEX(GRID!$B$4:$BI$14,MATCH(C$7,GRID!$A$4:$A$14,0),MATCH(1,($U$2=GRID!$B$1:$BI$1)*(КАЛЕНДАРЬ!$X29=GRID!$B$3:$BI$3),0))*(1-GRID!$B$35),0))</f>
        <v>29000</v>
      </c>
      <c r="D169" s="60" cm="1">
        <f t="array" ref="D169">IF($I$2="Открытый тариф",
INDEX(GRID!$B$17:$BI$27,MATCH(C$7,GRID!$A$17:$A$27,0),MATCH(1,($U$2=GRID!$B$1:$BI$1)*(КАЛЕНДАРЬ!$X29=GRID!$B$3:$BI$3), 0)),
ROUNDUP(INDEX(GRID!$B$17:$BI$27,MATCH(C$7,GRID!$A$17:$A$27,0),MATCH(1,($U$2=GRID!$B$1:$BI$1)*(КАЛЕНДАРЬ!$X29=GRID!$B$3:$BI$3), 0))*(1-GRID!$B$35),0))</f>
        <v>31500</v>
      </c>
      <c r="E169" s="59" cm="1">
        <f t="array" ref="E169">IF($I$2="Открытый тариф",
INDEX(GRID!$B$4:$BI$14,MATCH(E$7,GRID!$A$4:$A$14,0),MATCH(1,($U$2=GRID!$B$1:$BI$1)*(КАЛЕНДАРЬ!$X29=GRID!$B$3:$BI$3), 0)),
ROUNDUP(INDEX(GRID!$B$4:$BI$14,MATCH(E$7,GRID!$A$4:$A$14,0),MATCH(1,($U$2=GRID!$B$1:$BI$1)*(КАЛЕНДАРЬ!$X29=GRID!$B$3:$BI$3),0))*(1-GRID!$B$35),0))</f>
        <v>32400</v>
      </c>
      <c r="F169" s="60" cm="1">
        <f t="array" ref="F169">IF($I$2="Открытый тариф",
INDEX(GRID!$B$17:$BI$27,MATCH(E$7,GRID!$A$17:$A$27,0),MATCH(1,($U$2=GRID!$B$1:$BI$1)*(КАЛЕНДАРЬ!$X29=GRID!$B$3:$BI$3), 0)),
ROUNDUP(INDEX(GRID!$B$17:$BI$27,MATCH(E$7,GRID!$A$17:$A$27,0),MATCH(1,($U$2=GRID!$B$1:$BI$1)*(КАЛЕНДАРЬ!$X29=GRID!$B$3:$BI$3), 0))*(1-GRID!$B$35),0))</f>
        <v>34900</v>
      </c>
      <c r="G169" s="59" cm="1">
        <f t="array" ref="G169">IF($I$2="Открытый тариф",
INDEX(GRID!$B$4:$BI$14,MATCH(G$7,GRID!$A$4:$A$14,0),MATCH(1,($U$2=GRID!$B$1:$BI$1)*(КАЛЕНДАРЬ!$X29=GRID!$B$3:$BI$3), 0)),
ROUNDUP(INDEX(GRID!$B$4:$BI$14,MATCH(G$7,GRID!$A$4:$A$14,0),MATCH(1,($U$2=GRID!$B$1:$BI$1)*(КАЛЕНДАРЬ!$X29=GRID!$B$3:$BI$3),0))*(1-GRID!$B$35),0))</f>
        <v>36000</v>
      </c>
      <c r="H169" s="60" cm="1">
        <f t="array" ref="H169">IF($I$2="Открытый тариф",
INDEX(GRID!$B$17:$BI$27,MATCH(G$7,GRID!$A$17:$A$27,0),MATCH(1,($U$2=GRID!$B$1:$BI$1)*(КАЛЕНДАРЬ!$X29=GRID!$B$3:$BI$3), 0)),
ROUNDUP(INDEX(GRID!$B$17:$BI$27,MATCH(G$7,GRID!$A$17:$A$27,0),MATCH(1,($U$2=GRID!$B$1:$BI$1)*(КАЛЕНДАРЬ!$X29=GRID!$B$3:$BI$3), 0))*(1-GRID!$B$35),0))</f>
        <v>38500</v>
      </c>
      <c r="I169" s="59" cm="1">
        <f t="array" ref="I169">IF($I$2="Открытый тариф",
INDEX(GRID!$B$4:$BI$14,MATCH(I$7,GRID!$A$4:$A$14,0),MATCH(1,($U$2=GRID!$B$1:$BI$1)*(КАЛЕНДАРЬ!$X29=GRID!$B$3:$BI$3), 0)),
ROUNDUP(INDEX(GRID!$B$4:$BI$14,MATCH(I$7,GRID!$A$4:$A$14,0),MATCH(1,($U$2=GRID!$B$1:$BI$1)*(КАЛЕНДАРЬ!$X29=GRID!$B$3:$BI$3),0))*(1-GRID!$B$35),0))</f>
        <v>40200</v>
      </c>
      <c r="J169" s="60" cm="1">
        <f t="array" ref="J169">IF($I$2="Открытый тариф",
INDEX(GRID!$B$17:$BI$27,MATCH(I$7,GRID!$A$17:$A$27,0),MATCH(1,($U$2=GRID!$B$1:$BI$1)*(КАЛЕНДАРЬ!$X29=GRID!$B$3:$BI$3), 0)),
ROUNDUP(INDEX(GRID!$B$17:$BI$27,MATCH(I$7,GRID!$A$17:$A$27,0),MATCH(1,($U$2=GRID!$B$1:$BI$1)*(КАЛЕНДАРЬ!$X29=GRID!$B$3:$BI$3), 0))*(1-GRID!$B$35),0))</f>
        <v>42700</v>
      </c>
      <c r="K169" s="59" cm="1">
        <f t="array" ref="K169">IF($I$2="Открытый тариф",
INDEX(GRID!$B$4:$BI$14,MATCH(K$7,GRID!$A$4:$A$14,0),MATCH(1,($U$2=GRID!$B$1:$BI$1)*(КАЛЕНДАРЬ!$X29=GRID!$B$3:$BI$3), 0)),
ROUNDUP(INDEX(GRID!$B$4:$BI$14,MATCH(K$7,GRID!$A$4:$A$14,0),MATCH(1,($U$2=GRID!$B$1:$BI$1)*(КАЛЕНДАРЬ!$X29=GRID!$B$3:$BI$3),0))*(1-GRID!$B$35),0))</f>
        <v>44800</v>
      </c>
      <c r="L169" s="60" cm="1">
        <f t="array" ref="L169">IF($I$2="Открытый тариф",
INDEX(GRID!$B$17:$BI$27,MATCH(K$7,GRID!$A$17:$A$27,0),MATCH(1,($U$2=GRID!$B$1:$BI$1)*(КАЛЕНДАРЬ!$X29=GRID!$B$3:$BI$3), 0)),
ROUNDUP(INDEX(GRID!$B$17:$BI$27,MATCH(K$7,GRID!$A$17:$A$27,0),MATCH(1,($U$2=GRID!$B$1:$BI$1)*(КАЛЕНДАРЬ!$X29=GRID!$B$3:$BI$3), 0))*(1-GRID!$B$35),0))</f>
        <v>47300</v>
      </c>
      <c r="M169" s="59" cm="1">
        <f t="array" ref="M169">IF($I$2="Открытый тариф",
INDEX(GRID!$B$4:$BI$14,MATCH(M$7,GRID!$A$4:$A$14,0),MATCH(1,($U$2=GRID!$B$1:$BI$1)*(КАЛЕНДАРЬ!$X29=GRID!$B$3:$BI$3), 0)),
ROUNDUP(INDEX(GRID!$B$4:$BI$14,MATCH(M$7,GRID!$A$4:$A$14,0),MATCH(1,($U$2=GRID!$B$1:$BI$1)*(КАЛЕНДАРЬ!$X29=GRID!$B$3:$BI$3),0))*(1-GRID!$B$35),0))</f>
        <v>50000</v>
      </c>
      <c r="N169" s="60" cm="1">
        <f t="array" ref="N169">IF($I$2="Открытый тариф",
INDEX(GRID!$B$17:$BI$27,MATCH(M$7,GRID!$A$17:$A$27,0),MATCH(1,($U$2=GRID!$B$1:$BI$1)*(КАЛЕНДАРЬ!$X29=GRID!$B$3:$BI$3), 0)),
ROUNDUP(INDEX(GRID!$B$17:$BI$27,MATCH(M$7,GRID!$A$17:$A$27,0),MATCH(1,($U$2=GRID!$B$1:$BI$1)*(КАЛЕНДАРЬ!$X29=GRID!$B$3:$BI$3), 0))*(1-GRID!$B$35),0))</f>
        <v>52500</v>
      </c>
      <c r="O169" s="61" cm="1">
        <f t="array" ref="O169">IF($I$2="Открытый тариф",
INDEX(GRID!$B$4:$BI$14,MATCH(O$7,GRID!$A$4:$A$14,0),MATCH(1,($U$2=GRID!$B$1:$BI$1)*(КАЛЕНДАРЬ!$X29=GRID!$B$3:$BI$3), 0)),
ROUNDUP(INDEX(GRID!$B$4:$BI$14,MATCH(O$7,GRID!$A$4:$A$14,0),MATCH(1,($U$2=GRID!$B$1:$BI$1)*(КАЛЕНДАРЬ!$X29=GRID!$B$3:$BI$3),0))*(1-GRID!$B$35),0))</f>
        <v>56500</v>
      </c>
      <c r="P169" s="61" cm="1">
        <f t="array" ref="P169">IF($I$2="Открытый тариф",
INDEX(GRID!$B$17:$BI$27,MATCH(O$7,GRID!$A$17:$A$27,0),MATCH(1,($U$2=GRID!$B$1:$BI$1)*(КАЛЕНДАРЬ!$X29=GRID!$B$3:$BI$3), 0)),
ROUNDUP(INDEX(GRID!$B$17:$BI$27,MATCH(O$7,GRID!$A$17:$A$27,0),MATCH(1,($U$2=GRID!$B$1:$BI$1)*(КАЛЕНДАРЬ!$X29=GRID!$B$3:$BI$3), 0))*(1-GRID!$B$35),0))</f>
        <v>59000</v>
      </c>
      <c r="Q169" s="61" cm="1">
        <f t="array" ref="Q169">IF($I$2="Открытый тариф",
INDEX(GRID!$B$4:$BI$14,MATCH(Q$7,GRID!$A$4:$A$14,0),MATCH(1,($U$2=GRID!$B$1:$BI$1)*(КАЛЕНДАРЬ!$X29=GRID!$B$3:$BI$3), 0)),
ROUNDUP(INDEX(GRID!$B$4:$BI$14,MATCH(Q$7,GRID!$A$4:$A$14,0),MATCH(1,($U$2=GRID!$B$1:$BI$1)*(КАЛЕНДАРЬ!$X29=GRID!$B$3:$BI$3),0))*(1-GRID!$B$35),0))</f>
        <v>63800</v>
      </c>
      <c r="R169" s="61" cm="1">
        <f t="array" ref="R169">IF($I$2="Открытый тариф",
INDEX(GRID!$B$17:$BI$27,MATCH(Q$7,GRID!$A$17:$A$27,0),MATCH(1,($U$2=GRID!$B$1:$BI$1)*(КАЛЕНДАРЬ!$X29=GRID!$B$3:$BI$3), 0)),
ROUNDUP(INDEX(GRID!$B$17:$BI$27,MATCH(Q$7,GRID!$A$17:$A$27,0),MATCH(1,($U$2=GRID!$B$1:$BI$1)*(КАЛЕНДАРЬ!$X29=GRID!$B$3:$BI$3), 0))*(1-GRID!$B$35),0))</f>
        <v>66300</v>
      </c>
      <c r="S169" s="61" cm="1">
        <f t="array" ref="S169">IF($I$2="Открытый тариф",
INDEX(GRID!$B$4:$BI$14,MATCH(S$7,GRID!$A$4:$A$14,0),MATCH(1,($U$2=GRID!$B$1:$BI$1)*(КАЛЕНДАРЬ!$X29=GRID!$B$3:$BI$3), 0)),
ROUNDUP(INDEX(GRID!$B$4:$BI$14,MATCH(S$7,GRID!$A$4:$A$14,0),MATCH(1,($U$2=GRID!$B$1:$BI$1)*(КАЛЕНДАРЬ!$X29=GRID!$B$3:$BI$3),0))*(1-GRID!$B$35),0))</f>
        <v>79200</v>
      </c>
      <c r="T169" s="61" cm="1">
        <f t="array" ref="T169">IF($I$2="Открытый тариф",
INDEX(GRID!$B$17:$BI$27,MATCH(S$7,GRID!$A$17:$A$27,0),MATCH(1,($U$2=GRID!$B$1:$BI$1)*(КАЛЕНДАРЬ!$X29=GRID!$B$3:$BI$3), 0)),
ROUNDUP(INDEX(GRID!$B$17:$BI$27,MATCH(S$7,GRID!$A$17:$A$27,0),MATCH(1,($U$2=GRID!$B$1:$BI$1)*(КАЛЕНДАРЬ!$X29=GRID!$B$3:$BI$3), 0))*(1-GRID!$B$35),0))</f>
        <v>81700</v>
      </c>
      <c r="U169" s="61" cm="1">
        <f t="array" ref="U169">IF($I$2="Открытый тариф",
INDEX(GRID!$B$4:$BI$14,MATCH(U$7,GRID!$A$4:$A$14,0),MATCH(1,($U$2=GRID!$B$1:$BI$1)*(КАЛЕНДАРЬ!$X29=GRID!$B$3:$BI$3), 0)),
ROUNDUP(INDEX(GRID!$B$4:$BI$14,MATCH(U$7,GRID!$A$4:$A$14,0),MATCH(1,($U$2=GRID!$B$1:$BI$1)*(КАЛЕНДАРЬ!$X29=GRID!$B$3:$BI$3),0))*(1-GRID!$B$35),0))</f>
        <v>88000</v>
      </c>
      <c r="V169" s="61" cm="1">
        <f t="array" ref="V169">IF($I$2="Открытый тариф",
INDEX(GRID!$B$17:$BI$27,MATCH(U$7,GRID!$A$17:$A$27,0),MATCH(1,($U$2=GRID!$B$1:$BI$1)*(КАЛЕНДАРЬ!$X29=GRID!$B$3:$BI$3), 0)),
ROUNDUP(INDEX(GRID!$B$17:$BI$27,MATCH(U$7,GRID!$A$17:$A$27,0),MATCH(1,($U$2=GRID!$B$1:$BI$1)*(КАЛЕНДАРЬ!$X29=GRID!$B$3:$BI$3), 0))*(1-GRID!$B$35),0))</f>
        <v>90500</v>
      </c>
      <c r="W169" s="61" cm="1">
        <f t="array" ref="W169">IF($I$2="Открытый тариф",
INDEX(GRID!$B$4:$BI$14,MATCH(W$7,GRID!$A$4:$A$14,0),MATCH(1,($U$2=GRID!$B$1:$BI$1)*(КАЛЕНДАРЬ!$X29=GRID!$B$3:$BI$3), 0)),
ROUNDUP(INDEX(GRID!$B$4:$BI$14,MATCH(W$7,GRID!$A$4:$A$14,0),MATCH(1,($U$2=GRID!$B$1:$BI$1)*(КАЛЕНДАРЬ!$X29=GRID!$B$3:$BI$3),0))*(1-GRID!$B$35),0))</f>
        <v>317000</v>
      </c>
      <c r="X169" s="61" cm="1">
        <f t="array" ref="X169">IF($I$2="Открытый тариф",
INDEX(GRID!$B$17:$BI$27,MATCH(W$7,GRID!$A$17:$A$27,0),MATCH(1,($U$2=GRID!$B$1:$BI$1)*(КАЛЕНДАРЬ!$X29=GRID!$B$3:$BI$3), 0)),
ROUNDUP(INDEX(GRID!$B$17:$BI$27,MATCH(W$7,GRID!$A$17:$A$27,0),MATCH(1,($U$2=GRID!$B$1:$BI$1)*(КАЛЕНДАРЬ!$X29=GRID!$B$3:$BI$3), 0))*(1-GRID!$B$35),0))</f>
        <v>319500</v>
      </c>
    </row>
    <row r="170" spans="1:24" x14ac:dyDescent="0.2">
      <c r="A170" s="62" t="s">
        <v>47</v>
      </c>
      <c r="B170" s="62">
        <v>27</v>
      </c>
      <c r="C170" s="59" cm="1">
        <f t="array" ref="C170">IF($I$2="Открытый тариф",
INDEX(GRID!$B$4:$BI$14,MATCH(C$7,GRID!$A$4:$A$14,0),MATCH(1,($U$2=GRID!$B$1:$BI$1)*(КАЛЕНДАРЬ!$X30=GRID!$B$3:$BI$3), 0)),
ROUNDUP(INDEX(GRID!$B$4:$BI$14,MATCH(C$7,GRID!$A$4:$A$14,0),MATCH(1,($U$2=GRID!$B$1:$BI$1)*(КАЛЕНДАРЬ!$X30=GRID!$B$3:$BI$3),0))*(1-GRID!$B$35),0))</f>
        <v>29000</v>
      </c>
      <c r="D170" s="60" cm="1">
        <f t="array" ref="D170">IF($I$2="Открытый тариф",
INDEX(GRID!$B$17:$BI$27,MATCH(C$7,GRID!$A$17:$A$27,0),MATCH(1,($U$2=GRID!$B$1:$BI$1)*(КАЛЕНДАРЬ!$X30=GRID!$B$3:$BI$3), 0)),
ROUNDUP(INDEX(GRID!$B$17:$BI$27,MATCH(C$7,GRID!$A$17:$A$27,0),MATCH(1,($U$2=GRID!$B$1:$BI$1)*(КАЛЕНДАРЬ!$X30=GRID!$B$3:$BI$3), 0))*(1-GRID!$B$35),0))</f>
        <v>31500</v>
      </c>
      <c r="E170" s="59" cm="1">
        <f t="array" ref="E170">IF($I$2="Открытый тариф",
INDEX(GRID!$B$4:$BI$14,MATCH(E$7,GRID!$A$4:$A$14,0),MATCH(1,($U$2=GRID!$B$1:$BI$1)*(КАЛЕНДАРЬ!$X30=GRID!$B$3:$BI$3), 0)),
ROUNDUP(INDEX(GRID!$B$4:$BI$14,MATCH(E$7,GRID!$A$4:$A$14,0),MATCH(1,($U$2=GRID!$B$1:$BI$1)*(КАЛЕНДАРЬ!$X30=GRID!$B$3:$BI$3),0))*(1-GRID!$B$35),0))</f>
        <v>32400</v>
      </c>
      <c r="F170" s="60" cm="1">
        <f t="array" ref="F170">IF($I$2="Открытый тариф",
INDEX(GRID!$B$17:$BI$27,MATCH(E$7,GRID!$A$17:$A$27,0),MATCH(1,($U$2=GRID!$B$1:$BI$1)*(КАЛЕНДАРЬ!$X30=GRID!$B$3:$BI$3), 0)),
ROUNDUP(INDEX(GRID!$B$17:$BI$27,MATCH(E$7,GRID!$A$17:$A$27,0),MATCH(1,($U$2=GRID!$B$1:$BI$1)*(КАЛЕНДАРЬ!$X30=GRID!$B$3:$BI$3), 0))*(1-GRID!$B$35),0))</f>
        <v>34900</v>
      </c>
      <c r="G170" s="59" cm="1">
        <f t="array" ref="G170">IF($I$2="Открытый тариф",
INDEX(GRID!$B$4:$BI$14,MATCH(G$7,GRID!$A$4:$A$14,0),MATCH(1,($U$2=GRID!$B$1:$BI$1)*(КАЛЕНДАРЬ!$X30=GRID!$B$3:$BI$3), 0)),
ROUNDUP(INDEX(GRID!$B$4:$BI$14,MATCH(G$7,GRID!$A$4:$A$14,0),MATCH(1,($U$2=GRID!$B$1:$BI$1)*(КАЛЕНДАРЬ!$X30=GRID!$B$3:$BI$3),0))*(1-GRID!$B$35),0))</f>
        <v>36000</v>
      </c>
      <c r="H170" s="60" cm="1">
        <f t="array" ref="H170">IF($I$2="Открытый тариф",
INDEX(GRID!$B$17:$BI$27,MATCH(G$7,GRID!$A$17:$A$27,0),MATCH(1,($U$2=GRID!$B$1:$BI$1)*(КАЛЕНДАРЬ!$X30=GRID!$B$3:$BI$3), 0)),
ROUNDUP(INDEX(GRID!$B$17:$BI$27,MATCH(G$7,GRID!$A$17:$A$27,0),MATCH(1,($U$2=GRID!$B$1:$BI$1)*(КАЛЕНДАРЬ!$X30=GRID!$B$3:$BI$3), 0))*(1-GRID!$B$35),0))</f>
        <v>38500</v>
      </c>
      <c r="I170" s="59" cm="1">
        <f t="array" ref="I170">IF($I$2="Открытый тариф",
INDEX(GRID!$B$4:$BI$14,MATCH(I$7,GRID!$A$4:$A$14,0),MATCH(1,($U$2=GRID!$B$1:$BI$1)*(КАЛЕНДАРЬ!$X30=GRID!$B$3:$BI$3), 0)),
ROUNDUP(INDEX(GRID!$B$4:$BI$14,MATCH(I$7,GRID!$A$4:$A$14,0),MATCH(1,($U$2=GRID!$B$1:$BI$1)*(КАЛЕНДАРЬ!$X30=GRID!$B$3:$BI$3),0))*(1-GRID!$B$35),0))</f>
        <v>40200</v>
      </c>
      <c r="J170" s="60" cm="1">
        <f t="array" ref="J170">IF($I$2="Открытый тариф",
INDEX(GRID!$B$17:$BI$27,MATCH(I$7,GRID!$A$17:$A$27,0),MATCH(1,($U$2=GRID!$B$1:$BI$1)*(КАЛЕНДАРЬ!$X30=GRID!$B$3:$BI$3), 0)),
ROUNDUP(INDEX(GRID!$B$17:$BI$27,MATCH(I$7,GRID!$A$17:$A$27,0),MATCH(1,($U$2=GRID!$B$1:$BI$1)*(КАЛЕНДАРЬ!$X30=GRID!$B$3:$BI$3), 0))*(1-GRID!$B$35),0))</f>
        <v>42700</v>
      </c>
      <c r="K170" s="59" cm="1">
        <f t="array" ref="K170">IF($I$2="Открытый тариф",
INDEX(GRID!$B$4:$BI$14,MATCH(K$7,GRID!$A$4:$A$14,0),MATCH(1,($U$2=GRID!$B$1:$BI$1)*(КАЛЕНДАРЬ!$X30=GRID!$B$3:$BI$3), 0)),
ROUNDUP(INDEX(GRID!$B$4:$BI$14,MATCH(K$7,GRID!$A$4:$A$14,0),MATCH(1,($U$2=GRID!$B$1:$BI$1)*(КАЛЕНДАРЬ!$X30=GRID!$B$3:$BI$3),0))*(1-GRID!$B$35),0))</f>
        <v>44800</v>
      </c>
      <c r="L170" s="60" cm="1">
        <f t="array" ref="L170">IF($I$2="Открытый тариф",
INDEX(GRID!$B$17:$BI$27,MATCH(K$7,GRID!$A$17:$A$27,0),MATCH(1,($U$2=GRID!$B$1:$BI$1)*(КАЛЕНДАРЬ!$X30=GRID!$B$3:$BI$3), 0)),
ROUNDUP(INDEX(GRID!$B$17:$BI$27,MATCH(K$7,GRID!$A$17:$A$27,0),MATCH(1,($U$2=GRID!$B$1:$BI$1)*(КАЛЕНДАРЬ!$X30=GRID!$B$3:$BI$3), 0))*(1-GRID!$B$35),0))</f>
        <v>47300</v>
      </c>
      <c r="M170" s="59" cm="1">
        <f t="array" ref="M170">IF($I$2="Открытый тариф",
INDEX(GRID!$B$4:$BI$14,MATCH(M$7,GRID!$A$4:$A$14,0),MATCH(1,($U$2=GRID!$B$1:$BI$1)*(КАЛЕНДАРЬ!$X30=GRID!$B$3:$BI$3), 0)),
ROUNDUP(INDEX(GRID!$B$4:$BI$14,MATCH(M$7,GRID!$A$4:$A$14,0),MATCH(1,($U$2=GRID!$B$1:$BI$1)*(КАЛЕНДАРЬ!$X30=GRID!$B$3:$BI$3),0))*(1-GRID!$B$35),0))</f>
        <v>50000</v>
      </c>
      <c r="N170" s="60" cm="1">
        <f t="array" ref="N170">IF($I$2="Открытый тариф",
INDEX(GRID!$B$17:$BI$27,MATCH(M$7,GRID!$A$17:$A$27,0),MATCH(1,($U$2=GRID!$B$1:$BI$1)*(КАЛЕНДАРЬ!$X30=GRID!$B$3:$BI$3), 0)),
ROUNDUP(INDEX(GRID!$B$17:$BI$27,MATCH(M$7,GRID!$A$17:$A$27,0),MATCH(1,($U$2=GRID!$B$1:$BI$1)*(КАЛЕНДАРЬ!$X30=GRID!$B$3:$BI$3), 0))*(1-GRID!$B$35),0))</f>
        <v>52500</v>
      </c>
      <c r="O170" s="61" cm="1">
        <f t="array" ref="O170">IF($I$2="Открытый тариф",
INDEX(GRID!$B$4:$BI$14,MATCH(O$7,GRID!$A$4:$A$14,0),MATCH(1,($U$2=GRID!$B$1:$BI$1)*(КАЛЕНДАРЬ!$X30=GRID!$B$3:$BI$3), 0)),
ROUNDUP(INDEX(GRID!$B$4:$BI$14,MATCH(O$7,GRID!$A$4:$A$14,0),MATCH(1,($U$2=GRID!$B$1:$BI$1)*(КАЛЕНДАРЬ!$X30=GRID!$B$3:$BI$3),0))*(1-GRID!$B$35),0))</f>
        <v>56500</v>
      </c>
      <c r="P170" s="61" cm="1">
        <f t="array" ref="P170">IF($I$2="Открытый тариф",
INDEX(GRID!$B$17:$BI$27,MATCH(O$7,GRID!$A$17:$A$27,0),MATCH(1,($U$2=GRID!$B$1:$BI$1)*(КАЛЕНДАРЬ!$X30=GRID!$B$3:$BI$3), 0)),
ROUNDUP(INDEX(GRID!$B$17:$BI$27,MATCH(O$7,GRID!$A$17:$A$27,0),MATCH(1,($U$2=GRID!$B$1:$BI$1)*(КАЛЕНДАРЬ!$X30=GRID!$B$3:$BI$3), 0))*(1-GRID!$B$35),0))</f>
        <v>59000</v>
      </c>
      <c r="Q170" s="61" cm="1">
        <f t="array" ref="Q170">IF($I$2="Открытый тариф",
INDEX(GRID!$B$4:$BI$14,MATCH(Q$7,GRID!$A$4:$A$14,0),MATCH(1,($U$2=GRID!$B$1:$BI$1)*(КАЛЕНДАРЬ!$X30=GRID!$B$3:$BI$3), 0)),
ROUNDUP(INDEX(GRID!$B$4:$BI$14,MATCH(Q$7,GRID!$A$4:$A$14,0),MATCH(1,($U$2=GRID!$B$1:$BI$1)*(КАЛЕНДАРЬ!$X30=GRID!$B$3:$BI$3),0))*(1-GRID!$B$35),0))</f>
        <v>63800</v>
      </c>
      <c r="R170" s="61" cm="1">
        <f t="array" ref="R170">IF($I$2="Открытый тариф",
INDEX(GRID!$B$17:$BI$27,MATCH(Q$7,GRID!$A$17:$A$27,0),MATCH(1,($U$2=GRID!$B$1:$BI$1)*(КАЛЕНДАРЬ!$X30=GRID!$B$3:$BI$3), 0)),
ROUNDUP(INDEX(GRID!$B$17:$BI$27,MATCH(Q$7,GRID!$A$17:$A$27,0),MATCH(1,($U$2=GRID!$B$1:$BI$1)*(КАЛЕНДАРЬ!$X30=GRID!$B$3:$BI$3), 0))*(1-GRID!$B$35),0))</f>
        <v>66300</v>
      </c>
      <c r="S170" s="61" cm="1">
        <f t="array" ref="S170">IF($I$2="Открытый тариф",
INDEX(GRID!$B$4:$BI$14,MATCH(S$7,GRID!$A$4:$A$14,0),MATCH(1,($U$2=GRID!$B$1:$BI$1)*(КАЛЕНДАРЬ!$X30=GRID!$B$3:$BI$3), 0)),
ROUNDUP(INDEX(GRID!$B$4:$BI$14,MATCH(S$7,GRID!$A$4:$A$14,0),MATCH(1,($U$2=GRID!$B$1:$BI$1)*(КАЛЕНДАРЬ!$X30=GRID!$B$3:$BI$3),0))*(1-GRID!$B$35),0))</f>
        <v>79200</v>
      </c>
      <c r="T170" s="61" cm="1">
        <f t="array" ref="T170">IF($I$2="Открытый тариф",
INDEX(GRID!$B$17:$BI$27,MATCH(S$7,GRID!$A$17:$A$27,0),MATCH(1,($U$2=GRID!$B$1:$BI$1)*(КАЛЕНДАРЬ!$X30=GRID!$B$3:$BI$3), 0)),
ROUNDUP(INDEX(GRID!$B$17:$BI$27,MATCH(S$7,GRID!$A$17:$A$27,0),MATCH(1,($U$2=GRID!$B$1:$BI$1)*(КАЛЕНДАРЬ!$X30=GRID!$B$3:$BI$3), 0))*(1-GRID!$B$35),0))</f>
        <v>81700</v>
      </c>
      <c r="U170" s="61" cm="1">
        <f t="array" ref="U170">IF($I$2="Открытый тариф",
INDEX(GRID!$B$4:$BI$14,MATCH(U$7,GRID!$A$4:$A$14,0),MATCH(1,($U$2=GRID!$B$1:$BI$1)*(КАЛЕНДАРЬ!$X30=GRID!$B$3:$BI$3), 0)),
ROUNDUP(INDEX(GRID!$B$4:$BI$14,MATCH(U$7,GRID!$A$4:$A$14,0),MATCH(1,($U$2=GRID!$B$1:$BI$1)*(КАЛЕНДАРЬ!$X30=GRID!$B$3:$BI$3),0))*(1-GRID!$B$35),0))</f>
        <v>88000</v>
      </c>
      <c r="V170" s="61" cm="1">
        <f t="array" ref="V170">IF($I$2="Открытый тариф",
INDEX(GRID!$B$17:$BI$27,MATCH(U$7,GRID!$A$17:$A$27,0),MATCH(1,($U$2=GRID!$B$1:$BI$1)*(КАЛЕНДАРЬ!$X30=GRID!$B$3:$BI$3), 0)),
ROUNDUP(INDEX(GRID!$B$17:$BI$27,MATCH(U$7,GRID!$A$17:$A$27,0),MATCH(1,($U$2=GRID!$B$1:$BI$1)*(КАЛЕНДАРЬ!$X30=GRID!$B$3:$BI$3), 0))*(1-GRID!$B$35),0))</f>
        <v>90500</v>
      </c>
      <c r="W170" s="61" cm="1">
        <f t="array" ref="W170">IF($I$2="Открытый тариф",
INDEX(GRID!$B$4:$BI$14,MATCH(W$7,GRID!$A$4:$A$14,0),MATCH(1,($U$2=GRID!$B$1:$BI$1)*(КАЛЕНДАРЬ!$X30=GRID!$B$3:$BI$3), 0)),
ROUNDUP(INDEX(GRID!$B$4:$BI$14,MATCH(W$7,GRID!$A$4:$A$14,0),MATCH(1,($U$2=GRID!$B$1:$BI$1)*(КАЛЕНДАРЬ!$X30=GRID!$B$3:$BI$3),0))*(1-GRID!$B$35),0))</f>
        <v>317000</v>
      </c>
      <c r="X170" s="61" cm="1">
        <f t="array" ref="X170">IF($I$2="Открытый тариф",
INDEX(GRID!$B$17:$BI$27,MATCH(W$7,GRID!$A$17:$A$27,0),MATCH(1,($U$2=GRID!$B$1:$BI$1)*(КАЛЕНДАРЬ!$X30=GRID!$B$3:$BI$3), 0)),
ROUNDUP(INDEX(GRID!$B$17:$BI$27,MATCH(W$7,GRID!$A$17:$A$27,0),MATCH(1,($U$2=GRID!$B$1:$BI$1)*(КАЛЕНДАРЬ!$X30=GRID!$B$3:$BI$3), 0))*(1-GRID!$B$35),0))</f>
        <v>319500</v>
      </c>
    </row>
    <row r="171" spans="1:24" x14ac:dyDescent="0.2">
      <c r="A171" s="62" t="s">
        <v>48</v>
      </c>
      <c r="B171" s="62">
        <v>28</v>
      </c>
      <c r="C171" s="59" cm="1">
        <f t="array" ref="C171">IF($I$2="Открытый тариф",
INDEX(GRID!$B$4:$BI$14,MATCH(C$7,GRID!$A$4:$A$14,0),MATCH(1,($U$2=GRID!$B$1:$BI$1)*(КАЛЕНДАРЬ!$X31=GRID!$B$3:$BI$3), 0)),
ROUNDUP(INDEX(GRID!$B$4:$BI$14,MATCH(C$7,GRID!$A$4:$A$14,0),MATCH(1,($U$2=GRID!$B$1:$BI$1)*(КАЛЕНДАРЬ!$X31=GRID!$B$3:$BI$3),0))*(1-GRID!$B$35),0))</f>
        <v>29000</v>
      </c>
      <c r="D171" s="60" cm="1">
        <f t="array" ref="D171">IF($I$2="Открытый тариф",
INDEX(GRID!$B$17:$BI$27,MATCH(C$7,GRID!$A$17:$A$27,0),MATCH(1,($U$2=GRID!$B$1:$BI$1)*(КАЛЕНДАРЬ!$X31=GRID!$B$3:$BI$3), 0)),
ROUNDUP(INDEX(GRID!$B$17:$BI$27,MATCH(C$7,GRID!$A$17:$A$27,0),MATCH(1,($U$2=GRID!$B$1:$BI$1)*(КАЛЕНДАРЬ!$X31=GRID!$B$3:$BI$3), 0))*(1-GRID!$B$35),0))</f>
        <v>31500</v>
      </c>
      <c r="E171" s="59" cm="1">
        <f t="array" ref="E171">IF($I$2="Открытый тариф",
INDEX(GRID!$B$4:$BI$14,MATCH(E$7,GRID!$A$4:$A$14,0),MATCH(1,($U$2=GRID!$B$1:$BI$1)*(КАЛЕНДАРЬ!$X31=GRID!$B$3:$BI$3), 0)),
ROUNDUP(INDEX(GRID!$B$4:$BI$14,MATCH(E$7,GRID!$A$4:$A$14,0),MATCH(1,($U$2=GRID!$B$1:$BI$1)*(КАЛЕНДАРЬ!$X31=GRID!$B$3:$BI$3),0))*(1-GRID!$B$35),0))</f>
        <v>32400</v>
      </c>
      <c r="F171" s="60" cm="1">
        <f t="array" ref="F171">IF($I$2="Открытый тариф",
INDEX(GRID!$B$17:$BI$27,MATCH(E$7,GRID!$A$17:$A$27,0),MATCH(1,($U$2=GRID!$B$1:$BI$1)*(КАЛЕНДАРЬ!$X31=GRID!$B$3:$BI$3), 0)),
ROUNDUP(INDEX(GRID!$B$17:$BI$27,MATCH(E$7,GRID!$A$17:$A$27,0),MATCH(1,($U$2=GRID!$B$1:$BI$1)*(КАЛЕНДАРЬ!$X31=GRID!$B$3:$BI$3), 0))*(1-GRID!$B$35),0))</f>
        <v>34900</v>
      </c>
      <c r="G171" s="59" cm="1">
        <f t="array" ref="G171">IF($I$2="Открытый тариф",
INDEX(GRID!$B$4:$BI$14,MATCH(G$7,GRID!$A$4:$A$14,0),MATCH(1,($U$2=GRID!$B$1:$BI$1)*(КАЛЕНДАРЬ!$X31=GRID!$B$3:$BI$3), 0)),
ROUNDUP(INDEX(GRID!$B$4:$BI$14,MATCH(G$7,GRID!$A$4:$A$14,0),MATCH(1,($U$2=GRID!$B$1:$BI$1)*(КАЛЕНДАРЬ!$X31=GRID!$B$3:$BI$3),0))*(1-GRID!$B$35),0))</f>
        <v>36000</v>
      </c>
      <c r="H171" s="60" cm="1">
        <f t="array" ref="H171">IF($I$2="Открытый тариф",
INDEX(GRID!$B$17:$BI$27,MATCH(G$7,GRID!$A$17:$A$27,0),MATCH(1,($U$2=GRID!$B$1:$BI$1)*(КАЛЕНДАРЬ!$X31=GRID!$B$3:$BI$3), 0)),
ROUNDUP(INDEX(GRID!$B$17:$BI$27,MATCH(G$7,GRID!$A$17:$A$27,0),MATCH(1,($U$2=GRID!$B$1:$BI$1)*(КАЛЕНДАРЬ!$X31=GRID!$B$3:$BI$3), 0))*(1-GRID!$B$35),0))</f>
        <v>38500</v>
      </c>
      <c r="I171" s="59" cm="1">
        <f t="array" ref="I171">IF($I$2="Открытый тариф",
INDEX(GRID!$B$4:$BI$14,MATCH(I$7,GRID!$A$4:$A$14,0),MATCH(1,($U$2=GRID!$B$1:$BI$1)*(КАЛЕНДАРЬ!$X31=GRID!$B$3:$BI$3), 0)),
ROUNDUP(INDEX(GRID!$B$4:$BI$14,MATCH(I$7,GRID!$A$4:$A$14,0),MATCH(1,($U$2=GRID!$B$1:$BI$1)*(КАЛЕНДАРЬ!$X31=GRID!$B$3:$BI$3),0))*(1-GRID!$B$35),0))</f>
        <v>40200</v>
      </c>
      <c r="J171" s="60" cm="1">
        <f t="array" ref="J171">IF($I$2="Открытый тариф",
INDEX(GRID!$B$17:$BI$27,MATCH(I$7,GRID!$A$17:$A$27,0),MATCH(1,($U$2=GRID!$B$1:$BI$1)*(КАЛЕНДАРЬ!$X31=GRID!$B$3:$BI$3), 0)),
ROUNDUP(INDEX(GRID!$B$17:$BI$27,MATCH(I$7,GRID!$A$17:$A$27,0),MATCH(1,($U$2=GRID!$B$1:$BI$1)*(КАЛЕНДАРЬ!$X31=GRID!$B$3:$BI$3), 0))*(1-GRID!$B$35),0))</f>
        <v>42700</v>
      </c>
      <c r="K171" s="59" cm="1">
        <f t="array" ref="K171">IF($I$2="Открытый тариф",
INDEX(GRID!$B$4:$BI$14,MATCH(K$7,GRID!$A$4:$A$14,0),MATCH(1,($U$2=GRID!$B$1:$BI$1)*(КАЛЕНДАРЬ!$X31=GRID!$B$3:$BI$3), 0)),
ROUNDUP(INDEX(GRID!$B$4:$BI$14,MATCH(K$7,GRID!$A$4:$A$14,0),MATCH(1,($U$2=GRID!$B$1:$BI$1)*(КАЛЕНДАРЬ!$X31=GRID!$B$3:$BI$3),0))*(1-GRID!$B$35),0))</f>
        <v>44800</v>
      </c>
      <c r="L171" s="60" cm="1">
        <f t="array" ref="L171">IF($I$2="Открытый тариф",
INDEX(GRID!$B$17:$BI$27,MATCH(K$7,GRID!$A$17:$A$27,0),MATCH(1,($U$2=GRID!$B$1:$BI$1)*(КАЛЕНДАРЬ!$X31=GRID!$B$3:$BI$3), 0)),
ROUNDUP(INDEX(GRID!$B$17:$BI$27,MATCH(K$7,GRID!$A$17:$A$27,0),MATCH(1,($U$2=GRID!$B$1:$BI$1)*(КАЛЕНДАРЬ!$X31=GRID!$B$3:$BI$3), 0))*(1-GRID!$B$35),0))</f>
        <v>47300</v>
      </c>
      <c r="M171" s="59" cm="1">
        <f t="array" ref="M171">IF($I$2="Открытый тариф",
INDEX(GRID!$B$4:$BI$14,MATCH(M$7,GRID!$A$4:$A$14,0),MATCH(1,($U$2=GRID!$B$1:$BI$1)*(КАЛЕНДАРЬ!$X31=GRID!$B$3:$BI$3), 0)),
ROUNDUP(INDEX(GRID!$B$4:$BI$14,MATCH(M$7,GRID!$A$4:$A$14,0),MATCH(1,($U$2=GRID!$B$1:$BI$1)*(КАЛЕНДАРЬ!$X31=GRID!$B$3:$BI$3),0))*(1-GRID!$B$35),0))</f>
        <v>50000</v>
      </c>
      <c r="N171" s="60" cm="1">
        <f t="array" ref="N171">IF($I$2="Открытый тариф",
INDEX(GRID!$B$17:$BI$27,MATCH(M$7,GRID!$A$17:$A$27,0),MATCH(1,($U$2=GRID!$B$1:$BI$1)*(КАЛЕНДАРЬ!$X31=GRID!$B$3:$BI$3), 0)),
ROUNDUP(INDEX(GRID!$B$17:$BI$27,MATCH(M$7,GRID!$A$17:$A$27,0),MATCH(1,($U$2=GRID!$B$1:$BI$1)*(КАЛЕНДАРЬ!$X31=GRID!$B$3:$BI$3), 0))*(1-GRID!$B$35),0))</f>
        <v>52500</v>
      </c>
      <c r="O171" s="61" cm="1">
        <f t="array" ref="O171">IF($I$2="Открытый тариф",
INDEX(GRID!$B$4:$BI$14,MATCH(O$7,GRID!$A$4:$A$14,0),MATCH(1,($U$2=GRID!$B$1:$BI$1)*(КАЛЕНДАРЬ!$X31=GRID!$B$3:$BI$3), 0)),
ROUNDUP(INDEX(GRID!$B$4:$BI$14,MATCH(O$7,GRID!$A$4:$A$14,0),MATCH(1,($U$2=GRID!$B$1:$BI$1)*(КАЛЕНДАРЬ!$X31=GRID!$B$3:$BI$3),0))*(1-GRID!$B$35),0))</f>
        <v>56500</v>
      </c>
      <c r="P171" s="61" cm="1">
        <f t="array" ref="P171">IF($I$2="Открытый тариф",
INDEX(GRID!$B$17:$BI$27,MATCH(O$7,GRID!$A$17:$A$27,0),MATCH(1,($U$2=GRID!$B$1:$BI$1)*(КАЛЕНДАРЬ!$X31=GRID!$B$3:$BI$3), 0)),
ROUNDUP(INDEX(GRID!$B$17:$BI$27,MATCH(O$7,GRID!$A$17:$A$27,0),MATCH(1,($U$2=GRID!$B$1:$BI$1)*(КАЛЕНДАРЬ!$X31=GRID!$B$3:$BI$3), 0))*(1-GRID!$B$35),0))</f>
        <v>59000</v>
      </c>
      <c r="Q171" s="61" cm="1">
        <f t="array" ref="Q171">IF($I$2="Открытый тариф",
INDEX(GRID!$B$4:$BI$14,MATCH(Q$7,GRID!$A$4:$A$14,0),MATCH(1,($U$2=GRID!$B$1:$BI$1)*(КАЛЕНДАРЬ!$X31=GRID!$B$3:$BI$3), 0)),
ROUNDUP(INDEX(GRID!$B$4:$BI$14,MATCH(Q$7,GRID!$A$4:$A$14,0),MATCH(1,($U$2=GRID!$B$1:$BI$1)*(КАЛЕНДАРЬ!$X31=GRID!$B$3:$BI$3),0))*(1-GRID!$B$35),0))</f>
        <v>63800</v>
      </c>
      <c r="R171" s="61" cm="1">
        <f t="array" ref="R171">IF($I$2="Открытый тариф",
INDEX(GRID!$B$17:$BI$27,MATCH(Q$7,GRID!$A$17:$A$27,0),MATCH(1,($U$2=GRID!$B$1:$BI$1)*(КАЛЕНДАРЬ!$X31=GRID!$B$3:$BI$3), 0)),
ROUNDUP(INDEX(GRID!$B$17:$BI$27,MATCH(Q$7,GRID!$A$17:$A$27,0),MATCH(1,($U$2=GRID!$B$1:$BI$1)*(КАЛЕНДАРЬ!$X31=GRID!$B$3:$BI$3), 0))*(1-GRID!$B$35),0))</f>
        <v>66300</v>
      </c>
      <c r="S171" s="61" cm="1">
        <f t="array" ref="S171">IF($I$2="Открытый тариф",
INDEX(GRID!$B$4:$BI$14,MATCH(S$7,GRID!$A$4:$A$14,0),MATCH(1,($U$2=GRID!$B$1:$BI$1)*(КАЛЕНДАРЬ!$X31=GRID!$B$3:$BI$3), 0)),
ROUNDUP(INDEX(GRID!$B$4:$BI$14,MATCH(S$7,GRID!$A$4:$A$14,0),MATCH(1,($U$2=GRID!$B$1:$BI$1)*(КАЛЕНДАРЬ!$X31=GRID!$B$3:$BI$3),0))*(1-GRID!$B$35),0))</f>
        <v>79200</v>
      </c>
      <c r="T171" s="61" cm="1">
        <f t="array" ref="T171">IF($I$2="Открытый тариф",
INDEX(GRID!$B$17:$BI$27,MATCH(S$7,GRID!$A$17:$A$27,0),MATCH(1,($U$2=GRID!$B$1:$BI$1)*(КАЛЕНДАРЬ!$X31=GRID!$B$3:$BI$3), 0)),
ROUNDUP(INDEX(GRID!$B$17:$BI$27,MATCH(S$7,GRID!$A$17:$A$27,0),MATCH(1,($U$2=GRID!$B$1:$BI$1)*(КАЛЕНДАРЬ!$X31=GRID!$B$3:$BI$3), 0))*(1-GRID!$B$35),0))</f>
        <v>81700</v>
      </c>
      <c r="U171" s="61" cm="1">
        <f t="array" ref="U171">IF($I$2="Открытый тариф",
INDEX(GRID!$B$4:$BI$14,MATCH(U$7,GRID!$A$4:$A$14,0),MATCH(1,($U$2=GRID!$B$1:$BI$1)*(КАЛЕНДАРЬ!$X31=GRID!$B$3:$BI$3), 0)),
ROUNDUP(INDEX(GRID!$B$4:$BI$14,MATCH(U$7,GRID!$A$4:$A$14,0),MATCH(1,($U$2=GRID!$B$1:$BI$1)*(КАЛЕНДАРЬ!$X31=GRID!$B$3:$BI$3),0))*(1-GRID!$B$35),0))</f>
        <v>88000</v>
      </c>
      <c r="V171" s="61" cm="1">
        <f t="array" ref="V171">IF($I$2="Открытый тариф",
INDEX(GRID!$B$17:$BI$27,MATCH(U$7,GRID!$A$17:$A$27,0),MATCH(1,($U$2=GRID!$B$1:$BI$1)*(КАЛЕНДАРЬ!$X31=GRID!$B$3:$BI$3), 0)),
ROUNDUP(INDEX(GRID!$B$17:$BI$27,MATCH(U$7,GRID!$A$17:$A$27,0),MATCH(1,($U$2=GRID!$B$1:$BI$1)*(КАЛЕНДАРЬ!$X31=GRID!$B$3:$BI$3), 0))*(1-GRID!$B$35),0))</f>
        <v>90500</v>
      </c>
      <c r="W171" s="61" cm="1">
        <f t="array" ref="W171">IF($I$2="Открытый тариф",
INDEX(GRID!$B$4:$BI$14,MATCH(W$7,GRID!$A$4:$A$14,0),MATCH(1,($U$2=GRID!$B$1:$BI$1)*(КАЛЕНДАРЬ!$X31=GRID!$B$3:$BI$3), 0)),
ROUNDUP(INDEX(GRID!$B$4:$BI$14,MATCH(W$7,GRID!$A$4:$A$14,0),MATCH(1,($U$2=GRID!$B$1:$BI$1)*(КАЛЕНДАРЬ!$X31=GRID!$B$3:$BI$3),0))*(1-GRID!$B$35),0))</f>
        <v>317000</v>
      </c>
      <c r="X171" s="61" cm="1">
        <f t="array" ref="X171">IF($I$2="Открытый тариф",
INDEX(GRID!$B$17:$BI$27,MATCH(W$7,GRID!$A$17:$A$27,0),MATCH(1,($U$2=GRID!$B$1:$BI$1)*(КАЛЕНДАРЬ!$X31=GRID!$B$3:$BI$3), 0)),
ROUNDUP(INDEX(GRID!$B$17:$BI$27,MATCH(W$7,GRID!$A$17:$A$27,0),MATCH(1,($U$2=GRID!$B$1:$BI$1)*(КАЛЕНДАРЬ!$X31=GRID!$B$3:$BI$3), 0))*(1-GRID!$B$35),0))</f>
        <v>319500</v>
      </c>
    </row>
    <row r="172" spans="1:24" x14ac:dyDescent="0.2">
      <c r="A172" s="62" t="s">
        <v>42</v>
      </c>
      <c r="B172" s="62">
        <v>29</v>
      </c>
      <c r="C172" s="59" cm="1">
        <f t="array" ref="C172">IF($I$2="Открытый тариф",
INDEX(GRID!$B$4:$BI$14,MATCH(C$7,GRID!$A$4:$A$14,0),MATCH(1,($U$2=GRID!$B$1:$BI$1)*(КАЛЕНДАРЬ!$X32=GRID!$B$3:$BI$3), 0)),
ROUNDUP(INDEX(GRID!$B$4:$BI$14,MATCH(C$7,GRID!$A$4:$A$14,0),MATCH(1,($U$2=GRID!$B$1:$BI$1)*(КАЛЕНДАРЬ!$X32=GRID!$B$3:$BI$3),0))*(1-GRID!$B$35),0))</f>
        <v>29000</v>
      </c>
      <c r="D172" s="60" cm="1">
        <f t="array" ref="D172">IF($I$2="Открытый тариф",
INDEX(GRID!$B$17:$BI$27,MATCH(C$7,GRID!$A$17:$A$27,0),MATCH(1,($U$2=GRID!$B$1:$BI$1)*(КАЛЕНДАРЬ!$X32=GRID!$B$3:$BI$3), 0)),
ROUNDUP(INDEX(GRID!$B$17:$BI$27,MATCH(C$7,GRID!$A$17:$A$27,0),MATCH(1,($U$2=GRID!$B$1:$BI$1)*(КАЛЕНДАРЬ!$X32=GRID!$B$3:$BI$3), 0))*(1-GRID!$B$35),0))</f>
        <v>31500</v>
      </c>
      <c r="E172" s="59" cm="1">
        <f t="array" ref="E172">IF($I$2="Открытый тариф",
INDEX(GRID!$B$4:$BI$14,MATCH(E$7,GRID!$A$4:$A$14,0),MATCH(1,($U$2=GRID!$B$1:$BI$1)*(КАЛЕНДАРЬ!$X32=GRID!$B$3:$BI$3), 0)),
ROUNDUP(INDEX(GRID!$B$4:$BI$14,MATCH(E$7,GRID!$A$4:$A$14,0),MATCH(1,($U$2=GRID!$B$1:$BI$1)*(КАЛЕНДАРЬ!$X32=GRID!$B$3:$BI$3),0))*(1-GRID!$B$35),0))</f>
        <v>32400</v>
      </c>
      <c r="F172" s="60" cm="1">
        <f t="array" ref="F172">IF($I$2="Открытый тариф",
INDEX(GRID!$B$17:$BI$27,MATCH(E$7,GRID!$A$17:$A$27,0),MATCH(1,($U$2=GRID!$B$1:$BI$1)*(КАЛЕНДАРЬ!$X32=GRID!$B$3:$BI$3), 0)),
ROUNDUP(INDEX(GRID!$B$17:$BI$27,MATCH(E$7,GRID!$A$17:$A$27,0),MATCH(1,($U$2=GRID!$B$1:$BI$1)*(КАЛЕНДАРЬ!$X32=GRID!$B$3:$BI$3), 0))*(1-GRID!$B$35),0))</f>
        <v>34900</v>
      </c>
      <c r="G172" s="59" cm="1">
        <f t="array" ref="G172">IF($I$2="Открытый тариф",
INDEX(GRID!$B$4:$BI$14,MATCH(G$7,GRID!$A$4:$A$14,0),MATCH(1,($U$2=GRID!$B$1:$BI$1)*(КАЛЕНДАРЬ!$X32=GRID!$B$3:$BI$3), 0)),
ROUNDUP(INDEX(GRID!$B$4:$BI$14,MATCH(G$7,GRID!$A$4:$A$14,0),MATCH(1,($U$2=GRID!$B$1:$BI$1)*(КАЛЕНДАРЬ!$X32=GRID!$B$3:$BI$3),0))*(1-GRID!$B$35),0))</f>
        <v>36000</v>
      </c>
      <c r="H172" s="60" cm="1">
        <f t="array" ref="H172">IF($I$2="Открытый тариф",
INDEX(GRID!$B$17:$BI$27,MATCH(G$7,GRID!$A$17:$A$27,0),MATCH(1,($U$2=GRID!$B$1:$BI$1)*(КАЛЕНДАРЬ!$X32=GRID!$B$3:$BI$3), 0)),
ROUNDUP(INDEX(GRID!$B$17:$BI$27,MATCH(G$7,GRID!$A$17:$A$27,0),MATCH(1,($U$2=GRID!$B$1:$BI$1)*(КАЛЕНДАРЬ!$X32=GRID!$B$3:$BI$3), 0))*(1-GRID!$B$35),0))</f>
        <v>38500</v>
      </c>
      <c r="I172" s="59" cm="1">
        <f t="array" ref="I172">IF($I$2="Открытый тариф",
INDEX(GRID!$B$4:$BI$14,MATCH(I$7,GRID!$A$4:$A$14,0),MATCH(1,($U$2=GRID!$B$1:$BI$1)*(КАЛЕНДАРЬ!$X32=GRID!$B$3:$BI$3), 0)),
ROUNDUP(INDEX(GRID!$B$4:$BI$14,MATCH(I$7,GRID!$A$4:$A$14,0),MATCH(1,($U$2=GRID!$B$1:$BI$1)*(КАЛЕНДАРЬ!$X32=GRID!$B$3:$BI$3),0))*(1-GRID!$B$35),0))</f>
        <v>40200</v>
      </c>
      <c r="J172" s="60" cm="1">
        <f t="array" ref="J172">IF($I$2="Открытый тариф",
INDEX(GRID!$B$17:$BI$27,MATCH(I$7,GRID!$A$17:$A$27,0),MATCH(1,($U$2=GRID!$B$1:$BI$1)*(КАЛЕНДАРЬ!$X32=GRID!$B$3:$BI$3), 0)),
ROUNDUP(INDEX(GRID!$B$17:$BI$27,MATCH(I$7,GRID!$A$17:$A$27,0),MATCH(1,($U$2=GRID!$B$1:$BI$1)*(КАЛЕНДАРЬ!$X32=GRID!$B$3:$BI$3), 0))*(1-GRID!$B$35),0))</f>
        <v>42700</v>
      </c>
      <c r="K172" s="59" cm="1">
        <f t="array" ref="K172">IF($I$2="Открытый тариф",
INDEX(GRID!$B$4:$BI$14,MATCH(K$7,GRID!$A$4:$A$14,0),MATCH(1,($U$2=GRID!$B$1:$BI$1)*(КАЛЕНДАРЬ!$X32=GRID!$B$3:$BI$3), 0)),
ROUNDUP(INDEX(GRID!$B$4:$BI$14,MATCH(K$7,GRID!$A$4:$A$14,0),MATCH(1,($U$2=GRID!$B$1:$BI$1)*(КАЛЕНДАРЬ!$X32=GRID!$B$3:$BI$3),0))*(1-GRID!$B$35),0))</f>
        <v>44800</v>
      </c>
      <c r="L172" s="60" cm="1">
        <f t="array" ref="L172">IF($I$2="Открытый тариф",
INDEX(GRID!$B$17:$BI$27,MATCH(K$7,GRID!$A$17:$A$27,0),MATCH(1,($U$2=GRID!$B$1:$BI$1)*(КАЛЕНДАРЬ!$X32=GRID!$B$3:$BI$3), 0)),
ROUNDUP(INDEX(GRID!$B$17:$BI$27,MATCH(K$7,GRID!$A$17:$A$27,0),MATCH(1,($U$2=GRID!$B$1:$BI$1)*(КАЛЕНДАРЬ!$X32=GRID!$B$3:$BI$3), 0))*(1-GRID!$B$35),0))</f>
        <v>47300</v>
      </c>
      <c r="M172" s="59" cm="1">
        <f t="array" ref="M172">IF($I$2="Открытый тариф",
INDEX(GRID!$B$4:$BI$14,MATCH(M$7,GRID!$A$4:$A$14,0),MATCH(1,($U$2=GRID!$B$1:$BI$1)*(КАЛЕНДАРЬ!$X32=GRID!$B$3:$BI$3), 0)),
ROUNDUP(INDEX(GRID!$B$4:$BI$14,MATCH(M$7,GRID!$A$4:$A$14,0),MATCH(1,($U$2=GRID!$B$1:$BI$1)*(КАЛЕНДАРЬ!$X32=GRID!$B$3:$BI$3),0))*(1-GRID!$B$35),0))</f>
        <v>50000</v>
      </c>
      <c r="N172" s="60" cm="1">
        <f t="array" ref="N172">IF($I$2="Открытый тариф",
INDEX(GRID!$B$17:$BI$27,MATCH(M$7,GRID!$A$17:$A$27,0),MATCH(1,($U$2=GRID!$B$1:$BI$1)*(КАЛЕНДАРЬ!$X32=GRID!$B$3:$BI$3), 0)),
ROUNDUP(INDEX(GRID!$B$17:$BI$27,MATCH(M$7,GRID!$A$17:$A$27,0),MATCH(1,($U$2=GRID!$B$1:$BI$1)*(КАЛЕНДАРЬ!$X32=GRID!$B$3:$BI$3), 0))*(1-GRID!$B$35),0))</f>
        <v>52500</v>
      </c>
      <c r="O172" s="61" cm="1">
        <f t="array" ref="O172">IF($I$2="Открытый тариф",
INDEX(GRID!$B$4:$BI$14,MATCH(O$7,GRID!$A$4:$A$14,0),MATCH(1,($U$2=GRID!$B$1:$BI$1)*(КАЛЕНДАРЬ!$X32=GRID!$B$3:$BI$3), 0)),
ROUNDUP(INDEX(GRID!$B$4:$BI$14,MATCH(O$7,GRID!$A$4:$A$14,0),MATCH(1,($U$2=GRID!$B$1:$BI$1)*(КАЛЕНДАРЬ!$X32=GRID!$B$3:$BI$3),0))*(1-GRID!$B$35),0))</f>
        <v>56500</v>
      </c>
      <c r="P172" s="61" cm="1">
        <f t="array" ref="P172">IF($I$2="Открытый тариф",
INDEX(GRID!$B$17:$BI$27,MATCH(O$7,GRID!$A$17:$A$27,0),MATCH(1,($U$2=GRID!$B$1:$BI$1)*(КАЛЕНДАРЬ!$X32=GRID!$B$3:$BI$3), 0)),
ROUNDUP(INDEX(GRID!$B$17:$BI$27,MATCH(O$7,GRID!$A$17:$A$27,0),MATCH(1,($U$2=GRID!$B$1:$BI$1)*(КАЛЕНДАРЬ!$X32=GRID!$B$3:$BI$3), 0))*(1-GRID!$B$35),0))</f>
        <v>59000</v>
      </c>
      <c r="Q172" s="61" cm="1">
        <f t="array" ref="Q172">IF($I$2="Открытый тариф",
INDEX(GRID!$B$4:$BI$14,MATCH(Q$7,GRID!$A$4:$A$14,0),MATCH(1,($U$2=GRID!$B$1:$BI$1)*(КАЛЕНДАРЬ!$X32=GRID!$B$3:$BI$3), 0)),
ROUNDUP(INDEX(GRID!$B$4:$BI$14,MATCH(Q$7,GRID!$A$4:$A$14,0),MATCH(1,($U$2=GRID!$B$1:$BI$1)*(КАЛЕНДАРЬ!$X32=GRID!$B$3:$BI$3),0))*(1-GRID!$B$35),0))</f>
        <v>63800</v>
      </c>
      <c r="R172" s="61" cm="1">
        <f t="array" ref="R172">IF($I$2="Открытый тариф",
INDEX(GRID!$B$17:$BI$27,MATCH(Q$7,GRID!$A$17:$A$27,0),MATCH(1,($U$2=GRID!$B$1:$BI$1)*(КАЛЕНДАРЬ!$X32=GRID!$B$3:$BI$3), 0)),
ROUNDUP(INDEX(GRID!$B$17:$BI$27,MATCH(Q$7,GRID!$A$17:$A$27,0),MATCH(1,($U$2=GRID!$B$1:$BI$1)*(КАЛЕНДАРЬ!$X32=GRID!$B$3:$BI$3), 0))*(1-GRID!$B$35),0))</f>
        <v>66300</v>
      </c>
      <c r="S172" s="61" cm="1">
        <f t="array" ref="S172">IF($I$2="Открытый тариф",
INDEX(GRID!$B$4:$BI$14,MATCH(S$7,GRID!$A$4:$A$14,0),MATCH(1,($U$2=GRID!$B$1:$BI$1)*(КАЛЕНДАРЬ!$X32=GRID!$B$3:$BI$3), 0)),
ROUNDUP(INDEX(GRID!$B$4:$BI$14,MATCH(S$7,GRID!$A$4:$A$14,0),MATCH(1,($U$2=GRID!$B$1:$BI$1)*(КАЛЕНДАРЬ!$X32=GRID!$B$3:$BI$3),0))*(1-GRID!$B$35),0))</f>
        <v>79200</v>
      </c>
      <c r="T172" s="61" cm="1">
        <f t="array" ref="T172">IF($I$2="Открытый тариф",
INDEX(GRID!$B$17:$BI$27,MATCH(S$7,GRID!$A$17:$A$27,0),MATCH(1,($U$2=GRID!$B$1:$BI$1)*(КАЛЕНДАРЬ!$X32=GRID!$B$3:$BI$3), 0)),
ROUNDUP(INDEX(GRID!$B$17:$BI$27,MATCH(S$7,GRID!$A$17:$A$27,0),MATCH(1,($U$2=GRID!$B$1:$BI$1)*(КАЛЕНДАРЬ!$X32=GRID!$B$3:$BI$3), 0))*(1-GRID!$B$35),0))</f>
        <v>81700</v>
      </c>
      <c r="U172" s="61" cm="1">
        <f t="array" ref="U172">IF($I$2="Открытый тариф",
INDEX(GRID!$B$4:$BI$14,MATCH(U$7,GRID!$A$4:$A$14,0),MATCH(1,($U$2=GRID!$B$1:$BI$1)*(КАЛЕНДАРЬ!$X32=GRID!$B$3:$BI$3), 0)),
ROUNDUP(INDEX(GRID!$B$4:$BI$14,MATCH(U$7,GRID!$A$4:$A$14,0),MATCH(1,($U$2=GRID!$B$1:$BI$1)*(КАЛЕНДАРЬ!$X32=GRID!$B$3:$BI$3),0))*(1-GRID!$B$35),0))</f>
        <v>88000</v>
      </c>
      <c r="V172" s="61" cm="1">
        <f t="array" ref="V172">IF($I$2="Открытый тариф",
INDEX(GRID!$B$17:$BI$27,MATCH(U$7,GRID!$A$17:$A$27,0),MATCH(1,($U$2=GRID!$B$1:$BI$1)*(КАЛЕНДАРЬ!$X32=GRID!$B$3:$BI$3), 0)),
ROUNDUP(INDEX(GRID!$B$17:$BI$27,MATCH(U$7,GRID!$A$17:$A$27,0),MATCH(1,($U$2=GRID!$B$1:$BI$1)*(КАЛЕНДАРЬ!$X32=GRID!$B$3:$BI$3), 0))*(1-GRID!$B$35),0))</f>
        <v>90500</v>
      </c>
      <c r="W172" s="61" cm="1">
        <f t="array" ref="W172">IF($I$2="Открытый тариф",
INDEX(GRID!$B$4:$BI$14,MATCH(W$7,GRID!$A$4:$A$14,0),MATCH(1,($U$2=GRID!$B$1:$BI$1)*(КАЛЕНДАРЬ!$X32=GRID!$B$3:$BI$3), 0)),
ROUNDUP(INDEX(GRID!$B$4:$BI$14,MATCH(W$7,GRID!$A$4:$A$14,0),MATCH(1,($U$2=GRID!$B$1:$BI$1)*(КАЛЕНДАРЬ!$X32=GRID!$B$3:$BI$3),0))*(1-GRID!$B$35),0))</f>
        <v>317000</v>
      </c>
      <c r="X172" s="61" cm="1">
        <f t="array" ref="X172">IF($I$2="Открытый тариф",
INDEX(GRID!$B$17:$BI$27,MATCH(W$7,GRID!$A$17:$A$27,0),MATCH(1,($U$2=GRID!$B$1:$BI$1)*(КАЛЕНДАРЬ!$X32=GRID!$B$3:$BI$3), 0)),
ROUNDUP(INDEX(GRID!$B$17:$BI$27,MATCH(W$7,GRID!$A$17:$A$27,0),MATCH(1,($U$2=GRID!$B$1:$BI$1)*(КАЛЕНДАРЬ!$X32=GRID!$B$3:$BI$3), 0))*(1-GRID!$B$35),0))</f>
        <v>319500</v>
      </c>
    </row>
    <row r="173" spans="1:24" x14ac:dyDescent="0.2">
      <c r="A173" s="62" t="s">
        <v>43</v>
      </c>
      <c r="B173" s="62">
        <v>30</v>
      </c>
      <c r="C173" s="59" cm="1">
        <f t="array" ref="C173">IF($I$2="Открытый тариф",
INDEX(GRID!$B$4:$BI$14,MATCH(C$7,GRID!$A$4:$A$14,0),MATCH(1,($U$2=GRID!$B$1:$BI$1)*(КАЛЕНДАРЬ!$X33=GRID!$B$3:$BI$3), 0)),
ROUNDUP(INDEX(GRID!$B$4:$BI$14,MATCH(C$7,GRID!$A$4:$A$14,0),MATCH(1,($U$2=GRID!$B$1:$BI$1)*(КАЛЕНДАРЬ!$X33=GRID!$B$3:$BI$3),0))*(1-GRID!$B$35),0))</f>
        <v>21000</v>
      </c>
      <c r="D173" s="60" cm="1">
        <f t="array" ref="D173">IF($I$2="Открытый тариф",
INDEX(GRID!$B$17:$BI$27,MATCH(C$7,GRID!$A$17:$A$27,0),MATCH(1,($U$2=GRID!$B$1:$BI$1)*(КАЛЕНДАРЬ!$X33=GRID!$B$3:$BI$3), 0)),
ROUNDUP(INDEX(GRID!$B$17:$BI$27,MATCH(C$7,GRID!$A$17:$A$27,0),MATCH(1,($U$2=GRID!$B$1:$BI$1)*(КАЛЕНДАРЬ!$X33=GRID!$B$3:$BI$3), 0))*(1-GRID!$B$35),0))</f>
        <v>23500</v>
      </c>
      <c r="E173" s="59" cm="1">
        <f t="array" ref="E173">IF($I$2="Открытый тариф",
INDEX(GRID!$B$4:$BI$14,MATCH(E$7,GRID!$A$4:$A$14,0),MATCH(1,($U$2=GRID!$B$1:$BI$1)*(КАЛЕНДАРЬ!$X33=GRID!$B$3:$BI$3), 0)),
ROUNDUP(INDEX(GRID!$B$4:$BI$14,MATCH(E$7,GRID!$A$4:$A$14,0),MATCH(1,($U$2=GRID!$B$1:$BI$1)*(КАЛЕНДАРЬ!$X33=GRID!$B$3:$BI$3),0))*(1-GRID!$B$35),0))</f>
        <v>23200</v>
      </c>
      <c r="F173" s="60" cm="1">
        <f t="array" ref="F173">IF($I$2="Открытый тариф",
INDEX(GRID!$B$17:$BI$27,MATCH(E$7,GRID!$A$17:$A$27,0),MATCH(1,($U$2=GRID!$B$1:$BI$1)*(КАЛЕНДАРЬ!$X33=GRID!$B$3:$BI$3), 0)),
ROUNDUP(INDEX(GRID!$B$17:$BI$27,MATCH(E$7,GRID!$A$17:$A$27,0),MATCH(1,($U$2=GRID!$B$1:$BI$1)*(КАЛЕНДАРЬ!$X33=GRID!$B$3:$BI$3), 0))*(1-GRID!$B$35),0))</f>
        <v>25700</v>
      </c>
      <c r="G173" s="59" cm="1">
        <f t="array" ref="G173">IF($I$2="Открытый тариф",
INDEX(GRID!$B$4:$BI$14,MATCH(G$7,GRID!$A$4:$A$14,0),MATCH(1,($U$2=GRID!$B$1:$BI$1)*(КАЛЕНДАРЬ!$X33=GRID!$B$3:$BI$3), 0)),
ROUNDUP(INDEX(GRID!$B$4:$BI$14,MATCH(G$7,GRID!$A$4:$A$14,0),MATCH(1,($U$2=GRID!$B$1:$BI$1)*(КАЛЕНДАРЬ!$X33=GRID!$B$3:$BI$3),0))*(1-GRID!$B$35),0))</f>
        <v>25600</v>
      </c>
      <c r="H173" s="60" cm="1">
        <f t="array" ref="H173">IF($I$2="Открытый тариф",
INDEX(GRID!$B$17:$BI$27,MATCH(G$7,GRID!$A$17:$A$27,0),MATCH(1,($U$2=GRID!$B$1:$BI$1)*(КАЛЕНДАРЬ!$X33=GRID!$B$3:$BI$3), 0)),
ROUNDUP(INDEX(GRID!$B$17:$BI$27,MATCH(G$7,GRID!$A$17:$A$27,0),MATCH(1,($U$2=GRID!$B$1:$BI$1)*(КАЛЕНДАРЬ!$X33=GRID!$B$3:$BI$3), 0))*(1-GRID!$B$35),0))</f>
        <v>28100</v>
      </c>
      <c r="I173" s="59" cm="1">
        <f t="array" ref="I173">IF($I$2="Открытый тариф",
INDEX(GRID!$B$4:$BI$14,MATCH(I$7,GRID!$A$4:$A$14,0),MATCH(1,($U$2=GRID!$B$1:$BI$1)*(КАЛЕНДАРЬ!$X33=GRID!$B$3:$BI$3), 0)),
ROUNDUP(INDEX(GRID!$B$4:$BI$14,MATCH(I$7,GRID!$A$4:$A$14,0),MATCH(1,($U$2=GRID!$B$1:$BI$1)*(КАЛЕНДАРЬ!$X33=GRID!$B$3:$BI$3),0))*(1-GRID!$B$35),0))</f>
        <v>28300</v>
      </c>
      <c r="J173" s="60" cm="1">
        <f t="array" ref="J173">IF($I$2="Открытый тариф",
INDEX(GRID!$B$17:$BI$27,MATCH(I$7,GRID!$A$17:$A$27,0),MATCH(1,($U$2=GRID!$B$1:$BI$1)*(КАЛЕНДАРЬ!$X33=GRID!$B$3:$BI$3), 0)),
ROUNDUP(INDEX(GRID!$B$17:$BI$27,MATCH(I$7,GRID!$A$17:$A$27,0),MATCH(1,($U$2=GRID!$B$1:$BI$1)*(КАЛЕНДАРЬ!$X33=GRID!$B$3:$BI$3), 0))*(1-GRID!$B$35),0))</f>
        <v>30800</v>
      </c>
      <c r="K173" s="59" cm="1">
        <f t="array" ref="K173">IF($I$2="Открытый тариф",
INDEX(GRID!$B$4:$BI$14,MATCH(K$7,GRID!$A$4:$A$14,0),MATCH(1,($U$2=GRID!$B$1:$BI$1)*(КАЛЕНДАРЬ!$X33=GRID!$B$3:$BI$3), 0)),
ROUNDUP(INDEX(GRID!$B$4:$BI$14,MATCH(K$7,GRID!$A$4:$A$14,0),MATCH(1,($U$2=GRID!$B$1:$BI$1)*(КАЛЕНДАРЬ!$X33=GRID!$B$3:$BI$3),0))*(1-GRID!$B$35),0))</f>
        <v>31200</v>
      </c>
      <c r="L173" s="60" cm="1">
        <f t="array" ref="L173">IF($I$2="Открытый тариф",
INDEX(GRID!$B$17:$BI$27,MATCH(K$7,GRID!$A$17:$A$27,0),MATCH(1,($U$2=GRID!$B$1:$BI$1)*(КАЛЕНДАРЬ!$X33=GRID!$B$3:$BI$3), 0)),
ROUNDUP(INDEX(GRID!$B$17:$BI$27,MATCH(K$7,GRID!$A$17:$A$27,0),MATCH(1,($U$2=GRID!$B$1:$BI$1)*(КАЛЕНДАРЬ!$X33=GRID!$B$3:$BI$3), 0))*(1-GRID!$B$35),0))</f>
        <v>33700</v>
      </c>
      <c r="M173" s="59" cm="1">
        <f t="array" ref="M173">IF($I$2="Открытый тариф",
INDEX(GRID!$B$4:$BI$14,MATCH(M$7,GRID!$A$4:$A$14,0),MATCH(1,($U$2=GRID!$B$1:$BI$1)*(КАЛЕНДАРЬ!$X33=GRID!$B$3:$BI$3), 0)),
ROUNDUP(INDEX(GRID!$B$4:$BI$14,MATCH(M$7,GRID!$A$4:$A$14,0),MATCH(1,($U$2=GRID!$B$1:$BI$1)*(КАЛЕНДАРЬ!$X33=GRID!$B$3:$BI$3),0))*(1-GRID!$B$35),0))</f>
        <v>34400</v>
      </c>
      <c r="N173" s="60" cm="1">
        <f t="array" ref="N173">IF($I$2="Открытый тариф",
INDEX(GRID!$B$17:$BI$27,MATCH(M$7,GRID!$A$17:$A$27,0),MATCH(1,($U$2=GRID!$B$1:$BI$1)*(КАЛЕНДАРЬ!$X33=GRID!$B$3:$BI$3), 0)),
ROUNDUP(INDEX(GRID!$B$17:$BI$27,MATCH(M$7,GRID!$A$17:$A$27,0),MATCH(1,($U$2=GRID!$B$1:$BI$1)*(КАЛЕНДАРЬ!$X33=GRID!$B$3:$BI$3), 0))*(1-GRID!$B$35),0))</f>
        <v>36900</v>
      </c>
      <c r="O173" s="61" cm="1">
        <f t="array" ref="O173">IF($I$2="Открытый тариф",
INDEX(GRID!$B$4:$BI$14,MATCH(O$7,GRID!$A$4:$A$14,0),MATCH(1,($U$2=GRID!$B$1:$BI$1)*(КАЛЕНДАРЬ!$X33=GRID!$B$3:$BI$3), 0)),
ROUNDUP(INDEX(GRID!$B$4:$BI$14,MATCH(O$7,GRID!$A$4:$A$14,0),MATCH(1,($U$2=GRID!$B$1:$BI$1)*(КАЛЕНДАРЬ!$X33=GRID!$B$3:$BI$3),0))*(1-GRID!$B$35),0))</f>
        <v>41100</v>
      </c>
      <c r="P173" s="61" cm="1">
        <f t="array" ref="P173">IF($I$2="Открытый тариф",
INDEX(GRID!$B$17:$BI$27,MATCH(O$7,GRID!$A$17:$A$27,0),MATCH(1,($U$2=GRID!$B$1:$BI$1)*(КАЛЕНДАРЬ!$X33=GRID!$B$3:$BI$3), 0)),
ROUNDUP(INDEX(GRID!$B$17:$BI$27,MATCH(O$7,GRID!$A$17:$A$27,0),MATCH(1,($U$2=GRID!$B$1:$BI$1)*(КАЛЕНДАРЬ!$X33=GRID!$B$3:$BI$3), 0))*(1-GRID!$B$35),0))</f>
        <v>43600</v>
      </c>
      <c r="Q173" s="61" cm="1">
        <f t="array" ref="Q173">IF($I$2="Открытый тариф",
INDEX(GRID!$B$4:$BI$14,MATCH(Q$7,GRID!$A$4:$A$14,0),MATCH(1,($U$2=GRID!$B$1:$BI$1)*(КАЛЕНДАРЬ!$X33=GRID!$B$3:$BI$3), 0)),
ROUNDUP(INDEX(GRID!$B$4:$BI$14,MATCH(Q$7,GRID!$A$4:$A$14,0),MATCH(1,($U$2=GRID!$B$1:$BI$1)*(КАЛЕНДАРЬ!$X33=GRID!$B$3:$BI$3),0))*(1-GRID!$B$35),0))</f>
        <v>46200</v>
      </c>
      <c r="R173" s="61" cm="1">
        <f t="array" ref="R173">IF($I$2="Открытый тариф",
INDEX(GRID!$B$17:$BI$27,MATCH(Q$7,GRID!$A$17:$A$27,0),MATCH(1,($U$2=GRID!$B$1:$BI$1)*(КАЛЕНДАРЬ!$X33=GRID!$B$3:$BI$3), 0)),
ROUNDUP(INDEX(GRID!$B$17:$BI$27,MATCH(Q$7,GRID!$A$17:$A$27,0),MATCH(1,($U$2=GRID!$B$1:$BI$1)*(КАЛЕНДАРЬ!$X33=GRID!$B$3:$BI$3), 0))*(1-GRID!$B$35),0))</f>
        <v>48700</v>
      </c>
      <c r="S173" s="61" cm="1">
        <f t="array" ref="S173">IF($I$2="Открытый тариф",
INDEX(GRID!$B$4:$BI$14,MATCH(S$7,GRID!$A$4:$A$14,0),MATCH(1,($U$2=GRID!$B$1:$BI$1)*(КАЛЕНДАРЬ!$X33=GRID!$B$3:$BI$3), 0)),
ROUNDUP(INDEX(GRID!$B$4:$BI$14,MATCH(S$7,GRID!$A$4:$A$14,0),MATCH(1,($U$2=GRID!$B$1:$BI$1)*(КАЛЕНДАРЬ!$X33=GRID!$B$3:$BI$3),0))*(1-GRID!$B$35),0))</f>
        <v>56400</v>
      </c>
      <c r="T173" s="61" cm="1">
        <f t="array" ref="T173">IF($I$2="Открытый тариф",
INDEX(GRID!$B$17:$BI$27,MATCH(S$7,GRID!$A$17:$A$27,0),MATCH(1,($U$2=GRID!$B$1:$BI$1)*(КАЛЕНДАРЬ!$X33=GRID!$B$3:$BI$3), 0)),
ROUNDUP(INDEX(GRID!$B$17:$BI$27,MATCH(S$7,GRID!$A$17:$A$27,0),MATCH(1,($U$2=GRID!$B$1:$BI$1)*(КАЛЕНДАРЬ!$X33=GRID!$B$3:$BI$3), 0))*(1-GRID!$B$35),0))</f>
        <v>58900</v>
      </c>
      <c r="U173" s="61" cm="1">
        <f t="array" ref="U173">IF($I$2="Открытый тариф",
INDEX(GRID!$B$4:$BI$14,MATCH(U$7,GRID!$A$4:$A$14,0),MATCH(1,($U$2=GRID!$B$1:$BI$1)*(КАЛЕНДАРЬ!$X33=GRID!$B$3:$BI$3), 0)),
ROUNDUP(INDEX(GRID!$B$4:$BI$14,MATCH(U$7,GRID!$A$4:$A$14,0),MATCH(1,($U$2=GRID!$B$1:$BI$1)*(КАЛЕНДАРЬ!$X33=GRID!$B$3:$BI$3),0))*(1-GRID!$B$35),0))</f>
        <v>64000</v>
      </c>
      <c r="V173" s="61" cm="1">
        <f t="array" ref="V173">IF($I$2="Открытый тариф",
INDEX(GRID!$B$17:$BI$27,MATCH(U$7,GRID!$A$17:$A$27,0),MATCH(1,($U$2=GRID!$B$1:$BI$1)*(КАЛЕНДАРЬ!$X33=GRID!$B$3:$BI$3), 0)),
ROUNDUP(INDEX(GRID!$B$17:$BI$27,MATCH(U$7,GRID!$A$17:$A$27,0),MATCH(1,($U$2=GRID!$B$1:$BI$1)*(КАЛЕНДАРЬ!$X33=GRID!$B$3:$BI$3), 0))*(1-GRID!$B$35),0))</f>
        <v>66500</v>
      </c>
      <c r="W173" s="61" cm="1">
        <f t="array" ref="W173">IF($I$2="Открытый тариф",
INDEX(GRID!$B$4:$BI$14,MATCH(W$7,GRID!$A$4:$A$14,0),MATCH(1,($U$2=GRID!$B$1:$BI$1)*(КАЛЕНДАРЬ!$X33=GRID!$B$3:$BI$3), 0)),
ROUNDUP(INDEX(GRID!$B$4:$BI$14,MATCH(W$7,GRID!$A$4:$A$14,0),MATCH(1,($U$2=GRID!$B$1:$BI$1)*(КАЛЕНДАРЬ!$X33=GRID!$B$3:$BI$3),0))*(1-GRID!$B$35),0))</f>
        <v>250000</v>
      </c>
      <c r="X173" s="61" cm="1">
        <f t="array" ref="X173">IF($I$2="Открытый тариф",
INDEX(GRID!$B$17:$BI$27,MATCH(W$7,GRID!$A$17:$A$27,0),MATCH(1,($U$2=GRID!$B$1:$BI$1)*(КАЛЕНДАРЬ!$X33=GRID!$B$3:$BI$3), 0)),
ROUNDUP(INDEX(GRID!$B$17:$BI$27,MATCH(W$7,GRID!$A$17:$A$27,0),MATCH(1,($U$2=GRID!$B$1:$BI$1)*(КАЛЕНДАРЬ!$X33=GRID!$B$3:$BI$3), 0))*(1-GRID!$B$35),0))</f>
        <v>252500</v>
      </c>
    </row>
    <row r="174" spans="1:24" x14ac:dyDescent="0.2">
      <c r="A174" s="62" t="s">
        <v>44</v>
      </c>
      <c r="B174" s="62">
        <v>31</v>
      </c>
      <c r="C174" s="59" cm="1">
        <f t="array" ref="C174">IF($I$2="Открытый тариф",
INDEX(GRID!$B$4:$BI$14,MATCH(C$7,GRID!$A$4:$A$14,0),MATCH(1,($U$2=GRID!$B$1:$BI$1)*(КАЛЕНДАРЬ!$X34=GRID!$B$3:$BI$3), 0)),
ROUNDUP(INDEX(GRID!$B$4:$BI$14,MATCH(C$7,GRID!$A$4:$A$14,0),MATCH(1,($U$2=GRID!$B$1:$BI$1)*(КАЛЕНДАРЬ!$X34=GRID!$B$3:$BI$3),0))*(1-GRID!$B$35),0))</f>
        <v>23000</v>
      </c>
      <c r="D174" s="60" cm="1">
        <f t="array" ref="D174">IF($I$2="Открытый тариф",
INDEX(GRID!$B$17:$BI$27,MATCH(C$7,GRID!$A$17:$A$27,0),MATCH(1,($U$2=GRID!$B$1:$BI$1)*(КАЛЕНДАРЬ!$X34=GRID!$B$3:$BI$3), 0)),
ROUNDUP(INDEX(GRID!$B$17:$BI$27,MATCH(C$7,GRID!$A$17:$A$27,0),MATCH(1,($U$2=GRID!$B$1:$BI$1)*(КАЛЕНДАРЬ!$X34=GRID!$B$3:$BI$3), 0))*(1-GRID!$B$35),0))</f>
        <v>25500</v>
      </c>
      <c r="E174" s="59" cm="1">
        <f t="array" ref="E174">IF($I$2="Открытый тариф",
INDEX(GRID!$B$4:$BI$14,MATCH(E$7,GRID!$A$4:$A$14,0),MATCH(1,($U$2=GRID!$B$1:$BI$1)*(КАЛЕНДАРЬ!$X34=GRID!$B$3:$BI$3), 0)),
ROUNDUP(INDEX(GRID!$B$4:$BI$14,MATCH(E$7,GRID!$A$4:$A$14,0),MATCH(1,($U$2=GRID!$B$1:$BI$1)*(КАЛЕНДАРЬ!$X34=GRID!$B$3:$BI$3),0))*(1-GRID!$B$35),0))</f>
        <v>25500</v>
      </c>
      <c r="F174" s="60" cm="1">
        <f t="array" ref="F174">IF($I$2="Открытый тариф",
INDEX(GRID!$B$17:$BI$27,MATCH(E$7,GRID!$A$17:$A$27,0),MATCH(1,($U$2=GRID!$B$1:$BI$1)*(КАЛЕНДАРЬ!$X34=GRID!$B$3:$BI$3), 0)),
ROUNDUP(INDEX(GRID!$B$17:$BI$27,MATCH(E$7,GRID!$A$17:$A$27,0),MATCH(1,($U$2=GRID!$B$1:$BI$1)*(КАЛЕНДАРЬ!$X34=GRID!$B$3:$BI$3), 0))*(1-GRID!$B$35),0))</f>
        <v>28000</v>
      </c>
      <c r="G174" s="59" cm="1">
        <f t="array" ref="G174">IF($I$2="Открытый тариф",
INDEX(GRID!$B$4:$BI$14,MATCH(G$7,GRID!$A$4:$A$14,0),MATCH(1,($U$2=GRID!$B$1:$BI$1)*(КАЛЕНДАРЬ!$X34=GRID!$B$3:$BI$3), 0)),
ROUNDUP(INDEX(GRID!$B$4:$BI$14,MATCH(G$7,GRID!$A$4:$A$14,0),MATCH(1,($U$2=GRID!$B$1:$BI$1)*(КАЛЕНДАРЬ!$X34=GRID!$B$3:$BI$3),0))*(1-GRID!$B$35),0))</f>
        <v>28200</v>
      </c>
      <c r="H174" s="60" cm="1">
        <f t="array" ref="H174">IF($I$2="Открытый тариф",
INDEX(GRID!$B$17:$BI$27,MATCH(G$7,GRID!$A$17:$A$27,0),MATCH(1,($U$2=GRID!$B$1:$BI$1)*(КАЛЕНДАРЬ!$X34=GRID!$B$3:$BI$3), 0)),
ROUNDUP(INDEX(GRID!$B$17:$BI$27,MATCH(G$7,GRID!$A$17:$A$27,0),MATCH(1,($U$2=GRID!$B$1:$BI$1)*(КАЛЕНДАРЬ!$X34=GRID!$B$3:$BI$3), 0))*(1-GRID!$B$35),0))</f>
        <v>30700</v>
      </c>
      <c r="I174" s="59" cm="1">
        <f t="array" ref="I174">IF($I$2="Открытый тариф",
INDEX(GRID!$B$4:$BI$14,MATCH(I$7,GRID!$A$4:$A$14,0),MATCH(1,($U$2=GRID!$B$1:$BI$1)*(КАЛЕНДАРЬ!$X34=GRID!$B$3:$BI$3), 0)),
ROUNDUP(INDEX(GRID!$B$4:$BI$14,MATCH(I$7,GRID!$A$4:$A$14,0),MATCH(1,($U$2=GRID!$B$1:$BI$1)*(КАЛЕНДАРЬ!$X34=GRID!$B$3:$BI$3),0))*(1-GRID!$B$35),0))</f>
        <v>31200</v>
      </c>
      <c r="J174" s="60" cm="1">
        <f t="array" ref="J174">IF($I$2="Открытый тариф",
INDEX(GRID!$B$17:$BI$27,MATCH(I$7,GRID!$A$17:$A$27,0),MATCH(1,($U$2=GRID!$B$1:$BI$1)*(КАЛЕНДАРЬ!$X34=GRID!$B$3:$BI$3), 0)),
ROUNDUP(INDEX(GRID!$B$17:$BI$27,MATCH(I$7,GRID!$A$17:$A$27,0),MATCH(1,($U$2=GRID!$B$1:$BI$1)*(КАЛЕНДАРЬ!$X34=GRID!$B$3:$BI$3), 0))*(1-GRID!$B$35),0))</f>
        <v>33700</v>
      </c>
      <c r="K174" s="59" cm="1">
        <f t="array" ref="K174">IF($I$2="Открытый тариф",
INDEX(GRID!$B$4:$BI$14,MATCH(K$7,GRID!$A$4:$A$14,0),MATCH(1,($U$2=GRID!$B$1:$BI$1)*(КАЛЕНДАРЬ!$X34=GRID!$B$3:$BI$3), 0)),
ROUNDUP(INDEX(GRID!$B$4:$BI$14,MATCH(K$7,GRID!$A$4:$A$14,0),MATCH(1,($U$2=GRID!$B$1:$BI$1)*(КАЛЕНДАРЬ!$X34=GRID!$B$3:$BI$3),0))*(1-GRID!$B$35),0))</f>
        <v>34600</v>
      </c>
      <c r="L174" s="60" cm="1">
        <f t="array" ref="L174">IF($I$2="Открытый тариф",
INDEX(GRID!$B$17:$BI$27,MATCH(K$7,GRID!$A$17:$A$27,0),MATCH(1,($U$2=GRID!$B$1:$BI$1)*(КАЛЕНДАРЬ!$X34=GRID!$B$3:$BI$3), 0)),
ROUNDUP(INDEX(GRID!$B$17:$BI$27,MATCH(K$7,GRID!$A$17:$A$27,0),MATCH(1,($U$2=GRID!$B$1:$BI$1)*(КАЛЕНДАРЬ!$X34=GRID!$B$3:$BI$3), 0))*(1-GRID!$B$35),0))</f>
        <v>37100</v>
      </c>
      <c r="M174" s="59" cm="1">
        <f t="array" ref="M174">IF($I$2="Открытый тариф",
INDEX(GRID!$B$4:$BI$14,MATCH(M$7,GRID!$A$4:$A$14,0),MATCH(1,($U$2=GRID!$B$1:$BI$1)*(КАЛЕНДАРЬ!$X34=GRID!$B$3:$BI$3), 0)),
ROUNDUP(INDEX(GRID!$B$4:$BI$14,MATCH(M$7,GRID!$A$4:$A$14,0),MATCH(1,($U$2=GRID!$B$1:$BI$1)*(КАЛЕНДАРЬ!$X34=GRID!$B$3:$BI$3),0))*(1-GRID!$B$35),0))</f>
        <v>38300</v>
      </c>
      <c r="N174" s="60" cm="1">
        <f t="array" ref="N174">IF($I$2="Открытый тариф",
INDEX(GRID!$B$17:$BI$27,MATCH(M$7,GRID!$A$17:$A$27,0),MATCH(1,($U$2=GRID!$B$1:$BI$1)*(КАЛЕНДАРЬ!$X34=GRID!$B$3:$BI$3), 0)),
ROUNDUP(INDEX(GRID!$B$17:$BI$27,MATCH(M$7,GRID!$A$17:$A$27,0),MATCH(1,($U$2=GRID!$B$1:$BI$1)*(КАЛЕНДАРЬ!$X34=GRID!$B$3:$BI$3), 0))*(1-GRID!$B$35),0))</f>
        <v>40800</v>
      </c>
      <c r="O174" s="61" cm="1">
        <f t="array" ref="O174">IF($I$2="Открытый тариф",
INDEX(GRID!$B$4:$BI$14,MATCH(O$7,GRID!$A$4:$A$14,0),MATCH(1,($U$2=GRID!$B$1:$BI$1)*(КАЛЕНДАРЬ!$X34=GRID!$B$3:$BI$3), 0)),
ROUNDUP(INDEX(GRID!$B$4:$BI$14,MATCH(O$7,GRID!$A$4:$A$14,0),MATCH(1,($U$2=GRID!$B$1:$BI$1)*(КАЛЕНДАРЬ!$X34=GRID!$B$3:$BI$3),0))*(1-GRID!$B$35),0))</f>
        <v>44800</v>
      </c>
      <c r="P174" s="61" cm="1">
        <f t="array" ref="P174">IF($I$2="Открытый тариф",
INDEX(GRID!$B$17:$BI$27,MATCH(O$7,GRID!$A$17:$A$27,0),MATCH(1,($U$2=GRID!$B$1:$BI$1)*(КАЛЕНДАРЬ!$X34=GRID!$B$3:$BI$3), 0)),
ROUNDUP(INDEX(GRID!$B$17:$BI$27,MATCH(O$7,GRID!$A$17:$A$27,0),MATCH(1,($U$2=GRID!$B$1:$BI$1)*(КАЛЕНДАРЬ!$X34=GRID!$B$3:$BI$3), 0))*(1-GRID!$B$35),0))</f>
        <v>47300</v>
      </c>
      <c r="Q174" s="61" cm="1">
        <f t="array" ref="Q174">IF($I$2="Открытый тариф",
INDEX(GRID!$B$4:$BI$14,MATCH(Q$7,GRID!$A$4:$A$14,0),MATCH(1,($U$2=GRID!$B$1:$BI$1)*(КАЛЕНДАРЬ!$X34=GRID!$B$3:$BI$3), 0)),
ROUNDUP(INDEX(GRID!$B$4:$BI$14,MATCH(Q$7,GRID!$A$4:$A$14,0),MATCH(1,($U$2=GRID!$B$1:$BI$1)*(КАЛЕНДАРЬ!$X34=GRID!$B$3:$BI$3),0))*(1-GRID!$B$35),0))</f>
        <v>50600</v>
      </c>
      <c r="R174" s="61" cm="1">
        <f t="array" ref="R174">IF($I$2="Открытый тариф",
INDEX(GRID!$B$17:$BI$27,MATCH(Q$7,GRID!$A$17:$A$27,0),MATCH(1,($U$2=GRID!$B$1:$BI$1)*(КАЛЕНДАРЬ!$X34=GRID!$B$3:$BI$3), 0)),
ROUNDUP(INDEX(GRID!$B$17:$BI$27,MATCH(Q$7,GRID!$A$17:$A$27,0),MATCH(1,($U$2=GRID!$B$1:$BI$1)*(КАЛЕНДАРЬ!$X34=GRID!$B$3:$BI$3), 0))*(1-GRID!$B$35),0))</f>
        <v>53100</v>
      </c>
      <c r="S174" s="61" cm="1">
        <f t="array" ref="S174">IF($I$2="Открытый тариф",
INDEX(GRID!$B$4:$BI$14,MATCH(S$7,GRID!$A$4:$A$14,0),MATCH(1,($U$2=GRID!$B$1:$BI$1)*(КАЛЕНДАРЬ!$X34=GRID!$B$3:$BI$3), 0)),
ROUNDUP(INDEX(GRID!$B$4:$BI$14,MATCH(S$7,GRID!$A$4:$A$14,0),MATCH(1,($U$2=GRID!$B$1:$BI$1)*(КАЛЕНДАРЬ!$X34=GRID!$B$3:$BI$3),0))*(1-GRID!$B$35),0))</f>
        <v>62100</v>
      </c>
      <c r="T174" s="61" cm="1">
        <f t="array" ref="T174">IF($I$2="Открытый тариф",
INDEX(GRID!$B$17:$BI$27,MATCH(S$7,GRID!$A$17:$A$27,0),MATCH(1,($U$2=GRID!$B$1:$BI$1)*(КАЛЕНДАРЬ!$X34=GRID!$B$3:$BI$3), 0)),
ROUNDUP(INDEX(GRID!$B$17:$BI$27,MATCH(S$7,GRID!$A$17:$A$27,0),MATCH(1,($U$2=GRID!$B$1:$BI$1)*(КАЛЕНДАРЬ!$X34=GRID!$B$3:$BI$3), 0))*(1-GRID!$B$35),0))</f>
        <v>64600</v>
      </c>
      <c r="U174" s="61" cm="1">
        <f t="array" ref="U174">IF($I$2="Открытый тариф",
INDEX(GRID!$B$4:$BI$14,MATCH(U$7,GRID!$A$4:$A$14,0),MATCH(1,($U$2=GRID!$B$1:$BI$1)*(КАЛЕНДАРЬ!$X34=GRID!$B$3:$BI$3), 0)),
ROUNDUP(INDEX(GRID!$B$4:$BI$14,MATCH(U$7,GRID!$A$4:$A$14,0),MATCH(1,($U$2=GRID!$B$1:$BI$1)*(КАЛЕНДАРЬ!$X34=GRID!$B$3:$BI$3),0))*(1-GRID!$B$35),0))</f>
        <v>70000</v>
      </c>
      <c r="V174" s="61" cm="1">
        <f t="array" ref="V174">IF($I$2="Открытый тариф",
INDEX(GRID!$B$17:$BI$27,MATCH(U$7,GRID!$A$17:$A$27,0),MATCH(1,($U$2=GRID!$B$1:$BI$1)*(КАЛЕНДАРЬ!$X34=GRID!$B$3:$BI$3), 0)),
ROUNDUP(INDEX(GRID!$B$17:$BI$27,MATCH(U$7,GRID!$A$17:$A$27,0),MATCH(1,($U$2=GRID!$B$1:$BI$1)*(КАЛЕНДАРЬ!$X34=GRID!$B$3:$BI$3), 0))*(1-GRID!$B$35),0))</f>
        <v>72500</v>
      </c>
      <c r="W174" s="61" cm="1">
        <f t="array" ref="W174">IF($I$2="Открытый тариф",
INDEX(GRID!$B$4:$BI$14,MATCH(W$7,GRID!$A$4:$A$14,0),MATCH(1,($U$2=GRID!$B$1:$BI$1)*(КАЛЕНДАРЬ!$X34=GRID!$B$3:$BI$3), 0)),
ROUNDUP(INDEX(GRID!$B$4:$BI$14,MATCH(W$7,GRID!$A$4:$A$14,0),MATCH(1,($U$2=GRID!$B$1:$BI$1)*(КАЛЕНДАРЬ!$X34=GRID!$B$3:$BI$3),0))*(1-GRID!$B$35),0))</f>
        <v>266000</v>
      </c>
      <c r="X174" s="61" cm="1">
        <f t="array" ref="X174">IF($I$2="Открытый тариф",
INDEX(GRID!$B$17:$BI$27,MATCH(W$7,GRID!$A$17:$A$27,0),MATCH(1,($U$2=GRID!$B$1:$BI$1)*(КАЛЕНДАРЬ!$X34=GRID!$B$3:$BI$3), 0)),
ROUNDUP(INDEX(GRID!$B$17:$BI$27,MATCH(W$7,GRID!$A$17:$A$27,0),MATCH(1,($U$2=GRID!$B$1:$BI$1)*(КАЛЕНДАРЬ!$X34=GRID!$B$3:$BI$3), 0))*(1-GRID!$B$35),0))</f>
        <v>268500</v>
      </c>
    </row>
    <row r="175" spans="1:24" ht="13.5" customHeight="1" x14ac:dyDescent="0.2"/>
    <row r="176" spans="1:24" x14ac:dyDescent="0.2">
      <c r="A176" s="91" t="s">
        <v>38</v>
      </c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</row>
    <row r="177" spans="1:24" x14ac:dyDescent="0.2">
      <c r="A177" s="92" t="s">
        <v>61</v>
      </c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</row>
    <row r="178" spans="1:24" ht="58.5" customHeight="1" x14ac:dyDescent="0.2">
      <c r="A178" s="137" t="s">
        <v>39</v>
      </c>
      <c r="B178" s="138"/>
      <c r="C178" s="98" t="s">
        <v>85</v>
      </c>
      <c r="D178" s="99"/>
      <c r="E178" s="100" t="s">
        <v>86</v>
      </c>
      <c r="F178" s="101"/>
      <c r="G178" s="102" t="s">
        <v>83</v>
      </c>
      <c r="H178" s="103"/>
      <c r="I178" s="104" t="s">
        <v>87</v>
      </c>
      <c r="J178" s="105"/>
      <c r="K178" s="106" t="s">
        <v>88</v>
      </c>
      <c r="L178" s="106"/>
      <c r="M178" s="107" t="s">
        <v>89</v>
      </c>
      <c r="N178" s="108"/>
      <c r="O178" s="131" t="s">
        <v>94</v>
      </c>
      <c r="P178" s="131"/>
      <c r="Q178" s="111" t="s">
        <v>95</v>
      </c>
      <c r="R178" s="111"/>
      <c r="S178" s="112" t="s">
        <v>90</v>
      </c>
      <c r="T178" s="112"/>
      <c r="U178" s="113" t="s">
        <v>91</v>
      </c>
      <c r="V178" s="114"/>
      <c r="W178" s="115" t="s">
        <v>96</v>
      </c>
      <c r="X178" s="116"/>
    </row>
    <row r="179" spans="1:24" x14ac:dyDescent="0.2">
      <c r="A179" s="139"/>
      <c r="B179" s="140"/>
      <c r="C179" s="57" t="s">
        <v>40</v>
      </c>
      <c r="D179" s="57" t="s">
        <v>41</v>
      </c>
      <c r="E179" s="57" t="s">
        <v>40</v>
      </c>
      <c r="F179" s="57" t="s">
        <v>41</v>
      </c>
      <c r="G179" s="57" t="s">
        <v>40</v>
      </c>
      <c r="H179" s="57" t="s">
        <v>41</v>
      </c>
      <c r="I179" s="57" t="s">
        <v>40</v>
      </c>
      <c r="J179" s="57" t="s">
        <v>41</v>
      </c>
      <c r="K179" s="57" t="s">
        <v>40</v>
      </c>
      <c r="L179" s="57" t="s">
        <v>41</v>
      </c>
      <c r="M179" s="57" t="s">
        <v>40</v>
      </c>
      <c r="N179" s="57" t="s">
        <v>41</v>
      </c>
      <c r="O179" s="57" t="s">
        <v>40</v>
      </c>
      <c r="P179" s="57" t="s">
        <v>41</v>
      </c>
      <c r="Q179" s="57" t="s">
        <v>40</v>
      </c>
      <c r="R179" s="57" t="s">
        <v>41</v>
      </c>
      <c r="S179" s="57" t="s">
        <v>40</v>
      </c>
      <c r="T179" s="57" t="s">
        <v>41</v>
      </c>
      <c r="U179" s="57" t="s">
        <v>40</v>
      </c>
      <c r="V179" s="57" t="s">
        <v>41</v>
      </c>
      <c r="W179" s="57" t="s">
        <v>40</v>
      </c>
      <c r="X179" s="57" t="s">
        <v>41</v>
      </c>
    </row>
    <row r="180" spans="1:24" x14ac:dyDescent="0.2">
      <c r="A180" s="62" t="s">
        <v>42</v>
      </c>
      <c r="B180" s="62">
        <v>1</v>
      </c>
      <c r="C180" s="59" cm="1">
        <f t="array" ref="C180">IF($I$2="Открытый тариф",
INDEX(GRID!$B$4:$BI$14,MATCH(C$7,GRID!$A$4:$A$14,0),MATCH(1,($U$2=GRID!$B$1:$BI$1)*(КАЛЕНДАРЬ!$AA4=GRID!$B$3:$BI$3), 0)),
ROUNDUP(INDEX(GRID!$B$4:$BI$14,MATCH(C$7,GRID!$A$4:$A$14,0),MATCH(1,($U$2=GRID!$B$1:$BI$1)*(КАЛЕНДАРЬ!$AA4=GRID!$B$3:$BI$3),0))*(1-GRID!$B$35),0))</f>
        <v>23000</v>
      </c>
      <c r="D180" s="60" cm="1">
        <f t="array" ref="D180">IF($I$2="Открытый тариф",
INDEX(GRID!$B$17:$BI$27,MATCH(C$7,GRID!$A$17:$A$27,0),MATCH(1,($U$2=GRID!$B$1:$BI$1)*(КАЛЕНДАРЬ!$AA4=GRID!$B$3:$BI$3), 0)),
ROUNDUP(INDEX(GRID!$B$17:$BI$27,MATCH(C$7,GRID!$A$17:$A$27,0),MATCH(1,($U$2=GRID!$B$1:$BI$1)*(КАЛЕНДАРЬ!$AA4=GRID!$B$3:$BI$3), 0))*(1-GRID!$B$35),0))</f>
        <v>25500</v>
      </c>
      <c r="E180" s="59" cm="1">
        <f t="array" ref="E180">IF($I$2="Открытый тариф",
INDEX(GRID!$B$4:$BI$14,MATCH(E$7,GRID!$A$4:$A$14,0),MATCH(1,($U$2=GRID!$B$1:$BI$1)*(КАЛЕНДАРЬ!$AA4=GRID!$B$3:$BI$3), 0)),
ROUNDUP(INDEX(GRID!$B$4:$BI$14,MATCH(E$7,GRID!$A$4:$A$14,0),MATCH(1,($U$2=GRID!$B$1:$BI$1)*(КАЛЕНДАРЬ!$AA4=GRID!$B$3:$BI$3),0))*(1-GRID!$B$35),0))</f>
        <v>25500</v>
      </c>
      <c r="F180" s="60" cm="1">
        <f t="array" ref="F180">IF($I$2="Открытый тариф",
INDEX(GRID!$B$17:$BI$27,MATCH(E$7,GRID!$A$17:$A$27,0),MATCH(1,($U$2=GRID!$B$1:$BI$1)*(КАЛЕНДАРЬ!$AA4=GRID!$B$3:$BI$3), 0)),
ROUNDUP(INDEX(GRID!$B$17:$BI$27,MATCH(E$7,GRID!$A$17:$A$27,0),MATCH(1,($U$2=GRID!$B$1:$BI$1)*(КАЛЕНДАРЬ!$AA4=GRID!$B$3:$BI$3), 0))*(1-GRID!$B$35),0))</f>
        <v>28000</v>
      </c>
      <c r="G180" s="59" cm="1">
        <f t="array" ref="G180">IF($I$2="Открытый тариф",
INDEX(GRID!$B$4:$BI$14,MATCH(G$7,GRID!$A$4:$A$14,0),MATCH(1,($U$2=GRID!$B$1:$BI$1)*(КАЛЕНДАРЬ!$AA4=GRID!$B$3:$BI$3), 0)),
ROUNDUP(INDEX(GRID!$B$4:$BI$14,MATCH(G$7,GRID!$A$4:$A$14,0),MATCH(1,($U$2=GRID!$B$1:$BI$1)*(КАЛЕНДАРЬ!$AA4=GRID!$B$3:$BI$3),0))*(1-GRID!$B$35),0))</f>
        <v>28200</v>
      </c>
      <c r="H180" s="60" cm="1">
        <f t="array" ref="H180">IF($I$2="Открытый тариф",
INDEX(GRID!$B$17:$BI$27,MATCH(G$7,GRID!$A$17:$A$27,0),MATCH(1,($U$2=GRID!$B$1:$BI$1)*(КАЛЕНДАРЬ!$AA4=GRID!$B$3:$BI$3), 0)),
ROUNDUP(INDEX(GRID!$B$17:$BI$27,MATCH(G$7,GRID!$A$17:$A$27,0),MATCH(1,($U$2=GRID!$B$1:$BI$1)*(КАЛЕНДАРЬ!$AA4=GRID!$B$3:$BI$3), 0))*(1-GRID!$B$35),0))</f>
        <v>30700</v>
      </c>
      <c r="I180" s="59" cm="1">
        <f t="array" ref="I180">IF($I$2="Открытый тариф",
INDEX(GRID!$B$4:$BI$14,MATCH(I$7,GRID!$A$4:$A$14,0),MATCH(1,($U$2=GRID!$B$1:$BI$1)*(КАЛЕНДАРЬ!$AA4=GRID!$B$3:$BI$3), 0)),
ROUNDUP(INDEX(GRID!$B$4:$BI$14,MATCH(I$7,GRID!$A$4:$A$14,0),MATCH(1,($U$2=GRID!$B$1:$BI$1)*(КАЛЕНДАРЬ!$AA4=GRID!$B$3:$BI$3),0))*(1-GRID!$B$35),0))</f>
        <v>31200</v>
      </c>
      <c r="J180" s="60" cm="1">
        <f t="array" ref="J180">IF($I$2="Открытый тариф",
INDEX(GRID!$B$17:$BI$27,MATCH(I$7,GRID!$A$17:$A$27,0),MATCH(1,($U$2=GRID!$B$1:$BI$1)*(КАЛЕНДАРЬ!$AA4=GRID!$B$3:$BI$3), 0)),
ROUNDUP(INDEX(GRID!$B$17:$BI$27,MATCH(I$7,GRID!$A$17:$A$27,0),MATCH(1,($U$2=GRID!$B$1:$BI$1)*(КАЛЕНДАРЬ!$AA4=GRID!$B$3:$BI$3), 0))*(1-GRID!$B$35),0))</f>
        <v>33700</v>
      </c>
      <c r="K180" s="59" cm="1">
        <f t="array" ref="K180">IF($I$2="Открытый тариф",
INDEX(GRID!$B$4:$BI$14,MATCH(K$7,GRID!$A$4:$A$14,0),MATCH(1,($U$2=GRID!$B$1:$BI$1)*(КАЛЕНДАРЬ!$AA4=GRID!$B$3:$BI$3), 0)),
ROUNDUP(INDEX(GRID!$B$4:$BI$14,MATCH(K$7,GRID!$A$4:$A$14,0),MATCH(1,($U$2=GRID!$B$1:$BI$1)*(КАЛЕНДАРЬ!$AA4=GRID!$B$3:$BI$3),0))*(1-GRID!$B$35),0))</f>
        <v>34600</v>
      </c>
      <c r="L180" s="60" cm="1">
        <f t="array" ref="L180">IF($I$2="Открытый тариф",
INDEX(GRID!$B$17:$BI$27,MATCH(K$7,GRID!$A$17:$A$27,0),MATCH(1,($U$2=GRID!$B$1:$BI$1)*(КАЛЕНДАРЬ!$AA4=GRID!$B$3:$BI$3), 0)),
ROUNDUP(INDEX(GRID!$B$17:$BI$27,MATCH(K$7,GRID!$A$17:$A$27,0),MATCH(1,($U$2=GRID!$B$1:$BI$1)*(КАЛЕНДАРЬ!$AA4=GRID!$B$3:$BI$3), 0))*(1-GRID!$B$35),0))</f>
        <v>37100</v>
      </c>
      <c r="M180" s="59" cm="1">
        <f t="array" ref="M180">IF($I$2="Открытый тариф",
INDEX(GRID!$B$4:$BI$14,MATCH(M$7,GRID!$A$4:$A$14,0),MATCH(1,($U$2=GRID!$B$1:$BI$1)*(КАЛЕНДАРЬ!$AA4=GRID!$B$3:$BI$3), 0)),
ROUNDUP(INDEX(GRID!$B$4:$BI$14,MATCH(M$7,GRID!$A$4:$A$14,0),MATCH(1,($U$2=GRID!$B$1:$BI$1)*(КАЛЕНДАРЬ!$AA4=GRID!$B$3:$BI$3),0))*(1-GRID!$B$35),0))</f>
        <v>38300</v>
      </c>
      <c r="N180" s="60" cm="1">
        <f t="array" ref="N180">IF($I$2="Открытый тариф",
INDEX(GRID!$B$17:$BI$27,MATCH(M$7,GRID!$A$17:$A$27,0),MATCH(1,($U$2=GRID!$B$1:$BI$1)*(КАЛЕНДАРЬ!$AA4=GRID!$B$3:$BI$3), 0)),
ROUNDUP(INDEX(GRID!$B$17:$BI$27,MATCH(M$7,GRID!$A$17:$A$27,0),MATCH(1,($U$2=GRID!$B$1:$BI$1)*(КАЛЕНДАРЬ!$AA4=GRID!$B$3:$BI$3), 0))*(1-GRID!$B$35),0))</f>
        <v>40800</v>
      </c>
      <c r="O180" s="61" cm="1">
        <f t="array" ref="O180">IF($I$2="Открытый тариф",
INDEX(GRID!$B$4:$BI$14,MATCH(O$7,GRID!$A$4:$A$14,0),MATCH(1,($U$2=GRID!$B$1:$BI$1)*(КАЛЕНДАРЬ!$AA4=GRID!$B$3:$BI$3), 0)),
ROUNDUP(INDEX(GRID!$B$4:$BI$14,MATCH(O$7,GRID!$A$4:$A$14,0),MATCH(1,($U$2=GRID!$B$1:$BI$1)*(КАЛЕНДАРЬ!$AA4=GRID!$B$3:$BI$3),0))*(1-GRID!$B$35),0))</f>
        <v>44800</v>
      </c>
      <c r="P180" s="61" cm="1">
        <f t="array" ref="P180">IF($I$2="Открытый тариф",
INDEX(GRID!$B$17:$BI$27,MATCH(O$7,GRID!$A$17:$A$27,0),MATCH(1,($U$2=GRID!$B$1:$BI$1)*(КАЛЕНДАРЬ!$AA4=GRID!$B$3:$BI$3), 0)),
ROUNDUP(INDEX(GRID!$B$17:$BI$27,MATCH(O$7,GRID!$A$17:$A$27,0),MATCH(1,($U$2=GRID!$B$1:$BI$1)*(КАЛЕНДАРЬ!$AA4=GRID!$B$3:$BI$3), 0))*(1-GRID!$B$35),0))</f>
        <v>47300</v>
      </c>
      <c r="Q180" s="61" cm="1">
        <f t="array" ref="Q180">IF($I$2="Открытый тариф",
INDEX(GRID!$B$4:$BI$14,MATCH(Q$7,GRID!$A$4:$A$14,0),MATCH(1,($U$2=GRID!$B$1:$BI$1)*(КАЛЕНДАРЬ!$AA4=GRID!$B$3:$BI$3), 0)),
ROUNDUP(INDEX(GRID!$B$4:$BI$14,MATCH(Q$7,GRID!$A$4:$A$14,0),MATCH(1,($U$2=GRID!$B$1:$BI$1)*(КАЛЕНДАРЬ!$AA4=GRID!$B$3:$BI$3),0))*(1-GRID!$B$35),0))</f>
        <v>50600</v>
      </c>
      <c r="R180" s="61" cm="1">
        <f t="array" ref="R180">IF($I$2="Открытый тариф",
INDEX(GRID!$B$17:$BI$27,MATCH(Q$7,GRID!$A$17:$A$27,0),MATCH(1,($U$2=GRID!$B$1:$BI$1)*(КАЛЕНДАРЬ!$AA4=GRID!$B$3:$BI$3), 0)),
ROUNDUP(INDEX(GRID!$B$17:$BI$27,MATCH(Q$7,GRID!$A$17:$A$27,0),MATCH(1,($U$2=GRID!$B$1:$BI$1)*(КАЛЕНДАРЬ!$AA4=GRID!$B$3:$BI$3), 0))*(1-GRID!$B$35),0))</f>
        <v>53100</v>
      </c>
      <c r="S180" s="61" cm="1">
        <f t="array" ref="S180">IF($I$2="Открытый тариф",
INDEX(GRID!$B$4:$BI$14,MATCH(S$7,GRID!$A$4:$A$14,0),MATCH(1,($U$2=GRID!$B$1:$BI$1)*(КАЛЕНДАРЬ!$AA4=GRID!$B$3:$BI$3), 0)),
ROUNDUP(INDEX(GRID!$B$4:$BI$14,MATCH(S$7,GRID!$A$4:$A$14,0),MATCH(1,($U$2=GRID!$B$1:$BI$1)*(КАЛЕНДАРЬ!$AA4=GRID!$B$3:$BI$3),0))*(1-GRID!$B$35),0))</f>
        <v>62100</v>
      </c>
      <c r="T180" s="61" cm="1">
        <f t="array" ref="T180">IF($I$2="Открытый тариф",
INDEX(GRID!$B$17:$BI$27,MATCH(S$7,GRID!$A$17:$A$27,0),MATCH(1,($U$2=GRID!$B$1:$BI$1)*(КАЛЕНДАРЬ!$AA4=GRID!$B$3:$BI$3), 0)),
ROUNDUP(INDEX(GRID!$B$17:$BI$27,MATCH(S$7,GRID!$A$17:$A$27,0),MATCH(1,($U$2=GRID!$B$1:$BI$1)*(КАЛЕНДАРЬ!$AA4=GRID!$B$3:$BI$3), 0))*(1-GRID!$B$35),0))</f>
        <v>64600</v>
      </c>
      <c r="U180" s="61" cm="1">
        <f t="array" ref="U180">IF($I$2="Открытый тариф",
INDEX(GRID!$B$4:$BI$14,MATCH(U$7,GRID!$A$4:$A$14,0),MATCH(1,($U$2=GRID!$B$1:$BI$1)*(КАЛЕНДАРЬ!$AA4=GRID!$B$3:$BI$3), 0)),
ROUNDUP(INDEX(GRID!$B$4:$BI$14,MATCH(U$7,GRID!$A$4:$A$14,0),MATCH(1,($U$2=GRID!$B$1:$BI$1)*(КАЛЕНДАРЬ!$AA4=GRID!$B$3:$BI$3),0))*(1-GRID!$B$35),0))</f>
        <v>70000</v>
      </c>
      <c r="V180" s="61" cm="1">
        <f t="array" ref="V180">IF($I$2="Открытый тариф",
INDEX(GRID!$B$17:$BI$27,MATCH(U$7,GRID!$A$17:$A$27,0),MATCH(1,($U$2=GRID!$B$1:$BI$1)*(КАЛЕНДАРЬ!$AA4=GRID!$B$3:$BI$3), 0)),
ROUNDUP(INDEX(GRID!$B$17:$BI$27,MATCH(U$7,GRID!$A$17:$A$27,0),MATCH(1,($U$2=GRID!$B$1:$BI$1)*(КАЛЕНДАРЬ!$AA4=GRID!$B$3:$BI$3), 0))*(1-GRID!$B$35),0))</f>
        <v>72500</v>
      </c>
      <c r="W180" s="61" cm="1">
        <f t="array" ref="W180">IF($I$2="Открытый тариф",
INDEX(GRID!$B$4:$BI$14,MATCH(W$7,GRID!$A$4:$A$14,0),MATCH(1,($U$2=GRID!$B$1:$BI$1)*(КАЛЕНДАРЬ!$AA4=GRID!$B$3:$BI$3), 0)),
ROUNDUP(INDEX(GRID!$B$4:$BI$14,MATCH(W$7,GRID!$A$4:$A$14,0),MATCH(1,($U$2=GRID!$B$1:$BI$1)*(КАЛЕНДАРЬ!$AA4=GRID!$B$3:$BI$3),0))*(1-GRID!$B$35),0))</f>
        <v>266000</v>
      </c>
      <c r="X180" s="61" cm="1">
        <f t="array" ref="X180">IF($I$2="Открытый тариф",
INDEX(GRID!$B$17:$BI$27,MATCH(W$7,GRID!$A$17:$A$27,0),MATCH(1,($U$2=GRID!$B$1:$BI$1)*(КАЛЕНДАРЬ!$AA4=GRID!$B$3:$BI$3), 0)),
ROUNDUP(INDEX(GRID!$B$17:$BI$27,MATCH(W$7,GRID!$A$17:$A$27,0),MATCH(1,($U$2=GRID!$B$1:$BI$1)*(КАЛЕНДАРЬ!$AA4=GRID!$B$3:$BI$3), 0))*(1-GRID!$B$35),0))</f>
        <v>268500</v>
      </c>
    </row>
    <row r="181" spans="1:24" x14ac:dyDescent="0.2">
      <c r="A181" s="62" t="s">
        <v>43</v>
      </c>
      <c r="B181" s="62">
        <v>2</v>
      </c>
      <c r="C181" s="59" cm="1">
        <f t="array" ref="C181">IF($I$2="Открытый тариф",
INDEX(GRID!$B$4:$BI$14,MATCH(C$7,GRID!$A$4:$A$14,0),MATCH(1,($U$2=GRID!$B$1:$BI$1)*(КАЛЕНДАРЬ!$AA5=GRID!$B$3:$BI$3), 0)),
ROUNDUP(INDEX(GRID!$B$4:$BI$14,MATCH(C$7,GRID!$A$4:$A$14,0),MATCH(1,($U$2=GRID!$B$1:$BI$1)*(КАЛЕНДАРЬ!$AA5=GRID!$B$3:$BI$3),0))*(1-GRID!$B$35),0))</f>
        <v>32000</v>
      </c>
      <c r="D181" s="60" cm="1">
        <f t="array" ref="D181">IF($I$2="Открытый тариф",
INDEX(GRID!$B$17:$BI$27,MATCH(C$7,GRID!$A$17:$A$27,0),MATCH(1,($U$2=GRID!$B$1:$BI$1)*(КАЛЕНДАРЬ!$AA5=GRID!$B$3:$BI$3), 0)),
ROUNDUP(INDEX(GRID!$B$17:$BI$27,MATCH(C$7,GRID!$A$17:$A$27,0),MATCH(1,($U$2=GRID!$B$1:$BI$1)*(КАЛЕНДАРЬ!$AA5=GRID!$B$3:$BI$3), 0))*(1-GRID!$B$35),0))</f>
        <v>34500</v>
      </c>
      <c r="E181" s="59" cm="1">
        <f t="array" ref="E181">IF($I$2="Открытый тариф",
INDEX(GRID!$B$4:$BI$14,MATCH(E$7,GRID!$A$4:$A$14,0),MATCH(1,($U$2=GRID!$B$1:$BI$1)*(КАЛЕНДАРЬ!$AA5=GRID!$B$3:$BI$3), 0)),
ROUNDUP(INDEX(GRID!$B$4:$BI$14,MATCH(E$7,GRID!$A$4:$A$14,0),MATCH(1,($U$2=GRID!$B$1:$BI$1)*(КАЛЕНДАРЬ!$AA5=GRID!$B$3:$BI$3),0))*(1-GRID!$B$35),0))</f>
        <v>35800</v>
      </c>
      <c r="F181" s="60" cm="1">
        <f t="array" ref="F181">IF($I$2="Открытый тариф",
INDEX(GRID!$B$17:$BI$27,MATCH(E$7,GRID!$A$17:$A$27,0),MATCH(1,($U$2=GRID!$B$1:$BI$1)*(КАЛЕНДАРЬ!$AA5=GRID!$B$3:$BI$3), 0)),
ROUNDUP(INDEX(GRID!$B$17:$BI$27,MATCH(E$7,GRID!$A$17:$A$27,0),MATCH(1,($U$2=GRID!$B$1:$BI$1)*(КАЛЕНДАРЬ!$AA5=GRID!$B$3:$BI$3), 0))*(1-GRID!$B$35),0))</f>
        <v>38300</v>
      </c>
      <c r="G181" s="59" cm="1">
        <f t="array" ref="G181">IF($I$2="Открытый тариф",
INDEX(GRID!$B$4:$BI$14,MATCH(G$7,GRID!$A$4:$A$14,0),MATCH(1,($U$2=GRID!$B$1:$BI$1)*(КАЛЕНДАРЬ!$AA5=GRID!$B$3:$BI$3), 0)),
ROUNDUP(INDEX(GRID!$B$4:$BI$14,MATCH(G$7,GRID!$A$4:$A$14,0),MATCH(1,($U$2=GRID!$B$1:$BI$1)*(КАЛЕНДАРЬ!$AA5=GRID!$B$3:$BI$3),0))*(1-GRID!$B$35),0))</f>
        <v>39900</v>
      </c>
      <c r="H181" s="60" cm="1">
        <f t="array" ref="H181">IF($I$2="Открытый тариф",
INDEX(GRID!$B$17:$BI$27,MATCH(G$7,GRID!$A$17:$A$27,0),MATCH(1,($U$2=GRID!$B$1:$BI$1)*(КАЛЕНДАРЬ!$AA5=GRID!$B$3:$BI$3), 0)),
ROUNDUP(INDEX(GRID!$B$17:$BI$27,MATCH(G$7,GRID!$A$17:$A$27,0),MATCH(1,($U$2=GRID!$B$1:$BI$1)*(КАЛЕНДАРЬ!$AA5=GRID!$B$3:$BI$3), 0))*(1-GRID!$B$35),0))</f>
        <v>42400</v>
      </c>
      <c r="I181" s="59" cm="1">
        <f t="array" ref="I181">IF($I$2="Открытый тариф",
INDEX(GRID!$B$4:$BI$14,MATCH(I$7,GRID!$A$4:$A$14,0),MATCH(1,($U$2=GRID!$B$1:$BI$1)*(КАЛЕНДАРЬ!$AA5=GRID!$B$3:$BI$3), 0)),
ROUNDUP(INDEX(GRID!$B$4:$BI$14,MATCH(I$7,GRID!$A$4:$A$14,0),MATCH(1,($U$2=GRID!$B$1:$BI$1)*(КАЛЕНДАРЬ!$AA5=GRID!$B$3:$BI$3),0))*(1-GRID!$B$35),0))</f>
        <v>44600</v>
      </c>
      <c r="J181" s="60" cm="1">
        <f t="array" ref="J181">IF($I$2="Открытый тариф",
INDEX(GRID!$B$17:$BI$27,MATCH(I$7,GRID!$A$17:$A$27,0),MATCH(1,($U$2=GRID!$B$1:$BI$1)*(КАЛЕНДАРЬ!$AA5=GRID!$B$3:$BI$3), 0)),
ROUNDUP(INDEX(GRID!$B$17:$BI$27,MATCH(I$7,GRID!$A$17:$A$27,0),MATCH(1,($U$2=GRID!$B$1:$BI$1)*(КАЛЕНДАРЬ!$AA5=GRID!$B$3:$BI$3), 0))*(1-GRID!$B$35),0))</f>
        <v>47100</v>
      </c>
      <c r="K181" s="59" cm="1">
        <f t="array" ref="K181">IF($I$2="Открытый тариф",
INDEX(GRID!$B$4:$BI$14,MATCH(K$7,GRID!$A$4:$A$14,0),MATCH(1,($U$2=GRID!$B$1:$BI$1)*(КАЛЕНДАРЬ!$AA5=GRID!$B$3:$BI$3), 0)),
ROUNDUP(INDEX(GRID!$B$4:$BI$14,MATCH(K$7,GRID!$A$4:$A$14,0),MATCH(1,($U$2=GRID!$B$1:$BI$1)*(КАЛЕНДАРЬ!$AA5=GRID!$B$3:$BI$3),0))*(1-GRID!$B$35),0))</f>
        <v>49800</v>
      </c>
      <c r="L181" s="60" cm="1">
        <f t="array" ref="L181">IF($I$2="Открытый тариф",
INDEX(GRID!$B$17:$BI$27,MATCH(K$7,GRID!$A$17:$A$27,0),MATCH(1,($U$2=GRID!$B$1:$BI$1)*(КАЛЕНДАРЬ!$AA5=GRID!$B$3:$BI$3), 0)),
ROUNDUP(INDEX(GRID!$B$17:$BI$27,MATCH(K$7,GRID!$A$17:$A$27,0),MATCH(1,($U$2=GRID!$B$1:$BI$1)*(КАЛЕНДАРЬ!$AA5=GRID!$B$3:$BI$3), 0))*(1-GRID!$B$35),0))</f>
        <v>52300</v>
      </c>
      <c r="M181" s="59" cm="1">
        <f t="array" ref="M181">IF($I$2="Открытый тариф",
INDEX(GRID!$B$4:$BI$14,MATCH(M$7,GRID!$A$4:$A$14,0),MATCH(1,($U$2=GRID!$B$1:$BI$1)*(КАЛЕНДАРЬ!$AA5=GRID!$B$3:$BI$3), 0)),
ROUNDUP(INDEX(GRID!$B$4:$BI$14,MATCH(M$7,GRID!$A$4:$A$14,0),MATCH(1,($U$2=GRID!$B$1:$BI$1)*(КАЛЕНДАРЬ!$AA5=GRID!$B$3:$BI$3),0))*(1-GRID!$B$35),0))</f>
        <v>55600</v>
      </c>
      <c r="N181" s="60" cm="1">
        <f t="array" ref="N181">IF($I$2="Открытый тариф",
INDEX(GRID!$B$17:$BI$27,MATCH(M$7,GRID!$A$17:$A$27,0),MATCH(1,($U$2=GRID!$B$1:$BI$1)*(КАЛЕНДАРЬ!$AA5=GRID!$B$3:$BI$3), 0)),
ROUNDUP(INDEX(GRID!$B$17:$BI$27,MATCH(M$7,GRID!$A$17:$A$27,0),MATCH(1,($U$2=GRID!$B$1:$BI$1)*(КАЛЕНДАРЬ!$AA5=GRID!$B$3:$BI$3), 0))*(1-GRID!$B$35),0))</f>
        <v>58100</v>
      </c>
      <c r="O181" s="61" cm="1">
        <f t="array" ref="O181">IF($I$2="Открытый тариф",
INDEX(GRID!$B$4:$BI$14,MATCH(O$7,GRID!$A$4:$A$14,0),MATCH(1,($U$2=GRID!$B$1:$BI$1)*(КАЛЕНДАРЬ!$AA5=GRID!$B$3:$BI$3), 0)),
ROUNDUP(INDEX(GRID!$B$4:$BI$14,MATCH(O$7,GRID!$A$4:$A$14,0),MATCH(1,($U$2=GRID!$B$1:$BI$1)*(КАЛЕНДАРЬ!$AA5=GRID!$B$3:$BI$3),0))*(1-GRID!$B$35),0))</f>
        <v>62300</v>
      </c>
      <c r="P181" s="61" cm="1">
        <f t="array" ref="P181">IF($I$2="Открытый тариф",
INDEX(GRID!$B$17:$BI$27,MATCH(O$7,GRID!$A$17:$A$27,0),MATCH(1,($U$2=GRID!$B$1:$BI$1)*(КАЛЕНДАРЬ!$AA5=GRID!$B$3:$BI$3), 0)),
ROUNDUP(INDEX(GRID!$B$17:$BI$27,MATCH(O$7,GRID!$A$17:$A$27,0),MATCH(1,($U$2=GRID!$B$1:$BI$1)*(КАЛЕНДАРЬ!$AA5=GRID!$B$3:$BI$3), 0))*(1-GRID!$B$35),0))</f>
        <v>64800</v>
      </c>
      <c r="Q181" s="61" cm="1">
        <f t="array" ref="Q181">IF($I$2="Открытый тариф",
INDEX(GRID!$B$4:$BI$14,MATCH(Q$7,GRID!$A$4:$A$14,0),MATCH(1,($U$2=GRID!$B$1:$BI$1)*(КАЛЕНДАРЬ!$AA5=GRID!$B$3:$BI$3), 0)),
ROUNDUP(INDEX(GRID!$B$4:$BI$14,MATCH(Q$7,GRID!$A$4:$A$14,0),MATCH(1,($U$2=GRID!$B$1:$BI$1)*(КАЛЕНДАРЬ!$AA5=GRID!$B$3:$BI$3),0))*(1-GRID!$B$35),0))</f>
        <v>70400</v>
      </c>
      <c r="R181" s="61" cm="1">
        <f t="array" ref="R181">IF($I$2="Открытый тариф",
INDEX(GRID!$B$17:$BI$27,MATCH(Q$7,GRID!$A$17:$A$27,0),MATCH(1,($U$2=GRID!$B$1:$BI$1)*(КАЛЕНДАРЬ!$AA5=GRID!$B$3:$BI$3), 0)),
ROUNDUP(INDEX(GRID!$B$17:$BI$27,MATCH(Q$7,GRID!$A$17:$A$27,0),MATCH(1,($U$2=GRID!$B$1:$BI$1)*(КАЛЕНДАРЬ!$AA5=GRID!$B$3:$BI$3), 0))*(1-GRID!$B$35),0))</f>
        <v>72900</v>
      </c>
      <c r="S181" s="61" cm="1">
        <f t="array" ref="S181">IF($I$2="Открытый тариф",
INDEX(GRID!$B$4:$BI$14,MATCH(S$7,GRID!$A$4:$A$14,0),MATCH(1,($U$2=GRID!$B$1:$BI$1)*(КАЛЕНДАРЬ!$AA5=GRID!$B$3:$BI$3), 0)),
ROUNDUP(INDEX(GRID!$B$4:$BI$14,MATCH(S$7,GRID!$A$4:$A$14,0),MATCH(1,($U$2=GRID!$B$1:$BI$1)*(КАЛЕНДАРЬ!$AA5=GRID!$B$3:$BI$3),0))*(1-GRID!$B$35),0))</f>
        <v>87800</v>
      </c>
      <c r="T181" s="61" cm="1">
        <f t="array" ref="T181">IF($I$2="Открытый тариф",
INDEX(GRID!$B$17:$BI$27,MATCH(S$7,GRID!$A$17:$A$27,0),MATCH(1,($U$2=GRID!$B$1:$BI$1)*(КАЛЕНДАРЬ!$AA5=GRID!$B$3:$BI$3), 0)),
ROUNDUP(INDEX(GRID!$B$17:$BI$27,MATCH(S$7,GRID!$A$17:$A$27,0),MATCH(1,($U$2=GRID!$B$1:$BI$1)*(КАЛЕНДАРЬ!$AA5=GRID!$B$3:$BI$3), 0))*(1-GRID!$B$35),0))</f>
        <v>90300</v>
      </c>
      <c r="U181" s="61" cm="1">
        <f t="array" ref="U181">IF($I$2="Открытый тариф",
INDEX(GRID!$B$4:$BI$14,MATCH(U$7,GRID!$A$4:$A$14,0),MATCH(1,($U$2=GRID!$B$1:$BI$1)*(КАЛЕНДАРЬ!$AA5=GRID!$B$3:$BI$3), 0)),
ROUNDUP(INDEX(GRID!$B$4:$BI$14,MATCH(U$7,GRID!$A$4:$A$14,0),MATCH(1,($U$2=GRID!$B$1:$BI$1)*(КАЛЕНДАРЬ!$AA5=GRID!$B$3:$BI$3),0))*(1-GRID!$B$35),0))</f>
        <v>97000</v>
      </c>
      <c r="V181" s="61" cm="1">
        <f t="array" ref="V181">IF($I$2="Открытый тариф",
INDEX(GRID!$B$17:$BI$27,MATCH(U$7,GRID!$A$17:$A$27,0),MATCH(1,($U$2=GRID!$B$1:$BI$1)*(КАЛЕНДАРЬ!$AA5=GRID!$B$3:$BI$3), 0)),
ROUNDUP(INDEX(GRID!$B$17:$BI$27,MATCH(U$7,GRID!$A$17:$A$27,0),MATCH(1,($U$2=GRID!$B$1:$BI$1)*(КАЛЕНДАРЬ!$AA5=GRID!$B$3:$BI$3), 0))*(1-GRID!$B$35),0))</f>
        <v>99500</v>
      </c>
      <c r="W181" s="61" cm="1">
        <f t="array" ref="W181">IF($I$2="Открытый тариф",
INDEX(GRID!$B$4:$BI$14,MATCH(W$7,GRID!$A$4:$A$14,0),MATCH(1,($U$2=GRID!$B$1:$BI$1)*(КАЛЕНДАРЬ!$AA5=GRID!$B$3:$BI$3), 0)),
ROUNDUP(INDEX(GRID!$B$4:$BI$14,MATCH(W$7,GRID!$A$4:$A$14,0),MATCH(1,($U$2=GRID!$B$1:$BI$1)*(КАЛЕНДАРЬ!$AA5=GRID!$B$3:$BI$3),0))*(1-GRID!$B$35),0))</f>
        <v>340000</v>
      </c>
      <c r="X181" s="61" cm="1">
        <f t="array" ref="X181">IF($I$2="Открытый тариф",
INDEX(GRID!$B$17:$BI$27,MATCH(W$7,GRID!$A$17:$A$27,0),MATCH(1,($U$2=GRID!$B$1:$BI$1)*(КАЛЕНДАРЬ!$AA5=GRID!$B$3:$BI$3), 0)),
ROUNDUP(INDEX(GRID!$B$17:$BI$27,MATCH(W$7,GRID!$A$17:$A$27,0),MATCH(1,($U$2=GRID!$B$1:$BI$1)*(КАЛЕНДАРЬ!$AA5=GRID!$B$3:$BI$3), 0))*(1-GRID!$B$35),0))</f>
        <v>342500</v>
      </c>
    </row>
    <row r="182" spans="1:24" x14ac:dyDescent="0.2">
      <c r="A182" s="62" t="s">
        <v>44</v>
      </c>
      <c r="B182" s="62">
        <v>3</v>
      </c>
      <c r="C182" s="59" cm="1">
        <f t="array" ref="C182">IF($I$2="Открытый тариф",
INDEX(GRID!$B$4:$BI$14,MATCH(C$7,GRID!$A$4:$A$14,0),MATCH(1,($U$2=GRID!$B$1:$BI$1)*(КАЛЕНДАРЬ!$AA6=GRID!$B$3:$BI$3), 0)),
ROUNDUP(INDEX(GRID!$B$4:$BI$14,MATCH(C$7,GRID!$A$4:$A$14,0),MATCH(1,($U$2=GRID!$B$1:$BI$1)*(КАЛЕНДАРЬ!$AA6=GRID!$B$3:$BI$3),0))*(1-GRID!$B$35),0))</f>
        <v>32000</v>
      </c>
      <c r="D182" s="60" cm="1">
        <f t="array" ref="D182">IF($I$2="Открытый тариф",
INDEX(GRID!$B$17:$BI$27,MATCH(C$7,GRID!$A$17:$A$27,0),MATCH(1,($U$2=GRID!$B$1:$BI$1)*(КАЛЕНДАРЬ!$AA6=GRID!$B$3:$BI$3), 0)),
ROUNDUP(INDEX(GRID!$B$17:$BI$27,MATCH(C$7,GRID!$A$17:$A$27,0),MATCH(1,($U$2=GRID!$B$1:$BI$1)*(КАЛЕНДАРЬ!$AA6=GRID!$B$3:$BI$3), 0))*(1-GRID!$B$35),0))</f>
        <v>34500</v>
      </c>
      <c r="E182" s="59" cm="1">
        <f t="array" ref="E182">IF($I$2="Открытый тариф",
INDEX(GRID!$B$4:$BI$14,MATCH(E$7,GRID!$A$4:$A$14,0),MATCH(1,($U$2=GRID!$B$1:$BI$1)*(КАЛЕНДАРЬ!$AA6=GRID!$B$3:$BI$3), 0)),
ROUNDUP(INDEX(GRID!$B$4:$BI$14,MATCH(E$7,GRID!$A$4:$A$14,0),MATCH(1,($U$2=GRID!$B$1:$BI$1)*(КАЛЕНДАРЬ!$AA6=GRID!$B$3:$BI$3),0))*(1-GRID!$B$35),0))</f>
        <v>35800</v>
      </c>
      <c r="F182" s="60" cm="1">
        <f t="array" ref="F182">IF($I$2="Открытый тариф",
INDEX(GRID!$B$17:$BI$27,MATCH(E$7,GRID!$A$17:$A$27,0),MATCH(1,($U$2=GRID!$B$1:$BI$1)*(КАЛЕНДАРЬ!$AA6=GRID!$B$3:$BI$3), 0)),
ROUNDUP(INDEX(GRID!$B$17:$BI$27,MATCH(E$7,GRID!$A$17:$A$27,0),MATCH(1,($U$2=GRID!$B$1:$BI$1)*(КАЛЕНДАРЬ!$AA6=GRID!$B$3:$BI$3), 0))*(1-GRID!$B$35),0))</f>
        <v>38300</v>
      </c>
      <c r="G182" s="59" cm="1">
        <f t="array" ref="G182">IF($I$2="Открытый тариф",
INDEX(GRID!$B$4:$BI$14,MATCH(G$7,GRID!$A$4:$A$14,0),MATCH(1,($U$2=GRID!$B$1:$BI$1)*(КАЛЕНДАРЬ!$AA6=GRID!$B$3:$BI$3), 0)),
ROUNDUP(INDEX(GRID!$B$4:$BI$14,MATCH(G$7,GRID!$A$4:$A$14,0),MATCH(1,($U$2=GRID!$B$1:$BI$1)*(КАЛЕНДАРЬ!$AA6=GRID!$B$3:$BI$3),0))*(1-GRID!$B$35),0))</f>
        <v>39900</v>
      </c>
      <c r="H182" s="60" cm="1">
        <f t="array" ref="H182">IF($I$2="Открытый тариф",
INDEX(GRID!$B$17:$BI$27,MATCH(G$7,GRID!$A$17:$A$27,0),MATCH(1,($U$2=GRID!$B$1:$BI$1)*(КАЛЕНДАРЬ!$AA6=GRID!$B$3:$BI$3), 0)),
ROUNDUP(INDEX(GRID!$B$17:$BI$27,MATCH(G$7,GRID!$A$17:$A$27,0),MATCH(1,($U$2=GRID!$B$1:$BI$1)*(КАЛЕНДАРЬ!$AA6=GRID!$B$3:$BI$3), 0))*(1-GRID!$B$35),0))</f>
        <v>42400</v>
      </c>
      <c r="I182" s="59" cm="1">
        <f t="array" ref="I182">IF($I$2="Открытый тариф",
INDEX(GRID!$B$4:$BI$14,MATCH(I$7,GRID!$A$4:$A$14,0),MATCH(1,($U$2=GRID!$B$1:$BI$1)*(КАЛЕНДАРЬ!$AA6=GRID!$B$3:$BI$3), 0)),
ROUNDUP(INDEX(GRID!$B$4:$BI$14,MATCH(I$7,GRID!$A$4:$A$14,0),MATCH(1,($U$2=GRID!$B$1:$BI$1)*(КАЛЕНДАРЬ!$AA6=GRID!$B$3:$BI$3),0))*(1-GRID!$B$35),0))</f>
        <v>44600</v>
      </c>
      <c r="J182" s="60" cm="1">
        <f t="array" ref="J182">IF($I$2="Открытый тариф",
INDEX(GRID!$B$17:$BI$27,MATCH(I$7,GRID!$A$17:$A$27,0),MATCH(1,($U$2=GRID!$B$1:$BI$1)*(КАЛЕНДАРЬ!$AA6=GRID!$B$3:$BI$3), 0)),
ROUNDUP(INDEX(GRID!$B$17:$BI$27,MATCH(I$7,GRID!$A$17:$A$27,0),MATCH(1,($U$2=GRID!$B$1:$BI$1)*(КАЛЕНДАРЬ!$AA6=GRID!$B$3:$BI$3), 0))*(1-GRID!$B$35),0))</f>
        <v>47100</v>
      </c>
      <c r="K182" s="59" cm="1">
        <f t="array" ref="K182">IF($I$2="Открытый тариф",
INDEX(GRID!$B$4:$BI$14,MATCH(K$7,GRID!$A$4:$A$14,0),MATCH(1,($U$2=GRID!$B$1:$BI$1)*(КАЛЕНДАРЬ!$AA6=GRID!$B$3:$BI$3), 0)),
ROUNDUP(INDEX(GRID!$B$4:$BI$14,MATCH(K$7,GRID!$A$4:$A$14,0),MATCH(1,($U$2=GRID!$B$1:$BI$1)*(КАЛЕНДАРЬ!$AA6=GRID!$B$3:$BI$3),0))*(1-GRID!$B$35),0))</f>
        <v>49800</v>
      </c>
      <c r="L182" s="60" cm="1">
        <f t="array" ref="L182">IF($I$2="Открытый тариф",
INDEX(GRID!$B$17:$BI$27,MATCH(K$7,GRID!$A$17:$A$27,0),MATCH(1,($U$2=GRID!$B$1:$BI$1)*(КАЛЕНДАРЬ!$AA6=GRID!$B$3:$BI$3), 0)),
ROUNDUP(INDEX(GRID!$B$17:$BI$27,MATCH(K$7,GRID!$A$17:$A$27,0),MATCH(1,($U$2=GRID!$B$1:$BI$1)*(КАЛЕНДАРЬ!$AA6=GRID!$B$3:$BI$3), 0))*(1-GRID!$B$35),0))</f>
        <v>52300</v>
      </c>
      <c r="M182" s="59" cm="1">
        <f t="array" ref="M182">IF($I$2="Открытый тариф",
INDEX(GRID!$B$4:$BI$14,MATCH(M$7,GRID!$A$4:$A$14,0),MATCH(1,($U$2=GRID!$B$1:$BI$1)*(КАЛЕНДАРЬ!$AA6=GRID!$B$3:$BI$3), 0)),
ROUNDUP(INDEX(GRID!$B$4:$BI$14,MATCH(M$7,GRID!$A$4:$A$14,0),MATCH(1,($U$2=GRID!$B$1:$BI$1)*(КАЛЕНДАРЬ!$AA6=GRID!$B$3:$BI$3),0))*(1-GRID!$B$35),0))</f>
        <v>55600</v>
      </c>
      <c r="N182" s="60" cm="1">
        <f t="array" ref="N182">IF($I$2="Открытый тариф",
INDEX(GRID!$B$17:$BI$27,MATCH(M$7,GRID!$A$17:$A$27,0),MATCH(1,($U$2=GRID!$B$1:$BI$1)*(КАЛЕНДАРЬ!$AA6=GRID!$B$3:$BI$3), 0)),
ROUNDUP(INDEX(GRID!$B$17:$BI$27,MATCH(M$7,GRID!$A$17:$A$27,0),MATCH(1,($U$2=GRID!$B$1:$BI$1)*(КАЛЕНДАРЬ!$AA6=GRID!$B$3:$BI$3), 0))*(1-GRID!$B$35),0))</f>
        <v>58100</v>
      </c>
      <c r="O182" s="61" cm="1">
        <f t="array" ref="O182">IF($I$2="Открытый тариф",
INDEX(GRID!$B$4:$BI$14,MATCH(O$7,GRID!$A$4:$A$14,0),MATCH(1,($U$2=GRID!$B$1:$BI$1)*(КАЛЕНДАРЬ!$AA6=GRID!$B$3:$BI$3), 0)),
ROUNDUP(INDEX(GRID!$B$4:$BI$14,MATCH(O$7,GRID!$A$4:$A$14,0),MATCH(1,($U$2=GRID!$B$1:$BI$1)*(КАЛЕНДАРЬ!$AA6=GRID!$B$3:$BI$3),0))*(1-GRID!$B$35),0))</f>
        <v>62300</v>
      </c>
      <c r="P182" s="61" cm="1">
        <f t="array" ref="P182">IF($I$2="Открытый тариф",
INDEX(GRID!$B$17:$BI$27,MATCH(O$7,GRID!$A$17:$A$27,0),MATCH(1,($U$2=GRID!$B$1:$BI$1)*(КАЛЕНДАРЬ!$AA6=GRID!$B$3:$BI$3), 0)),
ROUNDUP(INDEX(GRID!$B$17:$BI$27,MATCH(O$7,GRID!$A$17:$A$27,0),MATCH(1,($U$2=GRID!$B$1:$BI$1)*(КАЛЕНДАРЬ!$AA6=GRID!$B$3:$BI$3), 0))*(1-GRID!$B$35),0))</f>
        <v>64800</v>
      </c>
      <c r="Q182" s="61" cm="1">
        <f t="array" ref="Q182">IF($I$2="Открытый тариф",
INDEX(GRID!$B$4:$BI$14,MATCH(Q$7,GRID!$A$4:$A$14,0),MATCH(1,($U$2=GRID!$B$1:$BI$1)*(КАЛЕНДАРЬ!$AA6=GRID!$B$3:$BI$3), 0)),
ROUNDUP(INDEX(GRID!$B$4:$BI$14,MATCH(Q$7,GRID!$A$4:$A$14,0),MATCH(1,($U$2=GRID!$B$1:$BI$1)*(КАЛЕНДАРЬ!$AA6=GRID!$B$3:$BI$3),0))*(1-GRID!$B$35),0))</f>
        <v>70400</v>
      </c>
      <c r="R182" s="61" cm="1">
        <f t="array" ref="R182">IF($I$2="Открытый тариф",
INDEX(GRID!$B$17:$BI$27,MATCH(Q$7,GRID!$A$17:$A$27,0),MATCH(1,($U$2=GRID!$B$1:$BI$1)*(КАЛЕНДАРЬ!$AA6=GRID!$B$3:$BI$3), 0)),
ROUNDUP(INDEX(GRID!$B$17:$BI$27,MATCH(Q$7,GRID!$A$17:$A$27,0),MATCH(1,($U$2=GRID!$B$1:$BI$1)*(КАЛЕНДАРЬ!$AA6=GRID!$B$3:$BI$3), 0))*(1-GRID!$B$35),0))</f>
        <v>72900</v>
      </c>
      <c r="S182" s="61" cm="1">
        <f t="array" ref="S182">IF($I$2="Открытый тариф",
INDEX(GRID!$B$4:$BI$14,MATCH(S$7,GRID!$A$4:$A$14,0),MATCH(1,($U$2=GRID!$B$1:$BI$1)*(КАЛЕНДАРЬ!$AA6=GRID!$B$3:$BI$3), 0)),
ROUNDUP(INDEX(GRID!$B$4:$BI$14,MATCH(S$7,GRID!$A$4:$A$14,0),MATCH(1,($U$2=GRID!$B$1:$BI$1)*(КАЛЕНДАРЬ!$AA6=GRID!$B$3:$BI$3),0))*(1-GRID!$B$35),0))</f>
        <v>87800</v>
      </c>
      <c r="T182" s="61" cm="1">
        <f t="array" ref="T182">IF($I$2="Открытый тариф",
INDEX(GRID!$B$17:$BI$27,MATCH(S$7,GRID!$A$17:$A$27,0),MATCH(1,($U$2=GRID!$B$1:$BI$1)*(КАЛЕНДАРЬ!$AA6=GRID!$B$3:$BI$3), 0)),
ROUNDUP(INDEX(GRID!$B$17:$BI$27,MATCH(S$7,GRID!$A$17:$A$27,0),MATCH(1,($U$2=GRID!$B$1:$BI$1)*(КАЛЕНДАРЬ!$AA6=GRID!$B$3:$BI$3), 0))*(1-GRID!$B$35),0))</f>
        <v>90300</v>
      </c>
      <c r="U182" s="61" cm="1">
        <f t="array" ref="U182">IF($I$2="Открытый тариф",
INDEX(GRID!$B$4:$BI$14,MATCH(U$7,GRID!$A$4:$A$14,0),MATCH(1,($U$2=GRID!$B$1:$BI$1)*(КАЛЕНДАРЬ!$AA6=GRID!$B$3:$BI$3), 0)),
ROUNDUP(INDEX(GRID!$B$4:$BI$14,MATCH(U$7,GRID!$A$4:$A$14,0),MATCH(1,($U$2=GRID!$B$1:$BI$1)*(КАЛЕНДАРЬ!$AA6=GRID!$B$3:$BI$3),0))*(1-GRID!$B$35),0))</f>
        <v>97000</v>
      </c>
      <c r="V182" s="61" cm="1">
        <f t="array" ref="V182">IF($I$2="Открытый тариф",
INDEX(GRID!$B$17:$BI$27,MATCH(U$7,GRID!$A$17:$A$27,0),MATCH(1,($U$2=GRID!$B$1:$BI$1)*(КАЛЕНДАРЬ!$AA6=GRID!$B$3:$BI$3), 0)),
ROUNDUP(INDEX(GRID!$B$17:$BI$27,MATCH(U$7,GRID!$A$17:$A$27,0),MATCH(1,($U$2=GRID!$B$1:$BI$1)*(КАЛЕНДАРЬ!$AA6=GRID!$B$3:$BI$3), 0))*(1-GRID!$B$35),0))</f>
        <v>99500</v>
      </c>
      <c r="W182" s="61" cm="1">
        <f t="array" ref="W182">IF($I$2="Открытый тариф",
INDEX(GRID!$B$4:$BI$14,MATCH(W$7,GRID!$A$4:$A$14,0),MATCH(1,($U$2=GRID!$B$1:$BI$1)*(КАЛЕНДАРЬ!$AA6=GRID!$B$3:$BI$3), 0)),
ROUNDUP(INDEX(GRID!$B$4:$BI$14,MATCH(W$7,GRID!$A$4:$A$14,0),MATCH(1,($U$2=GRID!$B$1:$BI$1)*(КАЛЕНДАРЬ!$AA6=GRID!$B$3:$BI$3),0))*(1-GRID!$B$35),0))</f>
        <v>340000</v>
      </c>
      <c r="X182" s="61" cm="1">
        <f t="array" ref="X182">IF($I$2="Открытый тариф",
INDEX(GRID!$B$17:$BI$27,MATCH(W$7,GRID!$A$17:$A$27,0),MATCH(1,($U$2=GRID!$B$1:$BI$1)*(КАЛЕНДАРЬ!$AA6=GRID!$B$3:$BI$3), 0)),
ROUNDUP(INDEX(GRID!$B$17:$BI$27,MATCH(W$7,GRID!$A$17:$A$27,0),MATCH(1,($U$2=GRID!$B$1:$BI$1)*(КАЛЕНДАРЬ!$AA6=GRID!$B$3:$BI$3), 0))*(1-GRID!$B$35),0))</f>
        <v>342500</v>
      </c>
    </row>
    <row r="183" spans="1:24" x14ac:dyDescent="0.2">
      <c r="A183" s="62" t="s">
        <v>45</v>
      </c>
      <c r="B183" s="62">
        <v>4</v>
      </c>
      <c r="C183" s="59" cm="1">
        <f t="array" ref="C183">IF($I$2="Открытый тариф",
INDEX(GRID!$B$4:$BI$14,MATCH(C$7,GRID!$A$4:$A$14,0),MATCH(1,($U$2=GRID!$B$1:$BI$1)*(КАЛЕНДАРЬ!$AA7=GRID!$B$3:$BI$3), 0)),
ROUNDUP(INDEX(GRID!$B$4:$BI$14,MATCH(C$7,GRID!$A$4:$A$14,0),MATCH(1,($U$2=GRID!$B$1:$BI$1)*(КАЛЕНДАРЬ!$AA7=GRID!$B$3:$BI$3),0))*(1-GRID!$B$35),0))</f>
        <v>32000</v>
      </c>
      <c r="D183" s="60" cm="1">
        <f t="array" ref="D183">IF($I$2="Открытый тариф",
INDEX(GRID!$B$17:$BI$27,MATCH(C$7,GRID!$A$17:$A$27,0),MATCH(1,($U$2=GRID!$B$1:$BI$1)*(КАЛЕНДАРЬ!$AA7=GRID!$B$3:$BI$3), 0)),
ROUNDUP(INDEX(GRID!$B$17:$BI$27,MATCH(C$7,GRID!$A$17:$A$27,0),MATCH(1,($U$2=GRID!$B$1:$BI$1)*(КАЛЕНДАРЬ!$AA7=GRID!$B$3:$BI$3), 0))*(1-GRID!$B$35),0))</f>
        <v>34500</v>
      </c>
      <c r="E183" s="59" cm="1">
        <f t="array" ref="E183">IF($I$2="Открытый тариф",
INDEX(GRID!$B$4:$BI$14,MATCH(E$7,GRID!$A$4:$A$14,0),MATCH(1,($U$2=GRID!$B$1:$BI$1)*(КАЛЕНДАРЬ!$AA7=GRID!$B$3:$BI$3), 0)),
ROUNDUP(INDEX(GRID!$B$4:$BI$14,MATCH(E$7,GRID!$A$4:$A$14,0),MATCH(1,($U$2=GRID!$B$1:$BI$1)*(КАЛЕНДАРЬ!$AA7=GRID!$B$3:$BI$3),0))*(1-GRID!$B$35),0))</f>
        <v>35800</v>
      </c>
      <c r="F183" s="60" cm="1">
        <f t="array" ref="F183">IF($I$2="Открытый тариф",
INDEX(GRID!$B$17:$BI$27,MATCH(E$7,GRID!$A$17:$A$27,0),MATCH(1,($U$2=GRID!$B$1:$BI$1)*(КАЛЕНДАРЬ!$AA7=GRID!$B$3:$BI$3), 0)),
ROUNDUP(INDEX(GRID!$B$17:$BI$27,MATCH(E$7,GRID!$A$17:$A$27,0),MATCH(1,($U$2=GRID!$B$1:$BI$1)*(КАЛЕНДАРЬ!$AA7=GRID!$B$3:$BI$3), 0))*(1-GRID!$B$35),0))</f>
        <v>38300</v>
      </c>
      <c r="G183" s="59" cm="1">
        <f t="array" ref="G183">IF($I$2="Открытый тариф",
INDEX(GRID!$B$4:$BI$14,MATCH(G$7,GRID!$A$4:$A$14,0),MATCH(1,($U$2=GRID!$B$1:$BI$1)*(КАЛЕНДАРЬ!$AA7=GRID!$B$3:$BI$3), 0)),
ROUNDUP(INDEX(GRID!$B$4:$BI$14,MATCH(G$7,GRID!$A$4:$A$14,0),MATCH(1,($U$2=GRID!$B$1:$BI$1)*(КАЛЕНДАРЬ!$AA7=GRID!$B$3:$BI$3),0))*(1-GRID!$B$35),0))</f>
        <v>39900</v>
      </c>
      <c r="H183" s="60" cm="1">
        <f t="array" ref="H183">IF($I$2="Открытый тариф",
INDEX(GRID!$B$17:$BI$27,MATCH(G$7,GRID!$A$17:$A$27,0),MATCH(1,($U$2=GRID!$B$1:$BI$1)*(КАЛЕНДАРЬ!$AA7=GRID!$B$3:$BI$3), 0)),
ROUNDUP(INDEX(GRID!$B$17:$BI$27,MATCH(G$7,GRID!$A$17:$A$27,0),MATCH(1,($U$2=GRID!$B$1:$BI$1)*(КАЛЕНДАРЬ!$AA7=GRID!$B$3:$BI$3), 0))*(1-GRID!$B$35),0))</f>
        <v>42400</v>
      </c>
      <c r="I183" s="59" cm="1">
        <f t="array" ref="I183">IF($I$2="Открытый тариф",
INDEX(GRID!$B$4:$BI$14,MATCH(I$7,GRID!$A$4:$A$14,0),MATCH(1,($U$2=GRID!$B$1:$BI$1)*(КАЛЕНДАРЬ!$AA7=GRID!$B$3:$BI$3), 0)),
ROUNDUP(INDEX(GRID!$B$4:$BI$14,MATCH(I$7,GRID!$A$4:$A$14,0),MATCH(1,($U$2=GRID!$B$1:$BI$1)*(КАЛЕНДАРЬ!$AA7=GRID!$B$3:$BI$3),0))*(1-GRID!$B$35),0))</f>
        <v>44600</v>
      </c>
      <c r="J183" s="60" cm="1">
        <f t="array" ref="J183">IF($I$2="Открытый тариф",
INDEX(GRID!$B$17:$BI$27,MATCH(I$7,GRID!$A$17:$A$27,0),MATCH(1,($U$2=GRID!$B$1:$BI$1)*(КАЛЕНДАРЬ!$AA7=GRID!$B$3:$BI$3), 0)),
ROUNDUP(INDEX(GRID!$B$17:$BI$27,MATCH(I$7,GRID!$A$17:$A$27,0),MATCH(1,($U$2=GRID!$B$1:$BI$1)*(КАЛЕНДАРЬ!$AA7=GRID!$B$3:$BI$3), 0))*(1-GRID!$B$35),0))</f>
        <v>47100</v>
      </c>
      <c r="K183" s="59" cm="1">
        <f t="array" ref="K183">IF($I$2="Открытый тариф",
INDEX(GRID!$B$4:$BI$14,MATCH(K$7,GRID!$A$4:$A$14,0),MATCH(1,($U$2=GRID!$B$1:$BI$1)*(КАЛЕНДАРЬ!$AA7=GRID!$B$3:$BI$3), 0)),
ROUNDUP(INDEX(GRID!$B$4:$BI$14,MATCH(K$7,GRID!$A$4:$A$14,0),MATCH(1,($U$2=GRID!$B$1:$BI$1)*(КАЛЕНДАРЬ!$AA7=GRID!$B$3:$BI$3),0))*(1-GRID!$B$35),0))</f>
        <v>49800</v>
      </c>
      <c r="L183" s="60" cm="1">
        <f t="array" ref="L183">IF($I$2="Открытый тариф",
INDEX(GRID!$B$17:$BI$27,MATCH(K$7,GRID!$A$17:$A$27,0),MATCH(1,($U$2=GRID!$B$1:$BI$1)*(КАЛЕНДАРЬ!$AA7=GRID!$B$3:$BI$3), 0)),
ROUNDUP(INDEX(GRID!$B$17:$BI$27,MATCH(K$7,GRID!$A$17:$A$27,0),MATCH(1,($U$2=GRID!$B$1:$BI$1)*(КАЛЕНДАРЬ!$AA7=GRID!$B$3:$BI$3), 0))*(1-GRID!$B$35),0))</f>
        <v>52300</v>
      </c>
      <c r="M183" s="59" cm="1">
        <f t="array" ref="M183">IF($I$2="Открытый тариф",
INDEX(GRID!$B$4:$BI$14,MATCH(M$7,GRID!$A$4:$A$14,0),MATCH(1,($U$2=GRID!$B$1:$BI$1)*(КАЛЕНДАРЬ!$AA7=GRID!$B$3:$BI$3), 0)),
ROUNDUP(INDEX(GRID!$B$4:$BI$14,MATCH(M$7,GRID!$A$4:$A$14,0),MATCH(1,($U$2=GRID!$B$1:$BI$1)*(КАЛЕНДАРЬ!$AA7=GRID!$B$3:$BI$3),0))*(1-GRID!$B$35),0))</f>
        <v>55600</v>
      </c>
      <c r="N183" s="60" cm="1">
        <f t="array" ref="N183">IF($I$2="Открытый тариф",
INDEX(GRID!$B$17:$BI$27,MATCH(M$7,GRID!$A$17:$A$27,0),MATCH(1,($U$2=GRID!$B$1:$BI$1)*(КАЛЕНДАРЬ!$AA7=GRID!$B$3:$BI$3), 0)),
ROUNDUP(INDEX(GRID!$B$17:$BI$27,MATCH(M$7,GRID!$A$17:$A$27,0),MATCH(1,($U$2=GRID!$B$1:$BI$1)*(КАЛЕНДАРЬ!$AA7=GRID!$B$3:$BI$3), 0))*(1-GRID!$B$35),0))</f>
        <v>58100</v>
      </c>
      <c r="O183" s="61" cm="1">
        <f t="array" ref="O183">IF($I$2="Открытый тариф",
INDEX(GRID!$B$4:$BI$14,MATCH(O$7,GRID!$A$4:$A$14,0),MATCH(1,($U$2=GRID!$B$1:$BI$1)*(КАЛЕНДАРЬ!$AA7=GRID!$B$3:$BI$3), 0)),
ROUNDUP(INDEX(GRID!$B$4:$BI$14,MATCH(O$7,GRID!$A$4:$A$14,0),MATCH(1,($U$2=GRID!$B$1:$BI$1)*(КАЛЕНДАРЬ!$AA7=GRID!$B$3:$BI$3),0))*(1-GRID!$B$35),0))</f>
        <v>62300</v>
      </c>
      <c r="P183" s="61" cm="1">
        <f t="array" ref="P183">IF($I$2="Открытый тариф",
INDEX(GRID!$B$17:$BI$27,MATCH(O$7,GRID!$A$17:$A$27,0),MATCH(1,($U$2=GRID!$B$1:$BI$1)*(КАЛЕНДАРЬ!$AA7=GRID!$B$3:$BI$3), 0)),
ROUNDUP(INDEX(GRID!$B$17:$BI$27,MATCH(O$7,GRID!$A$17:$A$27,0),MATCH(1,($U$2=GRID!$B$1:$BI$1)*(КАЛЕНДАРЬ!$AA7=GRID!$B$3:$BI$3), 0))*(1-GRID!$B$35),0))</f>
        <v>64800</v>
      </c>
      <c r="Q183" s="61" cm="1">
        <f t="array" ref="Q183">IF($I$2="Открытый тариф",
INDEX(GRID!$B$4:$BI$14,MATCH(Q$7,GRID!$A$4:$A$14,0),MATCH(1,($U$2=GRID!$B$1:$BI$1)*(КАЛЕНДАРЬ!$AA7=GRID!$B$3:$BI$3), 0)),
ROUNDUP(INDEX(GRID!$B$4:$BI$14,MATCH(Q$7,GRID!$A$4:$A$14,0),MATCH(1,($U$2=GRID!$B$1:$BI$1)*(КАЛЕНДАРЬ!$AA7=GRID!$B$3:$BI$3),0))*(1-GRID!$B$35),0))</f>
        <v>70400</v>
      </c>
      <c r="R183" s="61" cm="1">
        <f t="array" ref="R183">IF($I$2="Открытый тариф",
INDEX(GRID!$B$17:$BI$27,MATCH(Q$7,GRID!$A$17:$A$27,0),MATCH(1,($U$2=GRID!$B$1:$BI$1)*(КАЛЕНДАРЬ!$AA7=GRID!$B$3:$BI$3), 0)),
ROUNDUP(INDEX(GRID!$B$17:$BI$27,MATCH(Q$7,GRID!$A$17:$A$27,0),MATCH(1,($U$2=GRID!$B$1:$BI$1)*(КАЛЕНДАРЬ!$AA7=GRID!$B$3:$BI$3), 0))*(1-GRID!$B$35),0))</f>
        <v>72900</v>
      </c>
      <c r="S183" s="61" cm="1">
        <f t="array" ref="S183">IF($I$2="Открытый тариф",
INDEX(GRID!$B$4:$BI$14,MATCH(S$7,GRID!$A$4:$A$14,0),MATCH(1,($U$2=GRID!$B$1:$BI$1)*(КАЛЕНДАРЬ!$AA7=GRID!$B$3:$BI$3), 0)),
ROUNDUP(INDEX(GRID!$B$4:$BI$14,MATCH(S$7,GRID!$A$4:$A$14,0),MATCH(1,($U$2=GRID!$B$1:$BI$1)*(КАЛЕНДАРЬ!$AA7=GRID!$B$3:$BI$3),0))*(1-GRID!$B$35),0))</f>
        <v>87800</v>
      </c>
      <c r="T183" s="61" cm="1">
        <f t="array" ref="T183">IF($I$2="Открытый тариф",
INDEX(GRID!$B$17:$BI$27,MATCH(S$7,GRID!$A$17:$A$27,0),MATCH(1,($U$2=GRID!$B$1:$BI$1)*(КАЛЕНДАРЬ!$AA7=GRID!$B$3:$BI$3), 0)),
ROUNDUP(INDEX(GRID!$B$17:$BI$27,MATCH(S$7,GRID!$A$17:$A$27,0),MATCH(1,($U$2=GRID!$B$1:$BI$1)*(КАЛЕНДАРЬ!$AA7=GRID!$B$3:$BI$3), 0))*(1-GRID!$B$35),0))</f>
        <v>90300</v>
      </c>
      <c r="U183" s="61" cm="1">
        <f t="array" ref="U183">IF($I$2="Открытый тариф",
INDEX(GRID!$B$4:$BI$14,MATCH(U$7,GRID!$A$4:$A$14,0),MATCH(1,($U$2=GRID!$B$1:$BI$1)*(КАЛЕНДАРЬ!$AA7=GRID!$B$3:$BI$3), 0)),
ROUNDUP(INDEX(GRID!$B$4:$BI$14,MATCH(U$7,GRID!$A$4:$A$14,0),MATCH(1,($U$2=GRID!$B$1:$BI$1)*(КАЛЕНДАРЬ!$AA7=GRID!$B$3:$BI$3),0))*(1-GRID!$B$35),0))</f>
        <v>97000</v>
      </c>
      <c r="V183" s="61" cm="1">
        <f t="array" ref="V183">IF($I$2="Открытый тариф",
INDEX(GRID!$B$17:$BI$27,MATCH(U$7,GRID!$A$17:$A$27,0),MATCH(1,($U$2=GRID!$B$1:$BI$1)*(КАЛЕНДАРЬ!$AA7=GRID!$B$3:$BI$3), 0)),
ROUNDUP(INDEX(GRID!$B$17:$BI$27,MATCH(U$7,GRID!$A$17:$A$27,0),MATCH(1,($U$2=GRID!$B$1:$BI$1)*(КАЛЕНДАРЬ!$AA7=GRID!$B$3:$BI$3), 0))*(1-GRID!$B$35),0))</f>
        <v>99500</v>
      </c>
      <c r="W183" s="61" cm="1">
        <f t="array" ref="W183">IF($I$2="Открытый тариф",
INDEX(GRID!$B$4:$BI$14,MATCH(W$7,GRID!$A$4:$A$14,0),MATCH(1,($U$2=GRID!$B$1:$BI$1)*(КАЛЕНДАРЬ!$AA7=GRID!$B$3:$BI$3), 0)),
ROUNDUP(INDEX(GRID!$B$4:$BI$14,MATCH(W$7,GRID!$A$4:$A$14,0),MATCH(1,($U$2=GRID!$B$1:$BI$1)*(КАЛЕНДАРЬ!$AA7=GRID!$B$3:$BI$3),0))*(1-GRID!$B$35),0))</f>
        <v>340000</v>
      </c>
      <c r="X183" s="61" cm="1">
        <f t="array" ref="X183">IF($I$2="Открытый тариф",
INDEX(GRID!$B$17:$BI$27,MATCH(W$7,GRID!$A$17:$A$27,0),MATCH(1,($U$2=GRID!$B$1:$BI$1)*(КАЛЕНДАРЬ!$AA7=GRID!$B$3:$BI$3), 0)),
ROUNDUP(INDEX(GRID!$B$17:$BI$27,MATCH(W$7,GRID!$A$17:$A$27,0),MATCH(1,($U$2=GRID!$B$1:$BI$1)*(КАЛЕНДАРЬ!$AA7=GRID!$B$3:$BI$3), 0))*(1-GRID!$B$35),0))</f>
        <v>342500</v>
      </c>
    </row>
    <row r="184" spans="1:24" x14ac:dyDescent="0.2">
      <c r="A184" s="62" t="s">
        <v>46</v>
      </c>
      <c r="B184" s="62">
        <v>5</v>
      </c>
      <c r="C184" s="59" cm="1">
        <f t="array" ref="C184">IF($I$2="Открытый тариф",
INDEX(GRID!$B$4:$BI$14,MATCH(C$7,GRID!$A$4:$A$14,0),MATCH(1,($U$2=GRID!$B$1:$BI$1)*(КАЛЕНДАРЬ!$AA8=GRID!$B$3:$BI$3), 0)),
ROUNDUP(INDEX(GRID!$B$4:$BI$14,MATCH(C$7,GRID!$A$4:$A$14,0),MATCH(1,($U$2=GRID!$B$1:$BI$1)*(КАЛЕНДАРЬ!$AA8=GRID!$B$3:$BI$3),0))*(1-GRID!$B$35),0))</f>
        <v>32000</v>
      </c>
      <c r="D184" s="60" cm="1">
        <f t="array" ref="D184">IF($I$2="Открытый тариф",
INDEX(GRID!$B$17:$BI$27,MATCH(C$7,GRID!$A$17:$A$27,0),MATCH(1,($U$2=GRID!$B$1:$BI$1)*(КАЛЕНДАРЬ!$AA8=GRID!$B$3:$BI$3), 0)),
ROUNDUP(INDEX(GRID!$B$17:$BI$27,MATCH(C$7,GRID!$A$17:$A$27,0),MATCH(1,($U$2=GRID!$B$1:$BI$1)*(КАЛЕНДАРЬ!$AA8=GRID!$B$3:$BI$3), 0))*(1-GRID!$B$35),0))</f>
        <v>34500</v>
      </c>
      <c r="E184" s="59" cm="1">
        <f t="array" ref="E184">IF($I$2="Открытый тариф",
INDEX(GRID!$B$4:$BI$14,MATCH(E$7,GRID!$A$4:$A$14,0),MATCH(1,($U$2=GRID!$B$1:$BI$1)*(КАЛЕНДАРЬ!$AA8=GRID!$B$3:$BI$3), 0)),
ROUNDUP(INDEX(GRID!$B$4:$BI$14,MATCH(E$7,GRID!$A$4:$A$14,0),MATCH(1,($U$2=GRID!$B$1:$BI$1)*(КАЛЕНДАРЬ!$AA8=GRID!$B$3:$BI$3),0))*(1-GRID!$B$35),0))</f>
        <v>35800</v>
      </c>
      <c r="F184" s="60" cm="1">
        <f t="array" ref="F184">IF($I$2="Открытый тариф",
INDEX(GRID!$B$17:$BI$27,MATCH(E$7,GRID!$A$17:$A$27,0),MATCH(1,($U$2=GRID!$B$1:$BI$1)*(КАЛЕНДАРЬ!$AA8=GRID!$B$3:$BI$3), 0)),
ROUNDUP(INDEX(GRID!$B$17:$BI$27,MATCH(E$7,GRID!$A$17:$A$27,0),MATCH(1,($U$2=GRID!$B$1:$BI$1)*(КАЛЕНДАРЬ!$AA8=GRID!$B$3:$BI$3), 0))*(1-GRID!$B$35),0))</f>
        <v>38300</v>
      </c>
      <c r="G184" s="59" cm="1">
        <f t="array" ref="G184">IF($I$2="Открытый тариф",
INDEX(GRID!$B$4:$BI$14,MATCH(G$7,GRID!$A$4:$A$14,0),MATCH(1,($U$2=GRID!$B$1:$BI$1)*(КАЛЕНДАРЬ!$AA8=GRID!$B$3:$BI$3), 0)),
ROUNDUP(INDEX(GRID!$B$4:$BI$14,MATCH(G$7,GRID!$A$4:$A$14,0),MATCH(1,($U$2=GRID!$B$1:$BI$1)*(КАЛЕНДАРЬ!$AA8=GRID!$B$3:$BI$3),0))*(1-GRID!$B$35),0))</f>
        <v>39900</v>
      </c>
      <c r="H184" s="60" cm="1">
        <f t="array" ref="H184">IF($I$2="Открытый тариф",
INDEX(GRID!$B$17:$BI$27,MATCH(G$7,GRID!$A$17:$A$27,0),MATCH(1,($U$2=GRID!$B$1:$BI$1)*(КАЛЕНДАРЬ!$AA8=GRID!$B$3:$BI$3), 0)),
ROUNDUP(INDEX(GRID!$B$17:$BI$27,MATCH(G$7,GRID!$A$17:$A$27,0),MATCH(1,($U$2=GRID!$B$1:$BI$1)*(КАЛЕНДАРЬ!$AA8=GRID!$B$3:$BI$3), 0))*(1-GRID!$B$35),0))</f>
        <v>42400</v>
      </c>
      <c r="I184" s="59" cm="1">
        <f t="array" ref="I184">IF($I$2="Открытый тариф",
INDEX(GRID!$B$4:$BI$14,MATCH(I$7,GRID!$A$4:$A$14,0),MATCH(1,($U$2=GRID!$B$1:$BI$1)*(КАЛЕНДАРЬ!$AA8=GRID!$B$3:$BI$3), 0)),
ROUNDUP(INDEX(GRID!$B$4:$BI$14,MATCH(I$7,GRID!$A$4:$A$14,0),MATCH(1,($U$2=GRID!$B$1:$BI$1)*(КАЛЕНДАРЬ!$AA8=GRID!$B$3:$BI$3),0))*(1-GRID!$B$35),0))</f>
        <v>44600</v>
      </c>
      <c r="J184" s="60" cm="1">
        <f t="array" ref="J184">IF($I$2="Открытый тариф",
INDEX(GRID!$B$17:$BI$27,MATCH(I$7,GRID!$A$17:$A$27,0),MATCH(1,($U$2=GRID!$B$1:$BI$1)*(КАЛЕНДАРЬ!$AA8=GRID!$B$3:$BI$3), 0)),
ROUNDUP(INDEX(GRID!$B$17:$BI$27,MATCH(I$7,GRID!$A$17:$A$27,0),MATCH(1,($U$2=GRID!$B$1:$BI$1)*(КАЛЕНДАРЬ!$AA8=GRID!$B$3:$BI$3), 0))*(1-GRID!$B$35),0))</f>
        <v>47100</v>
      </c>
      <c r="K184" s="59" cm="1">
        <f t="array" ref="K184">IF($I$2="Открытый тариф",
INDEX(GRID!$B$4:$BI$14,MATCH(K$7,GRID!$A$4:$A$14,0),MATCH(1,($U$2=GRID!$B$1:$BI$1)*(КАЛЕНДАРЬ!$AA8=GRID!$B$3:$BI$3), 0)),
ROUNDUP(INDEX(GRID!$B$4:$BI$14,MATCH(K$7,GRID!$A$4:$A$14,0),MATCH(1,($U$2=GRID!$B$1:$BI$1)*(КАЛЕНДАРЬ!$AA8=GRID!$B$3:$BI$3),0))*(1-GRID!$B$35),0))</f>
        <v>49800</v>
      </c>
      <c r="L184" s="60" cm="1">
        <f t="array" ref="L184">IF($I$2="Открытый тариф",
INDEX(GRID!$B$17:$BI$27,MATCH(K$7,GRID!$A$17:$A$27,0),MATCH(1,($U$2=GRID!$B$1:$BI$1)*(КАЛЕНДАРЬ!$AA8=GRID!$B$3:$BI$3), 0)),
ROUNDUP(INDEX(GRID!$B$17:$BI$27,MATCH(K$7,GRID!$A$17:$A$27,0),MATCH(1,($U$2=GRID!$B$1:$BI$1)*(КАЛЕНДАРЬ!$AA8=GRID!$B$3:$BI$3), 0))*(1-GRID!$B$35),0))</f>
        <v>52300</v>
      </c>
      <c r="M184" s="59" cm="1">
        <f t="array" ref="M184">IF($I$2="Открытый тариф",
INDEX(GRID!$B$4:$BI$14,MATCH(M$7,GRID!$A$4:$A$14,0),MATCH(1,($U$2=GRID!$B$1:$BI$1)*(КАЛЕНДАРЬ!$AA8=GRID!$B$3:$BI$3), 0)),
ROUNDUP(INDEX(GRID!$B$4:$BI$14,MATCH(M$7,GRID!$A$4:$A$14,0),MATCH(1,($U$2=GRID!$B$1:$BI$1)*(КАЛЕНДАРЬ!$AA8=GRID!$B$3:$BI$3),0))*(1-GRID!$B$35),0))</f>
        <v>55600</v>
      </c>
      <c r="N184" s="60" cm="1">
        <f t="array" ref="N184">IF($I$2="Открытый тариф",
INDEX(GRID!$B$17:$BI$27,MATCH(M$7,GRID!$A$17:$A$27,0),MATCH(1,($U$2=GRID!$B$1:$BI$1)*(КАЛЕНДАРЬ!$AA8=GRID!$B$3:$BI$3), 0)),
ROUNDUP(INDEX(GRID!$B$17:$BI$27,MATCH(M$7,GRID!$A$17:$A$27,0),MATCH(1,($U$2=GRID!$B$1:$BI$1)*(КАЛЕНДАРЬ!$AA8=GRID!$B$3:$BI$3), 0))*(1-GRID!$B$35),0))</f>
        <v>58100</v>
      </c>
      <c r="O184" s="61" cm="1">
        <f t="array" ref="O184">IF($I$2="Открытый тариф",
INDEX(GRID!$B$4:$BI$14,MATCH(O$7,GRID!$A$4:$A$14,0),MATCH(1,($U$2=GRID!$B$1:$BI$1)*(КАЛЕНДАРЬ!$AA8=GRID!$B$3:$BI$3), 0)),
ROUNDUP(INDEX(GRID!$B$4:$BI$14,MATCH(O$7,GRID!$A$4:$A$14,0),MATCH(1,($U$2=GRID!$B$1:$BI$1)*(КАЛЕНДАРЬ!$AA8=GRID!$B$3:$BI$3),0))*(1-GRID!$B$35),0))</f>
        <v>62300</v>
      </c>
      <c r="P184" s="61" cm="1">
        <f t="array" ref="P184">IF($I$2="Открытый тариф",
INDEX(GRID!$B$17:$BI$27,MATCH(O$7,GRID!$A$17:$A$27,0),MATCH(1,($U$2=GRID!$B$1:$BI$1)*(КАЛЕНДАРЬ!$AA8=GRID!$B$3:$BI$3), 0)),
ROUNDUP(INDEX(GRID!$B$17:$BI$27,MATCH(O$7,GRID!$A$17:$A$27,0),MATCH(1,($U$2=GRID!$B$1:$BI$1)*(КАЛЕНДАРЬ!$AA8=GRID!$B$3:$BI$3), 0))*(1-GRID!$B$35),0))</f>
        <v>64800</v>
      </c>
      <c r="Q184" s="61" cm="1">
        <f t="array" ref="Q184">IF($I$2="Открытый тариф",
INDEX(GRID!$B$4:$BI$14,MATCH(Q$7,GRID!$A$4:$A$14,0),MATCH(1,($U$2=GRID!$B$1:$BI$1)*(КАЛЕНДАРЬ!$AA8=GRID!$B$3:$BI$3), 0)),
ROUNDUP(INDEX(GRID!$B$4:$BI$14,MATCH(Q$7,GRID!$A$4:$A$14,0),MATCH(1,($U$2=GRID!$B$1:$BI$1)*(КАЛЕНДАРЬ!$AA8=GRID!$B$3:$BI$3),0))*(1-GRID!$B$35),0))</f>
        <v>70400</v>
      </c>
      <c r="R184" s="61" cm="1">
        <f t="array" ref="R184">IF($I$2="Открытый тариф",
INDEX(GRID!$B$17:$BI$27,MATCH(Q$7,GRID!$A$17:$A$27,0),MATCH(1,($U$2=GRID!$B$1:$BI$1)*(КАЛЕНДАРЬ!$AA8=GRID!$B$3:$BI$3), 0)),
ROUNDUP(INDEX(GRID!$B$17:$BI$27,MATCH(Q$7,GRID!$A$17:$A$27,0),MATCH(1,($U$2=GRID!$B$1:$BI$1)*(КАЛЕНДАРЬ!$AA8=GRID!$B$3:$BI$3), 0))*(1-GRID!$B$35),0))</f>
        <v>72900</v>
      </c>
      <c r="S184" s="61" cm="1">
        <f t="array" ref="S184">IF($I$2="Открытый тариф",
INDEX(GRID!$B$4:$BI$14,MATCH(S$7,GRID!$A$4:$A$14,0),MATCH(1,($U$2=GRID!$B$1:$BI$1)*(КАЛЕНДАРЬ!$AA8=GRID!$B$3:$BI$3), 0)),
ROUNDUP(INDEX(GRID!$B$4:$BI$14,MATCH(S$7,GRID!$A$4:$A$14,0),MATCH(1,($U$2=GRID!$B$1:$BI$1)*(КАЛЕНДАРЬ!$AA8=GRID!$B$3:$BI$3),0))*(1-GRID!$B$35),0))</f>
        <v>87800</v>
      </c>
      <c r="T184" s="61" cm="1">
        <f t="array" ref="T184">IF($I$2="Открытый тариф",
INDEX(GRID!$B$17:$BI$27,MATCH(S$7,GRID!$A$17:$A$27,0),MATCH(1,($U$2=GRID!$B$1:$BI$1)*(КАЛЕНДАРЬ!$AA8=GRID!$B$3:$BI$3), 0)),
ROUNDUP(INDEX(GRID!$B$17:$BI$27,MATCH(S$7,GRID!$A$17:$A$27,0),MATCH(1,($U$2=GRID!$B$1:$BI$1)*(КАЛЕНДАРЬ!$AA8=GRID!$B$3:$BI$3), 0))*(1-GRID!$B$35),0))</f>
        <v>90300</v>
      </c>
      <c r="U184" s="61" cm="1">
        <f t="array" ref="U184">IF($I$2="Открытый тариф",
INDEX(GRID!$B$4:$BI$14,MATCH(U$7,GRID!$A$4:$A$14,0),MATCH(1,($U$2=GRID!$B$1:$BI$1)*(КАЛЕНДАРЬ!$AA8=GRID!$B$3:$BI$3), 0)),
ROUNDUP(INDEX(GRID!$B$4:$BI$14,MATCH(U$7,GRID!$A$4:$A$14,0),MATCH(1,($U$2=GRID!$B$1:$BI$1)*(КАЛЕНДАРЬ!$AA8=GRID!$B$3:$BI$3),0))*(1-GRID!$B$35),0))</f>
        <v>97000</v>
      </c>
      <c r="V184" s="61" cm="1">
        <f t="array" ref="V184">IF($I$2="Открытый тариф",
INDEX(GRID!$B$17:$BI$27,MATCH(U$7,GRID!$A$17:$A$27,0),MATCH(1,($U$2=GRID!$B$1:$BI$1)*(КАЛЕНДАРЬ!$AA8=GRID!$B$3:$BI$3), 0)),
ROUNDUP(INDEX(GRID!$B$17:$BI$27,MATCH(U$7,GRID!$A$17:$A$27,0),MATCH(1,($U$2=GRID!$B$1:$BI$1)*(КАЛЕНДАРЬ!$AA8=GRID!$B$3:$BI$3), 0))*(1-GRID!$B$35),0))</f>
        <v>99500</v>
      </c>
      <c r="W184" s="61" cm="1">
        <f t="array" ref="W184">IF($I$2="Открытый тариф",
INDEX(GRID!$B$4:$BI$14,MATCH(W$7,GRID!$A$4:$A$14,0),MATCH(1,($U$2=GRID!$B$1:$BI$1)*(КАЛЕНДАРЬ!$AA8=GRID!$B$3:$BI$3), 0)),
ROUNDUP(INDEX(GRID!$B$4:$BI$14,MATCH(W$7,GRID!$A$4:$A$14,0),MATCH(1,($U$2=GRID!$B$1:$BI$1)*(КАЛЕНДАРЬ!$AA8=GRID!$B$3:$BI$3),0))*(1-GRID!$B$35),0))</f>
        <v>340000</v>
      </c>
      <c r="X184" s="61" cm="1">
        <f t="array" ref="X184">IF($I$2="Открытый тариф",
INDEX(GRID!$B$17:$BI$27,MATCH(W$7,GRID!$A$17:$A$27,0),MATCH(1,($U$2=GRID!$B$1:$BI$1)*(КАЛЕНДАРЬ!$AA8=GRID!$B$3:$BI$3), 0)),
ROUNDUP(INDEX(GRID!$B$17:$BI$27,MATCH(W$7,GRID!$A$17:$A$27,0),MATCH(1,($U$2=GRID!$B$1:$BI$1)*(КАЛЕНДАРЬ!$AA8=GRID!$B$3:$BI$3), 0))*(1-GRID!$B$35),0))</f>
        <v>342500</v>
      </c>
    </row>
    <row r="185" spans="1:24" x14ac:dyDescent="0.2">
      <c r="A185" s="62" t="s">
        <v>47</v>
      </c>
      <c r="B185" s="62">
        <v>6</v>
      </c>
      <c r="C185" s="59" cm="1">
        <f t="array" ref="C185">IF($I$2="Открытый тариф",
INDEX(GRID!$B$4:$BI$14,MATCH(C$7,GRID!$A$4:$A$14,0),MATCH(1,($U$2=GRID!$B$1:$BI$1)*(КАЛЕНДАРЬ!$AA9=GRID!$B$3:$BI$3), 0)),
ROUNDUP(INDEX(GRID!$B$4:$BI$14,MATCH(C$7,GRID!$A$4:$A$14,0),MATCH(1,($U$2=GRID!$B$1:$BI$1)*(КАЛЕНДАРЬ!$AA9=GRID!$B$3:$BI$3),0))*(1-GRID!$B$35),0))</f>
        <v>32000</v>
      </c>
      <c r="D185" s="60" cm="1">
        <f t="array" ref="D185">IF($I$2="Открытый тариф",
INDEX(GRID!$B$17:$BI$27,MATCH(C$7,GRID!$A$17:$A$27,0),MATCH(1,($U$2=GRID!$B$1:$BI$1)*(КАЛЕНДАРЬ!$AA9=GRID!$B$3:$BI$3), 0)),
ROUNDUP(INDEX(GRID!$B$17:$BI$27,MATCH(C$7,GRID!$A$17:$A$27,0),MATCH(1,($U$2=GRID!$B$1:$BI$1)*(КАЛЕНДАРЬ!$AA9=GRID!$B$3:$BI$3), 0))*(1-GRID!$B$35),0))</f>
        <v>34500</v>
      </c>
      <c r="E185" s="59" cm="1">
        <f t="array" ref="E185">IF($I$2="Открытый тариф",
INDEX(GRID!$B$4:$BI$14,MATCH(E$7,GRID!$A$4:$A$14,0),MATCH(1,($U$2=GRID!$B$1:$BI$1)*(КАЛЕНДАРЬ!$AA9=GRID!$B$3:$BI$3), 0)),
ROUNDUP(INDEX(GRID!$B$4:$BI$14,MATCH(E$7,GRID!$A$4:$A$14,0),MATCH(1,($U$2=GRID!$B$1:$BI$1)*(КАЛЕНДАРЬ!$AA9=GRID!$B$3:$BI$3),0))*(1-GRID!$B$35),0))</f>
        <v>35800</v>
      </c>
      <c r="F185" s="60" cm="1">
        <f t="array" ref="F185">IF($I$2="Открытый тариф",
INDEX(GRID!$B$17:$BI$27,MATCH(E$7,GRID!$A$17:$A$27,0),MATCH(1,($U$2=GRID!$B$1:$BI$1)*(КАЛЕНДАРЬ!$AA9=GRID!$B$3:$BI$3), 0)),
ROUNDUP(INDEX(GRID!$B$17:$BI$27,MATCH(E$7,GRID!$A$17:$A$27,0),MATCH(1,($U$2=GRID!$B$1:$BI$1)*(КАЛЕНДАРЬ!$AA9=GRID!$B$3:$BI$3), 0))*(1-GRID!$B$35),0))</f>
        <v>38300</v>
      </c>
      <c r="G185" s="59" cm="1">
        <f t="array" ref="G185">IF($I$2="Открытый тариф",
INDEX(GRID!$B$4:$BI$14,MATCH(G$7,GRID!$A$4:$A$14,0),MATCH(1,($U$2=GRID!$B$1:$BI$1)*(КАЛЕНДАРЬ!$AA9=GRID!$B$3:$BI$3), 0)),
ROUNDUP(INDEX(GRID!$B$4:$BI$14,MATCH(G$7,GRID!$A$4:$A$14,0),MATCH(1,($U$2=GRID!$B$1:$BI$1)*(КАЛЕНДАРЬ!$AA9=GRID!$B$3:$BI$3),0))*(1-GRID!$B$35),0))</f>
        <v>39900</v>
      </c>
      <c r="H185" s="60" cm="1">
        <f t="array" ref="H185">IF($I$2="Открытый тариф",
INDEX(GRID!$B$17:$BI$27,MATCH(G$7,GRID!$A$17:$A$27,0),MATCH(1,($U$2=GRID!$B$1:$BI$1)*(КАЛЕНДАРЬ!$AA9=GRID!$B$3:$BI$3), 0)),
ROUNDUP(INDEX(GRID!$B$17:$BI$27,MATCH(G$7,GRID!$A$17:$A$27,0),MATCH(1,($U$2=GRID!$B$1:$BI$1)*(КАЛЕНДАРЬ!$AA9=GRID!$B$3:$BI$3), 0))*(1-GRID!$B$35),0))</f>
        <v>42400</v>
      </c>
      <c r="I185" s="59" cm="1">
        <f t="array" ref="I185">IF($I$2="Открытый тариф",
INDEX(GRID!$B$4:$BI$14,MATCH(I$7,GRID!$A$4:$A$14,0),MATCH(1,($U$2=GRID!$B$1:$BI$1)*(КАЛЕНДАРЬ!$AA9=GRID!$B$3:$BI$3), 0)),
ROUNDUP(INDEX(GRID!$B$4:$BI$14,MATCH(I$7,GRID!$A$4:$A$14,0),MATCH(1,($U$2=GRID!$B$1:$BI$1)*(КАЛЕНДАРЬ!$AA9=GRID!$B$3:$BI$3),0))*(1-GRID!$B$35),0))</f>
        <v>44600</v>
      </c>
      <c r="J185" s="60" cm="1">
        <f t="array" ref="J185">IF($I$2="Открытый тариф",
INDEX(GRID!$B$17:$BI$27,MATCH(I$7,GRID!$A$17:$A$27,0),MATCH(1,($U$2=GRID!$B$1:$BI$1)*(КАЛЕНДАРЬ!$AA9=GRID!$B$3:$BI$3), 0)),
ROUNDUP(INDEX(GRID!$B$17:$BI$27,MATCH(I$7,GRID!$A$17:$A$27,0),MATCH(1,($U$2=GRID!$B$1:$BI$1)*(КАЛЕНДАРЬ!$AA9=GRID!$B$3:$BI$3), 0))*(1-GRID!$B$35),0))</f>
        <v>47100</v>
      </c>
      <c r="K185" s="59" cm="1">
        <f t="array" ref="K185">IF($I$2="Открытый тариф",
INDEX(GRID!$B$4:$BI$14,MATCH(K$7,GRID!$A$4:$A$14,0),MATCH(1,($U$2=GRID!$B$1:$BI$1)*(КАЛЕНДАРЬ!$AA9=GRID!$B$3:$BI$3), 0)),
ROUNDUP(INDEX(GRID!$B$4:$BI$14,MATCH(K$7,GRID!$A$4:$A$14,0),MATCH(1,($U$2=GRID!$B$1:$BI$1)*(КАЛЕНДАРЬ!$AA9=GRID!$B$3:$BI$3),0))*(1-GRID!$B$35),0))</f>
        <v>49800</v>
      </c>
      <c r="L185" s="60" cm="1">
        <f t="array" ref="L185">IF($I$2="Открытый тариф",
INDEX(GRID!$B$17:$BI$27,MATCH(K$7,GRID!$A$17:$A$27,0),MATCH(1,($U$2=GRID!$B$1:$BI$1)*(КАЛЕНДАРЬ!$AA9=GRID!$B$3:$BI$3), 0)),
ROUNDUP(INDEX(GRID!$B$17:$BI$27,MATCH(K$7,GRID!$A$17:$A$27,0),MATCH(1,($U$2=GRID!$B$1:$BI$1)*(КАЛЕНДАРЬ!$AA9=GRID!$B$3:$BI$3), 0))*(1-GRID!$B$35),0))</f>
        <v>52300</v>
      </c>
      <c r="M185" s="59" cm="1">
        <f t="array" ref="M185">IF($I$2="Открытый тариф",
INDEX(GRID!$B$4:$BI$14,MATCH(M$7,GRID!$A$4:$A$14,0),MATCH(1,($U$2=GRID!$B$1:$BI$1)*(КАЛЕНДАРЬ!$AA9=GRID!$B$3:$BI$3), 0)),
ROUNDUP(INDEX(GRID!$B$4:$BI$14,MATCH(M$7,GRID!$A$4:$A$14,0),MATCH(1,($U$2=GRID!$B$1:$BI$1)*(КАЛЕНДАРЬ!$AA9=GRID!$B$3:$BI$3),0))*(1-GRID!$B$35),0))</f>
        <v>55600</v>
      </c>
      <c r="N185" s="60" cm="1">
        <f t="array" ref="N185">IF($I$2="Открытый тариф",
INDEX(GRID!$B$17:$BI$27,MATCH(M$7,GRID!$A$17:$A$27,0),MATCH(1,($U$2=GRID!$B$1:$BI$1)*(КАЛЕНДАРЬ!$AA9=GRID!$B$3:$BI$3), 0)),
ROUNDUP(INDEX(GRID!$B$17:$BI$27,MATCH(M$7,GRID!$A$17:$A$27,0),MATCH(1,($U$2=GRID!$B$1:$BI$1)*(КАЛЕНДАРЬ!$AA9=GRID!$B$3:$BI$3), 0))*(1-GRID!$B$35),0))</f>
        <v>58100</v>
      </c>
      <c r="O185" s="61" cm="1">
        <f t="array" ref="O185">IF($I$2="Открытый тариф",
INDEX(GRID!$B$4:$BI$14,MATCH(O$7,GRID!$A$4:$A$14,0),MATCH(1,($U$2=GRID!$B$1:$BI$1)*(КАЛЕНДАРЬ!$AA9=GRID!$B$3:$BI$3), 0)),
ROUNDUP(INDEX(GRID!$B$4:$BI$14,MATCH(O$7,GRID!$A$4:$A$14,0),MATCH(1,($U$2=GRID!$B$1:$BI$1)*(КАЛЕНДАРЬ!$AA9=GRID!$B$3:$BI$3),0))*(1-GRID!$B$35),0))</f>
        <v>62300</v>
      </c>
      <c r="P185" s="61" cm="1">
        <f t="array" ref="P185">IF($I$2="Открытый тариф",
INDEX(GRID!$B$17:$BI$27,MATCH(O$7,GRID!$A$17:$A$27,0),MATCH(1,($U$2=GRID!$B$1:$BI$1)*(КАЛЕНДАРЬ!$AA9=GRID!$B$3:$BI$3), 0)),
ROUNDUP(INDEX(GRID!$B$17:$BI$27,MATCH(O$7,GRID!$A$17:$A$27,0),MATCH(1,($U$2=GRID!$B$1:$BI$1)*(КАЛЕНДАРЬ!$AA9=GRID!$B$3:$BI$3), 0))*(1-GRID!$B$35),0))</f>
        <v>64800</v>
      </c>
      <c r="Q185" s="61" cm="1">
        <f t="array" ref="Q185">IF($I$2="Открытый тариф",
INDEX(GRID!$B$4:$BI$14,MATCH(Q$7,GRID!$A$4:$A$14,0),MATCH(1,($U$2=GRID!$B$1:$BI$1)*(КАЛЕНДАРЬ!$AA9=GRID!$B$3:$BI$3), 0)),
ROUNDUP(INDEX(GRID!$B$4:$BI$14,MATCH(Q$7,GRID!$A$4:$A$14,0),MATCH(1,($U$2=GRID!$B$1:$BI$1)*(КАЛЕНДАРЬ!$AA9=GRID!$B$3:$BI$3),0))*(1-GRID!$B$35),0))</f>
        <v>70400</v>
      </c>
      <c r="R185" s="61" cm="1">
        <f t="array" ref="R185">IF($I$2="Открытый тариф",
INDEX(GRID!$B$17:$BI$27,MATCH(Q$7,GRID!$A$17:$A$27,0),MATCH(1,($U$2=GRID!$B$1:$BI$1)*(КАЛЕНДАРЬ!$AA9=GRID!$B$3:$BI$3), 0)),
ROUNDUP(INDEX(GRID!$B$17:$BI$27,MATCH(Q$7,GRID!$A$17:$A$27,0),MATCH(1,($U$2=GRID!$B$1:$BI$1)*(КАЛЕНДАРЬ!$AA9=GRID!$B$3:$BI$3), 0))*(1-GRID!$B$35),0))</f>
        <v>72900</v>
      </c>
      <c r="S185" s="61" cm="1">
        <f t="array" ref="S185">IF($I$2="Открытый тариф",
INDEX(GRID!$B$4:$BI$14,MATCH(S$7,GRID!$A$4:$A$14,0),MATCH(1,($U$2=GRID!$B$1:$BI$1)*(КАЛЕНДАРЬ!$AA9=GRID!$B$3:$BI$3), 0)),
ROUNDUP(INDEX(GRID!$B$4:$BI$14,MATCH(S$7,GRID!$A$4:$A$14,0),MATCH(1,($U$2=GRID!$B$1:$BI$1)*(КАЛЕНДАРЬ!$AA9=GRID!$B$3:$BI$3),0))*(1-GRID!$B$35),0))</f>
        <v>87800</v>
      </c>
      <c r="T185" s="61" cm="1">
        <f t="array" ref="T185">IF($I$2="Открытый тариф",
INDEX(GRID!$B$17:$BI$27,MATCH(S$7,GRID!$A$17:$A$27,0),MATCH(1,($U$2=GRID!$B$1:$BI$1)*(КАЛЕНДАРЬ!$AA9=GRID!$B$3:$BI$3), 0)),
ROUNDUP(INDEX(GRID!$B$17:$BI$27,MATCH(S$7,GRID!$A$17:$A$27,0),MATCH(1,($U$2=GRID!$B$1:$BI$1)*(КАЛЕНДАРЬ!$AA9=GRID!$B$3:$BI$3), 0))*(1-GRID!$B$35),0))</f>
        <v>90300</v>
      </c>
      <c r="U185" s="61" cm="1">
        <f t="array" ref="U185">IF($I$2="Открытый тариф",
INDEX(GRID!$B$4:$BI$14,MATCH(U$7,GRID!$A$4:$A$14,0),MATCH(1,($U$2=GRID!$B$1:$BI$1)*(КАЛЕНДАРЬ!$AA9=GRID!$B$3:$BI$3), 0)),
ROUNDUP(INDEX(GRID!$B$4:$BI$14,MATCH(U$7,GRID!$A$4:$A$14,0),MATCH(1,($U$2=GRID!$B$1:$BI$1)*(КАЛЕНДАРЬ!$AA9=GRID!$B$3:$BI$3),0))*(1-GRID!$B$35),0))</f>
        <v>97000</v>
      </c>
      <c r="V185" s="61" cm="1">
        <f t="array" ref="V185">IF($I$2="Открытый тариф",
INDEX(GRID!$B$17:$BI$27,MATCH(U$7,GRID!$A$17:$A$27,0),MATCH(1,($U$2=GRID!$B$1:$BI$1)*(КАЛЕНДАРЬ!$AA9=GRID!$B$3:$BI$3), 0)),
ROUNDUP(INDEX(GRID!$B$17:$BI$27,MATCH(U$7,GRID!$A$17:$A$27,0),MATCH(1,($U$2=GRID!$B$1:$BI$1)*(КАЛЕНДАРЬ!$AA9=GRID!$B$3:$BI$3), 0))*(1-GRID!$B$35),0))</f>
        <v>99500</v>
      </c>
      <c r="W185" s="61" cm="1">
        <f t="array" ref="W185">IF($I$2="Открытый тариф",
INDEX(GRID!$B$4:$BI$14,MATCH(W$7,GRID!$A$4:$A$14,0),MATCH(1,($U$2=GRID!$B$1:$BI$1)*(КАЛЕНДАРЬ!$AA9=GRID!$B$3:$BI$3), 0)),
ROUNDUP(INDEX(GRID!$B$4:$BI$14,MATCH(W$7,GRID!$A$4:$A$14,0),MATCH(1,($U$2=GRID!$B$1:$BI$1)*(КАЛЕНДАРЬ!$AA9=GRID!$B$3:$BI$3),0))*(1-GRID!$B$35),0))</f>
        <v>340000</v>
      </c>
      <c r="X185" s="61" cm="1">
        <f t="array" ref="X185">IF($I$2="Открытый тариф",
INDEX(GRID!$B$17:$BI$27,MATCH(W$7,GRID!$A$17:$A$27,0),MATCH(1,($U$2=GRID!$B$1:$BI$1)*(КАЛЕНДАРЬ!$AA9=GRID!$B$3:$BI$3), 0)),
ROUNDUP(INDEX(GRID!$B$17:$BI$27,MATCH(W$7,GRID!$A$17:$A$27,0),MATCH(1,($U$2=GRID!$B$1:$BI$1)*(КАЛЕНДАРЬ!$AA9=GRID!$B$3:$BI$3), 0))*(1-GRID!$B$35),0))</f>
        <v>342500</v>
      </c>
    </row>
    <row r="186" spans="1:24" x14ac:dyDescent="0.2">
      <c r="A186" s="62" t="s">
        <v>48</v>
      </c>
      <c r="B186" s="62">
        <v>7</v>
      </c>
      <c r="C186" s="59" cm="1">
        <f t="array" ref="C186">IF($I$2="Открытый тариф",
INDEX(GRID!$B$4:$BI$14,MATCH(C$7,GRID!$A$4:$A$14,0),MATCH(1,($U$2=GRID!$B$1:$BI$1)*(КАЛЕНДАРЬ!$AA10=GRID!$B$3:$BI$3), 0)),
ROUNDUP(INDEX(GRID!$B$4:$BI$14,MATCH(C$7,GRID!$A$4:$A$14,0),MATCH(1,($U$2=GRID!$B$1:$BI$1)*(КАЛЕНДАРЬ!$AA10=GRID!$B$3:$BI$3),0))*(1-GRID!$B$35),0))</f>
        <v>26000</v>
      </c>
      <c r="D186" s="60" cm="1">
        <f t="array" ref="D186">IF($I$2="Открытый тариф",
INDEX(GRID!$B$17:$BI$27,MATCH(C$7,GRID!$A$17:$A$27,0),MATCH(1,($U$2=GRID!$B$1:$BI$1)*(КАЛЕНДАРЬ!$AA10=GRID!$B$3:$BI$3), 0)),
ROUNDUP(INDEX(GRID!$B$17:$BI$27,MATCH(C$7,GRID!$A$17:$A$27,0),MATCH(1,($U$2=GRID!$B$1:$BI$1)*(КАЛЕНДАРЬ!$AA10=GRID!$B$3:$BI$3), 0))*(1-GRID!$B$35),0))</f>
        <v>28500</v>
      </c>
      <c r="E186" s="59" cm="1">
        <f t="array" ref="E186">IF($I$2="Открытый тариф",
INDEX(GRID!$B$4:$BI$14,MATCH(E$7,GRID!$A$4:$A$14,0),MATCH(1,($U$2=GRID!$B$1:$BI$1)*(КАЛЕНДАРЬ!$AA10=GRID!$B$3:$BI$3), 0)),
ROUNDUP(INDEX(GRID!$B$4:$BI$14,MATCH(E$7,GRID!$A$4:$A$14,0),MATCH(1,($U$2=GRID!$B$1:$BI$1)*(КАЛЕНДАРЬ!$AA10=GRID!$B$3:$BI$3),0))*(1-GRID!$B$35),0))</f>
        <v>28900</v>
      </c>
      <c r="F186" s="60" cm="1">
        <f t="array" ref="F186">IF($I$2="Открытый тариф",
INDEX(GRID!$B$17:$BI$27,MATCH(E$7,GRID!$A$17:$A$27,0),MATCH(1,($U$2=GRID!$B$1:$BI$1)*(КАЛЕНДАРЬ!$AA10=GRID!$B$3:$BI$3), 0)),
ROUNDUP(INDEX(GRID!$B$17:$BI$27,MATCH(E$7,GRID!$A$17:$A$27,0),MATCH(1,($U$2=GRID!$B$1:$BI$1)*(КАЛЕНДАРЬ!$AA10=GRID!$B$3:$BI$3), 0))*(1-GRID!$B$35),0))</f>
        <v>31400</v>
      </c>
      <c r="G186" s="59" cm="1">
        <f t="array" ref="G186">IF($I$2="Открытый тариф",
INDEX(GRID!$B$4:$BI$14,MATCH(G$7,GRID!$A$4:$A$14,0),MATCH(1,($U$2=GRID!$B$1:$BI$1)*(КАЛЕНДАРЬ!$AA10=GRID!$B$3:$BI$3), 0)),
ROUNDUP(INDEX(GRID!$B$4:$BI$14,MATCH(G$7,GRID!$A$4:$A$14,0),MATCH(1,($U$2=GRID!$B$1:$BI$1)*(КАЛЕНДАРЬ!$AA10=GRID!$B$3:$BI$3),0))*(1-GRID!$B$35),0))</f>
        <v>32100</v>
      </c>
      <c r="H186" s="60" cm="1">
        <f t="array" ref="H186">IF($I$2="Открытый тариф",
INDEX(GRID!$B$17:$BI$27,MATCH(G$7,GRID!$A$17:$A$27,0),MATCH(1,($U$2=GRID!$B$1:$BI$1)*(КАЛЕНДАРЬ!$AA10=GRID!$B$3:$BI$3), 0)),
ROUNDUP(INDEX(GRID!$B$17:$BI$27,MATCH(G$7,GRID!$A$17:$A$27,0),MATCH(1,($U$2=GRID!$B$1:$BI$1)*(КАЛЕНДАРЬ!$AA10=GRID!$B$3:$BI$3), 0))*(1-GRID!$B$35),0))</f>
        <v>34600</v>
      </c>
      <c r="I186" s="59" cm="1">
        <f t="array" ref="I186">IF($I$2="Открытый тариф",
INDEX(GRID!$B$4:$BI$14,MATCH(I$7,GRID!$A$4:$A$14,0),MATCH(1,($U$2=GRID!$B$1:$BI$1)*(КАЛЕНДАРЬ!$AA10=GRID!$B$3:$BI$3), 0)),
ROUNDUP(INDEX(GRID!$B$4:$BI$14,MATCH(I$7,GRID!$A$4:$A$14,0),MATCH(1,($U$2=GRID!$B$1:$BI$1)*(КАЛЕНДАРЬ!$AA10=GRID!$B$3:$BI$3),0))*(1-GRID!$B$35),0))</f>
        <v>35700</v>
      </c>
      <c r="J186" s="60" cm="1">
        <f t="array" ref="J186">IF($I$2="Открытый тариф",
INDEX(GRID!$B$17:$BI$27,MATCH(I$7,GRID!$A$17:$A$27,0),MATCH(1,($U$2=GRID!$B$1:$BI$1)*(КАЛЕНДАРЬ!$AA10=GRID!$B$3:$BI$3), 0)),
ROUNDUP(INDEX(GRID!$B$17:$BI$27,MATCH(I$7,GRID!$A$17:$A$27,0),MATCH(1,($U$2=GRID!$B$1:$BI$1)*(КАЛЕНДАРЬ!$AA10=GRID!$B$3:$BI$3), 0))*(1-GRID!$B$35),0))</f>
        <v>38200</v>
      </c>
      <c r="K186" s="59" cm="1">
        <f t="array" ref="K186">IF($I$2="Открытый тариф",
INDEX(GRID!$B$4:$BI$14,MATCH(K$7,GRID!$A$4:$A$14,0),MATCH(1,($U$2=GRID!$B$1:$BI$1)*(КАЛЕНДАРЬ!$AA10=GRID!$B$3:$BI$3), 0)),
ROUNDUP(INDEX(GRID!$B$4:$BI$14,MATCH(K$7,GRID!$A$4:$A$14,0),MATCH(1,($U$2=GRID!$B$1:$BI$1)*(КАЛЕНДАРЬ!$AA10=GRID!$B$3:$BI$3),0))*(1-GRID!$B$35),0))</f>
        <v>39700</v>
      </c>
      <c r="L186" s="60" cm="1">
        <f t="array" ref="L186">IF($I$2="Открытый тариф",
INDEX(GRID!$B$17:$BI$27,MATCH(K$7,GRID!$A$17:$A$27,0),MATCH(1,($U$2=GRID!$B$1:$BI$1)*(КАЛЕНДАРЬ!$AA10=GRID!$B$3:$BI$3), 0)),
ROUNDUP(INDEX(GRID!$B$17:$BI$27,MATCH(K$7,GRID!$A$17:$A$27,0),MATCH(1,($U$2=GRID!$B$1:$BI$1)*(КАЛЕНДАРЬ!$AA10=GRID!$B$3:$BI$3), 0))*(1-GRID!$B$35),0))</f>
        <v>42200</v>
      </c>
      <c r="M186" s="59" cm="1">
        <f t="array" ref="M186">IF($I$2="Открытый тариф",
INDEX(GRID!$B$4:$BI$14,MATCH(M$7,GRID!$A$4:$A$14,0),MATCH(1,($U$2=GRID!$B$1:$BI$1)*(КАЛЕНДАРЬ!$AA10=GRID!$B$3:$BI$3), 0)),
ROUNDUP(INDEX(GRID!$B$4:$BI$14,MATCH(M$7,GRID!$A$4:$A$14,0),MATCH(1,($U$2=GRID!$B$1:$BI$1)*(КАЛЕНДАРЬ!$AA10=GRID!$B$3:$BI$3),0))*(1-GRID!$B$35),0))</f>
        <v>44100</v>
      </c>
      <c r="N186" s="60" cm="1">
        <f t="array" ref="N186">IF($I$2="Открытый тариф",
INDEX(GRID!$B$17:$BI$27,MATCH(M$7,GRID!$A$17:$A$27,0),MATCH(1,($U$2=GRID!$B$1:$BI$1)*(КАЛЕНДАРЬ!$AA10=GRID!$B$3:$BI$3), 0)),
ROUNDUP(INDEX(GRID!$B$17:$BI$27,MATCH(M$7,GRID!$A$17:$A$27,0),MATCH(1,($U$2=GRID!$B$1:$BI$1)*(КАЛЕНДАРЬ!$AA10=GRID!$B$3:$BI$3), 0))*(1-GRID!$B$35),0))</f>
        <v>46600</v>
      </c>
      <c r="O186" s="61" cm="1">
        <f t="array" ref="O186">IF($I$2="Открытый тариф",
INDEX(GRID!$B$4:$BI$14,MATCH(O$7,GRID!$A$4:$A$14,0),MATCH(1,($U$2=GRID!$B$1:$BI$1)*(КАЛЕНДАРЬ!$AA10=GRID!$B$3:$BI$3), 0)),
ROUNDUP(INDEX(GRID!$B$4:$BI$14,MATCH(O$7,GRID!$A$4:$A$14,0),MATCH(1,($U$2=GRID!$B$1:$BI$1)*(КАЛЕНДАРЬ!$AA10=GRID!$B$3:$BI$3),0))*(1-GRID!$B$35),0))</f>
        <v>50600</v>
      </c>
      <c r="P186" s="61" cm="1">
        <f t="array" ref="P186">IF($I$2="Открытый тариф",
INDEX(GRID!$B$17:$BI$27,MATCH(O$7,GRID!$A$17:$A$27,0),MATCH(1,($U$2=GRID!$B$1:$BI$1)*(КАЛЕНДАРЬ!$AA10=GRID!$B$3:$BI$3), 0)),
ROUNDUP(INDEX(GRID!$B$17:$BI$27,MATCH(O$7,GRID!$A$17:$A$27,0),MATCH(1,($U$2=GRID!$B$1:$BI$1)*(КАЛЕНДАРЬ!$AA10=GRID!$B$3:$BI$3), 0))*(1-GRID!$B$35),0))</f>
        <v>53100</v>
      </c>
      <c r="Q186" s="61" cm="1">
        <f t="array" ref="Q186">IF($I$2="Открытый тариф",
INDEX(GRID!$B$4:$BI$14,MATCH(Q$7,GRID!$A$4:$A$14,0),MATCH(1,($U$2=GRID!$B$1:$BI$1)*(КАЛЕНДАРЬ!$AA10=GRID!$B$3:$BI$3), 0)),
ROUNDUP(INDEX(GRID!$B$4:$BI$14,MATCH(Q$7,GRID!$A$4:$A$14,0),MATCH(1,($U$2=GRID!$B$1:$BI$1)*(КАЛЕНДАРЬ!$AA10=GRID!$B$3:$BI$3),0))*(1-GRID!$B$35),0))</f>
        <v>57200</v>
      </c>
      <c r="R186" s="61" cm="1">
        <f t="array" ref="R186">IF($I$2="Открытый тариф",
INDEX(GRID!$B$17:$BI$27,MATCH(Q$7,GRID!$A$17:$A$27,0),MATCH(1,($U$2=GRID!$B$1:$BI$1)*(КАЛЕНДАРЬ!$AA10=GRID!$B$3:$BI$3), 0)),
ROUNDUP(INDEX(GRID!$B$17:$BI$27,MATCH(Q$7,GRID!$A$17:$A$27,0),MATCH(1,($U$2=GRID!$B$1:$BI$1)*(КАЛЕНДАРЬ!$AA10=GRID!$B$3:$BI$3), 0))*(1-GRID!$B$35),0))</f>
        <v>59700</v>
      </c>
      <c r="S186" s="61" cm="1">
        <f t="array" ref="S186">IF($I$2="Открытый тариф",
INDEX(GRID!$B$4:$BI$14,MATCH(S$7,GRID!$A$4:$A$14,0),MATCH(1,($U$2=GRID!$B$1:$BI$1)*(КАЛЕНДАРЬ!$AA10=GRID!$B$3:$BI$3), 0)),
ROUNDUP(INDEX(GRID!$B$4:$BI$14,MATCH(S$7,GRID!$A$4:$A$14,0),MATCH(1,($U$2=GRID!$B$1:$BI$1)*(КАЛЕНДАРЬ!$AA10=GRID!$B$3:$BI$3),0))*(1-GRID!$B$35),0))</f>
        <v>70700</v>
      </c>
      <c r="T186" s="61" cm="1">
        <f t="array" ref="T186">IF($I$2="Открытый тариф",
INDEX(GRID!$B$17:$BI$27,MATCH(S$7,GRID!$A$17:$A$27,0),MATCH(1,($U$2=GRID!$B$1:$BI$1)*(КАЛЕНДАРЬ!$AA10=GRID!$B$3:$BI$3), 0)),
ROUNDUP(INDEX(GRID!$B$17:$BI$27,MATCH(S$7,GRID!$A$17:$A$27,0),MATCH(1,($U$2=GRID!$B$1:$BI$1)*(КАЛЕНДАРЬ!$AA10=GRID!$B$3:$BI$3), 0))*(1-GRID!$B$35),0))</f>
        <v>73200</v>
      </c>
      <c r="U186" s="61" cm="1">
        <f t="array" ref="U186">IF($I$2="Открытый тариф",
INDEX(GRID!$B$4:$BI$14,MATCH(U$7,GRID!$A$4:$A$14,0),MATCH(1,($U$2=GRID!$B$1:$BI$1)*(КАЛЕНДАРЬ!$AA10=GRID!$B$3:$BI$3), 0)),
ROUNDUP(INDEX(GRID!$B$4:$BI$14,MATCH(U$7,GRID!$A$4:$A$14,0),MATCH(1,($U$2=GRID!$B$1:$BI$1)*(КАЛЕНДАРЬ!$AA10=GRID!$B$3:$BI$3),0))*(1-GRID!$B$35),0))</f>
        <v>79000</v>
      </c>
      <c r="V186" s="61" cm="1">
        <f t="array" ref="V186">IF($I$2="Открытый тариф",
INDEX(GRID!$B$17:$BI$27,MATCH(U$7,GRID!$A$17:$A$27,0),MATCH(1,($U$2=GRID!$B$1:$BI$1)*(КАЛЕНДАРЬ!$AA10=GRID!$B$3:$BI$3), 0)),
ROUNDUP(INDEX(GRID!$B$17:$BI$27,MATCH(U$7,GRID!$A$17:$A$27,0),MATCH(1,($U$2=GRID!$B$1:$BI$1)*(КАЛЕНДАРЬ!$AA10=GRID!$B$3:$BI$3), 0))*(1-GRID!$B$35),0))</f>
        <v>81500</v>
      </c>
      <c r="W186" s="61" cm="1">
        <f t="array" ref="W186">IF($I$2="Открытый тариф",
INDEX(GRID!$B$4:$BI$14,MATCH(W$7,GRID!$A$4:$A$14,0),MATCH(1,($U$2=GRID!$B$1:$BI$1)*(КАЛЕНДАРЬ!$AA10=GRID!$B$3:$BI$3), 0)),
ROUNDUP(INDEX(GRID!$B$4:$BI$14,MATCH(W$7,GRID!$A$4:$A$14,0),MATCH(1,($U$2=GRID!$B$1:$BI$1)*(КАЛЕНДАРЬ!$AA10=GRID!$B$3:$BI$3),0))*(1-GRID!$B$35),0))</f>
        <v>293000</v>
      </c>
      <c r="X186" s="61" cm="1">
        <f t="array" ref="X186">IF($I$2="Открытый тариф",
INDEX(GRID!$B$17:$BI$27,MATCH(W$7,GRID!$A$17:$A$27,0),MATCH(1,($U$2=GRID!$B$1:$BI$1)*(КАЛЕНДАРЬ!$AA10=GRID!$B$3:$BI$3), 0)),
ROUNDUP(INDEX(GRID!$B$17:$BI$27,MATCH(W$7,GRID!$A$17:$A$27,0),MATCH(1,($U$2=GRID!$B$1:$BI$1)*(КАЛЕНДАРЬ!$AA10=GRID!$B$3:$BI$3), 0))*(1-GRID!$B$35),0))</f>
        <v>295500</v>
      </c>
    </row>
    <row r="187" spans="1:24" x14ac:dyDescent="0.2">
      <c r="A187" s="62" t="s">
        <v>42</v>
      </c>
      <c r="B187" s="62">
        <v>8</v>
      </c>
      <c r="C187" s="59" cm="1">
        <f t="array" ref="C187">IF($I$2="Открытый тариф",
INDEX(GRID!$B$4:$BI$14,MATCH(C$7,GRID!$A$4:$A$14,0),MATCH(1,($U$2=GRID!$B$1:$BI$1)*(КАЛЕНДАРЬ!$AA11=GRID!$B$3:$BI$3), 0)),
ROUNDUP(INDEX(GRID!$B$4:$BI$14,MATCH(C$7,GRID!$A$4:$A$14,0),MATCH(1,($U$2=GRID!$B$1:$BI$1)*(КАЛЕНДАРЬ!$AA11=GRID!$B$3:$BI$3),0))*(1-GRID!$B$35),0))</f>
        <v>26000</v>
      </c>
      <c r="D187" s="60" cm="1">
        <f t="array" ref="D187">IF($I$2="Открытый тариф",
INDEX(GRID!$B$17:$BI$27,MATCH(C$7,GRID!$A$17:$A$27,0),MATCH(1,($U$2=GRID!$B$1:$BI$1)*(КАЛЕНДАРЬ!$AA11=GRID!$B$3:$BI$3), 0)),
ROUNDUP(INDEX(GRID!$B$17:$BI$27,MATCH(C$7,GRID!$A$17:$A$27,0),MATCH(1,($U$2=GRID!$B$1:$BI$1)*(КАЛЕНДАРЬ!$AA11=GRID!$B$3:$BI$3), 0))*(1-GRID!$B$35),0))</f>
        <v>28500</v>
      </c>
      <c r="E187" s="59" cm="1">
        <f t="array" ref="E187">IF($I$2="Открытый тариф",
INDEX(GRID!$B$4:$BI$14,MATCH(E$7,GRID!$A$4:$A$14,0),MATCH(1,($U$2=GRID!$B$1:$BI$1)*(КАЛЕНДАРЬ!$AA11=GRID!$B$3:$BI$3), 0)),
ROUNDUP(INDEX(GRID!$B$4:$BI$14,MATCH(E$7,GRID!$A$4:$A$14,0),MATCH(1,($U$2=GRID!$B$1:$BI$1)*(КАЛЕНДАРЬ!$AA11=GRID!$B$3:$BI$3),0))*(1-GRID!$B$35),0))</f>
        <v>28900</v>
      </c>
      <c r="F187" s="60" cm="1">
        <f t="array" ref="F187">IF($I$2="Открытый тариф",
INDEX(GRID!$B$17:$BI$27,MATCH(E$7,GRID!$A$17:$A$27,0),MATCH(1,($U$2=GRID!$B$1:$BI$1)*(КАЛЕНДАРЬ!$AA11=GRID!$B$3:$BI$3), 0)),
ROUNDUP(INDEX(GRID!$B$17:$BI$27,MATCH(E$7,GRID!$A$17:$A$27,0),MATCH(1,($U$2=GRID!$B$1:$BI$1)*(КАЛЕНДАРЬ!$AA11=GRID!$B$3:$BI$3), 0))*(1-GRID!$B$35),0))</f>
        <v>31400</v>
      </c>
      <c r="G187" s="59" cm="1">
        <f t="array" ref="G187">IF($I$2="Открытый тариф",
INDEX(GRID!$B$4:$BI$14,MATCH(G$7,GRID!$A$4:$A$14,0),MATCH(1,($U$2=GRID!$B$1:$BI$1)*(КАЛЕНДАРЬ!$AA11=GRID!$B$3:$BI$3), 0)),
ROUNDUP(INDEX(GRID!$B$4:$BI$14,MATCH(G$7,GRID!$A$4:$A$14,0),MATCH(1,($U$2=GRID!$B$1:$BI$1)*(КАЛЕНДАРЬ!$AA11=GRID!$B$3:$BI$3),0))*(1-GRID!$B$35),0))</f>
        <v>32100</v>
      </c>
      <c r="H187" s="60" cm="1">
        <f t="array" ref="H187">IF($I$2="Открытый тариф",
INDEX(GRID!$B$17:$BI$27,MATCH(G$7,GRID!$A$17:$A$27,0),MATCH(1,($U$2=GRID!$B$1:$BI$1)*(КАЛЕНДАРЬ!$AA11=GRID!$B$3:$BI$3), 0)),
ROUNDUP(INDEX(GRID!$B$17:$BI$27,MATCH(G$7,GRID!$A$17:$A$27,0),MATCH(1,($U$2=GRID!$B$1:$BI$1)*(КАЛЕНДАРЬ!$AA11=GRID!$B$3:$BI$3), 0))*(1-GRID!$B$35),0))</f>
        <v>34600</v>
      </c>
      <c r="I187" s="59" cm="1">
        <f t="array" ref="I187">IF($I$2="Открытый тариф",
INDEX(GRID!$B$4:$BI$14,MATCH(I$7,GRID!$A$4:$A$14,0),MATCH(1,($U$2=GRID!$B$1:$BI$1)*(КАЛЕНДАРЬ!$AA11=GRID!$B$3:$BI$3), 0)),
ROUNDUP(INDEX(GRID!$B$4:$BI$14,MATCH(I$7,GRID!$A$4:$A$14,0),MATCH(1,($U$2=GRID!$B$1:$BI$1)*(КАЛЕНДАРЬ!$AA11=GRID!$B$3:$BI$3),0))*(1-GRID!$B$35),0))</f>
        <v>35700</v>
      </c>
      <c r="J187" s="60" cm="1">
        <f t="array" ref="J187">IF($I$2="Открытый тариф",
INDEX(GRID!$B$17:$BI$27,MATCH(I$7,GRID!$A$17:$A$27,0),MATCH(1,($U$2=GRID!$B$1:$BI$1)*(КАЛЕНДАРЬ!$AA11=GRID!$B$3:$BI$3), 0)),
ROUNDUP(INDEX(GRID!$B$17:$BI$27,MATCH(I$7,GRID!$A$17:$A$27,0),MATCH(1,($U$2=GRID!$B$1:$BI$1)*(КАЛЕНДАРЬ!$AA11=GRID!$B$3:$BI$3), 0))*(1-GRID!$B$35),0))</f>
        <v>38200</v>
      </c>
      <c r="K187" s="59" cm="1">
        <f t="array" ref="K187">IF($I$2="Открытый тариф",
INDEX(GRID!$B$4:$BI$14,MATCH(K$7,GRID!$A$4:$A$14,0),MATCH(1,($U$2=GRID!$B$1:$BI$1)*(КАЛЕНДАРЬ!$AA11=GRID!$B$3:$BI$3), 0)),
ROUNDUP(INDEX(GRID!$B$4:$BI$14,MATCH(K$7,GRID!$A$4:$A$14,0),MATCH(1,($U$2=GRID!$B$1:$BI$1)*(КАЛЕНДАРЬ!$AA11=GRID!$B$3:$BI$3),0))*(1-GRID!$B$35),0))</f>
        <v>39700</v>
      </c>
      <c r="L187" s="60" cm="1">
        <f t="array" ref="L187">IF($I$2="Открытый тариф",
INDEX(GRID!$B$17:$BI$27,MATCH(K$7,GRID!$A$17:$A$27,0),MATCH(1,($U$2=GRID!$B$1:$BI$1)*(КАЛЕНДАРЬ!$AA11=GRID!$B$3:$BI$3), 0)),
ROUNDUP(INDEX(GRID!$B$17:$BI$27,MATCH(K$7,GRID!$A$17:$A$27,0),MATCH(1,($U$2=GRID!$B$1:$BI$1)*(КАЛЕНДАРЬ!$AA11=GRID!$B$3:$BI$3), 0))*(1-GRID!$B$35),0))</f>
        <v>42200</v>
      </c>
      <c r="M187" s="59" cm="1">
        <f t="array" ref="M187">IF($I$2="Открытый тариф",
INDEX(GRID!$B$4:$BI$14,MATCH(M$7,GRID!$A$4:$A$14,0),MATCH(1,($U$2=GRID!$B$1:$BI$1)*(КАЛЕНДАРЬ!$AA11=GRID!$B$3:$BI$3), 0)),
ROUNDUP(INDEX(GRID!$B$4:$BI$14,MATCH(M$7,GRID!$A$4:$A$14,0),MATCH(1,($U$2=GRID!$B$1:$BI$1)*(КАЛЕНДАРЬ!$AA11=GRID!$B$3:$BI$3),0))*(1-GRID!$B$35),0))</f>
        <v>44100</v>
      </c>
      <c r="N187" s="60" cm="1">
        <f t="array" ref="N187">IF($I$2="Открытый тариф",
INDEX(GRID!$B$17:$BI$27,MATCH(M$7,GRID!$A$17:$A$27,0),MATCH(1,($U$2=GRID!$B$1:$BI$1)*(КАЛЕНДАРЬ!$AA11=GRID!$B$3:$BI$3), 0)),
ROUNDUP(INDEX(GRID!$B$17:$BI$27,MATCH(M$7,GRID!$A$17:$A$27,0),MATCH(1,($U$2=GRID!$B$1:$BI$1)*(КАЛЕНДАРЬ!$AA11=GRID!$B$3:$BI$3), 0))*(1-GRID!$B$35),0))</f>
        <v>46600</v>
      </c>
      <c r="O187" s="61" cm="1">
        <f t="array" ref="O187">IF($I$2="Открытый тариф",
INDEX(GRID!$B$4:$BI$14,MATCH(O$7,GRID!$A$4:$A$14,0),MATCH(1,($U$2=GRID!$B$1:$BI$1)*(КАЛЕНДАРЬ!$AA11=GRID!$B$3:$BI$3), 0)),
ROUNDUP(INDEX(GRID!$B$4:$BI$14,MATCH(O$7,GRID!$A$4:$A$14,0),MATCH(1,($U$2=GRID!$B$1:$BI$1)*(КАЛЕНДАРЬ!$AA11=GRID!$B$3:$BI$3),0))*(1-GRID!$B$35),0))</f>
        <v>50600</v>
      </c>
      <c r="P187" s="61" cm="1">
        <f t="array" ref="P187">IF($I$2="Открытый тариф",
INDEX(GRID!$B$17:$BI$27,MATCH(O$7,GRID!$A$17:$A$27,0),MATCH(1,($U$2=GRID!$B$1:$BI$1)*(КАЛЕНДАРЬ!$AA11=GRID!$B$3:$BI$3), 0)),
ROUNDUP(INDEX(GRID!$B$17:$BI$27,MATCH(O$7,GRID!$A$17:$A$27,0),MATCH(1,($U$2=GRID!$B$1:$BI$1)*(КАЛЕНДАРЬ!$AA11=GRID!$B$3:$BI$3), 0))*(1-GRID!$B$35),0))</f>
        <v>53100</v>
      </c>
      <c r="Q187" s="61" cm="1">
        <f t="array" ref="Q187">IF($I$2="Открытый тариф",
INDEX(GRID!$B$4:$BI$14,MATCH(Q$7,GRID!$A$4:$A$14,0),MATCH(1,($U$2=GRID!$B$1:$BI$1)*(КАЛЕНДАРЬ!$AA11=GRID!$B$3:$BI$3), 0)),
ROUNDUP(INDEX(GRID!$B$4:$BI$14,MATCH(Q$7,GRID!$A$4:$A$14,0),MATCH(1,($U$2=GRID!$B$1:$BI$1)*(КАЛЕНДАРЬ!$AA11=GRID!$B$3:$BI$3),0))*(1-GRID!$B$35),0))</f>
        <v>57200</v>
      </c>
      <c r="R187" s="61" cm="1">
        <f t="array" ref="R187">IF($I$2="Открытый тариф",
INDEX(GRID!$B$17:$BI$27,MATCH(Q$7,GRID!$A$17:$A$27,0),MATCH(1,($U$2=GRID!$B$1:$BI$1)*(КАЛЕНДАРЬ!$AA11=GRID!$B$3:$BI$3), 0)),
ROUNDUP(INDEX(GRID!$B$17:$BI$27,MATCH(Q$7,GRID!$A$17:$A$27,0),MATCH(1,($U$2=GRID!$B$1:$BI$1)*(КАЛЕНДАРЬ!$AA11=GRID!$B$3:$BI$3), 0))*(1-GRID!$B$35),0))</f>
        <v>59700</v>
      </c>
      <c r="S187" s="61" cm="1">
        <f t="array" ref="S187">IF($I$2="Открытый тариф",
INDEX(GRID!$B$4:$BI$14,MATCH(S$7,GRID!$A$4:$A$14,0),MATCH(1,($U$2=GRID!$B$1:$BI$1)*(КАЛЕНДАРЬ!$AA11=GRID!$B$3:$BI$3), 0)),
ROUNDUP(INDEX(GRID!$B$4:$BI$14,MATCH(S$7,GRID!$A$4:$A$14,0),MATCH(1,($U$2=GRID!$B$1:$BI$1)*(КАЛЕНДАРЬ!$AA11=GRID!$B$3:$BI$3),0))*(1-GRID!$B$35),0))</f>
        <v>70700</v>
      </c>
      <c r="T187" s="61" cm="1">
        <f t="array" ref="T187">IF($I$2="Открытый тариф",
INDEX(GRID!$B$17:$BI$27,MATCH(S$7,GRID!$A$17:$A$27,0),MATCH(1,($U$2=GRID!$B$1:$BI$1)*(КАЛЕНДАРЬ!$AA11=GRID!$B$3:$BI$3), 0)),
ROUNDUP(INDEX(GRID!$B$17:$BI$27,MATCH(S$7,GRID!$A$17:$A$27,0),MATCH(1,($U$2=GRID!$B$1:$BI$1)*(КАЛЕНДАРЬ!$AA11=GRID!$B$3:$BI$3), 0))*(1-GRID!$B$35),0))</f>
        <v>73200</v>
      </c>
      <c r="U187" s="61" cm="1">
        <f t="array" ref="U187">IF($I$2="Открытый тариф",
INDEX(GRID!$B$4:$BI$14,MATCH(U$7,GRID!$A$4:$A$14,0),MATCH(1,($U$2=GRID!$B$1:$BI$1)*(КАЛЕНДАРЬ!$AA11=GRID!$B$3:$BI$3), 0)),
ROUNDUP(INDEX(GRID!$B$4:$BI$14,MATCH(U$7,GRID!$A$4:$A$14,0),MATCH(1,($U$2=GRID!$B$1:$BI$1)*(КАЛЕНДАРЬ!$AA11=GRID!$B$3:$BI$3),0))*(1-GRID!$B$35),0))</f>
        <v>79000</v>
      </c>
      <c r="V187" s="61" cm="1">
        <f t="array" ref="V187">IF($I$2="Открытый тариф",
INDEX(GRID!$B$17:$BI$27,MATCH(U$7,GRID!$A$17:$A$27,0),MATCH(1,($U$2=GRID!$B$1:$BI$1)*(КАЛЕНДАРЬ!$AA11=GRID!$B$3:$BI$3), 0)),
ROUNDUP(INDEX(GRID!$B$17:$BI$27,MATCH(U$7,GRID!$A$17:$A$27,0),MATCH(1,($U$2=GRID!$B$1:$BI$1)*(КАЛЕНДАРЬ!$AA11=GRID!$B$3:$BI$3), 0))*(1-GRID!$B$35),0))</f>
        <v>81500</v>
      </c>
      <c r="W187" s="61" cm="1">
        <f t="array" ref="W187">IF($I$2="Открытый тариф",
INDEX(GRID!$B$4:$BI$14,MATCH(W$7,GRID!$A$4:$A$14,0),MATCH(1,($U$2=GRID!$B$1:$BI$1)*(КАЛЕНДАРЬ!$AA11=GRID!$B$3:$BI$3), 0)),
ROUNDUP(INDEX(GRID!$B$4:$BI$14,MATCH(W$7,GRID!$A$4:$A$14,0),MATCH(1,($U$2=GRID!$B$1:$BI$1)*(КАЛЕНДАРЬ!$AA11=GRID!$B$3:$BI$3),0))*(1-GRID!$B$35),0))</f>
        <v>293000</v>
      </c>
      <c r="X187" s="61" cm="1">
        <f t="array" ref="X187">IF($I$2="Открытый тариф",
INDEX(GRID!$B$17:$BI$27,MATCH(W$7,GRID!$A$17:$A$27,0),MATCH(1,($U$2=GRID!$B$1:$BI$1)*(КАЛЕНДАРЬ!$AA11=GRID!$B$3:$BI$3), 0)),
ROUNDUP(INDEX(GRID!$B$17:$BI$27,MATCH(W$7,GRID!$A$17:$A$27,0),MATCH(1,($U$2=GRID!$B$1:$BI$1)*(КАЛЕНДАРЬ!$AA11=GRID!$B$3:$BI$3), 0))*(1-GRID!$B$35),0))</f>
        <v>295500</v>
      </c>
    </row>
    <row r="188" spans="1:24" x14ac:dyDescent="0.2">
      <c r="A188" s="62" t="s">
        <v>43</v>
      </c>
      <c r="B188" s="62">
        <v>9</v>
      </c>
      <c r="C188" s="59" cm="1">
        <f t="array" ref="C188">IF($I$2="Открытый тариф",
INDEX(GRID!$B$4:$BI$14,MATCH(C$7,GRID!$A$4:$A$14,0),MATCH(1,($U$2=GRID!$B$1:$BI$1)*(КАЛЕНДАРЬ!$AA12=GRID!$B$3:$BI$3), 0)),
ROUNDUP(INDEX(GRID!$B$4:$BI$14,MATCH(C$7,GRID!$A$4:$A$14,0),MATCH(1,($U$2=GRID!$B$1:$BI$1)*(КАЛЕНДАРЬ!$AA12=GRID!$B$3:$BI$3),0))*(1-GRID!$B$35),0))</f>
        <v>26000</v>
      </c>
      <c r="D188" s="60" cm="1">
        <f t="array" ref="D188">IF($I$2="Открытый тариф",
INDEX(GRID!$B$17:$BI$27,MATCH(C$7,GRID!$A$17:$A$27,0),MATCH(1,($U$2=GRID!$B$1:$BI$1)*(КАЛЕНДАРЬ!$AA12=GRID!$B$3:$BI$3), 0)),
ROUNDUP(INDEX(GRID!$B$17:$BI$27,MATCH(C$7,GRID!$A$17:$A$27,0),MATCH(1,($U$2=GRID!$B$1:$BI$1)*(КАЛЕНДАРЬ!$AA12=GRID!$B$3:$BI$3), 0))*(1-GRID!$B$35),0))</f>
        <v>28500</v>
      </c>
      <c r="E188" s="59" cm="1">
        <f t="array" ref="E188">IF($I$2="Открытый тариф",
INDEX(GRID!$B$4:$BI$14,MATCH(E$7,GRID!$A$4:$A$14,0),MATCH(1,($U$2=GRID!$B$1:$BI$1)*(КАЛЕНДАРЬ!$AA12=GRID!$B$3:$BI$3), 0)),
ROUNDUP(INDEX(GRID!$B$4:$BI$14,MATCH(E$7,GRID!$A$4:$A$14,0),MATCH(1,($U$2=GRID!$B$1:$BI$1)*(КАЛЕНДАРЬ!$AA12=GRID!$B$3:$BI$3),0))*(1-GRID!$B$35),0))</f>
        <v>28900</v>
      </c>
      <c r="F188" s="60" cm="1">
        <f t="array" ref="F188">IF($I$2="Открытый тариф",
INDEX(GRID!$B$17:$BI$27,MATCH(E$7,GRID!$A$17:$A$27,0),MATCH(1,($U$2=GRID!$B$1:$BI$1)*(КАЛЕНДАРЬ!$AA12=GRID!$B$3:$BI$3), 0)),
ROUNDUP(INDEX(GRID!$B$17:$BI$27,MATCH(E$7,GRID!$A$17:$A$27,0),MATCH(1,($U$2=GRID!$B$1:$BI$1)*(КАЛЕНДАРЬ!$AA12=GRID!$B$3:$BI$3), 0))*(1-GRID!$B$35),0))</f>
        <v>31400</v>
      </c>
      <c r="G188" s="59" cm="1">
        <f t="array" ref="G188">IF($I$2="Открытый тариф",
INDEX(GRID!$B$4:$BI$14,MATCH(G$7,GRID!$A$4:$A$14,0),MATCH(1,($U$2=GRID!$B$1:$BI$1)*(КАЛЕНДАРЬ!$AA12=GRID!$B$3:$BI$3), 0)),
ROUNDUP(INDEX(GRID!$B$4:$BI$14,MATCH(G$7,GRID!$A$4:$A$14,0),MATCH(1,($U$2=GRID!$B$1:$BI$1)*(КАЛЕНДАРЬ!$AA12=GRID!$B$3:$BI$3),0))*(1-GRID!$B$35),0))</f>
        <v>32100</v>
      </c>
      <c r="H188" s="60" cm="1">
        <f t="array" ref="H188">IF($I$2="Открытый тариф",
INDEX(GRID!$B$17:$BI$27,MATCH(G$7,GRID!$A$17:$A$27,0),MATCH(1,($U$2=GRID!$B$1:$BI$1)*(КАЛЕНДАРЬ!$AA12=GRID!$B$3:$BI$3), 0)),
ROUNDUP(INDEX(GRID!$B$17:$BI$27,MATCH(G$7,GRID!$A$17:$A$27,0),MATCH(1,($U$2=GRID!$B$1:$BI$1)*(КАЛЕНДАРЬ!$AA12=GRID!$B$3:$BI$3), 0))*(1-GRID!$B$35),0))</f>
        <v>34600</v>
      </c>
      <c r="I188" s="59" cm="1">
        <f t="array" ref="I188">IF($I$2="Открытый тариф",
INDEX(GRID!$B$4:$BI$14,MATCH(I$7,GRID!$A$4:$A$14,0),MATCH(1,($U$2=GRID!$B$1:$BI$1)*(КАЛЕНДАРЬ!$AA12=GRID!$B$3:$BI$3), 0)),
ROUNDUP(INDEX(GRID!$B$4:$BI$14,MATCH(I$7,GRID!$A$4:$A$14,0),MATCH(1,($U$2=GRID!$B$1:$BI$1)*(КАЛЕНДАРЬ!$AA12=GRID!$B$3:$BI$3),0))*(1-GRID!$B$35),0))</f>
        <v>35700</v>
      </c>
      <c r="J188" s="60" cm="1">
        <f t="array" ref="J188">IF($I$2="Открытый тариф",
INDEX(GRID!$B$17:$BI$27,MATCH(I$7,GRID!$A$17:$A$27,0),MATCH(1,($U$2=GRID!$B$1:$BI$1)*(КАЛЕНДАРЬ!$AA12=GRID!$B$3:$BI$3), 0)),
ROUNDUP(INDEX(GRID!$B$17:$BI$27,MATCH(I$7,GRID!$A$17:$A$27,0),MATCH(1,($U$2=GRID!$B$1:$BI$1)*(КАЛЕНДАРЬ!$AA12=GRID!$B$3:$BI$3), 0))*(1-GRID!$B$35),0))</f>
        <v>38200</v>
      </c>
      <c r="K188" s="59" cm="1">
        <f t="array" ref="K188">IF($I$2="Открытый тариф",
INDEX(GRID!$B$4:$BI$14,MATCH(K$7,GRID!$A$4:$A$14,0),MATCH(1,($U$2=GRID!$B$1:$BI$1)*(КАЛЕНДАРЬ!$AA12=GRID!$B$3:$BI$3), 0)),
ROUNDUP(INDEX(GRID!$B$4:$BI$14,MATCH(K$7,GRID!$A$4:$A$14,0),MATCH(1,($U$2=GRID!$B$1:$BI$1)*(КАЛЕНДАРЬ!$AA12=GRID!$B$3:$BI$3),0))*(1-GRID!$B$35),0))</f>
        <v>39700</v>
      </c>
      <c r="L188" s="60" cm="1">
        <f t="array" ref="L188">IF($I$2="Открытый тариф",
INDEX(GRID!$B$17:$BI$27,MATCH(K$7,GRID!$A$17:$A$27,0),MATCH(1,($U$2=GRID!$B$1:$BI$1)*(КАЛЕНДАРЬ!$AA12=GRID!$B$3:$BI$3), 0)),
ROUNDUP(INDEX(GRID!$B$17:$BI$27,MATCH(K$7,GRID!$A$17:$A$27,0),MATCH(1,($U$2=GRID!$B$1:$BI$1)*(КАЛЕНДАРЬ!$AA12=GRID!$B$3:$BI$3), 0))*(1-GRID!$B$35),0))</f>
        <v>42200</v>
      </c>
      <c r="M188" s="59" cm="1">
        <f t="array" ref="M188">IF($I$2="Открытый тариф",
INDEX(GRID!$B$4:$BI$14,MATCH(M$7,GRID!$A$4:$A$14,0),MATCH(1,($U$2=GRID!$B$1:$BI$1)*(КАЛЕНДАРЬ!$AA12=GRID!$B$3:$BI$3), 0)),
ROUNDUP(INDEX(GRID!$B$4:$BI$14,MATCH(M$7,GRID!$A$4:$A$14,0),MATCH(1,($U$2=GRID!$B$1:$BI$1)*(КАЛЕНДАРЬ!$AA12=GRID!$B$3:$BI$3),0))*(1-GRID!$B$35),0))</f>
        <v>44100</v>
      </c>
      <c r="N188" s="60" cm="1">
        <f t="array" ref="N188">IF($I$2="Открытый тариф",
INDEX(GRID!$B$17:$BI$27,MATCH(M$7,GRID!$A$17:$A$27,0),MATCH(1,($U$2=GRID!$B$1:$BI$1)*(КАЛЕНДАРЬ!$AA12=GRID!$B$3:$BI$3), 0)),
ROUNDUP(INDEX(GRID!$B$17:$BI$27,MATCH(M$7,GRID!$A$17:$A$27,0),MATCH(1,($U$2=GRID!$B$1:$BI$1)*(КАЛЕНДАРЬ!$AA12=GRID!$B$3:$BI$3), 0))*(1-GRID!$B$35),0))</f>
        <v>46600</v>
      </c>
      <c r="O188" s="61" cm="1">
        <f t="array" ref="O188">IF($I$2="Открытый тариф",
INDEX(GRID!$B$4:$BI$14,MATCH(O$7,GRID!$A$4:$A$14,0),MATCH(1,($U$2=GRID!$B$1:$BI$1)*(КАЛЕНДАРЬ!$AA12=GRID!$B$3:$BI$3), 0)),
ROUNDUP(INDEX(GRID!$B$4:$BI$14,MATCH(O$7,GRID!$A$4:$A$14,0),MATCH(1,($U$2=GRID!$B$1:$BI$1)*(КАЛЕНДАРЬ!$AA12=GRID!$B$3:$BI$3),0))*(1-GRID!$B$35),0))</f>
        <v>50600</v>
      </c>
      <c r="P188" s="61" cm="1">
        <f t="array" ref="P188">IF($I$2="Открытый тариф",
INDEX(GRID!$B$17:$BI$27,MATCH(O$7,GRID!$A$17:$A$27,0),MATCH(1,($U$2=GRID!$B$1:$BI$1)*(КАЛЕНДАРЬ!$AA12=GRID!$B$3:$BI$3), 0)),
ROUNDUP(INDEX(GRID!$B$17:$BI$27,MATCH(O$7,GRID!$A$17:$A$27,0),MATCH(1,($U$2=GRID!$B$1:$BI$1)*(КАЛЕНДАРЬ!$AA12=GRID!$B$3:$BI$3), 0))*(1-GRID!$B$35),0))</f>
        <v>53100</v>
      </c>
      <c r="Q188" s="61" cm="1">
        <f t="array" ref="Q188">IF($I$2="Открытый тариф",
INDEX(GRID!$B$4:$BI$14,MATCH(Q$7,GRID!$A$4:$A$14,0),MATCH(1,($U$2=GRID!$B$1:$BI$1)*(КАЛЕНДАРЬ!$AA12=GRID!$B$3:$BI$3), 0)),
ROUNDUP(INDEX(GRID!$B$4:$BI$14,MATCH(Q$7,GRID!$A$4:$A$14,0),MATCH(1,($U$2=GRID!$B$1:$BI$1)*(КАЛЕНДАРЬ!$AA12=GRID!$B$3:$BI$3),0))*(1-GRID!$B$35),0))</f>
        <v>57200</v>
      </c>
      <c r="R188" s="61" cm="1">
        <f t="array" ref="R188">IF($I$2="Открытый тариф",
INDEX(GRID!$B$17:$BI$27,MATCH(Q$7,GRID!$A$17:$A$27,0),MATCH(1,($U$2=GRID!$B$1:$BI$1)*(КАЛЕНДАРЬ!$AA12=GRID!$B$3:$BI$3), 0)),
ROUNDUP(INDEX(GRID!$B$17:$BI$27,MATCH(Q$7,GRID!$A$17:$A$27,0),MATCH(1,($U$2=GRID!$B$1:$BI$1)*(КАЛЕНДАРЬ!$AA12=GRID!$B$3:$BI$3), 0))*(1-GRID!$B$35),0))</f>
        <v>59700</v>
      </c>
      <c r="S188" s="61" cm="1">
        <f t="array" ref="S188">IF($I$2="Открытый тариф",
INDEX(GRID!$B$4:$BI$14,MATCH(S$7,GRID!$A$4:$A$14,0),MATCH(1,($U$2=GRID!$B$1:$BI$1)*(КАЛЕНДАРЬ!$AA12=GRID!$B$3:$BI$3), 0)),
ROUNDUP(INDEX(GRID!$B$4:$BI$14,MATCH(S$7,GRID!$A$4:$A$14,0),MATCH(1,($U$2=GRID!$B$1:$BI$1)*(КАЛЕНДАРЬ!$AA12=GRID!$B$3:$BI$3),0))*(1-GRID!$B$35),0))</f>
        <v>70700</v>
      </c>
      <c r="T188" s="61" cm="1">
        <f t="array" ref="T188">IF($I$2="Открытый тариф",
INDEX(GRID!$B$17:$BI$27,MATCH(S$7,GRID!$A$17:$A$27,0),MATCH(1,($U$2=GRID!$B$1:$BI$1)*(КАЛЕНДАРЬ!$AA12=GRID!$B$3:$BI$3), 0)),
ROUNDUP(INDEX(GRID!$B$17:$BI$27,MATCH(S$7,GRID!$A$17:$A$27,0),MATCH(1,($U$2=GRID!$B$1:$BI$1)*(КАЛЕНДАРЬ!$AA12=GRID!$B$3:$BI$3), 0))*(1-GRID!$B$35),0))</f>
        <v>73200</v>
      </c>
      <c r="U188" s="61" cm="1">
        <f t="array" ref="U188">IF($I$2="Открытый тариф",
INDEX(GRID!$B$4:$BI$14,MATCH(U$7,GRID!$A$4:$A$14,0),MATCH(1,($U$2=GRID!$B$1:$BI$1)*(КАЛЕНДАРЬ!$AA12=GRID!$B$3:$BI$3), 0)),
ROUNDUP(INDEX(GRID!$B$4:$BI$14,MATCH(U$7,GRID!$A$4:$A$14,0),MATCH(1,($U$2=GRID!$B$1:$BI$1)*(КАЛЕНДАРЬ!$AA12=GRID!$B$3:$BI$3),0))*(1-GRID!$B$35),0))</f>
        <v>79000</v>
      </c>
      <c r="V188" s="61" cm="1">
        <f t="array" ref="V188">IF($I$2="Открытый тариф",
INDEX(GRID!$B$17:$BI$27,MATCH(U$7,GRID!$A$17:$A$27,0),MATCH(1,($U$2=GRID!$B$1:$BI$1)*(КАЛЕНДАРЬ!$AA12=GRID!$B$3:$BI$3), 0)),
ROUNDUP(INDEX(GRID!$B$17:$BI$27,MATCH(U$7,GRID!$A$17:$A$27,0),MATCH(1,($U$2=GRID!$B$1:$BI$1)*(КАЛЕНДАРЬ!$AA12=GRID!$B$3:$BI$3), 0))*(1-GRID!$B$35),0))</f>
        <v>81500</v>
      </c>
      <c r="W188" s="61" cm="1">
        <f t="array" ref="W188">IF($I$2="Открытый тариф",
INDEX(GRID!$B$4:$BI$14,MATCH(W$7,GRID!$A$4:$A$14,0),MATCH(1,($U$2=GRID!$B$1:$BI$1)*(КАЛЕНДАРЬ!$AA12=GRID!$B$3:$BI$3), 0)),
ROUNDUP(INDEX(GRID!$B$4:$BI$14,MATCH(W$7,GRID!$A$4:$A$14,0),MATCH(1,($U$2=GRID!$B$1:$BI$1)*(КАЛЕНДАРЬ!$AA12=GRID!$B$3:$BI$3),0))*(1-GRID!$B$35),0))</f>
        <v>293000</v>
      </c>
      <c r="X188" s="61" cm="1">
        <f t="array" ref="X188">IF($I$2="Открытый тариф",
INDEX(GRID!$B$17:$BI$27,MATCH(W$7,GRID!$A$17:$A$27,0),MATCH(1,($U$2=GRID!$B$1:$BI$1)*(КАЛЕНДАРЬ!$AA12=GRID!$B$3:$BI$3), 0)),
ROUNDUP(INDEX(GRID!$B$17:$BI$27,MATCH(W$7,GRID!$A$17:$A$27,0),MATCH(1,($U$2=GRID!$B$1:$BI$1)*(КАЛЕНДАРЬ!$AA12=GRID!$B$3:$BI$3), 0))*(1-GRID!$B$35),0))</f>
        <v>295500</v>
      </c>
    </row>
    <row r="189" spans="1:24" x14ac:dyDescent="0.2">
      <c r="A189" s="62" t="s">
        <v>44</v>
      </c>
      <c r="B189" s="62">
        <v>10</v>
      </c>
      <c r="C189" s="59" cm="1">
        <f t="array" ref="C189">IF($I$2="Открытый тариф",
INDEX(GRID!$B$4:$BI$14,MATCH(C$7,GRID!$A$4:$A$14,0),MATCH(1,($U$2=GRID!$B$1:$BI$1)*(КАЛЕНДАРЬ!$AA13=GRID!$B$3:$BI$3), 0)),
ROUNDUP(INDEX(GRID!$B$4:$BI$14,MATCH(C$7,GRID!$A$4:$A$14,0),MATCH(1,($U$2=GRID!$B$1:$BI$1)*(КАЛЕНДАРЬ!$AA13=GRID!$B$3:$BI$3),0))*(1-GRID!$B$35),0))</f>
        <v>26000</v>
      </c>
      <c r="D189" s="60" cm="1">
        <f t="array" ref="D189">IF($I$2="Открытый тариф",
INDEX(GRID!$B$17:$BI$27,MATCH(C$7,GRID!$A$17:$A$27,0),MATCH(1,($U$2=GRID!$B$1:$BI$1)*(КАЛЕНДАРЬ!$AA13=GRID!$B$3:$BI$3), 0)),
ROUNDUP(INDEX(GRID!$B$17:$BI$27,MATCH(C$7,GRID!$A$17:$A$27,0),MATCH(1,($U$2=GRID!$B$1:$BI$1)*(КАЛЕНДАРЬ!$AA13=GRID!$B$3:$BI$3), 0))*(1-GRID!$B$35),0))</f>
        <v>28500</v>
      </c>
      <c r="E189" s="59" cm="1">
        <f t="array" ref="E189">IF($I$2="Открытый тариф",
INDEX(GRID!$B$4:$BI$14,MATCH(E$7,GRID!$A$4:$A$14,0),MATCH(1,($U$2=GRID!$B$1:$BI$1)*(КАЛЕНДАРЬ!$AA13=GRID!$B$3:$BI$3), 0)),
ROUNDUP(INDEX(GRID!$B$4:$BI$14,MATCH(E$7,GRID!$A$4:$A$14,0),MATCH(1,($U$2=GRID!$B$1:$BI$1)*(КАЛЕНДАРЬ!$AA13=GRID!$B$3:$BI$3),0))*(1-GRID!$B$35),0))</f>
        <v>28900</v>
      </c>
      <c r="F189" s="60" cm="1">
        <f t="array" ref="F189">IF($I$2="Открытый тариф",
INDEX(GRID!$B$17:$BI$27,MATCH(E$7,GRID!$A$17:$A$27,0),MATCH(1,($U$2=GRID!$B$1:$BI$1)*(КАЛЕНДАРЬ!$AA13=GRID!$B$3:$BI$3), 0)),
ROUNDUP(INDEX(GRID!$B$17:$BI$27,MATCH(E$7,GRID!$A$17:$A$27,0),MATCH(1,($U$2=GRID!$B$1:$BI$1)*(КАЛЕНДАРЬ!$AA13=GRID!$B$3:$BI$3), 0))*(1-GRID!$B$35),0))</f>
        <v>31400</v>
      </c>
      <c r="G189" s="59" cm="1">
        <f t="array" ref="G189">IF($I$2="Открытый тариф",
INDEX(GRID!$B$4:$BI$14,MATCH(G$7,GRID!$A$4:$A$14,0),MATCH(1,($U$2=GRID!$B$1:$BI$1)*(КАЛЕНДАРЬ!$AA13=GRID!$B$3:$BI$3), 0)),
ROUNDUP(INDEX(GRID!$B$4:$BI$14,MATCH(G$7,GRID!$A$4:$A$14,0),MATCH(1,($U$2=GRID!$B$1:$BI$1)*(КАЛЕНДАРЬ!$AA13=GRID!$B$3:$BI$3),0))*(1-GRID!$B$35),0))</f>
        <v>32100</v>
      </c>
      <c r="H189" s="60" cm="1">
        <f t="array" ref="H189">IF($I$2="Открытый тариф",
INDEX(GRID!$B$17:$BI$27,MATCH(G$7,GRID!$A$17:$A$27,0),MATCH(1,($U$2=GRID!$B$1:$BI$1)*(КАЛЕНДАРЬ!$AA13=GRID!$B$3:$BI$3), 0)),
ROUNDUP(INDEX(GRID!$B$17:$BI$27,MATCH(G$7,GRID!$A$17:$A$27,0),MATCH(1,($U$2=GRID!$B$1:$BI$1)*(КАЛЕНДАРЬ!$AA13=GRID!$B$3:$BI$3), 0))*(1-GRID!$B$35),0))</f>
        <v>34600</v>
      </c>
      <c r="I189" s="59" cm="1">
        <f t="array" ref="I189">IF($I$2="Открытый тариф",
INDEX(GRID!$B$4:$BI$14,MATCH(I$7,GRID!$A$4:$A$14,0),MATCH(1,($U$2=GRID!$B$1:$BI$1)*(КАЛЕНДАРЬ!$AA13=GRID!$B$3:$BI$3), 0)),
ROUNDUP(INDEX(GRID!$B$4:$BI$14,MATCH(I$7,GRID!$A$4:$A$14,0),MATCH(1,($U$2=GRID!$B$1:$BI$1)*(КАЛЕНДАРЬ!$AA13=GRID!$B$3:$BI$3),0))*(1-GRID!$B$35),0))</f>
        <v>35700</v>
      </c>
      <c r="J189" s="60" cm="1">
        <f t="array" ref="J189">IF($I$2="Открытый тариф",
INDEX(GRID!$B$17:$BI$27,MATCH(I$7,GRID!$A$17:$A$27,0),MATCH(1,($U$2=GRID!$B$1:$BI$1)*(КАЛЕНДАРЬ!$AA13=GRID!$B$3:$BI$3), 0)),
ROUNDUP(INDEX(GRID!$B$17:$BI$27,MATCH(I$7,GRID!$A$17:$A$27,0),MATCH(1,($U$2=GRID!$B$1:$BI$1)*(КАЛЕНДАРЬ!$AA13=GRID!$B$3:$BI$3), 0))*(1-GRID!$B$35),0))</f>
        <v>38200</v>
      </c>
      <c r="K189" s="59" cm="1">
        <f t="array" ref="K189">IF($I$2="Открытый тариф",
INDEX(GRID!$B$4:$BI$14,MATCH(K$7,GRID!$A$4:$A$14,0),MATCH(1,($U$2=GRID!$B$1:$BI$1)*(КАЛЕНДАРЬ!$AA13=GRID!$B$3:$BI$3), 0)),
ROUNDUP(INDEX(GRID!$B$4:$BI$14,MATCH(K$7,GRID!$A$4:$A$14,0),MATCH(1,($U$2=GRID!$B$1:$BI$1)*(КАЛЕНДАРЬ!$AA13=GRID!$B$3:$BI$3),0))*(1-GRID!$B$35),0))</f>
        <v>39700</v>
      </c>
      <c r="L189" s="60" cm="1">
        <f t="array" ref="L189">IF($I$2="Открытый тариф",
INDEX(GRID!$B$17:$BI$27,MATCH(K$7,GRID!$A$17:$A$27,0),MATCH(1,($U$2=GRID!$B$1:$BI$1)*(КАЛЕНДАРЬ!$AA13=GRID!$B$3:$BI$3), 0)),
ROUNDUP(INDEX(GRID!$B$17:$BI$27,MATCH(K$7,GRID!$A$17:$A$27,0),MATCH(1,($U$2=GRID!$B$1:$BI$1)*(КАЛЕНДАРЬ!$AA13=GRID!$B$3:$BI$3), 0))*(1-GRID!$B$35),0))</f>
        <v>42200</v>
      </c>
      <c r="M189" s="59" cm="1">
        <f t="array" ref="M189">IF($I$2="Открытый тариф",
INDEX(GRID!$B$4:$BI$14,MATCH(M$7,GRID!$A$4:$A$14,0),MATCH(1,($U$2=GRID!$B$1:$BI$1)*(КАЛЕНДАРЬ!$AA13=GRID!$B$3:$BI$3), 0)),
ROUNDUP(INDEX(GRID!$B$4:$BI$14,MATCH(M$7,GRID!$A$4:$A$14,0),MATCH(1,($U$2=GRID!$B$1:$BI$1)*(КАЛЕНДАРЬ!$AA13=GRID!$B$3:$BI$3),0))*(1-GRID!$B$35),0))</f>
        <v>44100</v>
      </c>
      <c r="N189" s="60" cm="1">
        <f t="array" ref="N189">IF($I$2="Открытый тариф",
INDEX(GRID!$B$17:$BI$27,MATCH(M$7,GRID!$A$17:$A$27,0),MATCH(1,($U$2=GRID!$B$1:$BI$1)*(КАЛЕНДАРЬ!$AA13=GRID!$B$3:$BI$3), 0)),
ROUNDUP(INDEX(GRID!$B$17:$BI$27,MATCH(M$7,GRID!$A$17:$A$27,0),MATCH(1,($U$2=GRID!$B$1:$BI$1)*(КАЛЕНДАРЬ!$AA13=GRID!$B$3:$BI$3), 0))*(1-GRID!$B$35),0))</f>
        <v>46600</v>
      </c>
      <c r="O189" s="61" cm="1">
        <f t="array" ref="O189">IF($I$2="Открытый тариф",
INDEX(GRID!$B$4:$BI$14,MATCH(O$7,GRID!$A$4:$A$14,0),MATCH(1,($U$2=GRID!$B$1:$BI$1)*(КАЛЕНДАРЬ!$AA13=GRID!$B$3:$BI$3), 0)),
ROUNDUP(INDEX(GRID!$B$4:$BI$14,MATCH(O$7,GRID!$A$4:$A$14,0),MATCH(1,($U$2=GRID!$B$1:$BI$1)*(КАЛЕНДАРЬ!$AA13=GRID!$B$3:$BI$3),0))*(1-GRID!$B$35),0))</f>
        <v>50600</v>
      </c>
      <c r="P189" s="61" cm="1">
        <f t="array" ref="P189">IF($I$2="Открытый тариф",
INDEX(GRID!$B$17:$BI$27,MATCH(O$7,GRID!$A$17:$A$27,0),MATCH(1,($U$2=GRID!$B$1:$BI$1)*(КАЛЕНДАРЬ!$AA13=GRID!$B$3:$BI$3), 0)),
ROUNDUP(INDEX(GRID!$B$17:$BI$27,MATCH(O$7,GRID!$A$17:$A$27,0),MATCH(1,($U$2=GRID!$B$1:$BI$1)*(КАЛЕНДАРЬ!$AA13=GRID!$B$3:$BI$3), 0))*(1-GRID!$B$35),0))</f>
        <v>53100</v>
      </c>
      <c r="Q189" s="61" cm="1">
        <f t="array" ref="Q189">IF($I$2="Открытый тариф",
INDEX(GRID!$B$4:$BI$14,MATCH(Q$7,GRID!$A$4:$A$14,0),MATCH(1,($U$2=GRID!$B$1:$BI$1)*(КАЛЕНДАРЬ!$AA13=GRID!$B$3:$BI$3), 0)),
ROUNDUP(INDEX(GRID!$B$4:$BI$14,MATCH(Q$7,GRID!$A$4:$A$14,0),MATCH(1,($U$2=GRID!$B$1:$BI$1)*(КАЛЕНДАРЬ!$AA13=GRID!$B$3:$BI$3),0))*(1-GRID!$B$35),0))</f>
        <v>57200</v>
      </c>
      <c r="R189" s="61" cm="1">
        <f t="array" ref="R189">IF($I$2="Открытый тариф",
INDEX(GRID!$B$17:$BI$27,MATCH(Q$7,GRID!$A$17:$A$27,0),MATCH(1,($U$2=GRID!$B$1:$BI$1)*(КАЛЕНДАРЬ!$AA13=GRID!$B$3:$BI$3), 0)),
ROUNDUP(INDEX(GRID!$B$17:$BI$27,MATCH(Q$7,GRID!$A$17:$A$27,0),MATCH(1,($U$2=GRID!$B$1:$BI$1)*(КАЛЕНДАРЬ!$AA13=GRID!$B$3:$BI$3), 0))*(1-GRID!$B$35),0))</f>
        <v>59700</v>
      </c>
      <c r="S189" s="61" cm="1">
        <f t="array" ref="S189">IF($I$2="Открытый тариф",
INDEX(GRID!$B$4:$BI$14,MATCH(S$7,GRID!$A$4:$A$14,0),MATCH(1,($U$2=GRID!$B$1:$BI$1)*(КАЛЕНДАРЬ!$AA13=GRID!$B$3:$BI$3), 0)),
ROUNDUP(INDEX(GRID!$B$4:$BI$14,MATCH(S$7,GRID!$A$4:$A$14,0),MATCH(1,($U$2=GRID!$B$1:$BI$1)*(КАЛЕНДАРЬ!$AA13=GRID!$B$3:$BI$3),0))*(1-GRID!$B$35),0))</f>
        <v>70700</v>
      </c>
      <c r="T189" s="61" cm="1">
        <f t="array" ref="T189">IF($I$2="Открытый тариф",
INDEX(GRID!$B$17:$BI$27,MATCH(S$7,GRID!$A$17:$A$27,0),MATCH(1,($U$2=GRID!$B$1:$BI$1)*(КАЛЕНДАРЬ!$AA13=GRID!$B$3:$BI$3), 0)),
ROUNDUP(INDEX(GRID!$B$17:$BI$27,MATCH(S$7,GRID!$A$17:$A$27,0),MATCH(1,($U$2=GRID!$B$1:$BI$1)*(КАЛЕНДАРЬ!$AA13=GRID!$B$3:$BI$3), 0))*(1-GRID!$B$35),0))</f>
        <v>73200</v>
      </c>
      <c r="U189" s="61" cm="1">
        <f t="array" ref="U189">IF($I$2="Открытый тариф",
INDEX(GRID!$B$4:$BI$14,MATCH(U$7,GRID!$A$4:$A$14,0),MATCH(1,($U$2=GRID!$B$1:$BI$1)*(КАЛЕНДАРЬ!$AA13=GRID!$B$3:$BI$3), 0)),
ROUNDUP(INDEX(GRID!$B$4:$BI$14,MATCH(U$7,GRID!$A$4:$A$14,0),MATCH(1,($U$2=GRID!$B$1:$BI$1)*(КАЛЕНДАРЬ!$AA13=GRID!$B$3:$BI$3),0))*(1-GRID!$B$35),0))</f>
        <v>79000</v>
      </c>
      <c r="V189" s="61" cm="1">
        <f t="array" ref="V189">IF($I$2="Открытый тариф",
INDEX(GRID!$B$17:$BI$27,MATCH(U$7,GRID!$A$17:$A$27,0),MATCH(1,($U$2=GRID!$B$1:$BI$1)*(КАЛЕНДАРЬ!$AA13=GRID!$B$3:$BI$3), 0)),
ROUNDUP(INDEX(GRID!$B$17:$BI$27,MATCH(U$7,GRID!$A$17:$A$27,0),MATCH(1,($U$2=GRID!$B$1:$BI$1)*(КАЛЕНДАРЬ!$AA13=GRID!$B$3:$BI$3), 0))*(1-GRID!$B$35),0))</f>
        <v>81500</v>
      </c>
      <c r="W189" s="61" cm="1">
        <f t="array" ref="W189">IF($I$2="Открытый тариф",
INDEX(GRID!$B$4:$BI$14,MATCH(W$7,GRID!$A$4:$A$14,0),MATCH(1,($U$2=GRID!$B$1:$BI$1)*(КАЛЕНДАРЬ!$AA13=GRID!$B$3:$BI$3), 0)),
ROUNDUP(INDEX(GRID!$B$4:$BI$14,MATCH(W$7,GRID!$A$4:$A$14,0),MATCH(1,($U$2=GRID!$B$1:$BI$1)*(КАЛЕНДАРЬ!$AA13=GRID!$B$3:$BI$3),0))*(1-GRID!$B$35),0))</f>
        <v>293000</v>
      </c>
      <c r="X189" s="61" cm="1">
        <f t="array" ref="X189">IF($I$2="Открытый тариф",
INDEX(GRID!$B$17:$BI$27,MATCH(W$7,GRID!$A$17:$A$27,0),MATCH(1,($U$2=GRID!$B$1:$BI$1)*(КАЛЕНДАРЬ!$AA13=GRID!$B$3:$BI$3), 0)),
ROUNDUP(INDEX(GRID!$B$17:$BI$27,MATCH(W$7,GRID!$A$17:$A$27,0),MATCH(1,($U$2=GRID!$B$1:$BI$1)*(КАЛЕНДАРЬ!$AA13=GRID!$B$3:$BI$3), 0))*(1-GRID!$B$35),0))</f>
        <v>295500</v>
      </c>
    </row>
    <row r="190" spans="1:24" x14ac:dyDescent="0.2">
      <c r="A190" s="62" t="s">
        <v>45</v>
      </c>
      <c r="B190" s="62">
        <v>11</v>
      </c>
      <c r="C190" s="59" cm="1">
        <f t="array" ref="C190">IF($I$2="Открытый тариф",
INDEX(GRID!$B$4:$BI$14,MATCH(C$7,GRID!$A$4:$A$14,0),MATCH(1,($U$2=GRID!$B$1:$BI$1)*(КАЛЕНДАРЬ!$AA14=GRID!$B$3:$BI$3), 0)),
ROUNDUP(INDEX(GRID!$B$4:$BI$14,MATCH(C$7,GRID!$A$4:$A$14,0),MATCH(1,($U$2=GRID!$B$1:$BI$1)*(КАЛЕНДАРЬ!$AA14=GRID!$B$3:$BI$3),0))*(1-GRID!$B$35),0))</f>
        <v>26000</v>
      </c>
      <c r="D190" s="60" cm="1">
        <f t="array" ref="D190">IF($I$2="Открытый тариф",
INDEX(GRID!$B$17:$BI$27,MATCH(C$7,GRID!$A$17:$A$27,0),MATCH(1,($U$2=GRID!$B$1:$BI$1)*(КАЛЕНДАРЬ!$AA14=GRID!$B$3:$BI$3), 0)),
ROUNDUP(INDEX(GRID!$B$17:$BI$27,MATCH(C$7,GRID!$A$17:$A$27,0),MATCH(1,($U$2=GRID!$B$1:$BI$1)*(КАЛЕНДАРЬ!$AA14=GRID!$B$3:$BI$3), 0))*(1-GRID!$B$35),0))</f>
        <v>28500</v>
      </c>
      <c r="E190" s="59" cm="1">
        <f t="array" ref="E190">IF($I$2="Открытый тариф",
INDEX(GRID!$B$4:$BI$14,MATCH(E$7,GRID!$A$4:$A$14,0),MATCH(1,($U$2=GRID!$B$1:$BI$1)*(КАЛЕНДАРЬ!$AA14=GRID!$B$3:$BI$3), 0)),
ROUNDUP(INDEX(GRID!$B$4:$BI$14,MATCH(E$7,GRID!$A$4:$A$14,0),MATCH(1,($U$2=GRID!$B$1:$BI$1)*(КАЛЕНДАРЬ!$AA14=GRID!$B$3:$BI$3),0))*(1-GRID!$B$35),0))</f>
        <v>28900</v>
      </c>
      <c r="F190" s="60" cm="1">
        <f t="array" ref="F190">IF($I$2="Открытый тариф",
INDEX(GRID!$B$17:$BI$27,MATCH(E$7,GRID!$A$17:$A$27,0),MATCH(1,($U$2=GRID!$B$1:$BI$1)*(КАЛЕНДАРЬ!$AA14=GRID!$B$3:$BI$3), 0)),
ROUNDUP(INDEX(GRID!$B$17:$BI$27,MATCH(E$7,GRID!$A$17:$A$27,0),MATCH(1,($U$2=GRID!$B$1:$BI$1)*(КАЛЕНДАРЬ!$AA14=GRID!$B$3:$BI$3), 0))*(1-GRID!$B$35),0))</f>
        <v>31400</v>
      </c>
      <c r="G190" s="59" cm="1">
        <f t="array" ref="G190">IF($I$2="Открытый тариф",
INDEX(GRID!$B$4:$BI$14,MATCH(G$7,GRID!$A$4:$A$14,0),MATCH(1,($U$2=GRID!$B$1:$BI$1)*(КАЛЕНДАРЬ!$AA14=GRID!$B$3:$BI$3), 0)),
ROUNDUP(INDEX(GRID!$B$4:$BI$14,MATCH(G$7,GRID!$A$4:$A$14,0),MATCH(1,($U$2=GRID!$B$1:$BI$1)*(КАЛЕНДАРЬ!$AA14=GRID!$B$3:$BI$3),0))*(1-GRID!$B$35),0))</f>
        <v>32100</v>
      </c>
      <c r="H190" s="60" cm="1">
        <f t="array" ref="H190">IF($I$2="Открытый тариф",
INDEX(GRID!$B$17:$BI$27,MATCH(G$7,GRID!$A$17:$A$27,0),MATCH(1,($U$2=GRID!$B$1:$BI$1)*(КАЛЕНДАРЬ!$AA14=GRID!$B$3:$BI$3), 0)),
ROUNDUP(INDEX(GRID!$B$17:$BI$27,MATCH(G$7,GRID!$A$17:$A$27,0),MATCH(1,($U$2=GRID!$B$1:$BI$1)*(КАЛЕНДАРЬ!$AA14=GRID!$B$3:$BI$3), 0))*(1-GRID!$B$35),0))</f>
        <v>34600</v>
      </c>
      <c r="I190" s="59" cm="1">
        <f t="array" ref="I190">IF($I$2="Открытый тариф",
INDEX(GRID!$B$4:$BI$14,MATCH(I$7,GRID!$A$4:$A$14,0),MATCH(1,($U$2=GRID!$B$1:$BI$1)*(КАЛЕНДАРЬ!$AA14=GRID!$B$3:$BI$3), 0)),
ROUNDUP(INDEX(GRID!$B$4:$BI$14,MATCH(I$7,GRID!$A$4:$A$14,0),MATCH(1,($U$2=GRID!$B$1:$BI$1)*(КАЛЕНДАРЬ!$AA14=GRID!$B$3:$BI$3),0))*(1-GRID!$B$35),0))</f>
        <v>35700</v>
      </c>
      <c r="J190" s="60" cm="1">
        <f t="array" ref="J190">IF($I$2="Открытый тариф",
INDEX(GRID!$B$17:$BI$27,MATCH(I$7,GRID!$A$17:$A$27,0),MATCH(1,($U$2=GRID!$B$1:$BI$1)*(КАЛЕНДАРЬ!$AA14=GRID!$B$3:$BI$3), 0)),
ROUNDUP(INDEX(GRID!$B$17:$BI$27,MATCH(I$7,GRID!$A$17:$A$27,0),MATCH(1,($U$2=GRID!$B$1:$BI$1)*(КАЛЕНДАРЬ!$AA14=GRID!$B$3:$BI$3), 0))*(1-GRID!$B$35),0))</f>
        <v>38200</v>
      </c>
      <c r="K190" s="59" cm="1">
        <f t="array" ref="K190">IF($I$2="Открытый тариф",
INDEX(GRID!$B$4:$BI$14,MATCH(K$7,GRID!$A$4:$A$14,0),MATCH(1,($U$2=GRID!$B$1:$BI$1)*(КАЛЕНДАРЬ!$AA14=GRID!$B$3:$BI$3), 0)),
ROUNDUP(INDEX(GRID!$B$4:$BI$14,MATCH(K$7,GRID!$A$4:$A$14,0),MATCH(1,($U$2=GRID!$B$1:$BI$1)*(КАЛЕНДАРЬ!$AA14=GRID!$B$3:$BI$3),0))*(1-GRID!$B$35),0))</f>
        <v>39700</v>
      </c>
      <c r="L190" s="60" cm="1">
        <f t="array" ref="L190">IF($I$2="Открытый тариф",
INDEX(GRID!$B$17:$BI$27,MATCH(K$7,GRID!$A$17:$A$27,0),MATCH(1,($U$2=GRID!$B$1:$BI$1)*(КАЛЕНДАРЬ!$AA14=GRID!$B$3:$BI$3), 0)),
ROUNDUP(INDEX(GRID!$B$17:$BI$27,MATCH(K$7,GRID!$A$17:$A$27,0),MATCH(1,($U$2=GRID!$B$1:$BI$1)*(КАЛЕНДАРЬ!$AA14=GRID!$B$3:$BI$3), 0))*(1-GRID!$B$35),0))</f>
        <v>42200</v>
      </c>
      <c r="M190" s="59" cm="1">
        <f t="array" ref="M190">IF($I$2="Открытый тариф",
INDEX(GRID!$B$4:$BI$14,MATCH(M$7,GRID!$A$4:$A$14,0),MATCH(1,($U$2=GRID!$B$1:$BI$1)*(КАЛЕНДАРЬ!$AA14=GRID!$B$3:$BI$3), 0)),
ROUNDUP(INDEX(GRID!$B$4:$BI$14,MATCH(M$7,GRID!$A$4:$A$14,0),MATCH(1,($U$2=GRID!$B$1:$BI$1)*(КАЛЕНДАРЬ!$AA14=GRID!$B$3:$BI$3),0))*(1-GRID!$B$35),0))</f>
        <v>44100</v>
      </c>
      <c r="N190" s="60" cm="1">
        <f t="array" ref="N190">IF($I$2="Открытый тариф",
INDEX(GRID!$B$17:$BI$27,MATCH(M$7,GRID!$A$17:$A$27,0),MATCH(1,($U$2=GRID!$B$1:$BI$1)*(КАЛЕНДАРЬ!$AA14=GRID!$B$3:$BI$3), 0)),
ROUNDUP(INDEX(GRID!$B$17:$BI$27,MATCH(M$7,GRID!$A$17:$A$27,0),MATCH(1,($U$2=GRID!$B$1:$BI$1)*(КАЛЕНДАРЬ!$AA14=GRID!$B$3:$BI$3), 0))*(1-GRID!$B$35),0))</f>
        <v>46600</v>
      </c>
      <c r="O190" s="61" cm="1">
        <f t="array" ref="O190">IF($I$2="Открытый тариф",
INDEX(GRID!$B$4:$BI$14,MATCH(O$7,GRID!$A$4:$A$14,0),MATCH(1,($U$2=GRID!$B$1:$BI$1)*(КАЛЕНДАРЬ!$AA14=GRID!$B$3:$BI$3), 0)),
ROUNDUP(INDEX(GRID!$B$4:$BI$14,MATCH(O$7,GRID!$A$4:$A$14,0),MATCH(1,($U$2=GRID!$B$1:$BI$1)*(КАЛЕНДАРЬ!$AA14=GRID!$B$3:$BI$3),0))*(1-GRID!$B$35),0))</f>
        <v>50600</v>
      </c>
      <c r="P190" s="61" cm="1">
        <f t="array" ref="P190">IF($I$2="Открытый тариф",
INDEX(GRID!$B$17:$BI$27,MATCH(O$7,GRID!$A$17:$A$27,0),MATCH(1,($U$2=GRID!$B$1:$BI$1)*(КАЛЕНДАРЬ!$AA14=GRID!$B$3:$BI$3), 0)),
ROUNDUP(INDEX(GRID!$B$17:$BI$27,MATCH(O$7,GRID!$A$17:$A$27,0),MATCH(1,($U$2=GRID!$B$1:$BI$1)*(КАЛЕНДАРЬ!$AA14=GRID!$B$3:$BI$3), 0))*(1-GRID!$B$35),0))</f>
        <v>53100</v>
      </c>
      <c r="Q190" s="61" cm="1">
        <f t="array" ref="Q190">IF($I$2="Открытый тариф",
INDEX(GRID!$B$4:$BI$14,MATCH(Q$7,GRID!$A$4:$A$14,0),MATCH(1,($U$2=GRID!$B$1:$BI$1)*(КАЛЕНДАРЬ!$AA14=GRID!$B$3:$BI$3), 0)),
ROUNDUP(INDEX(GRID!$B$4:$BI$14,MATCH(Q$7,GRID!$A$4:$A$14,0),MATCH(1,($U$2=GRID!$B$1:$BI$1)*(КАЛЕНДАРЬ!$AA14=GRID!$B$3:$BI$3),0))*(1-GRID!$B$35),0))</f>
        <v>57200</v>
      </c>
      <c r="R190" s="61" cm="1">
        <f t="array" ref="R190">IF($I$2="Открытый тариф",
INDEX(GRID!$B$17:$BI$27,MATCH(Q$7,GRID!$A$17:$A$27,0),MATCH(1,($U$2=GRID!$B$1:$BI$1)*(КАЛЕНДАРЬ!$AA14=GRID!$B$3:$BI$3), 0)),
ROUNDUP(INDEX(GRID!$B$17:$BI$27,MATCH(Q$7,GRID!$A$17:$A$27,0),MATCH(1,($U$2=GRID!$B$1:$BI$1)*(КАЛЕНДАРЬ!$AA14=GRID!$B$3:$BI$3), 0))*(1-GRID!$B$35),0))</f>
        <v>59700</v>
      </c>
      <c r="S190" s="61" cm="1">
        <f t="array" ref="S190">IF($I$2="Открытый тариф",
INDEX(GRID!$B$4:$BI$14,MATCH(S$7,GRID!$A$4:$A$14,0),MATCH(1,($U$2=GRID!$B$1:$BI$1)*(КАЛЕНДАРЬ!$AA14=GRID!$B$3:$BI$3), 0)),
ROUNDUP(INDEX(GRID!$B$4:$BI$14,MATCH(S$7,GRID!$A$4:$A$14,0),MATCH(1,($U$2=GRID!$B$1:$BI$1)*(КАЛЕНДАРЬ!$AA14=GRID!$B$3:$BI$3),0))*(1-GRID!$B$35),0))</f>
        <v>70700</v>
      </c>
      <c r="T190" s="61" cm="1">
        <f t="array" ref="T190">IF($I$2="Открытый тариф",
INDEX(GRID!$B$17:$BI$27,MATCH(S$7,GRID!$A$17:$A$27,0),MATCH(1,($U$2=GRID!$B$1:$BI$1)*(КАЛЕНДАРЬ!$AA14=GRID!$B$3:$BI$3), 0)),
ROUNDUP(INDEX(GRID!$B$17:$BI$27,MATCH(S$7,GRID!$A$17:$A$27,0),MATCH(1,($U$2=GRID!$B$1:$BI$1)*(КАЛЕНДАРЬ!$AA14=GRID!$B$3:$BI$3), 0))*(1-GRID!$B$35),0))</f>
        <v>73200</v>
      </c>
      <c r="U190" s="61" cm="1">
        <f t="array" ref="U190">IF($I$2="Открытый тариф",
INDEX(GRID!$B$4:$BI$14,MATCH(U$7,GRID!$A$4:$A$14,0),MATCH(1,($U$2=GRID!$B$1:$BI$1)*(КАЛЕНДАРЬ!$AA14=GRID!$B$3:$BI$3), 0)),
ROUNDUP(INDEX(GRID!$B$4:$BI$14,MATCH(U$7,GRID!$A$4:$A$14,0),MATCH(1,($U$2=GRID!$B$1:$BI$1)*(КАЛЕНДАРЬ!$AA14=GRID!$B$3:$BI$3),0))*(1-GRID!$B$35),0))</f>
        <v>79000</v>
      </c>
      <c r="V190" s="61" cm="1">
        <f t="array" ref="V190">IF($I$2="Открытый тариф",
INDEX(GRID!$B$17:$BI$27,MATCH(U$7,GRID!$A$17:$A$27,0),MATCH(1,($U$2=GRID!$B$1:$BI$1)*(КАЛЕНДАРЬ!$AA14=GRID!$B$3:$BI$3), 0)),
ROUNDUP(INDEX(GRID!$B$17:$BI$27,MATCH(U$7,GRID!$A$17:$A$27,0),MATCH(1,($U$2=GRID!$B$1:$BI$1)*(КАЛЕНДАРЬ!$AA14=GRID!$B$3:$BI$3), 0))*(1-GRID!$B$35),0))</f>
        <v>81500</v>
      </c>
      <c r="W190" s="61" cm="1">
        <f t="array" ref="W190">IF($I$2="Открытый тариф",
INDEX(GRID!$B$4:$BI$14,MATCH(W$7,GRID!$A$4:$A$14,0),MATCH(1,($U$2=GRID!$B$1:$BI$1)*(КАЛЕНДАРЬ!$AA14=GRID!$B$3:$BI$3), 0)),
ROUNDUP(INDEX(GRID!$B$4:$BI$14,MATCH(W$7,GRID!$A$4:$A$14,0),MATCH(1,($U$2=GRID!$B$1:$BI$1)*(КАЛЕНДАРЬ!$AA14=GRID!$B$3:$BI$3),0))*(1-GRID!$B$35),0))</f>
        <v>293000</v>
      </c>
      <c r="X190" s="61" cm="1">
        <f t="array" ref="X190">IF($I$2="Открытый тариф",
INDEX(GRID!$B$17:$BI$27,MATCH(W$7,GRID!$A$17:$A$27,0),MATCH(1,($U$2=GRID!$B$1:$BI$1)*(КАЛЕНДАРЬ!$AA14=GRID!$B$3:$BI$3), 0)),
ROUNDUP(INDEX(GRID!$B$17:$BI$27,MATCH(W$7,GRID!$A$17:$A$27,0),MATCH(1,($U$2=GRID!$B$1:$BI$1)*(КАЛЕНДАРЬ!$AA14=GRID!$B$3:$BI$3), 0))*(1-GRID!$B$35),0))</f>
        <v>295500</v>
      </c>
    </row>
    <row r="191" spans="1:24" x14ac:dyDescent="0.2">
      <c r="A191" s="62" t="s">
        <v>46</v>
      </c>
      <c r="B191" s="62">
        <v>12</v>
      </c>
      <c r="C191" s="59" cm="1">
        <f t="array" ref="C191">IF($I$2="Открытый тариф",
INDEX(GRID!$B$4:$BI$14,MATCH(C$7,GRID!$A$4:$A$14,0),MATCH(1,($U$2=GRID!$B$1:$BI$1)*(КАЛЕНДАРЬ!$AA15=GRID!$B$3:$BI$3), 0)),
ROUNDUP(INDEX(GRID!$B$4:$BI$14,MATCH(C$7,GRID!$A$4:$A$14,0),MATCH(1,($U$2=GRID!$B$1:$BI$1)*(КАЛЕНДАРЬ!$AA15=GRID!$B$3:$BI$3),0))*(1-GRID!$B$35),0))</f>
        <v>22000</v>
      </c>
      <c r="D191" s="60" cm="1">
        <f t="array" ref="D191">IF($I$2="Открытый тариф",
INDEX(GRID!$B$17:$BI$27,MATCH(C$7,GRID!$A$17:$A$27,0),MATCH(1,($U$2=GRID!$B$1:$BI$1)*(КАЛЕНДАРЬ!$AA15=GRID!$B$3:$BI$3), 0)),
ROUNDUP(INDEX(GRID!$B$17:$BI$27,MATCH(C$7,GRID!$A$17:$A$27,0),MATCH(1,($U$2=GRID!$B$1:$BI$1)*(КАЛЕНДАРЬ!$AA15=GRID!$B$3:$BI$3), 0))*(1-GRID!$B$35),0))</f>
        <v>24500</v>
      </c>
      <c r="E191" s="59" cm="1">
        <f t="array" ref="E191">IF($I$2="Открытый тариф",
INDEX(GRID!$B$4:$BI$14,MATCH(E$7,GRID!$A$4:$A$14,0),MATCH(1,($U$2=GRID!$B$1:$BI$1)*(КАЛЕНДАРЬ!$AA15=GRID!$B$3:$BI$3), 0)),
ROUNDUP(INDEX(GRID!$B$4:$BI$14,MATCH(E$7,GRID!$A$4:$A$14,0),MATCH(1,($U$2=GRID!$B$1:$BI$1)*(КАЛЕНДАРЬ!$AA15=GRID!$B$3:$BI$3),0))*(1-GRID!$B$35),0))</f>
        <v>24300</v>
      </c>
      <c r="F191" s="60" cm="1">
        <f t="array" ref="F191">IF($I$2="Открытый тариф",
INDEX(GRID!$B$17:$BI$27,MATCH(E$7,GRID!$A$17:$A$27,0),MATCH(1,($U$2=GRID!$B$1:$BI$1)*(КАЛЕНДАРЬ!$AA15=GRID!$B$3:$BI$3), 0)),
ROUNDUP(INDEX(GRID!$B$17:$BI$27,MATCH(E$7,GRID!$A$17:$A$27,0),MATCH(1,($U$2=GRID!$B$1:$BI$1)*(КАЛЕНДАРЬ!$AA15=GRID!$B$3:$BI$3), 0))*(1-GRID!$B$35),0))</f>
        <v>26800</v>
      </c>
      <c r="G191" s="59" cm="1">
        <f t="array" ref="G191">IF($I$2="Открытый тариф",
INDEX(GRID!$B$4:$BI$14,MATCH(G$7,GRID!$A$4:$A$14,0),MATCH(1,($U$2=GRID!$B$1:$BI$1)*(КАЛЕНДАРЬ!$AA15=GRID!$B$3:$BI$3), 0)),
ROUNDUP(INDEX(GRID!$B$4:$BI$14,MATCH(G$7,GRID!$A$4:$A$14,0),MATCH(1,($U$2=GRID!$B$1:$BI$1)*(КАЛЕНДАРЬ!$AA15=GRID!$B$3:$BI$3),0))*(1-GRID!$B$35),0))</f>
        <v>26900</v>
      </c>
      <c r="H191" s="60" cm="1">
        <f t="array" ref="H191">IF($I$2="Открытый тариф",
INDEX(GRID!$B$17:$BI$27,MATCH(G$7,GRID!$A$17:$A$27,0),MATCH(1,($U$2=GRID!$B$1:$BI$1)*(КАЛЕНДАРЬ!$AA15=GRID!$B$3:$BI$3), 0)),
ROUNDUP(INDEX(GRID!$B$17:$BI$27,MATCH(G$7,GRID!$A$17:$A$27,0),MATCH(1,($U$2=GRID!$B$1:$BI$1)*(КАЛЕНДАРЬ!$AA15=GRID!$B$3:$BI$3), 0))*(1-GRID!$B$35),0))</f>
        <v>29400</v>
      </c>
      <c r="I191" s="59" cm="1">
        <f t="array" ref="I191">IF($I$2="Открытый тариф",
INDEX(GRID!$B$4:$BI$14,MATCH(I$7,GRID!$A$4:$A$14,0),MATCH(1,($U$2=GRID!$B$1:$BI$1)*(КАЛЕНДАРЬ!$AA15=GRID!$B$3:$BI$3), 0)),
ROUNDUP(INDEX(GRID!$B$4:$BI$14,MATCH(I$7,GRID!$A$4:$A$14,0),MATCH(1,($U$2=GRID!$B$1:$BI$1)*(КАЛЕНДАРЬ!$AA15=GRID!$B$3:$BI$3),0))*(1-GRID!$B$35),0))</f>
        <v>29700</v>
      </c>
      <c r="J191" s="60" cm="1">
        <f t="array" ref="J191">IF($I$2="Открытый тариф",
INDEX(GRID!$B$17:$BI$27,MATCH(I$7,GRID!$A$17:$A$27,0),MATCH(1,($U$2=GRID!$B$1:$BI$1)*(КАЛЕНДАРЬ!$AA15=GRID!$B$3:$BI$3), 0)),
ROUNDUP(INDEX(GRID!$B$17:$BI$27,MATCH(I$7,GRID!$A$17:$A$27,0),MATCH(1,($U$2=GRID!$B$1:$BI$1)*(КАЛЕНДАРЬ!$AA15=GRID!$B$3:$BI$3), 0))*(1-GRID!$B$35),0))</f>
        <v>32200</v>
      </c>
      <c r="K191" s="59" cm="1">
        <f t="array" ref="K191">IF($I$2="Открытый тариф",
INDEX(GRID!$B$4:$BI$14,MATCH(K$7,GRID!$A$4:$A$14,0),MATCH(1,($U$2=GRID!$B$1:$BI$1)*(КАЛЕНДАРЬ!$AA15=GRID!$B$3:$BI$3), 0)),
ROUNDUP(INDEX(GRID!$B$4:$BI$14,MATCH(K$7,GRID!$A$4:$A$14,0),MATCH(1,($U$2=GRID!$B$1:$BI$1)*(КАЛЕНДАРЬ!$AA15=GRID!$B$3:$BI$3),0))*(1-GRID!$B$35),0))</f>
        <v>32800</v>
      </c>
      <c r="L191" s="60" cm="1">
        <f t="array" ref="L191">IF($I$2="Открытый тариф",
INDEX(GRID!$B$17:$BI$27,MATCH(K$7,GRID!$A$17:$A$27,0),MATCH(1,($U$2=GRID!$B$1:$BI$1)*(КАЛЕНДАРЬ!$AA15=GRID!$B$3:$BI$3), 0)),
ROUNDUP(INDEX(GRID!$B$17:$BI$27,MATCH(K$7,GRID!$A$17:$A$27,0),MATCH(1,($U$2=GRID!$B$1:$BI$1)*(КАЛЕНДАРЬ!$AA15=GRID!$B$3:$BI$3), 0))*(1-GRID!$B$35),0))</f>
        <v>35300</v>
      </c>
      <c r="M191" s="59" cm="1">
        <f t="array" ref="M191">IF($I$2="Открытый тариф",
INDEX(GRID!$B$4:$BI$14,MATCH(M$7,GRID!$A$4:$A$14,0),MATCH(1,($U$2=GRID!$B$1:$BI$1)*(КАЛЕНДАРЬ!$AA15=GRID!$B$3:$BI$3), 0)),
ROUNDUP(INDEX(GRID!$B$4:$BI$14,MATCH(M$7,GRID!$A$4:$A$14,0),MATCH(1,($U$2=GRID!$B$1:$BI$1)*(КАЛЕНДАРЬ!$AA15=GRID!$B$3:$BI$3),0))*(1-GRID!$B$35),0))</f>
        <v>36300</v>
      </c>
      <c r="N191" s="60" cm="1">
        <f t="array" ref="N191">IF($I$2="Открытый тариф",
INDEX(GRID!$B$17:$BI$27,MATCH(M$7,GRID!$A$17:$A$27,0),MATCH(1,($U$2=GRID!$B$1:$BI$1)*(КАЛЕНДАРЬ!$AA15=GRID!$B$3:$BI$3), 0)),
ROUNDUP(INDEX(GRID!$B$17:$BI$27,MATCH(M$7,GRID!$A$17:$A$27,0),MATCH(1,($U$2=GRID!$B$1:$BI$1)*(КАЛЕНДАРЬ!$AA15=GRID!$B$3:$BI$3), 0))*(1-GRID!$B$35),0))</f>
        <v>38800</v>
      </c>
      <c r="O191" s="61" cm="1">
        <f t="array" ref="O191">IF($I$2="Открытый тариф",
INDEX(GRID!$B$4:$BI$14,MATCH(O$7,GRID!$A$4:$A$14,0),MATCH(1,($U$2=GRID!$B$1:$BI$1)*(КАЛЕНДАРЬ!$AA15=GRID!$B$3:$BI$3), 0)),
ROUNDUP(INDEX(GRID!$B$4:$BI$14,MATCH(O$7,GRID!$A$4:$A$14,0),MATCH(1,($U$2=GRID!$B$1:$BI$1)*(КАЛЕНДАРЬ!$AA15=GRID!$B$3:$BI$3),0))*(1-GRID!$B$35),0))</f>
        <v>43000</v>
      </c>
      <c r="P191" s="61" cm="1">
        <f t="array" ref="P191">IF($I$2="Открытый тариф",
INDEX(GRID!$B$17:$BI$27,MATCH(O$7,GRID!$A$17:$A$27,0),MATCH(1,($U$2=GRID!$B$1:$BI$1)*(КАЛЕНДАРЬ!$AA15=GRID!$B$3:$BI$3), 0)),
ROUNDUP(INDEX(GRID!$B$17:$BI$27,MATCH(O$7,GRID!$A$17:$A$27,0),MATCH(1,($U$2=GRID!$B$1:$BI$1)*(КАЛЕНДАРЬ!$AA15=GRID!$B$3:$BI$3), 0))*(1-GRID!$B$35),0))</f>
        <v>45500</v>
      </c>
      <c r="Q191" s="61" cm="1">
        <f t="array" ref="Q191">IF($I$2="Открытый тариф",
INDEX(GRID!$B$4:$BI$14,MATCH(Q$7,GRID!$A$4:$A$14,0),MATCH(1,($U$2=GRID!$B$1:$BI$1)*(КАЛЕНДАРЬ!$AA15=GRID!$B$3:$BI$3), 0)),
ROUNDUP(INDEX(GRID!$B$4:$BI$14,MATCH(Q$7,GRID!$A$4:$A$14,0),MATCH(1,($U$2=GRID!$B$1:$BI$1)*(КАЛЕНДАРЬ!$AA15=GRID!$B$3:$BI$3),0))*(1-GRID!$B$35),0))</f>
        <v>48400</v>
      </c>
      <c r="R191" s="61" cm="1">
        <f t="array" ref="R191">IF($I$2="Открытый тариф",
INDEX(GRID!$B$17:$BI$27,MATCH(Q$7,GRID!$A$17:$A$27,0),MATCH(1,($U$2=GRID!$B$1:$BI$1)*(КАЛЕНДАРЬ!$AA15=GRID!$B$3:$BI$3), 0)),
ROUNDUP(INDEX(GRID!$B$17:$BI$27,MATCH(Q$7,GRID!$A$17:$A$27,0),MATCH(1,($U$2=GRID!$B$1:$BI$1)*(КАЛЕНДАРЬ!$AA15=GRID!$B$3:$BI$3), 0))*(1-GRID!$B$35),0))</f>
        <v>50900</v>
      </c>
      <c r="S191" s="61" cm="1">
        <f t="array" ref="S191">IF($I$2="Открытый тариф",
INDEX(GRID!$B$4:$BI$14,MATCH(S$7,GRID!$A$4:$A$14,0),MATCH(1,($U$2=GRID!$B$1:$BI$1)*(КАЛЕНДАРЬ!$AA15=GRID!$B$3:$BI$3), 0)),
ROUNDUP(INDEX(GRID!$B$4:$BI$14,MATCH(S$7,GRID!$A$4:$A$14,0),MATCH(1,($U$2=GRID!$B$1:$BI$1)*(КАЛЕНДАРЬ!$AA15=GRID!$B$3:$BI$3),0))*(1-GRID!$B$35),0))</f>
        <v>59200</v>
      </c>
      <c r="T191" s="61" cm="1">
        <f t="array" ref="T191">IF($I$2="Открытый тариф",
INDEX(GRID!$B$17:$BI$27,MATCH(S$7,GRID!$A$17:$A$27,0),MATCH(1,($U$2=GRID!$B$1:$BI$1)*(КАЛЕНДАРЬ!$AA15=GRID!$B$3:$BI$3), 0)),
ROUNDUP(INDEX(GRID!$B$17:$BI$27,MATCH(S$7,GRID!$A$17:$A$27,0),MATCH(1,($U$2=GRID!$B$1:$BI$1)*(КАЛЕНДАРЬ!$AA15=GRID!$B$3:$BI$3), 0))*(1-GRID!$B$35),0))</f>
        <v>61700</v>
      </c>
      <c r="U191" s="61" cm="1">
        <f t="array" ref="U191">IF($I$2="Открытый тариф",
INDEX(GRID!$B$4:$BI$14,MATCH(U$7,GRID!$A$4:$A$14,0),MATCH(1,($U$2=GRID!$B$1:$BI$1)*(КАЛЕНДАРЬ!$AA15=GRID!$B$3:$BI$3), 0)),
ROUNDUP(INDEX(GRID!$B$4:$BI$14,MATCH(U$7,GRID!$A$4:$A$14,0),MATCH(1,($U$2=GRID!$B$1:$BI$1)*(КАЛЕНДАРЬ!$AA15=GRID!$B$3:$BI$3),0))*(1-GRID!$B$35),0))</f>
        <v>67000</v>
      </c>
      <c r="V191" s="61" cm="1">
        <f t="array" ref="V191">IF($I$2="Открытый тариф",
INDEX(GRID!$B$17:$BI$27,MATCH(U$7,GRID!$A$17:$A$27,0),MATCH(1,($U$2=GRID!$B$1:$BI$1)*(КАЛЕНДАРЬ!$AA15=GRID!$B$3:$BI$3), 0)),
ROUNDUP(INDEX(GRID!$B$17:$BI$27,MATCH(U$7,GRID!$A$17:$A$27,0),MATCH(1,($U$2=GRID!$B$1:$BI$1)*(КАЛЕНДАРЬ!$AA15=GRID!$B$3:$BI$3), 0))*(1-GRID!$B$35),0))</f>
        <v>69500</v>
      </c>
      <c r="W191" s="61" cm="1">
        <f t="array" ref="W191">IF($I$2="Открытый тариф",
INDEX(GRID!$B$4:$BI$14,MATCH(W$7,GRID!$A$4:$A$14,0),MATCH(1,($U$2=GRID!$B$1:$BI$1)*(КАЛЕНДАРЬ!$AA15=GRID!$B$3:$BI$3), 0)),
ROUNDUP(INDEX(GRID!$B$4:$BI$14,MATCH(W$7,GRID!$A$4:$A$14,0),MATCH(1,($U$2=GRID!$B$1:$BI$1)*(КАЛЕНДАРЬ!$AA15=GRID!$B$3:$BI$3),0))*(1-GRID!$B$35),0))</f>
        <v>258000</v>
      </c>
      <c r="X191" s="61" cm="1">
        <f t="array" ref="X191">IF($I$2="Открытый тариф",
INDEX(GRID!$B$17:$BI$27,MATCH(W$7,GRID!$A$17:$A$27,0),MATCH(1,($U$2=GRID!$B$1:$BI$1)*(КАЛЕНДАРЬ!$AA15=GRID!$B$3:$BI$3), 0)),
ROUNDUP(INDEX(GRID!$B$17:$BI$27,MATCH(W$7,GRID!$A$17:$A$27,0),MATCH(1,($U$2=GRID!$B$1:$BI$1)*(КАЛЕНДАРЬ!$AA15=GRID!$B$3:$BI$3), 0))*(1-GRID!$B$35),0))</f>
        <v>260500</v>
      </c>
    </row>
    <row r="192" spans="1:24" x14ac:dyDescent="0.2">
      <c r="A192" s="62" t="s">
        <v>47</v>
      </c>
      <c r="B192" s="62">
        <v>13</v>
      </c>
      <c r="C192" s="59" cm="1">
        <f t="array" ref="C192">IF($I$2="Открытый тариф",
INDEX(GRID!$B$4:$BI$14,MATCH(C$7,GRID!$A$4:$A$14,0),MATCH(1,($U$2=GRID!$B$1:$BI$1)*(КАЛЕНДАРЬ!$AA16=GRID!$B$3:$BI$3), 0)),
ROUNDUP(INDEX(GRID!$B$4:$BI$14,MATCH(C$7,GRID!$A$4:$A$14,0),MATCH(1,($U$2=GRID!$B$1:$BI$1)*(КАЛЕНДАРЬ!$AA16=GRID!$B$3:$BI$3),0))*(1-GRID!$B$35),0))</f>
        <v>22000</v>
      </c>
      <c r="D192" s="60" cm="1">
        <f t="array" ref="D192">IF($I$2="Открытый тариф",
INDEX(GRID!$B$17:$BI$27,MATCH(C$7,GRID!$A$17:$A$27,0),MATCH(1,($U$2=GRID!$B$1:$BI$1)*(КАЛЕНДАРЬ!$AA16=GRID!$B$3:$BI$3), 0)),
ROUNDUP(INDEX(GRID!$B$17:$BI$27,MATCH(C$7,GRID!$A$17:$A$27,0),MATCH(1,($U$2=GRID!$B$1:$BI$1)*(КАЛЕНДАРЬ!$AA16=GRID!$B$3:$BI$3), 0))*(1-GRID!$B$35),0))</f>
        <v>24500</v>
      </c>
      <c r="E192" s="59" cm="1">
        <f t="array" ref="E192">IF($I$2="Открытый тариф",
INDEX(GRID!$B$4:$BI$14,MATCH(E$7,GRID!$A$4:$A$14,0),MATCH(1,($U$2=GRID!$B$1:$BI$1)*(КАЛЕНДАРЬ!$AA16=GRID!$B$3:$BI$3), 0)),
ROUNDUP(INDEX(GRID!$B$4:$BI$14,MATCH(E$7,GRID!$A$4:$A$14,0),MATCH(1,($U$2=GRID!$B$1:$BI$1)*(КАЛЕНДАРЬ!$AA16=GRID!$B$3:$BI$3),0))*(1-GRID!$B$35),0))</f>
        <v>24300</v>
      </c>
      <c r="F192" s="60" cm="1">
        <f t="array" ref="F192">IF($I$2="Открытый тариф",
INDEX(GRID!$B$17:$BI$27,MATCH(E$7,GRID!$A$17:$A$27,0),MATCH(1,($U$2=GRID!$B$1:$BI$1)*(КАЛЕНДАРЬ!$AA16=GRID!$B$3:$BI$3), 0)),
ROUNDUP(INDEX(GRID!$B$17:$BI$27,MATCH(E$7,GRID!$A$17:$A$27,0),MATCH(1,($U$2=GRID!$B$1:$BI$1)*(КАЛЕНДАРЬ!$AA16=GRID!$B$3:$BI$3), 0))*(1-GRID!$B$35),0))</f>
        <v>26800</v>
      </c>
      <c r="G192" s="59" cm="1">
        <f t="array" ref="G192">IF($I$2="Открытый тариф",
INDEX(GRID!$B$4:$BI$14,MATCH(G$7,GRID!$A$4:$A$14,0),MATCH(1,($U$2=GRID!$B$1:$BI$1)*(КАЛЕНДАРЬ!$AA16=GRID!$B$3:$BI$3), 0)),
ROUNDUP(INDEX(GRID!$B$4:$BI$14,MATCH(G$7,GRID!$A$4:$A$14,0),MATCH(1,($U$2=GRID!$B$1:$BI$1)*(КАЛЕНДАРЬ!$AA16=GRID!$B$3:$BI$3),0))*(1-GRID!$B$35),0))</f>
        <v>26900</v>
      </c>
      <c r="H192" s="60" cm="1">
        <f t="array" ref="H192">IF($I$2="Открытый тариф",
INDEX(GRID!$B$17:$BI$27,MATCH(G$7,GRID!$A$17:$A$27,0),MATCH(1,($U$2=GRID!$B$1:$BI$1)*(КАЛЕНДАРЬ!$AA16=GRID!$B$3:$BI$3), 0)),
ROUNDUP(INDEX(GRID!$B$17:$BI$27,MATCH(G$7,GRID!$A$17:$A$27,0),MATCH(1,($U$2=GRID!$B$1:$BI$1)*(КАЛЕНДАРЬ!$AA16=GRID!$B$3:$BI$3), 0))*(1-GRID!$B$35),0))</f>
        <v>29400</v>
      </c>
      <c r="I192" s="59" cm="1">
        <f t="array" ref="I192">IF($I$2="Открытый тариф",
INDEX(GRID!$B$4:$BI$14,MATCH(I$7,GRID!$A$4:$A$14,0),MATCH(1,($U$2=GRID!$B$1:$BI$1)*(КАЛЕНДАРЬ!$AA16=GRID!$B$3:$BI$3), 0)),
ROUNDUP(INDEX(GRID!$B$4:$BI$14,MATCH(I$7,GRID!$A$4:$A$14,0),MATCH(1,($U$2=GRID!$B$1:$BI$1)*(КАЛЕНДАРЬ!$AA16=GRID!$B$3:$BI$3),0))*(1-GRID!$B$35),0))</f>
        <v>29700</v>
      </c>
      <c r="J192" s="60" cm="1">
        <f t="array" ref="J192">IF($I$2="Открытый тариф",
INDEX(GRID!$B$17:$BI$27,MATCH(I$7,GRID!$A$17:$A$27,0),MATCH(1,($U$2=GRID!$B$1:$BI$1)*(КАЛЕНДАРЬ!$AA16=GRID!$B$3:$BI$3), 0)),
ROUNDUP(INDEX(GRID!$B$17:$BI$27,MATCH(I$7,GRID!$A$17:$A$27,0),MATCH(1,($U$2=GRID!$B$1:$BI$1)*(КАЛЕНДАРЬ!$AA16=GRID!$B$3:$BI$3), 0))*(1-GRID!$B$35),0))</f>
        <v>32200</v>
      </c>
      <c r="K192" s="59" cm="1">
        <f t="array" ref="K192">IF($I$2="Открытый тариф",
INDEX(GRID!$B$4:$BI$14,MATCH(K$7,GRID!$A$4:$A$14,0),MATCH(1,($U$2=GRID!$B$1:$BI$1)*(КАЛЕНДАРЬ!$AA16=GRID!$B$3:$BI$3), 0)),
ROUNDUP(INDEX(GRID!$B$4:$BI$14,MATCH(K$7,GRID!$A$4:$A$14,0),MATCH(1,($U$2=GRID!$B$1:$BI$1)*(КАЛЕНДАРЬ!$AA16=GRID!$B$3:$BI$3),0))*(1-GRID!$B$35),0))</f>
        <v>32800</v>
      </c>
      <c r="L192" s="60" cm="1">
        <f t="array" ref="L192">IF($I$2="Открытый тариф",
INDEX(GRID!$B$17:$BI$27,MATCH(K$7,GRID!$A$17:$A$27,0),MATCH(1,($U$2=GRID!$B$1:$BI$1)*(КАЛЕНДАРЬ!$AA16=GRID!$B$3:$BI$3), 0)),
ROUNDUP(INDEX(GRID!$B$17:$BI$27,MATCH(K$7,GRID!$A$17:$A$27,0),MATCH(1,($U$2=GRID!$B$1:$BI$1)*(КАЛЕНДАРЬ!$AA16=GRID!$B$3:$BI$3), 0))*(1-GRID!$B$35),0))</f>
        <v>35300</v>
      </c>
      <c r="M192" s="59" cm="1">
        <f t="array" ref="M192">IF($I$2="Открытый тариф",
INDEX(GRID!$B$4:$BI$14,MATCH(M$7,GRID!$A$4:$A$14,0),MATCH(1,($U$2=GRID!$B$1:$BI$1)*(КАЛЕНДАРЬ!$AA16=GRID!$B$3:$BI$3), 0)),
ROUNDUP(INDEX(GRID!$B$4:$BI$14,MATCH(M$7,GRID!$A$4:$A$14,0),MATCH(1,($U$2=GRID!$B$1:$BI$1)*(КАЛЕНДАРЬ!$AA16=GRID!$B$3:$BI$3),0))*(1-GRID!$B$35),0))</f>
        <v>36300</v>
      </c>
      <c r="N192" s="60" cm="1">
        <f t="array" ref="N192">IF($I$2="Открытый тариф",
INDEX(GRID!$B$17:$BI$27,MATCH(M$7,GRID!$A$17:$A$27,0),MATCH(1,($U$2=GRID!$B$1:$BI$1)*(КАЛЕНДАРЬ!$AA16=GRID!$B$3:$BI$3), 0)),
ROUNDUP(INDEX(GRID!$B$17:$BI$27,MATCH(M$7,GRID!$A$17:$A$27,0),MATCH(1,($U$2=GRID!$B$1:$BI$1)*(КАЛЕНДАРЬ!$AA16=GRID!$B$3:$BI$3), 0))*(1-GRID!$B$35),0))</f>
        <v>38800</v>
      </c>
      <c r="O192" s="61" cm="1">
        <f t="array" ref="O192">IF($I$2="Открытый тариф",
INDEX(GRID!$B$4:$BI$14,MATCH(O$7,GRID!$A$4:$A$14,0),MATCH(1,($U$2=GRID!$B$1:$BI$1)*(КАЛЕНДАРЬ!$AA16=GRID!$B$3:$BI$3), 0)),
ROUNDUP(INDEX(GRID!$B$4:$BI$14,MATCH(O$7,GRID!$A$4:$A$14,0),MATCH(1,($U$2=GRID!$B$1:$BI$1)*(КАЛЕНДАРЬ!$AA16=GRID!$B$3:$BI$3),0))*(1-GRID!$B$35),0))</f>
        <v>43000</v>
      </c>
      <c r="P192" s="61" cm="1">
        <f t="array" ref="P192">IF($I$2="Открытый тариф",
INDEX(GRID!$B$17:$BI$27,MATCH(O$7,GRID!$A$17:$A$27,0),MATCH(1,($U$2=GRID!$B$1:$BI$1)*(КАЛЕНДАРЬ!$AA16=GRID!$B$3:$BI$3), 0)),
ROUNDUP(INDEX(GRID!$B$17:$BI$27,MATCH(O$7,GRID!$A$17:$A$27,0),MATCH(1,($U$2=GRID!$B$1:$BI$1)*(КАЛЕНДАРЬ!$AA16=GRID!$B$3:$BI$3), 0))*(1-GRID!$B$35),0))</f>
        <v>45500</v>
      </c>
      <c r="Q192" s="61" cm="1">
        <f t="array" ref="Q192">IF($I$2="Открытый тариф",
INDEX(GRID!$B$4:$BI$14,MATCH(Q$7,GRID!$A$4:$A$14,0),MATCH(1,($U$2=GRID!$B$1:$BI$1)*(КАЛЕНДАРЬ!$AA16=GRID!$B$3:$BI$3), 0)),
ROUNDUP(INDEX(GRID!$B$4:$BI$14,MATCH(Q$7,GRID!$A$4:$A$14,0),MATCH(1,($U$2=GRID!$B$1:$BI$1)*(КАЛЕНДАРЬ!$AA16=GRID!$B$3:$BI$3),0))*(1-GRID!$B$35),0))</f>
        <v>48400</v>
      </c>
      <c r="R192" s="61" cm="1">
        <f t="array" ref="R192">IF($I$2="Открытый тариф",
INDEX(GRID!$B$17:$BI$27,MATCH(Q$7,GRID!$A$17:$A$27,0),MATCH(1,($U$2=GRID!$B$1:$BI$1)*(КАЛЕНДАРЬ!$AA16=GRID!$B$3:$BI$3), 0)),
ROUNDUP(INDEX(GRID!$B$17:$BI$27,MATCH(Q$7,GRID!$A$17:$A$27,0),MATCH(1,($U$2=GRID!$B$1:$BI$1)*(КАЛЕНДАРЬ!$AA16=GRID!$B$3:$BI$3), 0))*(1-GRID!$B$35),0))</f>
        <v>50900</v>
      </c>
      <c r="S192" s="61" cm="1">
        <f t="array" ref="S192">IF($I$2="Открытый тариф",
INDEX(GRID!$B$4:$BI$14,MATCH(S$7,GRID!$A$4:$A$14,0),MATCH(1,($U$2=GRID!$B$1:$BI$1)*(КАЛЕНДАРЬ!$AA16=GRID!$B$3:$BI$3), 0)),
ROUNDUP(INDEX(GRID!$B$4:$BI$14,MATCH(S$7,GRID!$A$4:$A$14,0),MATCH(1,($U$2=GRID!$B$1:$BI$1)*(КАЛЕНДАРЬ!$AA16=GRID!$B$3:$BI$3),0))*(1-GRID!$B$35),0))</f>
        <v>59200</v>
      </c>
      <c r="T192" s="61" cm="1">
        <f t="array" ref="T192">IF($I$2="Открытый тариф",
INDEX(GRID!$B$17:$BI$27,MATCH(S$7,GRID!$A$17:$A$27,0),MATCH(1,($U$2=GRID!$B$1:$BI$1)*(КАЛЕНДАРЬ!$AA16=GRID!$B$3:$BI$3), 0)),
ROUNDUP(INDEX(GRID!$B$17:$BI$27,MATCH(S$7,GRID!$A$17:$A$27,0),MATCH(1,($U$2=GRID!$B$1:$BI$1)*(КАЛЕНДАРЬ!$AA16=GRID!$B$3:$BI$3), 0))*(1-GRID!$B$35),0))</f>
        <v>61700</v>
      </c>
      <c r="U192" s="61" cm="1">
        <f t="array" ref="U192">IF($I$2="Открытый тариф",
INDEX(GRID!$B$4:$BI$14,MATCH(U$7,GRID!$A$4:$A$14,0),MATCH(1,($U$2=GRID!$B$1:$BI$1)*(КАЛЕНДАРЬ!$AA16=GRID!$B$3:$BI$3), 0)),
ROUNDUP(INDEX(GRID!$B$4:$BI$14,MATCH(U$7,GRID!$A$4:$A$14,0),MATCH(1,($U$2=GRID!$B$1:$BI$1)*(КАЛЕНДАРЬ!$AA16=GRID!$B$3:$BI$3),0))*(1-GRID!$B$35),0))</f>
        <v>67000</v>
      </c>
      <c r="V192" s="61" cm="1">
        <f t="array" ref="V192">IF($I$2="Открытый тариф",
INDEX(GRID!$B$17:$BI$27,MATCH(U$7,GRID!$A$17:$A$27,0),MATCH(1,($U$2=GRID!$B$1:$BI$1)*(КАЛЕНДАРЬ!$AA16=GRID!$B$3:$BI$3), 0)),
ROUNDUP(INDEX(GRID!$B$17:$BI$27,MATCH(U$7,GRID!$A$17:$A$27,0),MATCH(1,($U$2=GRID!$B$1:$BI$1)*(КАЛЕНДАРЬ!$AA16=GRID!$B$3:$BI$3), 0))*(1-GRID!$B$35),0))</f>
        <v>69500</v>
      </c>
      <c r="W192" s="61" cm="1">
        <f t="array" ref="W192">IF($I$2="Открытый тариф",
INDEX(GRID!$B$4:$BI$14,MATCH(W$7,GRID!$A$4:$A$14,0),MATCH(1,($U$2=GRID!$B$1:$BI$1)*(КАЛЕНДАРЬ!$AA16=GRID!$B$3:$BI$3), 0)),
ROUNDUP(INDEX(GRID!$B$4:$BI$14,MATCH(W$7,GRID!$A$4:$A$14,0),MATCH(1,($U$2=GRID!$B$1:$BI$1)*(КАЛЕНДАРЬ!$AA16=GRID!$B$3:$BI$3),0))*(1-GRID!$B$35),0))</f>
        <v>258000</v>
      </c>
      <c r="X192" s="61" cm="1">
        <f t="array" ref="X192">IF($I$2="Открытый тариф",
INDEX(GRID!$B$17:$BI$27,MATCH(W$7,GRID!$A$17:$A$27,0),MATCH(1,($U$2=GRID!$B$1:$BI$1)*(КАЛЕНДАРЬ!$AA16=GRID!$B$3:$BI$3), 0)),
ROUNDUP(INDEX(GRID!$B$17:$BI$27,MATCH(W$7,GRID!$A$17:$A$27,0),MATCH(1,($U$2=GRID!$B$1:$BI$1)*(КАЛЕНДАРЬ!$AA16=GRID!$B$3:$BI$3), 0))*(1-GRID!$B$35),0))</f>
        <v>260500</v>
      </c>
    </row>
    <row r="193" spans="1:24" x14ac:dyDescent="0.2">
      <c r="A193" s="62" t="s">
        <v>48</v>
      </c>
      <c r="B193" s="62">
        <v>14</v>
      </c>
      <c r="C193" s="59" cm="1">
        <f t="array" ref="C193">IF($I$2="Открытый тариф",
INDEX(GRID!$B$4:$BI$14,MATCH(C$7,GRID!$A$4:$A$14,0),MATCH(1,($U$2=GRID!$B$1:$BI$1)*(КАЛЕНДАРЬ!$AA17=GRID!$B$3:$BI$3), 0)),
ROUNDUP(INDEX(GRID!$B$4:$BI$14,MATCH(C$7,GRID!$A$4:$A$14,0),MATCH(1,($U$2=GRID!$B$1:$BI$1)*(КАЛЕНДАРЬ!$AA17=GRID!$B$3:$BI$3),0))*(1-GRID!$B$35),0))</f>
        <v>26000</v>
      </c>
      <c r="D193" s="60" cm="1">
        <f t="array" ref="D193">IF($I$2="Открытый тариф",
INDEX(GRID!$B$17:$BI$27,MATCH(C$7,GRID!$A$17:$A$27,0),MATCH(1,($U$2=GRID!$B$1:$BI$1)*(КАЛЕНДАРЬ!$AA17=GRID!$B$3:$BI$3), 0)),
ROUNDUP(INDEX(GRID!$B$17:$BI$27,MATCH(C$7,GRID!$A$17:$A$27,0),MATCH(1,($U$2=GRID!$B$1:$BI$1)*(КАЛЕНДАРЬ!$AA17=GRID!$B$3:$BI$3), 0))*(1-GRID!$B$35),0))</f>
        <v>28500</v>
      </c>
      <c r="E193" s="59" cm="1">
        <f t="array" ref="E193">IF($I$2="Открытый тариф",
INDEX(GRID!$B$4:$BI$14,MATCH(E$7,GRID!$A$4:$A$14,0),MATCH(1,($U$2=GRID!$B$1:$BI$1)*(КАЛЕНДАРЬ!$AA17=GRID!$B$3:$BI$3), 0)),
ROUNDUP(INDEX(GRID!$B$4:$BI$14,MATCH(E$7,GRID!$A$4:$A$14,0),MATCH(1,($U$2=GRID!$B$1:$BI$1)*(КАЛЕНДАРЬ!$AA17=GRID!$B$3:$BI$3),0))*(1-GRID!$B$35),0))</f>
        <v>28900</v>
      </c>
      <c r="F193" s="60" cm="1">
        <f t="array" ref="F193">IF($I$2="Открытый тариф",
INDEX(GRID!$B$17:$BI$27,MATCH(E$7,GRID!$A$17:$A$27,0),MATCH(1,($U$2=GRID!$B$1:$BI$1)*(КАЛЕНДАРЬ!$AA17=GRID!$B$3:$BI$3), 0)),
ROUNDUP(INDEX(GRID!$B$17:$BI$27,MATCH(E$7,GRID!$A$17:$A$27,0),MATCH(1,($U$2=GRID!$B$1:$BI$1)*(КАЛЕНДАРЬ!$AA17=GRID!$B$3:$BI$3), 0))*(1-GRID!$B$35),0))</f>
        <v>31400</v>
      </c>
      <c r="G193" s="59" cm="1">
        <f t="array" ref="G193">IF($I$2="Открытый тариф",
INDEX(GRID!$B$4:$BI$14,MATCH(G$7,GRID!$A$4:$A$14,0),MATCH(1,($U$2=GRID!$B$1:$BI$1)*(КАЛЕНДАРЬ!$AA17=GRID!$B$3:$BI$3), 0)),
ROUNDUP(INDEX(GRID!$B$4:$BI$14,MATCH(G$7,GRID!$A$4:$A$14,0),MATCH(1,($U$2=GRID!$B$1:$BI$1)*(КАЛЕНДАРЬ!$AA17=GRID!$B$3:$BI$3),0))*(1-GRID!$B$35),0))</f>
        <v>32100</v>
      </c>
      <c r="H193" s="60" cm="1">
        <f t="array" ref="H193">IF($I$2="Открытый тариф",
INDEX(GRID!$B$17:$BI$27,MATCH(G$7,GRID!$A$17:$A$27,0),MATCH(1,($U$2=GRID!$B$1:$BI$1)*(КАЛЕНДАРЬ!$AA17=GRID!$B$3:$BI$3), 0)),
ROUNDUP(INDEX(GRID!$B$17:$BI$27,MATCH(G$7,GRID!$A$17:$A$27,0),MATCH(1,($U$2=GRID!$B$1:$BI$1)*(КАЛЕНДАРЬ!$AA17=GRID!$B$3:$BI$3), 0))*(1-GRID!$B$35),0))</f>
        <v>34600</v>
      </c>
      <c r="I193" s="59" cm="1">
        <f t="array" ref="I193">IF($I$2="Открытый тариф",
INDEX(GRID!$B$4:$BI$14,MATCH(I$7,GRID!$A$4:$A$14,0),MATCH(1,($U$2=GRID!$B$1:$BI$1)*(КАЛЕНДАРЬ!$AA17=GRID!$B$3:$BI$3), 0)),
ROUNDUP(INDEX(GRID!$B$4:$BI$14,MATCH(I$7,GRID!$A$4:$A$14,0),MATCH(1,($U$2=GRID!$B$1:$BI$1)*(КАЛЕНДАРЬ!$AA17=GRID!$B$3:$BI$3),0))*(1-GRID!$B$35),0))</f>
        <v>35700</v>
      </c>
      <c r="J193" s="60" cm="1">
        <f t="array" ref="J193">IF($I$2="Открытый тариф",
INDEX(GRID!$B$17:$BI$27,MATCH(I$7,GRID!$A$17:$A$27,0),MATCH(1,($U$2=GRID!$B$1:$BI$1)*(КАЛЕНДАРЬ!$AA17=GRID!$B$3:$BI$3), 0)),
ROUNDUP(INDEX(GRID!$B$17:$BI$27,MATCH(I$7,GRID!$A$17:$A$27,0),MATCH(1,($U$2=GRID!$B$1:$BI$1)*(КАЛЕНДАРЬ!$AA17=GRID!$B$3:$BI$3), 0))*(1-GRID!$B$35),0))</f>
        <v>38200</v>
      </c>
      <c r="K193" s="59" cm="1">
        <f t="array" ref="K193">IF($I$2="Открытый тариф",
INDEX(GRID!$B$4:$BI$14,MATCH(K$7,GRID!$A$4:$A$14,0),MATCH(1,($U$2=GRID!$B$1:$BI$1)*(КАЛЕНДАРЬ!$AA17=GRID!$B$3:$BI$3), 0)),
ROUNDUP(INDEX(GRID!$B$4:$BI$14,MATCH(K$7,GRID!$A$4:$A$14,0),MATCH(1,($U$2=GRID!$B$1:$BI$1)*(КАЛЕНДАРЬ!$AA17=GRID!$B$3:$BI$3),0))*(1-GRID!$B$35),0))</f>
        <v>39700</v>
      </c>
      <c r="L193" s="60" cm="1">
        <f t="array" ref="L193">IF($I$2="Открытый тариф",
INDEX(GRID!$B$17:$BI$27,MATCH(K$7,GRID!$A$17:$A$27,0),MATCH(1,($U$2=GRID!$B$1:$BI$1)*(КАЛЕНДАРЬ!$AA17=GRID!$B$3:$BI$3), 0)),
ROUNDUP(INDEX(GRID!$B$17:$BI$27,MATCH(K$7,GRID!$A$17:$A$27,0),MATCH(1,($U$2=GRID!$B$1:$BI$1)*(КАЛЕНДАРЬ!$AA17=GRID!$B$3:$BI$3), 0))*(1-GRID!$B$35),0))</f>
        <v>42200</v>
      </c>
      <c r="M193" s="59" cm="1">
        <f t="array" ref="M193">IF($I$2="Открытый тариф",
INDEX(GRID!$B$4:$BI$14,MATCH(M$7,GRID!$A$4:$A$14,0),MATCH(1,($U$2=GRID!$B$1:$BI$1)*(КАЛЕНДАРЬ!$AA17=GRID!$B$3:$BI$3), 0)),
ROUNDUP(INDEX(GRID!$B$4:$BI$14,MATCH(M$7,GRID!$A$4:$A$14,0),MATCH(1,($U$2=GRID!$B$1:$BI$1)*(КАЛЕНДАРЬ!$AA17=GRID!$B$3:$BI$3),0))*(1-GRID!$B$35),0))</f>
        <v>44100</v>
      </c>
      <c r="N193" s="60" cm="1">
        <f t="array" ref="N193">IF($I$2="Открытый тариф",
INDEX(GRID!$B$17:$BI$27,MATCH(M$7,GRID!$A$17:$A$27,0),MATCH(1,($U$2=GRID!$B$1:$BI$1)*(КАЛЕНДАРЬ!$AA17=GRID!$B$3:$BI$3), 0)),
ROUNDUP(INDEX(GRID!$B$17:$BI$27,MATCH(M$7,GRID!$A$17:$A$27,0),MATCH(1,($U$2=GRID!$B$1:$BI$1)*(КАЛЕНДАРЬ!$AA17=GRID!$B$3:$BI$3), 0))*(1-GRID!$B$35),0))</f>
        <v>46600</v>
      </c>
      <c r="O193" s="61" cm="1">
        <f t="array" ref="O193">IF($I$2="Открытый тариф",
INDEX(GRID!$B$4:$BI$14,MATCH(O$7,GRID!$A$4:$A$14,0),MATCH(1,($U$2=GRID!$B$1:$BI$1)*(КАЛЕНДАРЬ!$AA17=GRID!$B$3:$BI$3), 0)),
ROUNDUP(INDEX(GRID!$B$4:$BI$14,MATCH(O$7,GRID!$A$4:$A$14,0),MATCH(1,($U$2=GRID!$B$1:$BI$1)*(КАЛЕНДАРЬ!$AA17=GRID!$B$3:$BI$3),0))*(1-GRID!$B$35),0))</f>
        <v>50600</v>
      </c>
      <c r="P193" s="61" cm="1">
        <f t="array" ref="P193">IF($I$2="Открытый тариф",
INDEX(GRID!$B$17:$BI$27,MATCH(O$7,GRID!$A$17:$A$27,0),MATCH(1,($U$2=GRID!$B$1:$BI$1)*(КАЛЕНДАРЬ!$AA17=GRID!$B$3:$BI$3), 0)),
ROUNDUP(INDEX(GRID!$B$17:$BI$27,MATCH(O$7,GRID!$A$17:$A$27,0),MATCH(1,($U$2=GRID!$B$1:$BI$1)*(КАЛЕНДАРЬ!$AA17=GRID!$B$3:$BI$3), 0))*(1-GRID!$B$35),0))</f>
        <v>53100</v>
      </c>
      <c r="Q193" s="61" cm="1">
        <f t="array" ref="Q193">IF($I$2="Открытый тариф",
INDEX(GRID!$B$4:$BI$14,MATCH(Q$7,GRID!$A$4:$A$14,0),MATCH(1,($U$2=GRID!$B$1:$BI$1)*(КАЛЕНДАРЬ!$AA17=GRID!$B$3:$BI$3), 0)),
ROUNDUP(INDEX(GRID!$B$4:$BI$14,MATCH(Q$7,GRID!$A$4:$A$14,0),MATCH(1,($U$2=GRID!$B$1:$BI$1)*(КАЛЕНДАРЬ!$AA17=GRID!$B$3:$BI$3),0))*(1-GRID!$B$35),0))</f>
        <v>57200</v>
      </c>
      <c r="R193" s="61" cm="1">
        <f t="array" ref="R193">IF($I$2="Открытый тариф",
INDEX(GRID!$B$17:$BI$27,MATCH(Q$7,GRID!$A$17:$A$27,0),MATCH(1,($U$2=GRID!$B$1:$BI$1)*(КАЛЕНДАРЬ!$AA17=GRID!$B$3:$BI$3), 0)),
ROUNDUP(INDEX(GRID!$B$17:$BI$27,MATCH(Q$7,GRID!$A$17:$A$27,0),MATCH(1,($U$2=GRID!$B$1:$BI$1)*(КАЛЕНДАРЬ!$AA17=GRID!$B$3:$BI$3), 0))*(1-GRID!$B$35),0))</f>
        <v>59700</v>
      </c>
      <c r="S193" s="61" cm="1">
        <f t="array" ref="S193">IF($I$2="Открытый тариф",
INDEX(GRID!$B$4:$BI$14,MATCH(S$7,GRID!$A$4:$A$14,0),MATCH(1,($U$2=GRID!$B$1:$BI$1)*(КАЛЕНДАРЬ!$AA17=GRID!$B$3:$BI$3), 0)),
ROUNDUP(INDEX(GRID!$B$4:$BI$14,MATCH(S$7,GRID!$A$4:$A$14,0),MATCH(1,($U$2=GRID!$B$1:$BI$1)*(КАЛЕНДАРЬ!$AA17=GRID!$B$3:$BI$3),0))*(1-GRID!$B$35),0))</f>
        <v>70700</v>
      </c>
      <c r="T193" s="61" cm="1">
        <f t="array" ref="T193">IF($I$2="Открытый тариф",
INDEX(GRID!$B$17:$BI$27,MATCH(S$7,GRID!$A$17:$A$27,0),MATCH(1,($U$2=GRID!$B$1:$BI$1)*(КАЛЕНДАРЬ!$AA17=GRID!$B$3:$BI$3), 0)),
ROUNDUP(INDEX(GRID!$B$17:$BI$27,MATCH(S$7,GRID!$A$17:$A$27,0),MATCH(1,($U$2=GRID!$B$1:$BI$1)*(КАЛЕНДАРЬ!$AA17=GRID!$B$3:$BI$3), 0))*(1-GRID!$B$35),0))</f>
        <v>73200</v>
      </c>
      <c r="U193" s="61" cm="1">
        <f t="array" ref="U193">IF($I$2="Открытый тариф",
INDEX(GRID!$B$4:$BI$14,MATCH(U$7,GRID!$A$4:$A$14,0),MATCH(1,($U$2=GRID!$B$1:$BI$1)*(КАЛЕНДАРЬ!$AA17=GRID!$B$3:$BI$3), 0)),
ROUNDUP(INDEX(GRID!$B$4:$BI$14,MATCH(U$7,GRID!$A$4:$A$14,0),MATCH(1,($U$2=GRID!$B$1:$BI$1)*(КАЛЕНДАРЬ!$AA17=GRID!$B$3:$BI$3),0))*(1-GRID!$B$35),0))</f>
        <v>79000</v>
      </c>
      <c r="V193" s="61" cm="1">
        <f t="array" ref="V193">IF($I$2="Открытый тариф",
INDEX(GRID!$B$17:$BI$27,MATCH(U$7,GRID!$A$17:$A$27,0),MATCH(1,($U$2=GRID!$B$1:$BI$1)*(КАЛЕНДАРЬ!$AA17=GRID!$B$3:$BI$3), 0)),
ROUNDUP(INDEX(GRID!$B$17:$BI$27,MATCH(U$7,GRID!$A$17:$A$27,0),MATCH(1,($U$2=GRID!$B$1:$BI$1)*(КАЛЕНДАРЬ!$AA17=GRID!$B$3:$BI$3), 0))*(1-GRID!$B$35),0))</f>
        <v>81500</v>
      </c>
      <c r="W193" s="61" cm="1">
        <f t="array" ref="W193">IF($I$2="Открытый тариф",
INDEX(GRID!$B$4:$BI$14,MATCH(W$7,GRID!$A$4:$A$14,0),MATCH(1,($U$2=GRID!$B$1:$BI$1)*(КАЛЕНДАРЬ!$AA17=GRID!$B$3:$BI$3), 0)),
ROUNDUP(INDEX(GRID!$B$4:$BI$14,MATCH(W$7,GRID!$A$4:$A$14,0),MATCH(1,($U$2=GRID!$B$1:$BI$1)*(КАЛЕНДАРЬ!$AA17=GRID!$B$3:$BI$3),0))*(1-GRID!$B$35),0))</f>
        <v>293000</v>
      </c>
      <c r="X193" s="61" cm="1">
        <f t="array" ref="X193">IF($I$2="Открытый тариф",
INDEX(GRID!$B$17:$BI$27,MATCH(W$7,GRID!$A$17:$A$27,0),MATCH(1,($U$2=GRID!$B$1:$BI$1)*(КАЛЕНДАРЬ!$AA17=GRID!$B$3:$BI$3), 0)),
ROUNDUP(INDEX(GRID!$B$17:$BI$27,MATCH(W$7,GRID!$A$17:$A$27,0),MATCH(1,($U$2=GRID!$B$1:$BI$1)*(КАЛЕНДАРЬ!$AA17=GRID!$B$3:$BI$3), 0))*(1-GRID!$B$35),0))</f>
        <v>295500</v>
      </c>
    </row>
    <row r="194" spans="1:24" x14ac:dyDescent="0.2">
      <c r="A194" s="62" t="s">
        <v>42</v>
      </c>
      <c r="B194" s="62">
        <v>15</v>
      </c>
      <c r="C194" s="59" cm="1">
        <f t="array" ref="C194">IF($I$2="Открытый тариф",
INDEX(GRID!$B$4:$BI$14,MATCH(C$7,GRID!$A$4:$A$14,0),MATCH(1,($U$2=GRID!$B$1:$BI$1)*(КАЛЕНДАРЬ!$AA18=GRID!$B$3:$BI$3), 0)),
ROUNDUP(INDEX(GRID!$B$4:$BI$14,MATCH(C$7,GRID!$A$4:$A$14,0),MATCH(1,($U$2=GRID!$B$1:$BI$1)*(КАЛЕНДАРЬ!$AA18=GRID!$B$3:$BI$3),0))*(1-GRID!$B$35),0))</f>
        <v>27500</v>
      </c>
      <c r="D194" s="60" cm="1">
        <f t="array" ref="D194">IF($I$2="Открытый тариф",
INDEX(GRID!$B$17:$BI$27,MATCH(C$7,GRID!$A$17:$A$27,0),MATCH(1,($U$2=GRID!$B$1:$BI$1)*(КАЛЕНДАРЬ!$AA18=GRID!$B$3:$BI$3), 0)),
ROUNDUP(INDEX(GRID!$B$17:$BI$27,MATCH(C$7,GRID!$A$17:$A$27,0),MATCH(1,($U$2=GRID!$B$1:$BI$1)*(КАЛЕНДАРЬ!$AA18=GRID!$B$3:$BI$3), 0))*(1-GRID!$B$35),0))</f>
        <v>30000</v>
      </c>
      <c r="E194" s="59" cm="1">
        <f t="array" ref="E194">IF($I$2="Открытый тариф",
INDEX(GRID!$B$4:$BI$14,MATCH(E$7,GRID!$A$4:$A$14,0),MATCH(1,($U$2=GRID!$B$1:$BI$1)*(КАЛЕНДАРЬ!$AA18=GRID!$B$3:$BI$3), 0)),
ROUNDUP(INDEX(GRID!$B$4:$BI$14,MATCH(E$7,GRID!$A$4:$A$14,0),MATCH(1,($U$2=GRID!$B$1:$BI$1)*(КАЛЕНДАРЬ!$AA18=GRID!$B$3:$BI$3),0))*(1-GRID!$B$35),0))</f>
        <v>30600</v>
      </c>
      <c r="F194" s="60" cm="1">
        <f t="array" ref="F194">IF($I$2="Открытый тариф",
INDEX(GRID!$B$17:$BI$27,MATCH(E$7,GRID!$A$17:$A$27,0),MATCH(1,($U$2=GRID!$B$1:$BI$1)*(КАЛЕНДАРЬ!$AA18=GRID!$B$3:$BI$3), 0)),
ROUNDUP(INDEX(GRID!$B$17:$BI$27,MATCH(E$7,GRID!$A$17:$A$27,0),MATCH(1,($U$2=GRID!$B$1:$BI$1)*(КАЛЕНДАРЬ!$AA18=GRID!$B$3:$BI$3), 0))*(1-GRID!$B$35),0))</f>
        <v>33100</v>
      </c>
      <c r="G194" s="59" cm="1">
        <f t="array" ref="G194">IF($I$2="Открытый тариф",
INDEX(GRID!$B$4:$BI$14,MATCH(G$7,GRID!$A$4:$A$14,0),MATCH(1,($U$2=GRID!$B$1:$BI$1)*(КАЛЕНДАРЬ!$AA18=GRID!$B$3:$BI$3), 0)),
ROUNDUP(INDEX(GRID!$B$4:$BI$14,MATCH(G$7,GRID!$A$4:$A$14,0),MATCH(1,($U$2=GRID!$B$1:$BI$1)*(КАЛЕНДАРЬ!$AA18=GRID!$B$3:$BI$3),0))*(1-GRID!$B$35),0))</f>
        <v>34100</v>
      </c>
      <c r="H194" s="60" cm="1">
        <f t="array" ref="H194">IF($I$2="Открытый тариф",
INDEX(GRID!$B$17:$BI$27,MATCH(G$7,GRID!$A$17:$A$27,0),MATCH(1,($U$2=GRID!$B$1:$BI$1)*(КАЛЕНДАРЬ!$AA18=GRID!$B$3:$BI$3), 0)),
ROUNDUP(INDEX(GRID!$B$17:$BI$27,MATCH(G$7,GRID!$A$17:$A$27,0),MATCH(1,($U$2=GRID!$B$1:$BI$1)*(КАЛЕНДАРЬ!$AA18=GRID!$B$3:$BI$3), 0))*(1-GRID!$B$35),0))</f>
        <v>36600</v>
      </c>
      <c r="I194" s="59" cm="1">
        <f t="array" ref="I194">IF($I$2="Открытый тариф",
INDEX(GRID!$B$4:$BI$14,MATCH(I$7,GRID!$A$4:$A$14,0),MATCH(1,($U$2=GRID!$B$1:$BI$1)*(КАЛЕНДАРЬ!$AA18=GRID!$B$3:$BI$3), 0)),
ROUNDUP(INDEX(GRID!$B$4:$BI$14,MATCH(I$7,GRID!$A$4:$A$14,0),MATCH(1,($U$2=GRID!$B$1:$BI$1)*(КАЛЕНДАРЬ!$AA18=GRID!$B$3:$BI$3),0))*(1-GRID!$B$35),0))</f>
        <v>38000</v>
      </c>
      <c r="J194" s="60" cm="1">
        <f t="array" ref="J194">IF($I$2="Открытый тариф",
INDEX(GRID!$B$17:$BI$27,MATCH(I$7,GRID!$A$17:$A$27,0),MATCH(1,($U$2=GRID!$B$1:$BI$1)*(КАЛЕНДАРЬ!$AA18=GRID!$B$3:$BI$3), 0)),
ROUNDUP(INDEX(GRID!$B$17:$BI$27,MATCH(I$7,GRID!$A$17:$A$27,0),MATCH(1,($U$2=GRID!$B$1:$BI$1)*(КАЛЕНДАРЬ!$AA18=GRID!$B$3:$BI$3), 0))*(1-GRID!$B$35),0))</f>
        <v>40500</v>
      </c>
      <c r="K194" s="59" cm="1">
        <f t="array" ref="K194">IF($I$2="Открытый тариф",
INDEX(GRID!$B$4:$BI$14,MATCH(K$7,GRID!$A$4:$A$14,0),MATCH(1,($U$2=GRID!$B$1:$BI$1)*(КАЛЕНДАРЬ!$AA18=GRID!$B$3:$BI$3), 0)),
ROUNDUP(INDEX(GRID!$B$4:$BI$14,MATCH(K$7,GRID!$A$4:$A$14,0),MATCH(1,($U$2=GRID!$B$1:$BI$1)*(КАЛЕНДАРЬ!$AA18=GRID!$B$3:$BI$3),0))*(1-GRID!$B$35),0))</f>
        <v>42300</v>
      </c>
      <c r="L194" s="60" cm="1">
        <f t="array" ref="L194">IF($I$2="Открытый тариф",
INDEX(GRID!$B$17:$BI$27,MATCH(K$7,GRID!$A$17:$A$27,0),MATCH(1,($U$2=GRID!$B$1:$BI$1)*(КАЛЕНДАРЬ!$AA18=GRID!$B$3:$BI$3), 0)),
ROUNDUP(INDEX(GRID!$B$17:$BI$27,MATCH(K$7,GRID!$A$17:$A$27,0),MATCH(1,($U$2=GRID!$B$1:$BI$1)*(КАЛЕНДАРЬ!$AA18=GRID!$B$3:$BI$3), 0))*(1-GRID!$B$35),0))</f>
        <v>44800</v>
      </c>
      <c r="M194" s="59" cm="1">
        <f t="array" ref="M194">IF($I$2="Открытый тариф",
INDEX(GRID!$B$4:$BI$14,MATCH(M$7,GRID!$A$4:$A$14,0),MATCH(1,($U$2=GRID!$B$1:$BI$1)*(КАЛЕНДАРЬ!$AA18=GRID!$B$3:$BI$3), 0)),
ROUNDUP(INDEX(GRID!$B$4:$BI$14,MATCH(M$7,GRID!$A$4:$A$14,0),MATCH(1,($U$2=GRID!$B$1:$BI$1)*(КАЛЕНДАРЬ!$AA18=GRID!$B$3:$BI$3),0))*(1-GRID!$B$35),0))</f>
        <v>47100</v>
      </c>
      <c r="N194" s="60" cm="1">
        <f t="array" ref="N194">IF($I$2="Открытый тариф",
INDEX(GRID!$B$17:$BI$27,MATCH(M$7,GRID!$A$17:$A$27,0),MATCH(1,($U$2=GRID!$B$1:$BI$1)*(КАЛЕНДАРЬ!$AA18=GRID!$B$3:$BI$3), 0)),
ROUNDUP(INDEX(GRID!$B$17:$BI$27,MATCH(M$7,GRID!$A$17:$A$27,0),MATCH(1,($U$2=GRID!$B$1:$BI$1)*(КАЛЕНДАРЬ!$AA18=GRID!$B$3:$BI$3), 0))*(1-GRID!$B$35),0))</f>
        <v>49600</v>
      </c>
      <c r="O194" s="61" cm="1">
        <f t="array" ref="O194">IF($I$2="Открытый тариф",
INDEX(GRID!$B$4:$BI$14,MATCH(O$7,GRID!$A$4:$A$14,0),MATCH(1,($U$2=GRID!$B$1:$BI$1)*(КАЛЕНДАРЬ!$AA18=GRID!$B$3:$BI$3), 0)),
ROUNDUP(INDEX(GRID!$B$4:$BI$14,MATCH(O$7,GRID!$A$4:$A$14,0),MATCH(1,($U$2=GRID!$B$1:$BI$1)*(КАЛЕНДАРЬ!$AA18=GRID!$B$3:$BI$3),0))*(1-GRID!$B$35),0))</f>
        <v>53500</v>
      </c>
      <c r="P194" s="61" cm="1">
        <f t="array" ref="P194">IF($I$2="Открытый тариф",
INDEX(GRID!$B$17:$BI$27,MATCH(O$7,GRID!$A$17:$A$27,0),MATCH(1,($U$2=GRID!$B$1:$BI$1)*(КАЛЕНДАРЬ!$AA18=GRID!$B$3:$BI$3), 0)),
ROUNDUP(INDEX(GRID!$B$17:$BI$27,MATCH(O$7,GRID!$A$17:$A$27,0),MATCH(1,($U$2=GRID!$B$1:$BI$1)*(КАЛЕНДАРЬ!$AA18=GRID!$B$3:$BI$3), 0))*(1-GRID!$B$35),0))</f>
        <v>56000</v>
      </c>
      <c r="Q194" s="61" cm="1">
        <f t="array" ref="Q194">IF($I$2="Открытый тариф",
INDEX(GRID!$B$4:$BI$14,MATCH(Q$7,GRID!$A$4:$A$14,0),MATCH(1,($U$2=GRID!$B$1:$BI$1)*(КАЛЕНДАРЬ!$AA18=GRID!$B$3:$BI$3), 0)),
ROUNDUP(INDEX(GRID!$B$4:$BI$14,MATCH(Q$7,GRID!$A$4:$A$14,0),MATCH(1,($U$2=GRID!$B$1:$BI$1)*(КАЛЕНДАРЬ!$AA18=GRID!$B$3:$BI$3),0))*(1-GRID!$B$35),0))</f>
        <v>60500</v>
      </c>
      <c r="R194" s="61" cm="1">
        <f t="array" ref="R194">IF($I$2="Открытый тариф",
INDEX(GRID!$B$17:$BI$27,MATCH(Q$7,GRID!$A$17:$A$27,0),MATCH(1,($U$2=GRID!$B$1:$BI$1)*(КАЛЕНДАРЬ!$AA18=GRID!$B$3:$BI$3), 0)),
ROUNDUP(INDEX(GRID!$B$17:$BI$27,MATCH(Q$7,GRID!$A$17:$A$27,0),MATCH(1,($U$2=GRID!$B$1:$BI$1)*(КАЛЕНДАРЬ!$AA18=GRID!$B$3:$BI$3), 0))*(1-GRID!$B$35),0))</f>
        <v>63000</v>
      </c>
      <c r="S194" s="61" cm="1">
        <f t="array" ref="S194">IF($I$2="Открытый тариф",
INDEX(GRID!$B$4:$BI$14,MATCH(S$7,GRID!$A$4:$A$14,0),MATCH(1,($U$2=GRID!$B$1:$BI$1)*(КАЛЕНДАРЬ!$AA18=GRID!$B$3:$BI$3), 0)),
ROUNDUP(INDEX(GRID!$B$4:$BI$14,MATCH(S$7,GRID!$A$4:$A$14,0),MATCH(1,($U$2=GRID!$B$1:$BI$1)*(КАЛЕНДАРЬ!$AA18=GRID!$B$3:$BI$3),0))*(1-GRID!$B$35),0))</f>
        <v>75100</v>
      </c>
      <c r="T194" s="61" cm="1">
        <f t="array" ref="T194">IF($I$2="Открытый тариф",
INDEX(GRID!$B$17:$BI$27,MATCH(S$7,GRID!$A$17:$A$27,0),MATCH(1,($U$2=GRID!$B$1:$BI$1)*(КАЛЕНДАРЬ!$AA18=GRID!$B$3:$BI$3), 0)),
ROUNDUP(INDEX(GRID!$B$17:$BI$27,MATCH(S$7,GRID!$A$17:$A$27,0),MATCH(1,($U$2=GRID!$B$1:$BI$1)*(КАЛЕНДАРЬ!$AA18=GRID!$B$3:$BI$3), 0))*(1-GRID!$B$35),0))</f>
        <v>77600</v>
      </c>
      <c r="U194" s="61" cm="1">
        <f t="array" ref="U194">IF($I$2="Открытый тариф",
INDEX(GRID!$B$4:$BI$14,MATCH(U$7,GRID!$A$4:$A$14,0),MATCH(1,($U$2=GRID!$B$1:$BI$1)*(КАЛЕНДАРЬ!$AA18=GRID!$B$3:$BI$3), 0)),
ROUNDUP(INDEX(GRID!$B$4:$BI$14,MATCH(U$7,GRID!$A$4:$A$14,0),MATCH(1,($U$2=GRID!$B$1:$BI$1)*(КАЛЕНДАРЬ!$AA18=GRID!$B$3:$BI$3),0))*(1-GRID!$B$35),0))</f>
        <v>83000</v>
      </c>
      <c r="V194" s="61" cm="1">
        <f t="array" ref="V194">IF($I$2="Открытый тариф",
INDEX(GRID!$B$17:$BI$27,MATCH(U$7,GRID!$A$17:$A$27,0),MATCH(1,($U$2=GRID!$B$1:$BI$1)*(КАЛЕНДАРЬ!$AA18=GRID!$B$3:$BI$3), 0)),
ROUNDUP(INDEX(GRID!$B$17:$BI$27,MATCH(U$7,GRID!$A$17:$A$27,0),MATCH(1,($U$2=GRID!$B$1:$BI$1)*(КАЛЕНДАРЬ!$AA18=GRID!$B$3:$BI$3), 0))*(1-GRID!$B$35),0))</f>
        <v>85500</v>
      </c>
      <c r="W194" s="61" cm="1">
        <f t="array" ref="W194">IF($I$2="Открытый тариф",
INDEX(GRID!$B$4:$BI$14,MATCH(W$7,GRID!$A$4:$A$14,0),MATCH(1,($U$2=GRID!$B$1:$BI$1)*(КАЛЕНДАРЬ!$AA18=GRID!$B$3:$BI$3), 0)),
ROUNDUP(INDEX(GRID!$B$4:$BI$14,MATCH(W$7,GRID!$A$4:$A$14,0),MATCH(1,($U$2=GRID!$B$1:$BI$1)*(КАЛЕНДАРЬ!$AA18=GRID!$B$3:$BI$3),0))*(1-GRID!$B$35),0))</f>
        <v>303000</v>
      </c>
      <c r="X194" s="61" cm="1">
        <f t="array" ref="X194">IF($I$2="Открытый тариф",
INDEX(GRID!$B$17:$BI$27,MATCH(W$7,GRID!$A$17:$A$27,0),MATCH(1,($U$2=GRID!$B$1:$BI$1)*(КАЛЕНДАРЬ!$AA18=GRID!$B$3:$BI$3), 0)),
ROUNDUP(INDEX(GRID!$B$17:$BI$27,MATCH(W$7,GRID!$A$17:$A$27,0),MATCH(1,($U$2=GRID!$B$1:$BI$1)*(КАЛЕНДАРЬ!$AA18=GRID!$B$3:$BI$3), 0))*(1-GRID!$B$35),0))</f>
        <v>305500</v>
      </c>
    </row>
    <row r="195" spans="1:24" x14ac:dyDescent="0.2">
      <c r="A195" s="62" t="s">
        <v>43</v>
      </c>
      <c r="B195" s="62">
        <v>16</v>
      </c>
      <c r="C195" s="59" cm="1">
        <f t="array" ref="C195">IF($I$2="Открытый тариф",
INDEX(GRID!$B$4:$BI$14,MATCH(C$7,GRID!$A$4:$A$14,0),MATCH(1,($U$2=GRID!$B$1:$BI$1)*(КАЛЕНДАРЬ!$AA19=GRID!$B$3:$BI$3), 0)),
ROUNDUP(INDEX(GRID!$B$4:$BI$14,MATCH(C$7,GRID!$A$4:$A$14,0),MATCH(1,($U$2=GRID!$B$1:$BI$1)*(КАЛЕНДАРЬ!$AA19=GRID!$B$3:$BI$3),0))*(1-GRID!$B$35),0))</f>
        <v>27500</v>
      </c>
      <c r="D195" s="60" cm="1">
        <f t="array" ref="D195">IF($I$2="Открытый тариф",
INDEX(GRID!$B$17:$BI$27,MATCH(C$7,GRID!$A$17:$A$27,0),MATCH(1,($U$2=GRID!$B$1:$BI$1)*(КАЛЕНДАРЬ!$AA19=GRID!$B$3:$BI$3), 0)),
ROUNDUP(INDEX(GRID!$B$17:$BI$27,MATCH(C$7,GRID!$A$17:$A$27,0),MATCH(1,($U$2=GRID!$B$1:$BI$1)*(КАЛЕНДАРЬ!$AA19=GRID!$B$3:$BI$3), 0))*(1-GRID!$B$35),0))</f>
        <v>30000</v>
      </c>
      <c r="E195" s="59" cm="1">
        <f t="array" ref="E195">IF($I$2="Открытый тариф",
INDEX(GRID!$B$4:$BI$14,MATCH(E$7,GRID!$A$4:$A$14,0),MATCH(1,($U$2=GRID!$B$1:$BI$1)*(КАЛЕНДАРЬ!$AA19=GRID!$B$3:$BI$3), 0)),
ROUNDUP(INDEX(GRID!$B$4:$BI$14,MATCH(E$7,GRID!$A$4:$A$14,0),MATCH(1,($U$2=GRID!$B$1:$BI$1)*(КАЛЕНДАРЬ!$AA19=GRID!$B$3:$BI$3),0))*(1-GRID!$B$35),0))</f>
        <v>30600</v>
      </c>
      <c r="F195" s="60" cm="1">
        <f t="array" ref="F195">IF($I$2="Открытый тариф",
INDEX(GRID!$B$17:$BI$27,MATCH(E$7,GRID!$A$17:$A$27,0),MATCH(1,($U$2=GRID!$B$1:$BI$1)*(КАЛЕНДАРЬ!$AA19=GRID!$B$3:$BI$3), 0)),
ROUNDUP(INDEX(GRID!$B$17:$BI$27,MATCH(E$7,GRID!$A$17:$A$27,0),MATCH(1,($U$2=GRID!$B$1:$BI$1)*(КАЛЕНДАРЬ!$AA19=GRID!$B$3:$BI$3), 0))*(1-GRID!$B$35),0))</f>
        <v>33100</v>
      </c>
      <c r="G195" s="59" cm="1">
        <f t="array" ref="G195">IF($I$2="Открытый тариф",
INDEX(GRID!$B$4:$BI$14,MATCH(G$7,GRID!$A$4:$A$14,0),MATCH(1,($U$2=GRID!$B$1:$BI$1)*(КАЛЕНДАРЬ!$AA19=GRID!$B$3:$BI$3), 0)),
ROUNDUP(INDEX(GRID!$B$4:$BI$14,MATCH(G$7,GRID!$A$4:$A$14,0),MATCH(1,($U$2=GRID!$B$1:$BI$1)*(КАЛЕНДАРЬ!$AA19=GRID!$B$3:$BI$3),0))*(1-GRID!$B$35),0))</f>
        <v>34100</v>
      </c>
      <c r="H195" s="60" cm="1">
        <f t="array" ref="H195">IF($I$2="Открытый тариф",
INDEX(GRID!$B$17:$BI$27,MATCH(G$7,GRID!$A$17:$A$27,0),MATCH(1,($U$2=GRID!$B$1:$BI$1)*(КАЛЕНДАРЬ!$AA19=GRID!$B$3:$BI$3), 0)),
ROUNDUP(INDEX(GRID!$B$17:$BI$27,MATCH(G$7,GRID!$A$17:$A$27,0),MATCH(1,($U$2=GRID!$B$1:$BI$1)*(КАЛЕНДАРЬ!$AA19=GRID!$B$3:$BI$3), 0))*(1-GRID!$B$35),0))</f>
        <v>36600</v>
      </c>
      <c r="I195" s="59" cm="1">
        <f t="array" ref="I195">IF($I$2="Открытый тариф",
INDEX(GRID!$B$4:$BI$14,MATCH(I$7,GRID!$A$4:$A$14,0),MATCH(1,($U$2=GRID!$B$1:$BI$1)*(КАЛЕНДАРЬ!$AA19=GRID!$B$3:$BI$3), 0)),
ROUNDUP(INDEX(GRID!$B$4:$BI$14,MATCH(I$7,GRID!$A$4:$A$14,0),MATCH(1,($U$2=GRID!$B$1:$BI$1)*(КАЛЕНДАРЬ!$AA19=GRID!$B$3:$BI$3),0))*(1-GRID!$B$35),0))</f>
        <v>38000</v>
      </c>
      <c r="J195" s="60" cm="1">
        <f t="array" ref="J195">IF($I$2="Открытый тариф",
INDEX(GRID!$B$17:$BI$27,MATCH(I$7,GRID!$A$17:$A$27,0),MATCH(1,($U$2=GRID!$B$1:$BI$1)*(КАЛЕНДАРЬ!$AA19=GRID!$B$3:$BI$3), 0)),
ROUNDUP(INDEX(GRID!$B$17:$BI$27,MATCH(I$7,GRID!$A$17:$A$27,0),MATCH(1,($U$2=GRID!$B$1:$BI$1)*(КАЛЕНДАРЬ!$AA19=GRID!$B$3:$BI$3), 0))*(1-GRID!$B$35),0))</f>
        <v>40500</v>
      </c>
      <c r="K195" s="59" cm="1">
        <f t="array" ref="K195">IF($I$2="Открытый тариф",
INDEX(GRID!$B$4:$BI$14,MATCH(K$7,GRID!$A$4:$A$14,0),MATCH(1,($U$2=GRID!$B$1:$BI$1)*(КАЛЕНДАРЬ!$AA19=GRID!$B$3:$BI$3), 0)),
ROUNDUP(INDEX(GRID!$B$4:$BI$14,MATCH(K$7,GRID!$A$4:$A$14,0),MATCH(1,($U$2=GRID!$B$1:$BI$1)*(КАЛЕНДАРЬ!$AA19=GRID!$B$3:$BI$3),0))*(1-GRID!$B$35),0))</f>
        <v>42300</v>
      </c>
      <c r="L195" s="60" cm="1">
        <f t="array" ref="L195">IF($I$2="Открытый тариф",
INDEX(GRID!$B$17:$BI$27,MATCH(K$7,GRID!$A$17:$A$27,0),MATCH(1,($U$2=GRID!$B$1:$BI$1)*(КАЛЕНДАРЬ!$AA19=GRID!$B$3:$BI$3), 0)),
ROUNDUP(INDEX(GRID!$B$17:$BI$27,MATCH(K$7,GRID!$A$17:$A$27,0),MATCH(1,($U$2=GRID!$B$1:$BI$1)*(КАЛЕНДАРЬ!$AA19=GRID!$B$3:$BI$3), 0))*(1-GRID!$B$35),0))</f>
        <v>44800</v>
      </c>
      <c r="M195" s="59" cm="1">
        <f t="array" ref="M195">IF($I$2="Открытый тариф",
INDEX(GRID!$B$4:$BI$14,MATCH(M$7,GRID!$A$4:$A$14,0),MATCH(1,($U$2=GRID!$B$1:$BI$1)*(КАЛЕНДАРЬ!$AA19=GRID!$B$3:$BI$3), 0)),
ROUNDUP(INDEX(GRID!$B$4:$BI$14,MATCH(M$7,GRID!$A$4:$A$14,0),MATCH(1,($U$2=GRID!$B$1:$BI$1)*(КАЛЕНДАРЬ!$AA19=GRID!$B$3:$BI$3),0))*(1-GRID!$B$35),0))</f>
        <v>47100</v>
      </c>
      <c r="N195" s="60" cm="1">
        <f t="array" ref="N195">IF($I$2="Открытый тариф",
INDEX(GRID!$B$17:$BI$27,MATCH(M$7,GRID!$A$17:$A$27,0),MATCH(1,($U$2=GRID!$B$1:$BI$1)*(КАЛЕНДАРЬ!$AA19=GRID!$B$3:$BI$3), 0)),
ROUNDUP(INDEX(GRID!$B$17:$BI$27,MATCH(M$7,GRID!$A$17:$A$27,0),MATCH(1,($U$2=GRID!$B$1:$BI$1)*(КАЛЕНДАРЬ!$AA19=GRID!$B$3:$BI$3), 0))*(1-GRID!$B$35),0))</f>
        <v>49600</v>
      </c>
      <c r="O195" s="61" cm="1">
        <f t="array" ref="O195">IF($I$2="Открытый тариф",
INDEX(GRID!$B$4:$BI$14,MATCH(O$7,GRID!$A$4:$A$14,0),MATCH(1,($U$2=GRID!$B$1:$BI$1)*(КАЛЕНДАРЬ!$AA19=GRID!$B$3:$BI$3), 0)),
ROUNDUP(INDEX(GRID!$B$4:$BI$14,MATCH(O$7,GRID!$A$4:$A$14,0),MATCH(1,($U$2=GRID!$B$1:$BI$1)*(КАЛЕНДАРЬ!$AA19=GRID!$B$3:$BI$3),0))*(1-GRID!$B$35),0))</f>
        <v>53500</v>
      </c>
      <c r="P195" s="61" cm="1">
        <f t="array" ref="P195">IF($I$2="Открытый тариф",
INDEX(GRID!$B$17:$BI$27,MATCH(O$7,GRID!$A$17:$A$27,0),MATCH(1,($U$2=GRID!$B$1:$BI$1)*(КАЛЕНДАРЬ!$AA19=GRID!$B$3:$BI$3), 0)),
ROUNDUP(INDEX(GRID!$B$17:$BI$27,MATCH(O$7,GRID!$A$17:$A$27,0),MATCH(1,($U$2=GRID!$B$1:$BI$1)*(КАЛЕНДАРЬ!$AA19=GRID!$B$3:$BI$3), 0))*(1-GRID!$B$35),0))</f>
        <v>56000</v>
      </c>
      <c r="Q195" s="61" cm="1">
        <f t="array" ref="Q195">IF($I$2="Открытый тариф",
INDEX(GRID!$B$4:$BI$14,MATCH(Q$7,GRID!$A$4:$A$14,0),MATCH(1,($U$2=GRID!$B$1:$BI$1)*(КАЛЕНДАРЬ!$AA19=GRID!$B$3:$BI$3), 0)),
ROUNDUP(INDEX(GRID!$B$4:$BI$14,MATCH(Q$7,GRID!$A$4:$A$14,0),MATCH(1,($U$2=GRID!$B$1:$BI$1)*(КАЛЕНДАРЬ!$AA19=GRID!$B$3:$BI$3),0))*(1-GRID!$B$35),0))</f>
        <v>60500</v>
      </c>
      <c r="R195" s="61" cm="1">
        <f t="array" ref="R195">IF($I$2="Открытый тариф",
INDEX(GRID!$B$17:$BI$27,MATCH(Q$7,GRID!$A$17:$A$27,0),MATCH(1,($U$2=GRID!$B$1:$BI$1)*(КАЛЕНДАРЬ!$AA19=GRID!$B$3:$BI$3), 0)),
ROUNDUP(INDEX(GRID!$B$17:$BI$27,MATCH(Q$7,GRID!$A$17:$A$27,0),MATCH(1,($U$2=GRID!$B$1:$BI$1)*(КАЛЕНДАРЬ!$AA19=GRID!$B$3:$BI$3), 0))*(1-GRID!$B$35),0))</f>
        <v>63000</v>
      </c>
      <c r="S195" s="61" cm="1">
        <f t="array" ref="S195">IF($I$2="Открытый тариф",
INDEX(GRID!$B$4:$BI$14,MATCH(S$7,GRID!$A$4:$A$14,0),MATCH(1,($U$2=GRID!$B$1:$BI$1)*(КАЛЕНДАРЬ!$AA19=GRID!$B$3:$BI$3), 0)),
ROUNDUP(INDEX(GRID!$B$4:$BI$14,MATCH(S$7,GRID!$A$4:$A$14,0),MATCH(1,($U$2=GRID!$B$1:$BI$1)*(КАЛЕНДАРЬ!$AA19=GRID!$B$3:$BI$3),0))*(1-GRID!$B$35),0))</f>
        <v>75100</v>
      </c>
      <c r="T195" s="61" cm="1">
        <f t="array" ref="T195">IF($I$2="Открытый тариф",
INDEX(GRID!$B$17:$BI$27,MATCH(S$7,GRID!$A$17:$A$27,0),MATCH(1,($U$2=GRID!$B$1:$BI$1)*(КАЛЕНДАРЬ!$AA19=GRID!$B$3:$BI$3), 0)),
ROUNDUP(INDEX(GRID!$B$17:$BI$27,MATCH(S$7,GRID!$A$17:$A$27,0),MATCH(1,($U$2=GRID!$B$1:$BI$1)*(КАЛЕНДАРЬ!$AA19=GRID!$B$3:$BI$3), 0))*(1-GRID!$B$35),0))</f>
        <v>77600</v>
      </c>
      <c r="U195" s="61" cm="1">
        <f t="array" ref="U195">IF($I$2="Открытый тариф",
INDEX(GRID!$B$4:$BI$14,MATCH(U$7,GRID!$A$4:$A$14,0),MATCH(1,($U$2=GRID!$B$1:$BI$1)*(КАЛЕНДАРЬ!$AA19=GRID!$B$3:$BI$3), 0)),
ROUNDUP(INDEX(GRID!$B$4:$BI$14,MATCH(U$7,GRID!$A$4:$A$14,0),MATCH(1,($U$2=GRID!$B$1:$BI$1)*(КАЛЕНДАРЬ!$AA19=GRID!$B$3:$BI$3),0))*(1-GRID!$B$35),0))</f>
        <v>83000</v>
      </c>
      <c r="V195" s="61" cm="1">
        <f t="array" ref="V195">IF($I$2="Открытый тариф",
INDEX(GRID!$B$17:$BI$27,MATCH(U$7,GRID!$A$17:$A$27,0),MATCH(1,($U$2=GRID!$B$1:$BI$1)*(КАЛЕНДАРЬ!$AA19=GRID!$B$3:$BI$3), 0)),
ROUNDUP(INDEX(GRID!$B$17:$BI$27,MATCH(U$7,GRID!$A$17:$A$27,0),MATCH(1,($U$2=GRID!$B$1:$BI$1)*(КАЛЕНДАРЬ!$AA19=GRID!$B$3:$BI$3), 0))*(1-GRID!$B$35),0))</f>
        <v>85500</v>
      </c>
      <c r="W195" s="61" cm="1">
        <f t="array" ref="W195">IF($I$2="Открытый тариф",
INDEX(GRID!$B$4:$BI$14,MATCH(W$7,GRID!$A$4:$A$14,0),MATCH(1,($U$2=GRID!$B$1:$BI$1)*(КАЛЕНДАРЬ!$AA19=GRID!$B$3:$BI$3), 0)),
ROUNDUP(INDEX(GRID!$B$4:$BI$14,MATCH(W$7,GRID!$A$4:$A$14,0),MATCH(1,($U$2=GRID!$B$1:$BI$1)*(КАЛЕНДАРЬ!$AA19=GRID!$B$3:$BI$3),0))*(1-GRID!$B$35),0))</f>
        <v>303000</v>
      </c>
      <c r="X195" s="61" cm="1">
        <f t="array" ref="X195">IF($I$2="Открытый тариф",
INDEX(GRID!$B$17:$BI$27,MATCH(W$7,GRID!$A$17:$A$27,0),MATCH(1,($U$2=GRID!$B$1:$BI$1)*(КАЛЕНДАРЬ!$AA19=GRID!$B$3:$BI$3), 0)),
ROUNDUP(INDEX(GRID!$B$17:$BI$27,MATCH(W$7,GRID!$A$17:$A$27,0),MATCH(1,($U$2=GRID!$B$1:$BI$1)*(КАЛЕНДАРЬ!$AA19=GRID!$B$3:$BI$3), 0))*(1-GRID!$B$35),0))</f>
        <v>305500</v>
      </c>
    </row>
    <row r="196" spans="1:24" x14ac:dyDescent="0.2">
      <c r="A196" s="62" t="s">
        <v>44</v>
      </c>
      <c r="B196" s="62">
        <v>17</v>
      </c>
      <c r="C196" s="59" cm="1">
        <f t="array" ref="C196">IF($I$2="Открытый тариф",
INDEX(GRID!$B$4:$BI$14,MATCH(C$7,GRID!$A$4:$A$14,0),MATCH(1,($U$2=GRID!$B$1:$BI$1)*(КАЛЕНДАРЬ!$AA20=GRID!$B$3:$BI$3), 0)),
ROUNDUP(INDEX(GRID!$B$4:$BI$14,MATCH(C$7,GRID!$A$4:$A$14,0),MATCH(1,($U$2=GRID!$B$1:$BI$1)*(КАЛЕНДАРЬ!$AA20=GRID!$B$3:$BI$3),0))*(1-GRID!$B$35),0))</f>
        <v>27500</v>
      </c>
      <c r="D196" s="60" cm="1">
        <f t="array" ref="D196">IF($I$2="Открытый тариф",
INDEX(GRID!$B$17:$BI$27,MATCH(C$7,GRID!$A$17:$A$27,0),MATCH(1,($U$2=GRID!$B$1:$BI$1)*(КАЛЕНДАРЬ!$AA20=GRID!$B$3:$BI$3), 0)),
ROUNDUP(INDEX(GRID!$B$17:$BI$27,MATCH(C$7,GRID!$A$17:$A$27,0),MATCH(1,($U$2=GRID!$B$1:$BI$1)*(КАЛЕНДАРЬ!$AA20=GRID!$B$3:$BI$3), 0))*(1-GRID!$B$35),0))</f>
        <v>30000</v>
      </c>
      <c r="E196" s="59" cm="1">
        <f t="array" ref="E196">IF($I$2="Открытый тариф",
INDEX(GRID!$B$4:$BI$14,MATCH(E$7,GRID!$A$4:$A$14,0),MATCH(1,($U$2=GRID!$B$1:$BI$1)*(КАЛЕНДАРЬ!$AA20=GRID!$B$3:$BI$3), 0)),
ROUNDUP(INDEX(GRID!$B$4:$BI$14,MATCH(E$7,GRID!$A$4:$A$14,0),MATCH(1,($U$2=GRID!$B$1:$BI$1)*(КАЛЕНДАРЬ!$AA20=GRID!$B$3:$BI$3),0))*(1-GRID!$B$35),0))</f>
        <v>30600</v>
      </c>
      <c r="F196" s="60" cm="1">
        <f t="array" ref="F196">IF($I$2="Открытый тариф",
INDEX(GRID!$B$17:$BI$27,MATCH(E$7,GRID!$A$17:$A$27,0),MATCH(1,($U$2=GRID!$B$1:$BI$1)*(КАЛЕНДАРЬ!$AA20=GRID!$B$3:$BI$3), 0)),
ROUNDUP(INDEX(GRID!$B$17:$BI$27,MATCH(E$7,GRID!$A$17:$A$27,0),MATCH(1,($U$2=GRID!$B$1:$BI$1)*(КАЛЕНДАРЬ!$AA20=GRID!$B$3:$BI$3), 0))*(1-GRID!$B$35),0))</f>
        <v>33100</v>
      </c>
      <c r="G196" s="59" cm="1">
        <f t="array" ref="G196">IF($I$2="Открытый тариф",
INDEX(GRID!$B$4:$BI$14,MATCH(G$7,GRID!$A$4:$A$14,0),MATCH(1,($U$2=GRID!$B$1:$BI$1)*(КАЛЕНДАРЬ!$AA20=GRID!$B$3:$BI$3), 0)),
ROUNDUP(INDEX(GRID!$B$4:$BI$14,MATCH(G$7,GRID!$A$4:$A$14,0),MATCH(1,($U$2=GRID!$B$1:$BI$1)*(КАЛЕНДАРЬ!$AA20=GRID!$B$3:$BI$3),0))*(1-GRID!$B$35),0))</f>
        <v>34100</v>
      </c>
      <c r="H196" s="60" cm="1">
        <f t="array" ref="H196">IF($I$2="Открытый тариф",
INDEX(GRID!$B$17:$BI$27,MATCH(G$7,GRID!$A$17:$A$27,0),MATCH(1,($U$2=GRID!$B$1:$BI$1)*(КАЛЕНДАРЬ!$AA20=GRID!$B$3:$BI$3), 0)),
ROUNDUP(INDEX(GRID!$B$17:$BI$27,MATCH(G$7,GRID!$A$17:$A$27,0),MATCH(1,($U$2=GRID!$B$1:$BI$1)*(КАЛЕНДАРЬ!$AA20=GRID!$B$3:$BI$3), 0))*(1-GRID!$B$35),0))</f>
        <v>36600</v>
      </c>
      <c r="I196" s="59" cm="1">
        <f t="array" ref="I196">IF($I$2="Открытый тариф",
INDEX(GRID!$B$4:$BI$14,MATCH(I$7,GRID!$A$4:$A$14,0),MATCH(1,($U$2=GRID!$B$1:$BI$1)*(КАЛЕНДАРЬ!$AA20=GRID!$B$3:$BI$3), 0)),
ROUNDUP(INDEX(GRID!$B$4:$BI$14,MATCH(I$7,GRID!$A$4:$A$14,0),MATCH(1,($U$2=GRID!$B$1:$BI$1)*(КАЛЕНДАРЬ!$AA20=GRID!$B$3:$BI$3),0))*(1-GRID!$B$35),0))</f>
        <v>38000</v>
      </c>
      <c r="J196" s="60" cm="1">
        <f t="array" ref="J196">IF($I$2="Открытый тариф",
INDEX(GRID!$B$17:$BI$27,MATCH(I$7,GRID!$A$17:$A$27,0),MATCH(1,($U$2=GRID!$B$1:$BI$1)*(КАЛЕНДАРЬ!$AA20=GRID!$B$3:$BI$3), 0)),
ROUNDUP(INDEX(GRID!$B$17:$BI$27,MATCH(I$7,GRID!$A$17:$A$27,0),MATCH(1,($U$2=GRID!$B$1:$BI$1)*(КАЛЕНДАРЬ!$AA20=GRID!$B$3:$BI$3), 0))*(1-GRID!$B$35),0))</f>
        <v>40500</v>
      </c>
      <c r="K196" s="59" cm="1">
        <f t="array" ref="K196">IF($I$2="Открытый тариф",
INDEX(GRID!$B$4:$BI$14,MATCH(K$7,GRID!$A$4:$A$14,0),MATCH(1,($U$2=GRID!$B$1:$BI$1)*(КАЛЕНДАРЬ!$AA20=GRID!$B$3:$BI$3), 0)),
ROUNDUP(INDEX(GRID!$B$4:$BI$14,MATCH(K$7,GRID!$A$4:$A$14,0),MATCH(1,($U$2=GRID!$B$1:$BI$1)*(КАЛЕНДАРЬ!$AA20=GRID!$B$3:$BI$3),0))*(1-GRID!$B$35),0))</f>
        <v>42300</v>
      </c>
      <c r="L196" s="60" cm="1">
        <f t="array" ref="L196">IF($I$2="Открытый тариф",
INDEX(GRID!$B$17:$BI$27,MATCH(K$7,GRID!$A$17:$A$27,0),MATCH(1,($U$2=GRID!$B$1:$BI$1)*(КАЛЕНДАРЬ!$AA20=GRID!$B$3:$BI$3), 0)),
ROUNDUP(INDEX(GRID!$B$17:$BI$27,MATCH(K$7,GRID!$A$17:$A$27,0),MATCH(1,($U$2=GRID!$B$1:$BI$1)*(КАЛЕНДАРЬ!$AA20=GRID!$B$3:$BI$3), 0))*(1-GRID!$B$35),0))</f>
        <v>44800</v>
      </c>
      <c r="M196" s="59" cm="1">
        <f t="array" ref="M196">IF($I$2="Открытый тариф",
INDEX(GRID!$B$4:$BI$14,MATCH(M$7,GRID!$A$4:$A$14,0),MATCH(1,($U$2=GRID!$B$1:$BI$1)*(КАЛЕНДАРЬ!$AA20=GRID!$B$3:$BI$3), 0)),
ROUNDUP(INDEX(GRID!$B$4:$BI$14,MATCH(M$7,GRID!$A$4:$A$14,0),MATCH(1,($U$2=GRID!$B$1:$BI$1)*(КАЛЕНДАРЬ!$AA20=GRID!$B$3:$BI$3),0))*(1-GRID!$B$35),0))</f>
        <v>47100</v>
      </c>
      <c r="N196" s="60" cm="1">
        <f t="array" ref="N196">IF($I$2="Открытый тариф",
INDEX(GRID!$B$17:$BI$27,MATCH(M$7,GRID!$A$17:$A$27,0),MATCH(1,($U$2=GRID!$B$1:$BI$1)*(КАЛЕНДАРЬ!$AA20=GRID!$B$3:$BI$3), 0)),
ROUNDUP(INDEX(GRID!$B$17:$BI$27,MATCH(M$7,GRID!$A$17:$A$27,0),MATCH(1,($U$2=GRID!$B$1:$BI$1)*(КАЛЕНДАРЬ!$AA20=GRID!$B$3:$BI$3), 0))*(1-GRID!$B$35),0))</f>
        <v>49600</v>
      </c>
      <c r="O196" s="61" cm="1">
        <f t="array" ref="O196">IF($I$2="Открытый тариф",
INDEX(GRID!$B$4:$BI$14,MATCH(O$7,GRID!$A$4:$A$14,0),MATCH(1,($U$2=GRID!$B$1:$BI$1)*(КАЛЕНДАРЬ!$AA20=GRID!$B$3:$BI$3), 0)),
ROUNDUP(INDEX(GRID!$B$4:$BI$14,MATCH(O$7,GRID!$A$4:$A$14,0),MATCH(1,($U$2=GRID!$B$1:$BI$1)*(КАЛЕНДАРЬ!$AA20=GRID!$B$3:$BI$3),0))*(1-GRID!$B$35),0))</f>
        <v>53500</v>
      </c>
      <c r="P196" s="61" cm="1">
        <f t="array" ref="P196">IF($I$2="Открытый тариф",
INDEX(GRID!$B$17:$BI$27,MATCH(O$7,GRID!$A$17:$A$27,0),MATCH(1,($U$2=GRID!$B$1:$BI$1)*(КАЛЕНДАРЬ!$AA20=GRID!$B$3:$BI$3), 0)),
ROUNDUP(INDEX(GRID!$B$17:$BI$27,MATCH(O$7,GRID!$A$17:$A$27,0),MATCH(1,($U$2=GRID!$B$1:$BI$1)*(КАЛЕНДАРЬ!$AA20=GRID!$B$3:$BI$3), 0))*(1-GRID!$B$35),0))</f>
        <v>56000</v>
      </c>
      <c r="Q196" s="61" cm="1">
        <f t="array" ref="Q196">IF($I$2="Открытый тариф",
INDEX(GRID!$B$4:$BI$14,MATCH(Q$7,GRID!$A$4:$A$14,0),MATCH(1,($U$2=GRID!$B$1:$BI$1)*(КАЛЕНДАРЬ!$AA20=GRID!$B$3:$BI$3), 0)),
ROUNDUP(INDEX(GRID!$B$4:$BI$14,MATCH(Q$7,GRID!$A$4:$A$14,0),MATCH(1,($U$2=GRID!$B$1:$BI$1)*(КАЛЕНДАРЬ!$AA20=GRID!$B$3:$BI$3),0))*(1-GRID!$B$35),0))</f>
        <v>60500</v>
      </c>
      <c r="R196" s="61" cm="1">
        <f t="array" ref="R196">IF($I$2="Открытый тариф",
INDEX(GRID!$B$17:$BI$27,MATCH(Q$7,GRID!$A$17:$A$27,0),MATCH(1,($U$2=GRID!$B$1:$BI$1)*(КАЛЕНДАРЬ!$AA20=GRID!$B$3:$BI$3), 0)),
ROUNDUP(INDEX(GRID!$B$17:$BI$27,MATCH(Q$7,GRID!$A$17:$A$27,0),MATCH(1,($U$2=GRID!$B$1:$BI$1)*(КАЛЕНДАРЬ!$AA20=GRID!$B$3:$BI$3), 0))*(1-GRID!$B$35),0))</f>
        <v>63000</v>
      </c>
      <c r="S196" s="61" cm="1">
        <f t="array" ref="S196">IF($I$2="Открытый тариф",
INDEX(GRID!$B$4:$BI$14,MATCH(S$7,GRID!$A$4:$A$14,0),MATCH(1,($U$2=GRID!$B$1:$BI$1)*(КАЛЕНДАРЬ!$AA20=GRID!$B$3:$BI$3), 0)),
ROUNDUP(INDEX(GRID!$B$4:$BI$14,MATCH(S$7,GRID!$A$4:$A$14,0),MATCH(1,($U$2=GRID!$B$1:$BI$1)*(КАЛЕНДАРЬ!$AA20=GRID!$B$3:$BI$3),0))*(1-GRID!$B$35),0))</f>
        <v>75100</v>
      </c>
      <c r="T196" s="61" cm="1">
        <f t="array" ref="T196">IF($I$2="Открытый тариф",
INDEX(GRID!$B$17:$BI$27,MATCH(S$7,GRID!$A$17:$A$27,0),MATCH(1,($U$2=GRID!$B$1:$BI$1)*(КАЛЕНДАРЬ!$AA20=GRID!$B$3:$BI$3), 0)),
ROUNDUP(INDEX(GRID!$B$17:$BI$27,MATCH(S$7,GRID!$A$17:$A$27,0),MATCH(1,($U$2=GRID!$B$1:$BI$1)*(КАЛЕНДАРЬ!$AA20=GRID!$B$3:$BI$3), 0))*(1-GRID!$B$35),0))</f>
        <v>77600</v>
      </c>
      <c r="U196" s="61" cm="1">
        <f t="array" ref="U196">IF($I$2="Открытый тариф",
INDEX(GRID!$B$4:$BI$14,MATCH(U$7,GRID!$A$4:$A$14,0),MATCH(1,($U$2=GRID!$B$1:$BI$1)*(КАЛЕНДАРЬ!$AA20=GRID!$B$3:$BI$3), 0)),
ROUNDUP(INDEX(GRID!$B$4:$BI$14,MATCH(U$7,GRID!$A$4:$A$14,0),MATCH(1,($U$2=GRID!$B$1:$BI$1)*(КАЛЕНДАРЬ!$AA20=GRID!$B$3:$BI$3),0))*(1-GRID!$B$35),0))</f>
        <v>83000</v>
      </c>
      <c r="V196" s="61" cm="1">
        <f t="array" ref="V196">IF($I$2="Открытый тариф",
INDEX(GRID!$B$17:$BI$27,MATCH(U$7,GRID!$A$17:$A$27,0),MATCH(1,($U$2=GRID!$B$1:$BI$1)*(КАЛЕНДАРЬ!$AA20=GRID!$B$3:$BI$3), 0)),
ROUNDUP(INDEX(GRID!$B$17:$BI$27,MATCH(U$7,GRID!$A$17:$A$27,0),MATCH(1,($U$2=GRID!$B$1:$BI$1)*(КАЛЕНДАРЬ!$AA20=GRID!$B$3:$BI$3), 0))*(1-GRID!$B$35),0))</f>
        <v>85500</v>
      </c>
      <c r="W196" s="61" cm="1">
        <f t="array" ref="W196">IF($I$2="Открытый тариф",
INDEX(GRID!$B$4:$BI$14,MATCH(W$7,GRID!$A$4:$A$14,0),MATCH(1,($U$2=GRID!$B$1:$BI$1)*(КАЛЕНДАРЬ!$AA20=GRID!$B$3:$BI$3), 0)),
ROUNDUP(INDEX(GRID!$B$4:$BI$14,MATCH(W$7,GRID!$A$4:$A$14,0),MATCH(1,($U$2=GRID!$B$1:$BI$1)*(КАЛЕНДАРЬ!$AA20=GRID!$B$3:$BI$3),0))*(1-GRID!$B$35),0))</f>
        <v>303000</v>
      </c>
      <c r="X196" s="61" cm="1">
        <f t="array" ref="X196">IF($I$2="Открытый тариф",
INDEX(GRID!$B$17:$BI$27,MATCH(W$7,GRID!$A$17:$A$27,0),MATCH(1,($U$2=GRID!$B$1:$BI$1)*(КАЛЕНДАРЬ!$AA20=GRID!$B$3:$BI$3), 0)),
ROUNDUP(INDEX(GRID!$B$17:$BI$27,MATCH(W$7,GRID!$A$17:$A$27,0),MATCH(1,($U$2=GRID!$B$1:$BI$1)*(КАЛЕНДАРЬ!$AA20=GRID!$B$3:$BI$3), 0))*(1-GRID!$B$35),0))</f>
        <v>305500</v>
      </c>
    </row>
    <row r="197" spans="1:24" x14ac:dyDescent="0.2">
      <c r="A197" s="62" t="s">
        <v>45</v>
      </c>
      <c r="B197" s="62">
        <v>18</v>
      </c>
      <c r="C197" s="59" cm="1">
        <f t="array" ref="C197">IF($I$2="Открытый тариф",
INDEX(GRID!$B$4:$BI$14,MATCH(C$7,GRID!$A$4:$A$14,0),MATCH(1,($U$2=GRID!$B$1:$BI$1)*(КАЛЕНДАРЬ!$AA21=GRID!$B$3:$BI$3), 0)),
ROUNDUP(INDEX(GRID!$B$4:$BI$14,MATCH(C$7,GRID!$A$4:$A$14,0),MATCH(1,($U$2=GRID!$B$1:$BI$1)*(КАЛЕНДАРЬ!$AA21=GRID!$B$3:$BI$3),0))*(1-GRID!$B$35),0))</f>
        <v>27500</v>
      </c>
      <c r="D197" s="60" cm="1">
        <f t="array" ref="D197">IF($I$2="Открытый тариф",
INDEX(GRID!$B$17:$BI$27,MATCH(C$7,GRID!$A$17:$A$27,0),MATCH(1,($U$2=GRID!$B$1:$BI$1)*(КАЛЕНДАРЬ!$AA21=GRID!$B$3:$BI$3), 0)),
ROUNDUP(INDEX(GRID!$B$17:$BI$27,MATCH(C$7,GRID!$A$17:$A$27,0),MATCH(1,($U$2=GRID!$B$1:$BI$1)*(КАЛЕНДАРЬ!$AA21=GRID!$B$3:$BI$3), 0))*(1-GRID!$B$35),0))</f>
        <v>30000</v>
      </c>
      <c r="E197" s="59" cm="1">
        <f t="array" ref="E197">IF($I$2="Открытый тариф",
INDEX(GRID!$B$4:$BI$14,MATCH(E$7,GRID!$A$4:$A$14,0),MATCH(1,($U$2=GRID!$B$1:$BI$1)*(КАЛЕНДАРЬ!$AA21=GRID!$B$3:$BI$3), 0)),
ROUNDUP(INDEX(GRID!$B$4:$BI$14,MATCH(E$7,GRID!$A$4:$A$14,0),MATCH(1,($U$2=GRID!$B$1:$BI$1)*(КАЛЕНДАРЬ!$AA21=GRID!$B$3:$BI$3),0))*(1-GRID!$B$35),0))</f>
        <v>30600</v>
      </c>
      <c r="F197" s="60" cm="1">
        <f t="array" ref="F197">IF($I$2="Открытый тариф",
INDEX(GRID!$B$17:$BI$27,MATCH(E$7,GRID!$A$17:$A$27,0),MATCH(1,($U$2=GRID!$B$1:$BI$1)*(КАЛЕНДАРЬ!$AA21=GRID!$B$3:$BI$3), 0)),
ROUNDUP(INDEX(GRID!$B$17:$BI$27,MATCH(E$7,GRID!$A$17:$A$27,0),MATCH(1,($U$2=GRID!$B$1:$BI$1)*(КАЛЕНДАРЬ!$AA21=GRID!$B$3:$BI$3), 0))*(1-GRID!$B$35),0))</f>
        <v>33100</v>
      </c>
      <c r="G197" s="59" cm="1">
        <f t="array" ref="G197">IF($I$2="Открытый тариф",
INDEX(GRID!$B$4:$BI$14,MATCH(G$7,GRID!$A$4:$A$14,0),MATCH(1,($U$2=GRID!$B$1:$BI$1)*(КАЛЕНДАРЬ!$AA21=GRID!$B$3:$BI$3), 0)),
ROUNDUP(INDEX(GRID!$B$4:$BI$14,MATCH(G$7,GRID!$A$4:$A$14,0),MATCH(1,($U$2=GRID!$B$1:$BI$1)*(КАЛЕНДАРЬ!$AA21=GRID!$B$3:$BI$3),0))*(1-GRID!$B$35),0))</f>
        <v>34100</v>
      </c>
      <c r="H197" s="60" cm="1">
        <f t="array" ref="H197">IF($I$2="Открытый тариф",
INDEX(GRID!$B$17:$BI$27,MATCH(G$7,GRID!$A$17:$A$27,0),MATCH(1,($U$2=GRID!$B$1:$BI$1)*(КАЛЕНДАРЬ!$AA21=GRID!$B$3:$BI$3), 0)),
ROUNDUP(INDEX(GRID!$B$17:$BI$27,MATCH(G$7,GRID!$A$17:$A$27,0),MATCH(1,($U$2=GRID!$B$1:$BI$1)*(КАЛЕНДАРЬ!$AA21=GRID!$B$3:$BI$3), 0))*(1-GRID!$B$35),0))</f>
        <v>36600</v>
      </c>
      <c r="I197" s="59" cm="1">
        <f t="array" ref="I197">IF($I$2="Открытый тариф",
INDEX(GRID!$B$4:$BI$14,MATCH(I$7,GRID!$A$4:$A$14,0),MATCH(1,($U$2=GRID!$B$1:$BI$1)*(КАЛЕНДАРЬ!$AA21=GRID!$B$3:$BI$3), 0)),
ROUNDUP(INDEX(GRID!$B$4:$BI$14,MATCH(I$7,GRID!$A$4:$A$14,0),MATCH(1,($U$2=GRID!$B$1:$BI$1)*(КАЛЕНДАРЬ!$AA21=GRID!$B$3:$BI$3),0))*(1-GRID!$B$35),0))</f>
        <v>38000</v>
      </c>
      <c r="J197" s="60" cm="1">
        <f t="array" ref="J197">IF($I$2="Открытый тариф",
INDEX(GRID!$B$17:$BI$27,MATCH(I$7,GRID!$A$17:$A$27,0),MATCH(1,($U$2=GRID!$B$1:$BI$1)*(КАЛЕНДАРЬ!$AA21=GRID!$B$3:$BI$3), 0)),
ROUNDUP(INDEX(GRID!$B$17:$BI$27,MATCH(I$7,GRID!$A$17:$A$27,0),MATCH(1,($U$2=GRID!$B$1:$BI$1)*(КАЛЕНДАРЬ!$AA21=GRID!$B$3:$BI$3), 0))*(1-GRID!$B$35),0))</f>
        <v>40500</v>
      </c>
      <c r="K197" s="59" cm="1">
        <f t="array" ref="K197">IF($I$2="Открытый тариф",
INDEX(GRID!$B$4:$BI$14,MATCH(K$7,GRID!$A$4:$A$14,0),MATCH(1,($U$2=GRID!$B$1:$BI$1)*(КАЛЕНДАРЬ!$AA21=GRID!$B$3:$BI$3), 0)),
ROUNDUP(INDEX(GRID!$B$4:$BI$14,MATCH(K$7,GRID!$A$4:$A$14,0),MATCH(1,($U$2=GRID!$B$1:$BI$1)*(КАЛЕНДАРЬ!$AA21=GRID!$B$3:$BI$3),0))*(1-GRID!$B$35),0))</f>
        <v>42300</v>
      </c>
      <c r="L197" s="60" cm="1">
        <f t="array" ref="L197">IF($I$2="Открытый тариф",
INDEX(GRID!$B$17:$BI$27,MATCH(K$7,GRID!$A$17:$A$27,0),MATCH(1,($U$2=GRID!$B$1:$BI$1)*(КАЛЕНДАРЬ!$AA21=GRID!$B$3:$BI$3), 0)),
ROUNDUP(INDEX(GRID!$B$17:$BI$27,MATCH(K$7,GRID!$A$17:$A$27,0),MATCH(1,($U$2=GRID!$B$1:$BI$1)*(КАЛЕНДАРЬ!$AA21=GRID!$B$3:$BI$3), 0))*(1-GRID!$B$35),0))</f>
        <v>44800</v>
      </c>
      <c r="M197" s="59" cm="1">
        <f t="array" ref="M197">IF($I$2="Открытый тариф",
INDEX(GRID!$B$4:$BI$14,MATCH(M$7,GRID!$A$4:$A$14,0),MATCH(1,($U$2=GRID!$B$1:$BI$1)*(КАЛЕНДАРЬ!$AA21=GRID!$B$3:$BI$3), 0)),
ROUNDUP(INDEX(GRID!$B$4:$BI$14,MATCH(M$7,GRID!$A$4:$A$14,0),MATCH(1,($U$2=GRID!$B$1:$BI$1)*(КАЛЕНДАРЬ!$AA21=GRID!$B$3:$BI$3),0))*(1-GRID!$B$35),0))</f>
        <v>47100</v>
      </c>
      <c r="N197" s="60" cm="1">
        <f t="array" ref="N197">IF($I$2="Открытый тариф",
INDEX(GRID!$B$17:$BI$27,MATCH(M$7,GRID!$A$17:$A$27,0),MATCH(1,($U$2=GRID!$B$1:$BI$1)*(КАЛЕНДАРЬ!$AA21=GRID!$B$3:$BI$3), 0)),
ROUNDUP(INDEX(GRID!$B$17:$BI$27,MATCH(M$7,GRID!$A$17:$A$27,0),MATCH(1,($U$2=GRID!$B$1:$BI$1)*(КАЛЕНДАРЬ!$AA21=GRID!$B$3:$BI$3), 0))*(1-GRID!$B$35),0))</f>
        <v>49600</v>
      </c>
      <c r="O197" s="61" cm="1">
        <f t="array" ref="O197">IF($I$2="Открытый тариф",
INDEX(GRID!$B$4:$BI$14,MATCH(O$7,GRID!$A$4:$A$14,0),MATCH(1,($U$2=GRID!$B$1:$BI$1)*(КАЛЕНДАРЬ!$AA21=GRID!$B$3:$BI$3), 0)),
ROUNDUP(INDEX(GRID!$B$4:$BI$14,MATCH(O$7,GRID!$A$4:$A$14,0),MATCH(1,($U$2=GRID!$B$1:$BI$1)*(КАЛЕНДАРЬ!$AA21=GRID!$B$3:$BI$3),0))*(1-GRID!$B$35),0))</f>
        <v>53500</v>
      </c>
      <c r="P197" s="61" cm="1">
        <f t="array" ref="P197">IF($I$2="Открытый тариф",
INDEX(GRID!$B$17:$BI$27,MATCH(O$7,GRID!$A$17:$A$27,0),MATCH(1,($U$2=GRID!$B$1:$BI$1)*(КАЛЕНДАРЬ!$AA21=GRID!$B$3:$BI$3), 0)),
ROUNDUP(INDEX(GRID!$B$17:$BI$27,MATCH(O$7,GRID!$A$17:$A$27,0),MATCH(1,($U$2=GRID!$B$1:$BI$1)*(КАЛЕНДАРЬ!$AA21=GRID!$B$3:$BI$3), 0))*(1-GRID!$B$35),0))</f>
        <v>56000</v>
      </c>
      <c r="Q197" s="61" cm="1">
        <f t="array" ref="Q197">IF($I$2="Открытый тариф",
INDEX(GRID!$B$4:$BI$14,MATCH(Q$7,GRID!$A$4:$A$14,0),MATCH(1,($U$2=GRID!$B$1:$BI$1)*(КАЛЕНДАРЬ!$AA21=GRID!$B$3:$BI$3), 0)),
ROUNDUP(INDEX(GRID!$B$4:$BI$14,MATCH(Q$7,GRID!$A$4:$A$14,0),MATCH(1,($U$2=GRID!$B$1:$BI$1)*(КАЛЕНДАРЬ!$AA21=GRID!$B$3:$BI$3),0))*(1-GRID!$B$35),0))</f>
        <v>60500</v>
      </c>
      <c r="R197" s="61" cm="1">
        <f t="array" ref="R197">IF($I$2="Открытый тариф",
INDEX(GRID!$B$17:$BI$27,MATCH(Q$7,GRID!$A$17:$A$27,0),MATCH(1,($U$2=GRID!$B$1:$BI$1)*(КАЛЕНДАРЬ!$AA21=GRID!$B$3:$BI$3), 0)),
ROUNDUP(INDEX(GRID!$B$17:$BI$27,MATCH(Q$7,GRID!$A$17:$A$27,0),MATCH(1,($U$2=GRID!$B$1:$BI$1)*(КАЛЕНДАРЬ!$AA21=GRID!$B$3:$BI$3), 0))*(1-GRID!$B$35),0))</f>
        <v>63000</v>
      </c>
      <c r="S197" s="61" cm="1">
        <f t="array" ref="S197">IF($I$2="Открытый тариф",
INDEX(GRID!$B$4:$BI$14,MATCH(S$7,GRID!$A$4:$A$14,0),MATCH(1,($U$2=GRID!$B$1:$BI$1)*(КАЛЕНДАРЬ!$AA21=GRID!$B$3:$BI$3), 0)),
ROUNDUP(INDEX(GRID!$B$4:$BI$14,MATCH(S$7,GRID!$A$4:$A$14,0),MATCH(1,($U$2=GRID!$B$1:$BI$1)*(КАЛЕНДАРЬ!$AA21=GRID!$B$3:$BI$3),0))*(1-GRID!$B$35),0))</f>
        <v>75100</v>
      </c>
      <c r="T197" s="61" cm="1">
        <f t="array" ref="T197">IF($I$2="Открытый тариф",
INDEX(GRID!$B$17:$BI$27,MATCH(S$7,GRID!$A$17:$A$27,0),MATCH(1,($U$2=GRID!$B$1:$BI$1)*(КАЛЕНДАРЬ!$AA21=GRID!$B$3:$BI$3), 0)),
ROUNDUP(INDEX(GRID!$B$17:$BI$27,MATCH(S$7,GRID!$A$17:$A$27,0),MATCH(1,($U$2=GRID!$B$1:$BI$1)*(КАЛЕНДАРЬ!$AA21=GRID!$B$3:$BI$3), 0))*(1-GRID!$B$35),0))</f>
        <v>77600</v>
      </c>
      <c r="U197" s="61" cm="1">
        <f t="array" ref="U197">IF($I$2="Открытый тариф",
INDEX(GRID!$B$4:$BI$14,MATCH(U$7,GRID!$A$4:$A$14,0),MATCH(1,($U$2=GRID!$B$1:$BI$1)*(КАЛЕНДАРЬ!$AA21=GRID!$B$3:$BI$3), 0)),
ROUNDUP(INDEX(GRID!$B$4:$BI$14,MATCH(U$7,GRID!$A$4:$A$14,0),MATCH(1,($U$2=GRID!$B$1:$BI$1)*(КАЛЕНДАРЬ!$AA21=GRID!$B$3:$BI$3),0))*(1-GRID!$B$35),0))</f>
        <v>83000</v>
      </c>
      <c r="V197" s="61" cm="1">
        <f t="array" ref="V197">IF($I$2="Открытый тариф",
INDEX(GRID!$B$17:$BI$27,MATCH(U$7,GRID!$A$17:$A$27,0),MATCH(1,($U$2=GRID!$B$1:$BI$1)*(КАЛЕНДАРЬ!$AA21=GRID!$B$3:$BI$3), 0)),
ROUNDUP(INDEX(GRID!$B$17:$BI$27,MATCH(U$7,GRID!$A$17:$A$27,0),MATCH(1,($U$2=GRID!$B$1:$BI$1)*(КАЛЕНДАРЬ!$AA21=GRID!$B$3:$BI$3), 0))*(1-GRID!$B$35),0))</f>
        <v>85500</v>
      </c>
      <c r="W197" s="61" cm="1">
        <f t="array" ref="W197">IF($I$2="Открытый тариф",
INDEX(GRID!$B$4:$BI$14,MATCH(W$7,GRID!$A$4:$A$14,0),MATCH(1,($U$2=GRID!$B$1:$BI$1)*(КАЛЕНДАРЬ!$AA21=GRID!$B$3:$BI$3), 0)),
ROUNDUP(INDEX(GRID!$B$4:$BI$14,MATCH(W$7,GRID!$A$4:$A$14,0),MATCH(1,($U$2=GRID!$B$1:$BI$1)*(КАЛЕНДАРЬ!$AA21=GRID!$B$3:$BI$3),0))*(1-GRID!$B$35),0))</f>
        <v>303000</v>
      </c>
      <c r="X197" s="61" cm="1">
        <f t="array" ref="X197">IF($I$2="Открытый тариф",
INDEX(GRID!$B$17:$BI$27,MATCH(W$7,GRID!$A$17:$A$27,0),MATCH(1,($U$2=GRID!$B$1:$BI$1)*(КАЛЕНДАРЬ!$AA21=GRID!$B$3:$BI$3), 0)),
ROUNDUP(INDEX(GRID!$B$17:$BI$27,MATCH(W$7,GRID!$A$17:$A$27,0),MATCH(1,($U$2=GRID!$B$1:$BI$1)*(КАЛЕНДАРЬ!$AA21=GRID!$B$3:$BI$3), 0))*(1-GRID!$B$35),0))</f>
        <v>305500</v>
      </c>
    </row>
    <row r="198" spans="1:24" x14ac:dyDescent="0.2">
      <c r="A198" s="62" t="s">
        <v>46</v>
      </c>
      <c r="B198" s="62">
        <v>19</v>
      </c>
      <c r="C198" s="59" cm="1">
        <f t="array" ref="C198">IF($I$2="Открытый тариф",
INDEX(GRID!$B$4:$BI$14,MATCH(C$7,GRID!$A$4:$A$14,0),MATCH(1,($U$2=GRID!$B$1:$BI$1)*(КАЛЕНДАРЬ!$AA22=GRID!$B$3:$BI$3), 0)),
ROUNDUP(INDEX(GRID!$B$4:$BI$14,MATCH(C$7,GRID!$A$4:$A$14,0),MATCH(1,($U$2=GRID!$B$1:$BI$1)*(КАЛЕНДАРЬ!$AA22=GRID!$B$3:$BI$3),0))*(1-GRID!$B$35),0))</f>
        <v>22000</v>
      </c>
      <c r="D198" s="60" cm="1">
        <f t="array" ref="D198">IF($I$2="Открытый тариф",
INDEX(GRID!$B$17:$BI$27,MATCH(C$7,GRID!$A$17:$A$27,0),MATCH(1,($U$2=GRID!$B$1:$BI$1)*(КАЛЕНДАРЬ!$AA22=GRID!$B$3:$BI$3), 0)),
ROUNDUP(INDEX(GRID!$B$17:$BI$27,MATCH(C$7,GRID!$A$17:$A$27,0),MATCH(1,($U$2=GRID!$B$1:$BI$1)*(КАЛЕНДАРЬ!$AA22=GRID!$B$3:$BI$3), 0))*(1-GRID!$B$35),0))</f>
        <v>24500</v>
      </c>
      <c r="E198" s="59" cm="1">
        <f t="array" ref="E198">IF($I$2="Открытый тариф",
INDEX(GRID!$B$4:$BI$14,MATCH(E$7,GRID!$A$4:$A$14,0),MATCH(1,($U$2=GRID!$B$1:$BI$1)*(КАЛЕНДАРЬ!$AA22=GRID!$B$3:$BI$3), 0)),
ROUNDUP(INDEX(GRID!$B$4:$BI$14,MATCH(E$7,GRID!$A$4:$A$14,0),MATCH(1,($U$2=GRID!$B$1:$BI$1)*(КАЛЕНДАРЬ!$AA22=GRID!$B$3:$BI$3),0))*(1-GRID!$B$35),0))</f>
        <v>24300</v>
      </c>
      <c r="F198" s="60" cm="1">
        <f t="array" ref="F198">IF($I$2="Открытый тариф",
INDEX(GRID!$B$17:$BI$27,MATCH(E$7,GRID!$A$17:$A$27,0),MATCH(1,($U$2=GRID!$B$1:$BI$1)*(КАЛЕНДАРЬ!$AA22=GRID!$B$3:$BI$3), 0)),
ROUNDUP(INDEX(GRID!$B$17:$BI$27,MATCH(E$7,GRID!$A$17:$A$27,0),MATCH(1,($U$2=GRID!$B$1:$BI$1)*(КАЛЕНДАРЬ!$AA22=GRID!$B$3:$BI$3), 0))*(1-GRID!$B$35),0))</f>
        <v>26800</v>
      </c>
      <c r="G198" s="59" cm="1">
        <f t="array" ref="G198">IF($I$2="Открытый тариф",
INDEX(GRID!$B$4:$BI$14,MATCH(G$7,GRID!$A$4:$A$14,0),MATCH(1,($U$2=GRID!$B$1:$BI$1)*(КАЛЕНДАРЬ!$AA22=GRID!$B$3:$BI$3), 0)),
ROUNDUP(INDEX(GRID!$B$4:$BI$14,MATCH(G$7,GRID!$A$4:$A$14,0),MATCH(1,($U$2=GRID!$B$1:$BI$1)*(КАЛЕНДАРЬ!$AA22=GRID!$B$3:$BI$3),0))*(1-GRID!$B$35),0))</f>
        <v>26900</v>
      </c>
      <c r="H198" s="60" cm="1">
        <f t="array" ref="H198">IF($I$2="Открытый тариф",
INDEX(GRID!$B$17:$BI$27,MATCH(G$7,GRID!$A$17:$A$27,0),MATCH(1,($U$2=GRID!$B$1:$BI$1)*(КАЛЕНДАРЬ!$AA22=GRID!$B$3:$BI$3), 0)),
ROUNDUP(INDEX(GRID!$B$17:$BI$27,MATCH(G$7,GRID!$A$17:$A$27,0),MATCH(1,($U$2=GRID!$B$1:$BI$1)*(КАЛЕНДАРЬ!$AA22=GRID!$B$3:$BI$3), 0))*(1-GRID!$B$35),0))</f>
        <v>29400</v>
      </c>
      <c r="I198" s="59" cm="1">
        <f t="array" ref="I198">IF($I$2="Открытый тариф",
INDEX(GRID!$B$4:$BI$14,MATCH(I$7,GRID!$A$4:$A$14,0),MATCH(1,($U$2=GRID!$B$1:$BI$1)*(КАЛЕНДАРЬ!$AA22=GRID!$B$3:$BI$3), 0)),
ROUNDUP(INDEX(GRID!$B$4:$BI$14,MATCH(I$7,GRID!$A$4:$A$14,0),MATCH(1,($U$2=GRID!$B$1:$BI$1)*(КАЛЕНДАРЬ!$AA22=GRID!$B$3:$BI$3),0))*(1-GRID!$B$35),0))</f>
        <v>29700</v>
      </c>
      <c r="J198" s="60" cm="1">
        <f t="array" ref="J198">IF($I$2="Открытый тариф",
INDEX(GRID!$B$17:$BI$27,MATCH(I$7,GRID!$A$17:$A$27,0),MATCH(1,($U$2=GRID!$B$1:$BI$1)*(КАЛЕНДАРЬ!$AA22=GRID!$B$3:$BI$3), 0)),
ROUNDUP(INDEX(GRID!$B$17:$BI$27,MATCH(I$7,GRID!$A$17:$A$27,0),MATCH(1,($U$2=GRID!$B$1:$BI$1)*(КАЛЕНДАРЬ!$AA22=GRID!$B$3:$BI$3), 0))*(1-GRID!$B$35),0))</f>
        <v>32200</v>
      </c>
      <c r="K198" s="59" cm="1">
        <f t="array" ref="K198">IF($I$2="Открытый тариф",
INDEX(GRID!$B$4:$BI$14,MATCH(K$7,GRID!$A$4:$A$14,0),MATCH(1,($U$2=GRID!$B$1:$BI$1)*(КАЛЕНДАРЬ!$AA22=GRID!$B$3:$BI$3), 0)),
ROUNDUP(INDEX(GRID!$B$4:$BI$14,MATCH(K$7,GRID!$A$4:$A$14,0),MATCH(1,($U$2=GRID!$B$1:$BI$1)*(КАЛЕНДАРЬ!$AA22=GRID!$B$3:$BI$3),0))*(1-GRID!$B$35),0))</f>
        <v>32800</v>
      </c>
      <c r="L198" s="60" cm="1">
        <f t="array" ref="L198">IF($I$2="Открытый тариф",
INDEX(GRID!$B$17:$BI$27,MATCH(K$7,GRID!$A$17:$A$27,0),MATCH(1,($U$2=GRID!$B$1:$BI$1)*(КАЛЕНДАРЬ!$AA22=GRID!$B$3:$BI$3), 0)),
ROUNDUP(INDEX(GRID!$B$17:$BI$27,MATCH(K$7,GRID!$A$17:$A$27,0),MATCH(1,($U$2=GRID!$B$1:$BI$1)*(КАЛЕНДАРЬ!$AA22=GRID!$B$3:$BI$3), 0))*(1-GRID!$B$35),0))</f>
        <v>35300</v>
      </c>
      <c r="M198" s="59" cm="1">
        <f t="array" ref="M198">IF($I$2="Открытый тариф",
INDEX(GRID!$B$4:$BI$14,MATCH(M$7,GRID!$A$4:$A$14,0),MATCH(1,($U$2=GRID!$B$1:$BI$1)*(КАЛЕНДАРЬ!$AA22=GRID!$B$3:$BI$3), 0)),
ROUNDUP(INDEX(GRID!$B$4:$BI$14,MATCH(M$7,GRID!$A$4:$A$14,0),MATCH(1,($U$2=GRID!$B$1:$BI$1)*(КАЛЕНДАРЬ!$AA22=GRID!$B$3:$BI$3),0))*(1-GRID!$B$35),0))</f>
        <v>36300</v>
      </c>
      <c r="N198" s="60" cm="1">
        <f t="array" ref="N198">IF($I$2="Открытый тариф",
INDEX(GRID!$B$17:$BI$27,MATCH(M$7,GRID!$A$17:$A$27,0),MATCH(1,($U$2=GRID!$B$1:$BI$1)*(КАЛЕНДАРЬ!$AA22=GRID!$B$3:$BI$3), 0)),
ROUNDUP(INDEX(GRID!$B$17:$BI$27,MATCH(M$7,GRID!$A$17:$A$27,0),MATCH(1,($U$2=GRID!$B$1:$BI$1)*(КАЛЕНДАРЬ!$AA22=GRID!$B$3:$BI$3), 0))*(1-GRID!$B$35),0))</f>
        <v>38800</v>
      </c>
      <c r="O198" s="61" cm="1">
        <f t="array" ref="O198">IF($I$2="Открытый тариф",
INDEX(GRID!$B$4:$BI$14,MATCH(O$7,GRID!$A$4:$A$14,0),MATCH(1,($U$2=GRID!$B$1:$BI$1)*(КАЛЕНДАРЬ!$AA22=GRID!$B$3:$BI$3), 0)),
ROUNDUP(INDEX(GRID!$B$4:$BI$14,MATCH(O$7,GRID!$A$4:$A$14,0),MATCH(1,($U$2=GRID!$B$1:$BI$1)*(КАЛЕНДАРЬ!$AA22=GRID!$B$3:$BI$3),0))*(1-GRID!$B$35),0))</f>
        <v>43000</v>
      </c>
      <c r="P198" s="61" cm="1">
        <f t="array" ref="P198">IF($I$2="Открытый тариф",
INDEX(GRID!$B$17:$BI$27,MATCH(O$7,GRID!$A$17:$A$27,0),MATCH(1,($U$2=GRID!$B$1:$BI$1)*(КАЛЕНДАРЬ!$AA22=GRID!$B$3:$BI$3), 0)),
ROUNDUP(INDEX(GRID!$B$17:$BI$27,MATCH(O$7,GRID!$A$17:$A$27,0),MATCH(1,($U$2=GRID!$B$1:$BI$1)*(КАЛЕНДАРЬ!$AA22=GRID!$B$3:$BI$3), 0))*(1-GRID!$B$35),0))</f>
        <v>45500</v>
      </c>
      <c r="Q198" s="61" cm="1">
        <f t="array" ref="Q198">IF($I$2="Открытый тариф",
INDEX(GRID!$B$4:$BI$14,MATCH(Q$7,GRID!$A$4:$A$14,0),MATCH(1,($U$2=GRID!$B$1:$BI$1)*(КАЛЕНДАРЬ!$AA22=GRID!$B$3:$BI$3), 0)),
ROUNDUP(INDEX(GRID!$B$4:$BI$14,MATCH(Q$7,GRID!$A$4:$A$14,0),MATCH(1,($U$2=GRID!$B$1:$BI$1)*(КАЛЕНДАРЬ!$AA22=GRID!$B$3:$BI$3),0))*(1-GRID!$B$35),0))</f>
        <v>48400</v>
      </c>
      <c r="R198" s="61" cm="1">
        <f t="array" ref="R198">IF($I$2="Открытый тариф",
INDEX(GRID!$B$17:$BI$27,MATCH(Q$7,GRID!$A$17:$A$27,0),MATCH(1,($U$2=GRID!$B$1:$BI$1)*(КАЛЕНДАРЬ!$AA22=GRID!$B$3:$BI$3), 0)),
ROUNDUP(INDEX(GRID!$B$17:$BI$27,MATCH(Q$7,GRID!$A$17:$A$27,0),MATCH(1,($U$2=GRID!$B$1:$BI$1)*(КАЛЕНДАРЬ!$AA22=GRID!$B$3:$BI$3), 0))*(1-GRID!$B$35),0))</f>
        <v>50900</v>
      </c>
      <c r="S198" s="61" cm="1">
        <f t="array" ref="S198">IF($I$2="Открытый тариф",
INDEX(GRID!$B$4:$BI$14,MATCH(S$7,GRID!$A$4:$A$14,0),MATCH(1,($U$2=GRID!$B$1:$BI$1)*(КАЛЕНДАРЬ!$AA22=GRID!$B$3:$BI$3), 0)),
ROUNDUP(INDEX(GRID!$B$4:$BI$14,MATCH(S$7,GRID!$A$4:$A$14,0),MATCH(1,($U$2=GRID!$B$1:$BI$1)*(КАЛЕНДАРЬ!$AA22=GRID!$B$3:$BI$3),0))*(1-GRID!$B$35),0))</f>
        <v>59200</v>
      </c>
      <c r="T198" s="61" cm="1">
        <f t="array" ref="T198">IF($I$2="Открытый тариф",
INDEX(GRID!$B$17:$BI$27,MATCH(S$7,GRID!$A$17:$A$27,0),MATCH(1,($U$2=GRID!$B$1:$BI$1)*(КАЛЕНДАРЬ!$AA22=GRID!$B$3:$BI$3), 0)),
ROUNDUP(INDEX(GRID!$B$17:$BI$27,MATCH(S$7,GRID!$A$17:$A$27,0),MATCH(1,($U$2=GRID!$B$1:$BI$1)*(КАЛЕНДАРЬ!$AA22=GRID!$B$3:$BI$3), 0))*(1-GRID!$B$35),0))</f>
        <v>61700</v>
      </c>
      <c r="U198" s="61" cm="1">
        <f t="array" ref="U198">IF($I$2="Открытый тариф",
INDEX(GRID!$B$4:$BI$14,MATCH(U$7,GRID!$A$4:$A$14,0),MATCH(1,($U$2=GRID!$B$1:$BI$1)*(КАЛЕНДАРЬ!$AA22=GRID!$B$3:$BI$3), 0)),
ROUNDUP(INDEX(GRID!$B$4:$BI$14,MATCH(U$7,GRID!$A$4:$A$14,0),MATCH(1,($U$2=GRID!$B$1:$BI$1)*(КАЛЕНДАРЬ!$AA22=GRID!$B$3:$BI$3),0))*(1-GRID!$B$35),0))</f>
        <v>67000</v>
      </c>
      <c r="V198" s="61" cm="1">
        <f t="array" ref="V198">IF($I$2="Открытый тариф",
INDEX(GRID!$B$17:$BI$27,MATCH(U$7,GRID!$A$17:$A$27,0),MATCH(1,($U$2=GRID!$B$1:$BI$1)*(КАЛЕНДАРЬ!$AA22=GRID!$B$3:$BI$3), 0)),
ROUNDUP(INDEX(GRID!$B$17:$BI$27,MATCH(U$7,GRID!$A$17:$A$27,0),MATCH(1,($U$2=GRID!$B$1:$BI$1)*(КАЛЕНДАРЬ!$AA22=GRID!$B$3:$BI$3), 0))*(1-GRID!$B$35),0))</f>
        <v>69500</v>
      </c>
      <c r="W198" s="61" cm="1">
        <f t="array" ref="W198">IF($I$2="Открытый тариф",
INDEX(GRID!$B$4:$BI$14,MATCH(W$7,GRID!$A$4:$A$14,0),MATCH(1,($U$2=GRID!$B$1:$BI$1)*(КАЛЕНДАРЬ!$AA22=GRID!$B$3:$BI$3), 0)),
ROUNDUP(INDEX(GRID!$B$4:$BI$14,MATCH(W$7,GRID!$A$4:$A$14,0),MATCH(1,($U$2=GRID!$B$1:$BI$1)*(КАЛЕНДАРЬ!$AA22=GRID!$B$3:$BI$3),0))*(1-GRID!$B$35),0))</f>
        <v>258000</v>
      </c>
      <c r="X198" s="61" cm="1">
        <f t="array" ref="X198">IF($I$2="Открытый тариф",
INDEX(GRID!$B$17:$BI$27,MATCH(W$7,GRID!$A$17:$A$27,0),MATCH(1,($U$2=GRID!$B$1:$BI$1)*(КАЛЕНДАРЬ!$AA22=GRID!$B$3:$BI$3), 0)),
ROUNDUP(INDEX(GRID!$B$17:$BI$27,MATCH(W$7,GRID!$A$17:$A$27,0),MATCH(1,($U$2=GRID!$B$1:$BI$1)*(КАЛЕНДАРЬ!$AA22=GRID!$B$3:$BI$3), 0))*(1-GRID!$B$35),0))</f>
        <v>260500</v>
      </c>
    </row>
    <row r="199" spans="1:24" x14ac:dyDescent="0.2">
      <c r="A199" s="62" t="s">
        <v>47</v>
      </c>
      <c r="B199" s="62">
        <v>20</v>
      </c>
      <c r="C199" s="59" cm="1">
        <f t="array" ref="C199">IF($I$2="Открытый тариф",
INDEX(GRID!$B$4:$BI$14,MATCH(C$7,GRID!$A$4:$A$14,0),MATCH(1,($U$2=GRID!$B$1:$BI$1)*(КАЛЕНДАРЬ!$AA23=GRID!$B$3:$BI$3), 0)),
ROUNDUP(INDEX(GRID!$B$4:$BI$14,MATCH(C$7,GRID!$A$4:$A$14,0),MATCH(1,($U$2=GRID!$B$1:$BI$1)*(КАЛЕНДАРЬ!$AA23=GRID!$B$3:$BI$3),0))*(1-GRID!$B$35),0))</f>
        <v>22000</v>
      </c>
      <c r="D199" s="60" cm="1">
        <f t="array" ref="D199">IF($I$2="Открытый тариф",
INDEX(GRID!$B$17:$BI$27,MATCH(C$7,GRID!$A$17:$A$27,0),MATCH(1,($U$2=GRID!$B$1:$BI$1)*(КАЛЕНДАРЬ!$AA23=GRID!$B$3:$BI$3), 0)),
ROUNDUP(INDEX(GRID!$B$17:$BI$27,MATCH(C$7,GRID!$A$17:$A$27,0),MATCH(1,($U$2=GRID!$B$1:$BI$1)*(КАЛЕНДАРЬ!$AA23=GRID!$B$3:$BI$3), 0))*(1-GRID!$B$35),0))</f>
        <v>24500</v>
      </c>
      <c r="E199" s="59" cm="1">
        <f t="array" ref="E199">IF($I$2="Открытый тариф",
INDEX(GRID!$B$4:$BI$14,MATCH(E$7,GRID!$A$4:$A$14,0),MATCH(1,($U$2=GRID!$B$1:$BI$1)*(КАЛЕНДАРЬ!$AA23=GRID!$B$3:$BI$3), 0)),
ROUNDUP(INDEX(GRID!$B$4:$BI$14,MATCH(E$7,GRID!$A$4:$A$14,0),MATCH(1,($U$2=GRID!$B$1:$BI$1)*(КАЛЕНДАРЬ!$AA23=GRID!$B$3:$BI$3),0))*(1-GRID!$B$35),0))</f>
        <v>24300</v>
      </c>
      <c r="F199" s="60" cm="1">
        <f t="array" ref="F199">IF($I$2="Открытый тариф",
INDEX(GRID!$B$17:$BI$27,MATCH(E$7,GRID!$A$17:$A$27,0),MATCH(1,($U$2=GRID!$B$1:$BI$1)*(КАЛЕНДАРЬ!$AA23=GRID!$B$3:$BI$3), 0)),
ROUNDUP(INDEX(GRID!$B$17:$BI$27,MATCH(E$7,GRID!$A$17:$A$27,0),MATCH(1,($U$2=GRID!$B$1:$BI$1)*(КАЛЕНДАРЬ!$AA23=GRID!$B$3:$BI$3), 0))*(1-GRID!$B$35),0))</f>
        <v>26800</v>
      </c>
      <c r="G199" s="59" cm="1">
        <f t="array" ref="G199">IF($I$2="Открытый тариф",
INDEX(GRID!$B$4:$BI$14,MATCH(G$7,GRID!$A$4:$A$14,0),MATCH(1,($U$2=GRID!$B$1:$BI$1)*(КАЛЕНДАРЬ!$AA23=GRID!$B$3:$BI$3), 0)),
ROUNDUP(INDEX(GRID!$B$4:$BI$14,MATCH(G$7,GRID!$A$4:$A$14,0),MATCH(1,($U$2=GRID!$B$1:$BI$1)*(КАЛЕНДАРЬ!$AA23=GRID!$B$3:$BI$3),0))*(1-GRID!$B$35),0))</f>
        <v>26900</v>
      </c>
      <c r="H199" s="60" cm="1">
        <f t="array" ref="H199">IF($I$2="Открытый тариф",
INDEX(GRID!$B$17:$BI$27,MATCH(G$7,GRID!$A$17:$A$27,0),MATCH(1,($U$2=GRID!$B$1:$BI$1)*(КАЛЕНДАРЬ!$AA23=GRID!$B$3:$BI$3), 0)),
ROUNDUP(INDEX(GRID!$B$17:$BI$27,MATCH(G$7,GRID!$A$17:$A$27,0),MATCH(1,($U$2=GRID!$B$1:$BI$1)*(КАЛЕНДАРЬ!$AA23=GRID!$B$3:$BI$3), 0))*(1-GRID!$B$35),0))</f>
        <v>29400</v>
      </c>
      <c r="I199" s="59" cm="1">
        <f t="array" ref="I199">IF($I$2="Открытый тариф",
INDEX(GRID!$B$4:$BI$14,MATCH(I$7,GRID!$A$4:$A$14,0),MATCH(1,($U$2=GRID!$B$1:$BI$1)*(КАЛЕНДАРЬ!$AA23=GRID!$B$3:$BI$3), 0)),
ROUNDUP(INDEX(GRID!$B$4:$BI$14,MATCH(I$7,GRID!$A$4:$A$14,0),MATCH(1,($U$2=GRID!$B$1:$BI$1)*(КАЛЕНДАРЬ!$AA23=GRID!$B$3:$BI$3),0))*(1-GRID!$B$35),0))</f>
        <v>29700</v>
      </c>
      <c r="J199" s="60" cm="1">
        <f t="array" ref="J199">IF($I$2="Открытый тариф",
INDEX(GRID!$B$17:$BI$27,MATCH(I$7,GRID!$A$17:$A$27,0),MATCH(1,($U$2=GRID!$B$1:$BI$1)*(КАЛЕНДАРЬ!$AA23=GRID!$B$3:$BI$3), 0)),
ROUNDUP(INDEX(GRID!$B$17:$BI$27,MATCH(I$7,GRID!$A$17:$A$27,0),MATCH(1,($U$2=GRID!$B$1:$BI$1)*(КАЛЕНДАРЬ!$AA23=GRID!$B$3:$BI$3), 0))*(1-GRID!$B$35),0))</f>
        <v>32200</v>
      </c>
      <c r="K199" s="59" cm="1">
        <f t="array" ref="K199">IF($I$2="Открытый тариф",
INDEX(GRID!$B$4:$BI$14,MATCH(K$7,GRID!$A$4:$A$14,0),MATCH(1,($U$2=GRID!$B$1:$BI$1)*(КАЛЕНДАРЬ!$AA23=GRID!$B$3:$BI$3), 0)),
ROUNDUP(INDEX(GRID!$B$4:$BI$14,MATCH(K$7,GRID!$A$4:$A$14,0),MATCH(1,($U$2=GRID!$B$1:$BI$1)*(КАЛЕНДАРЬ!$AA23=GRID!$B$3:$BI$3),0))*(1-GRID!$B$35),0))</f>
        <v>32800</v>
      </c>
      <c r="L199" s="60" cm="1">
        <f t="array" ref="L199">IF($I$2="Открытый тариф",
INDEX(GRID!$B$17:$BI$27,MATCH(K$7,GRID!$A$17:$A$27,0),MATCH(1,($U$2=GRID!$B$1:$BI$1)*(КАЛЕНДАРЬ!$AA23=GRID!$B$3:$BI$3), 0)),
ROUNDUP(INDEX(GRID!$B$17:$BI$27,MATCH(K$7,GRID!$A$17:$A$27,0),MATCH(1,($U$2=GRID!$B$1:$BI$1)*(КАЛЕНДАРЬ!$AA23=GRID!$B$3:$BI$3), 0))*(1-GRID!$B$35),0))</f>
        <v>35300</v>
      </c>
      <c r="M199" s="59" cm="1">
        <f t="array" ref="M199">IF($I$2="Открытый тариф",
INDEX(GRID!$B$4:$BI$14,MATCH(M$7,GRID!$A$4:$A$14,0),MATCH(1,($U$2=GRID!$B$1:$BI$1)*(КАЛЕНДАРЬ!$AA23=GRID!$B$3:$BI$3), 0)),
ROUNDUP(INDEX(GRID!$B$4:$BI$14,MATCH(M$7,GRID!$A$4:$A$14,0),MATCH(1,($U$2=GRID!$B$1:$BI$1)*(КАЛЕНДАРЬ!$AA23=GRID!$B$3:$BI$3),0))*(1-GRID!$B$35),0))</f>
        <v>36300</v>
      </c>
      <c r="N199" s="60" cm="1">
        <f t="array" ref="N199">IF($I$2="Открытый тариф",
INDEX(GRID!$B$17:$BI$27,MATCH(M$7,GRID!$A$17:$A$27,0),MATCH(1,($U$2=GRID!$B$1:$BI$1)*(КАЛЕНДАРЬ!$AA23=GRID!$B$3:$BI$3), 0)),
ROUNDUP(INDEX(GRID!$B$17:$BI$27,MATCH(M$7,GRID!$A$17:$A$27,0),MATCH(1,($U$2=GRID!$B$1:$BI$1)*(КАЛЕНДАРЬ!$AA23=GRID!$B$3:$BI$3), 0))*(1-GRID!$B$35),0))</f>
        <v>38800</v>
      </c>
      <c r="O199" s="61" cm="1">
        <f t="array" ref="O199">IF($I$2="Открытый тариф",
INDEX(GRID!$B$4:$BI$14,MATCH(O$7,GRID!$A$4:$A$14,0),MATCH(1,($U$2=GRID!$B$1:$BI$1)*(КАЛЕНДАРЬ!$AA23=GRID!$B$3:$BI$3), 0)),
ROUNDUP(INDEX(GRID!$B$4:$BI$14,MATCH(O$7,GRID!$A$4:$A$14,0),MATCH(1,($U$2=GRID!$B$1:$BI$1)*(КАЛЕНДАРЬ!$AA23=GRID!$B$3:$BI$3),0))*(1-GRID!$B$35),0))</f>
        <v>43000</v>
      </c>
      <c r="P199" s="61" cm="1">
        <f t="array" ref="P199">IF($I$2="Открытый тариф",
INDEX(GRID!$B$17:$BI$27,MATCH(O$7,GRID!$A$17:$A$27,0),MATCH(1,($U$2=GRID!$B$1:$BI$1)*(КАЛЕНДАРЬ!$AA23=GRID!$B$3:$BI$3), 0)),
ROUNDUP(INDEX(GRID!$B$17:$BI$27,MATCH(O$7,GRID!$A$17:$A$27,0),MATCH(1,($U$2=GRID!$B$1:$BI$1)*(КАЛЕНДАРЬ!$AA23=GRID!$B$3:$BI$3), 0))*(1-GRID!$B$35),0))</f>
        <v>45500</v>
      </c>
      <c r="Q199" s="61" cm="1">
        <f t="array" ref="Q199">IF($I$2="Открытый тариф",
INDEX(GRID!$B$4:$BI$14,MATCH(Q$7,GRID!$A$4:$A$14,0),MATCH(1,($U$2=GRID!$B$1:$BI$1)*(КАЛЕНДАРЬ!$AA23=GRID!$B$3:$BI$3), 0)),
ROUNDUP(INDEX(GRID!$B$4:$BI$14,MATCH(Q$7,GRID!$A$4:$A$14,0),MATCH(1,($U$2=GRID!$B$1:$BI$1)*(КАЛЕНДАРЬ!$AA23=GRID!$B$3:$BI$3),0))*(1-GRID!$B$35),0))</f>
        <v>48400</v>
      </c>
      <c r="R199" s="61" cm="1">
        <f t="array" ref="R199">IF($I$2="Открытый тариф",
INDEX(GRID!$B$17:$BI$27,MATCH(Q$7,GRID!$A$17:$A$27,0),MATCH(1,($U$2=GRID!$B$1:$BI$1)*(КАЛЕНДАРЬ!$AA23=GRID!$B$3:$BI$3), 0)),
ROUNDUP(INDEX(GRID!$B$17:$BI$27,MATCH(Q$7,GRID!$A$17:$A$27,0),MATCH(1,($U$2=GRID!$B$1:$BI$1)*(КАЛЕНДАРЬ!$AA23=GRID!$B$3:$BI$3), 0))*(1-GRID!$B$35),0))</f>
        <v>50900</v>
      </c>
      <c r="S199" s="61" cm="1">
        <f t="array" ref="S199">IF($I$2="Открытый тариф",
INDEX(GRID!$B$4:$BI$14,MATCH(S$7,GRID!$A$4:$A$14,0),MATCH(1,($U$2=GRID!$B$1:$BI$1)*(КАЛЕНДАРЬ!$AA23=GRID!$B$3:$BI$3), 0)),
ROUNDUP(INDEX(GRID!$B$4:$BI$14,MATCH(S$7,GRID!$A$4:$A$14,0),MATCH(1,($U$2=GRID!$B$1:$BI$1)*(КАЛЕНДАРЬ!$AA23=GRID!$B$3:$BI$3),0))*(1-GRID!$B$35),0))</f>
        <v>59200</v>
      </c>
      <c r="T199" s="61" cm="1">
        <f t="array" ref="T199">IF($I$2="Открытый тариф",
INDEX(GRID!$B$17:$BI$27,MATCH(S$7,GRID!$A$17:$A$27,0),MATCH(1,($U$2=GRID!$B$1:$BI$1)*(КАЛЕНДАРЬ!$AA23=GRID!$B$3:$BI$3), 0)),
ROUNDUP(INDEX(GRID!$B$17:$BI$27,MATCH(S$7,GRID!$A$17:$A$27,0),MATCH(1,($U$2=GRID!$B$1:$BI$1)*(КАЛЕНДАРЬ!$AA23=GRID!$B$3:$BI$3), 0))*(1-GRID!$B$35),0))</f>
        <v>61700</v>
      </c>
      <c r="U199" s="61" cm="1">
        <f t="array" ref="U199">IF($I$2="Открытый тариф",
INDEX(GRID!$B$4:$BI$14,MATCH(U$7,GRID!$A$4:$A$14,0),MATCH(1,($U$2=GRID!$B$1:$BI$1)*(КАЛЕНДАРЬ!$AA23=GRID!$B$3:$BI$3), 0)),
ROUNDUP(INDEX(GRID!$B$4:$BI$14,MATCH(U$7,GRID!$A$4:$A$14,0),MATCH(1,($U$2=GRID!$B$1:$BI$1)*(КАЛЕНДАРЬ!$AA23=GRID!$B$3:$BI$3),0))*(1-GRID!$B$35),0))</f>
        <v>67000</v>
      </c>
      <c r="V199" s="61" cm="1">
        <f t="array" ref="V199">IF($I$2="Открытый тариф",
INDEX(GRID!$B$17:$BI$27,MATCH(U$7,GRID!$A$17:$A$27,0),MATCH(1,($U$2=GRID!$B$1:$BI$1)*(КАЛЕНДАРЬ!$AA23=GRID!$B$3:$BI$3), 0)),
ROUNDUP(INDEX(GRID!$B$17:$BI$27,MATCH(U$7,GRID!$A$17:$A$27,0),MATCH(1,($U$2=GRID!$B$1:$BI$1)*(КАЛЕНДАРЬ!$AA23=GRID!$B$3:$BI$3), 0))*(1-GRID!$B$35),0))</f>
        <v>69500</v>
      </c>
      <c r="W199" s="61" cm="1">
        <f t="array" ref="W199">IF($I$2="Открытый тариф",
INDEX(GRID!$B$4:$BI$14,MATCH(W$7,GRID!$A$4:$A$14,0),MATCH(1,($U$2=GRID!$B$1:$BI$1)*(КАЛЕНДАРЬ!$AA23=GRID!$B$3:$BI$3), 0)),
ROUNDUP(INDEX(GRID!$B$4:$BI$14,MATCH(W$7,GRID!$A$4:$A$14,0),MATCH(1,($U$2=GRID!$B$1:$BI$1)*(КАЛЕНДАРЬ!$AA23=GRID!$B$3:$BI$3),0))*(1-GRID!$B$35),0))</f>
        <v>258000</v>
      </c>
      <c r="X199" s="61" cm="1">
        <f t="array" ref="X199">IF($I$2="Открытый тариф",
INDEX(GRID!$B$17:$BI$27,MATCH(W$7,GRID!$A$17:$A$27,0),MATCH(1,($U$2=GRID!$B$1:$BI$1)*(КАЛЕНДАРЬ!$AA23=GRID!$B$3:$BI$3), 0)),
ROUNDUP(INDEX(GRID!$B$17:$BI$27,MATCH(W$7,GRID!$A$17:$A$27,0),MATCH(1,($U$2=GRID!$B$1:$BI$1)*(КАЛЕНДАРЬ!$AA23=GRID!$B$3:$BI$3), 0))*(1-GRID!$B$35),0))</f>
        <v>260500</v>
      </c>
    </row>
    <row r="200" spans="1:24" ht="12.75" customHeight="1" x14ac:dyDescent="0.2">
      <c r="A200" s="62" t="s">
        <v>48</v>
      </c>
      <c r="B200" s="62">
        <v>21</v>
      </c>
      <c r="C200" s="59" cm="1">
        <f t="array" ref="C200">IF($I$2="Открытый тариф",
INDEX(GRID!$B$4:$BI$14,MATCH(C$7,GRID!$A$4:$A$14,0),MATCH(1,($U$2=GRID!$B$1:$BI$1)*(КАЛЕНДАРЬ!$AA24=GRID!$B$3:$BI$3), 0)),
ROUNDUP(INDEX(GRID!$B$4:$BI$14,MATCH(C$7,GRID!$A$4:$A$14,0),MATCH(1,($U$2=GRID!$B$1:$BI$1)*(КАЛЕНДАРЬ!$AA24=GRID!$B$3:$BI$3),0))*(1-GRID!$B$35),0))</f>
        <v>27500</v>
      </c>
      <c r="D200" s="60" cm="1">
        <f t="array" ref="D200">IF($I$2="Открытый тариф",
INDEX(GRID!$B$17:$BI$27,MATCH(C$7,GRID!$A$17:$A$27,0),MATCH(1,($U$2=GRID!$B$1:$BI$1)*(КАЛЕНДАРЬ!$AA24=GRID!$B$3:$BI$3), 0)),
ROUNDUP(INDEX(GRID!$B$17:$BI$27,MATCH(C$7,GRID!$A$17:$A$27,0),MATCH(1,($U$2=GRID!$B$1:$BI$1)*(КАЛЕНДАРЬ!$AA24=GRID!$B$3:$BI$3), 0))*(1-GRID!$B$35),0))</f>
        <v>30000</v>
      </c>
      <c r="E200" s="59" cm="1">
        <f t="array" ref="E200">IF($I$2="Открытый тариф",
INDEX(GRID!$B$4:$BI$14,MATCH(E$7,GRID!$A$4:$A$14,0),MATCH(1,($U$2=GRID!$B$1:$BI$1)*(КАЛЕНДАРЬ!$AA24=GRID!$B$3:$BI$3), 0)),
ROUNDUP(INDEX(GRID!$B$4:$BI$14,MATCH(E$7,GRID!$A$4:$A$14,0),MATCH(1,($U$2=GRID!$B$1:$BI$1)*(КАЛЕНДАРЬ!$AA24=GRID!$B$3:$BI$3),0))*(1-GRID!$B$35),0))</f>
        <v>30600</v>
      </c>
      <c r="F200" s="60" cm="1">
        <f t="array" ref="F200">IF($I$2="Открытый тариф",
INDEX(GRID!$B$17:$BI$27,MATCH(E$7,GRID!$A$17:$A$27,0),MATCH(1,($U$2=GRID!$B$1:$BI$1)*(КАЛЕНДАРЬ!$AA24=GRID!$B$3:$BI$3), 0)),
ROUNDUP(INDEX(GRID!$B$17:$BI$27,MATCH(E$7,GRID!$A$17:$A$27,0),MATCH(1,($U$2=GRID!$B$1:$BI$1)*(КАЛЕНДАРЬ!$AA24=GRID!$B$3:$BI$3), 0))*(1-GRID!$B$35),0))</f>
        <v>33100</v>
      </c>
      <c r="G200" s="59" cm="1">
        <f t="array" ref="G200">IF($I$2="Открытый тариф",
INDEX(GRID!$B$4:$BI$14,MATCH(G$7,GRID!$A$4:$A$14,0),MATCH(1,($U$2=GRID!$B$1:$BI$1)*(КАЛЕНДАРЬ!$AA24=GRID!$B$3:$BI$3), 0)),
ROUNDUP(INDEX(GRID!$B$4:$BI$14,MATCH(G$7,GRID!$A$4:$A$14,0),MATCH(1,($U$2=GRID!$B$1:$BI$1)*(КАЛЕНДАРЬ!$AA24=GRID!$B$3:$BI$3),0))*(1-GRID!$B$35),0))</f>
        <v>34100</v>
      </c>
      <c r="H200" s="60" cm="1">
        <f t="array" ref="H200">IF($I$2="Открытый тариф",
INDEX(GRID!$B$17:$BI$27,MATCH(G$7,GRID!$A$17:$A$27,0),MATCH(1,($U$2=GRID!$B$1:$BI$1)*(КАЛЕНДАРЬ!$AA24=GRID!$B$3:$BI$3), 0)),
ROUNDUP(INDEX(GRID!$B$17:$BI$27,MATCH(G$7,GRID!$A$17:$A$27,0),MATCH(1,($U$2=GRID!$B$1:$BI$1)*(КАЛЕНДАРЬ!$AA24=GRID!$B$3:$BI$3), 0))*(1-GRID!$B$35),0))</f>
        <v>36600</v>
      </c>
      <c r="I200" s="59" cm="1">
        <f t="array" ref="I200">IF($I$2="Открытый тариф",
INDEX(GRID!$B$4:$BI$14,MATCH(I$7,GRID!$A$4:$A$14,0),MATCH(1,($U$2=GRID!$B$1:$BI$1)*(КАЛЕНДАРЬ!$AA24=GRID!$B$3:$BI$3), 0)),
ROUNDUP(INDEX(GRID!$B$4:$BI$14,MATCH(I$7,GRID!$A$4:$A$14,0),MATCH(1,($U$2=GRID!$B$1:$BI$1)*(КАЛЕНДАРЬ!$AA24=GRID!$B$3:$BI$3),0))*(1-GRID!$B$35),0))</f>
        <v>38000</v>
      </c>
      <c r="J200" s="60" cm="1">
        <f t="array" ref="J200">IF($I$2="Открытый тариф",
INDEX(GRID!$B$17:$BI$27,MATCH(I$7,GRID!$A$17:$A$27,0),MATCH(1,($U$2=GRID!$B$1:$BI$1)*(КАЛЕНДАРЬ!$AA24=GRID!$B$3:$BI$3), 0)),
ROUNDUP(INDEX(GRID!$B$17:$BI$27,MATCH(I$7,GRID!$A$17:$A$27,0),MATCH(1,($U$2=GRID!$B$1:$BI$1)*(КАЛЕНДАРЬ!$AA24=GRID!$B$3:$BI$3), 0))*(1-GRID!$B$35),0))</f>
        <v>40500</v>
      </c>
      <c r="K200" s="59" cm="1">
        <f t="array" ref="K200">IF($I$2="Открытый тариф",
INDEX(GRID!$B$4:$BI$14,MATCH(K$7,GRID!$A$4:$A$14,0),MATCH(1,($U$2=GRID!$B$1:$BI$1)*(КАЛЕНДАРЬ!$AA24=GRID!$B$3:$BI$3), 0)),
ROUNDUP(INDEX(GRID!$B$4:$BI$14,MATCH(K$7,GRID!$A$4:$A$14,0),MATCH(1,($U$2=GRID!$B$1:$BI$1)*(КАЛЕНДАРЬ!$AA24=GRID!$B$3:$BI$3),0))*(1-GRID!$B$35),0))</f>
        <v>42300</v>
      </c>
      <c r="L200" s="60" cm="1">
        <f t="array" ref="L200">IF($I$2="Открытый тариф",
INDEX(GRID!$B$17:$BI$27,MATCH(K$7,GRID!$A$17:$A$27,0),MATCH(1,($U$2=GRID!$B$1:$BI$1)*(КАЛЕНДАРЬ!$AA24=GRID!$B$3:$BI$3), 0)),
ROUNDUP(INDEX(GRID!$B$17:$BI$27,MATCH(K$7,GRID!$A$17:$A$27,0),MATCH(1,($U$2=GRID!$B$1:$BI$1)*(КАЛЕНДАРЬ!$AA24=GRID!$B$3:$BI$3), 0))*(1-GRID!$B$35),0))</f>
        <v>44800</v>
      </c>
      <c r="M200" s="59" cm="1">
        <f t="array" ref="M200">IF($I$2="Открытый тариф",
INDEX(GRID!$B$4:$BI$14,MATCH(M$7,GRID!$A$4:$A$14,0),MATCH(1,($U$2=GRID!$B$1:$BI$1)*(КАЛЕНДАРЬ!$AA24=GRID!$B$3:$BI$3), 0)),
ROUNDUP(INDEX(GRID!$B$4:$BI$14,MATCH(M$7,GRID!$A$4:$A$14,0),MATCH(1,($U$2=GRID!$B$1:$BI$1)*(КАЛЕНДАРЬ!$AA24=GRID!$B$3:$BI$3),0))*(1-GRID!$B$35),0))</f>
        <v>47100</v>
      </c>
      <c r="N200" s="60" cm="1">
        <f t="array" ref="N200">IF($I$2="Открытый тариф",
INDEX(GRID!$B$17:$BI$27,MATCH(M$7,GRID!$A$17:$A$27,0),MATCH(1,($U$2=GRID!$B$1:$BI$1)*(КАЛЕНДАРЬ!$AA24=GRID!$B$3:$BI$3), 0)),
ROUNDUP(INDEX(GRID!$B$17:$BI$27,MATCH(M$7,GRID!$A$17:$A$27,0),MATCH(1,($U$2=GRID!$B$1:$BI$1)*(КАЛЕНДАРЬ!$AA24=GRID!$B$3:$BI$3), 0))*(1-GRID!$B$35),0))</f>
        <v>49600</v>
      </c>
      <c r="O200" s="61" cm="1">
        <f t="array" ref="O200">IF($I$2="Открытый тариф",
INDEX(GRID!$B$4:$BI$14,MATCH(O$7,GRID!$A$4:$A$14,0),MATCH(1,($U$2=GRID!$B$1:$BI$1)*(КАЛЕНДАРЬ!$AA24=GRID!$B$3:$BI$3), 0)),
ROUNDUP(INDEX(GRID!$B$4:$BI$14,MATCH(O$7,GRID!$A$4:$A$14,0),MATCH(1,($U$2=GRID!$B$1:$BI$1)*(КАЛЕНДАРЬ!$AA24=GRID!$B$3:$BI$3),0))*(1-GRID!$B$35),0))</f>
        <v>53500</v>
      </c>
      <c r="P200" s="61" cm="1">
        <f t="array" ref="P200">IF($I$2="Открытый тариф",
INDEX(GRID!$B$17:$BI$27,MATCH(O$7,GRID!$A$17:$A$27,0),MATCH(1,($U$2=GRID!$B$1:$BI$1)*(КАЛЕНДАРЬ!$AA24=GRID!$B$3:$BI$3), 0)),
ROUNDUP(INDEX(GRID!$B$17:$BI$27,MATCH(O$7,GRID!$A$17:$A$27,0),MATCH(1,($U$2=GRID!$B$1:$BI$1)*(КАЛЕНДАРЬ!$AA24=GRID!$B$3:$BI$3), 0))*(1-GRID!$B$35),0))</f>
        <v>56000</v>
      </c>
      <c r="Q200" s="61" cm="1">
        <f t="array" ref="Q200">IF($I$2="Открытый тариф",
INDEX(GRID!$B$4:$BI$14,MATCH(Q$7,GRID!$A$4:$A$14,0),MATCH(1,($U$2=GRID!$B$1:$BI$1)*(КАЛЕНДАРЬ!$AA24=GRID!$B$3:$BI$3), 0)),
ROUNDUP(INDEX(GRID!$B$4:$BI$14,MATCH(Q$7,GRID!$A$4:$A$14,0),MATCH(1,($U$2=GRID!$B$1:$BI$1)*(КАЛЕНДАРЬ!$AA24=GRID!$B$3:$BI$3),0))*(1-GRID!$B$35),0))</f>
        <v>60500</v>
      </c>
      <c r="R200" s="61" cm="1">
        <f t="array" ref="R200">IF($I$2="Открытый тариф",
INDEX(GRID!$B$17:$BI$27,MATCH(Q$7,GRID!$A$17:$A$27,0),MATCH(1,($U$2=GRID!$B$1:$BI$1)*(КАЛЕНДАРЬ!$AA24=GRID!$B$3:$BI$3), 0)),
ROUNDUP(INDEX(GRID!$B$17:$BI$27,MATCH(Q$7,GRID!$A$17:$A$27,0),MATCH(1,($U$2=GRID!$B$1:$BI$1)*(КАЛЕНДАРЬ!$AA24=GRID!$B$3:$BI$3), 0))*(1-GRID!$B$35),0))</f>
        <v>63000</v>
      </c>
      <c r="S200" s="61" cm="1">
        <f t="array" ref="S200">IF($I$2="Открытый тариф",
INDEX(GRID!$B$4:$BI$14,MATCH(S$7,GRID!$A$4:$A$14,0),MATCH(1,($U$2=GRID!$B$1:$BI$1)*(КАЛЕНДАРЬ!$AA24=GRID!$B$3:$BI$3), 0)),
ROUNDUP(INDEX(GRID!$B$4:$BI$14,MATCH(S$7,GRID!$A$4:$A$14,0),MATCH(1,($U$2=GRID!$B$1:$BI$1)*(КАЛЕНДАРЬ!$AA24=GRID!$B$3:$BI$3),0))*(1-GRID!$B$35),0))</f>
        <v>75100</v>
      </c>
      <c r="T200" s="61" cm="1">
        <f t="array" ref="T200">IF($I$2="Открытый тариф",
INDEX(GRID!$B$17:$BI$27,MATCH(S$7,GRID!$A$17:$A$27,0),MATCH(1,($U$2=GRID!$B$1:$BI$1)*(КАЛЕНДАРЬ!$AA24=GRID!$B$3:$BI$3), 0)),
ROUNDUP(INDEX(GRID!$B$17:$BI$27,MATCH(S$7,GRID!$A$17:$A$27,0),MATCH(1,($U$2=GRID!$B$1:$BI$1)*(КАЛЕНДАРЬ!$AA24=GRID!$B$3:$BI$3), 0))*(1-GRID!$B$35),0))</f>
        <v>77600</v>
      </c>
      <c r="U200" s="61" cm="1">
        <f t="array" ref="U200">IF($I$2="Открытый тариф",
INDEX(GRID!$B$4:$BI$14,MATCH(U$7,GRID!$A$4:$A$14,0),MATCH(1,($U$2=GRID!$B$1:$BI$1)*(КАЛЕНДАРЬ!$AA24=GRID!$B$3:$BI$3), 0)),
ROUNDUP(INDEX(GRID!$B$4:$BI$14,MATCH(U$7,GRID!$A$4:$A$14,0),MATCH(1,($U$2=GRID!$B$1:$BI$1)*(КАЛЕНДАРЬ!$AA24=GRID!$B$3:$BI$3),0))*(1-GRID!$B$35),0))</f>
        <v>83000</v>
      </c>
      <c r="V200" s="61" cm="1">
        <f t="array" ref="V200">IF($I$2="Открытый тариф",
INDEX(GRID!$B$17:$BI$27,MATCH(U$7,GRID!$A$17:$A$27,0),MATCH(1,($U$2=GRID!$B$1:$BI$1)*(КАЛЕНДАРЬ!$AA24=GRID!$B$3:$BI$3), 0)),
ROUNDUP(INDEX(GRID!$B$17:$BI$27,MATCH(U$7,GRID!$A$17:$A$27,0),MATCH(1,($U$2=GRID!$B$1:$BI$1)*(КАЛЕНДАРЬ!$AA24=GRID!$B$3:$BI$3), 0))*(1-GRID!$B$35),0))</f>
        <v>85500</v>
      </c>
      <c r="W200" s="61" cm="1">
        <f t="array" ref="W200">IF($I$2="Открытый тариф",
INDEX(GRID!$B$4:$BI$14,MATCH(W$7,GRID!$A$4:$A$14,0),MATCH(1,($U$2=GRID!$B$1:$BI$1)*(КАЛЕНДАРЬ!$AA24=GRID!$B$3:$BI$3), 0)),
ROUNDUP(INDEX(GRID!$B$4:$BI$14,MATCH(W$7,GRID!$A$4:$A$14,0),MATCH(1,($U$2=GRID!$B$1:$BI$1)*(КАЛЕНДАРЬ!$AA24=GRID!$B$3:$BI$3),0))*(1-GRID!$B$35),0))</f>
        <v>303000</v>
      </c>
      <c r="X200" s="61" cm="1">
        <f t="array" ref="X200">IF($I$2="Открытый тариф",
INDEX(GRID!$B$17:$BI$27,MATCH(W$7,GRID!$A$17:$A$27,0),MATCH(1,($U$2=GRID!$B$1:$BI$1)*(КАЛЕНДАРЬ!$AA24=GRID!$B$3:$BI$3), 0)),
ROUNDUP(INDEX(GRID!$B$17:$BI$27,MATCH(W$7,GRID!$A$17:$A$27,0),MATCH(1,($U$2=GRID!$B$1:$BI$1)*(КАЛЕНДАРЬ!$AA24=GRID!$B$3:$BI$3), 0))*(1-GRID!$B$35),0))</f>
        <v>305500</v>
      </c>
    </row>
    <row r="201" spans="1:24" x14ac:dyDescent="0.2">
      <c r="A201" s="62" t="s">
        <v>42</v>
      </c>
      <c r="B201" s="62">
        <v>22</v>
      </c>
      <c r="C201" s="59" cm="1">
        <f t="array" ref="C201">IF($I$2="Открытый тариф",
INDEX(GRID!$B$4:$BI$14,MATCH(C$7,GRID!$A$4:$A$14,0),MATCH(1,($U$2=GRID!$B$1:$BI$1)*(КАЛЕНДАРЬ!$AA25=GRID!$B$3:$BI$3), 0)),
ROUNDUP(INDEX(GRID!$B$4:$BI$14,MATCH(C$7,GRID!$A$4:$A$14,0),MATCH(1,($U$2=GRID!$B$1:$BI$1)*(КАЛЕНДАРЬ!$AA25=GRID!$B$3:$BI$3),0))*(1-GRID!$B$35),0))</f>
        <v>27500</v>
      </c>
      <c r="D201" s="60" cm="1">
        <f t="array" ref="D201">IF($I$2="Открытый тариф",
INDEX(GRID!$B$17:$BI$27,MATCH(C$7,GRID!$A$17:$A$27,0),MATCH(1,($U$2=GRID!$B$1:$BI$1)*(КАЛЕНДАРЬ!$AA25=GRID!$B$3:$BI$3), 0)),
ROUNDUP(INDEX(GRID!$B$17:$BI$27,MATCH(C$7,GRID!$A$17:$A$27,0),MATCH(1,($U$2=GRID!$B$1:$BI$1)*(КАЛЕНДАРЬ!$AA25=GRID!$B$3:$BI$3), 0))*(1-GRID!$B$35),0))</f>
        <v>30000</v>
      </c>
      <c r="E201" s="59" cm="1">
        <f t="array" ref="E201">IF($I$2="Открытый тариф",
INDEX(GRID!$B$4:$BI$14,MATCH(E$7,GRID!$A$4:$A$14,0),MATCH(1,($U$2=GRID!$B$1:$BI$1)*(КАЛЕНДАРЬ!$AA25=GRID!$B$3:$BI$3), 0)),
ROUNDUP(INDEX(GRID!$B$4:$BI$14,MATCH(E$7,GRID!$A$4:$A$14,0),MATCH(1,($U$2=GRID!$B$1:$BI$1)*(КАЛЕНДАРЬ!$AA25=GRID!$B$3:$BI$3),0))*(1-GRID!$B$35),0))</f>
        <v>30600</v>
      </c>
      <c r="F201" s="60" cm="1">
        <f t="array" ref="F201">IF($I$2="Открытый тариф",
INDEX(GRID!$B$17:$BI$27,MATCH(E$7,GRID!$A$17:$A$27,0),MATCH(1,($U$2=GRID!$B$1:$BI$1)*(КАЛЕНДАРЬ!$AA25=GRID!$B$3:$BI$3), 0)),
ROUNDUP(INDEX(GRID!$B$17:$BI$27,MATCH(E$7,GRID!$A$17:$A$27,0),MATCH(1,($U$2=GRID!$B$1:$BI$1)*(КАЛЕНДАРЬ!$AA25=GRID!$B$3:$BI$3), 0))*(1-GRID!$B$35),0))</f>
        <v>33100</v>
      </c>
      <c r="G201" s="59" cm="1">
        <f t="array" ref="G201">IF($I$2="Открытый тариф",
INDEX(GRID!$B$4:$BI$14,MATCH(G$7,GRID!$A$4:$A$14,0),MATCH(1,($U$2=GRID!$B$1:$BI$1)*(КАЛЕНДАРЬ!$AA25=GRID!$B$3:$BI$3), 0)),
ROUNDUP(INDEX(GRID!$B$4:$BI$14,MATCH(G$7,GRID!$A$4:$A$14,0),MATCH(1,($U$2=GRID!$B$1:$BI$1)*(КАЛЕНДАРЬ!$AA25=GRID!$B$3:$BI$3),0))*(1-GRID!$B$35),0))</f>
        <v>34100</v>
      </c>
      <c r="H201" s="60" cm="1">
        <f t="array" ref="H201">IF($I$2="Открытый тариф",
INDEX(GRID!$B$17:$BI$27,MATCH(G$7,GRID!$A$17:$A$27,0),MATCH(1,($U$2=GRID!$B$1:$BI$1)*(КАЛЕНДАРЬ!$AA25=GRID!$B$3:$BI$3), 0)),
ROUNDUP(INDEX(GRID!$B$17:$BI$27,MATCH(G$7,GRID!$A$17:$A$27,0),MATCH(1,($U$2=GRID!$B$1:$BI$1)*(КАЛЕНДАРЬ!$AA25=GRID!$B$3:$BI$3), 0))*(1-GRID!$B$35),0))</f>
        <v>36600</v>
      </c>
      <c r="I201" s="59" cm="1">
        <f t="array" ref="I201">IF($I$2="Открытый тариф",
INDEX(GRID!$B$4:$BI$14,MATCH(I$7,GRID!$A$4:$A$14,0),MATCH(1,($U$2=GRID!$B$1:$BI$1)*(КАЛЕНДАРЬ!$AA25=GRID!$B$3:$BI$3), 0)),
ROUNDUP(INDEX(GRID!$B$4:$BI$14,MATCH(I$7,GRID!$A$4:$A$14,0),MATCH(1,($U$2=GRID!$B$1:$BI$1)*(КАЛЕНДАРЬ!$AA25=GRID!$B$3:$BI$3),0))*(1-GRID!$B$35),0))</f>
        <v>38000</v>
      </c>
      <c r="J201" s="60" cm="1">
        <f t="array" ref="J201">IF($I$2="Открытый тариф",
INDEX(GRID!$B$17:$BI$27,MATCH(I$7,GRID!$A$17:$A$27,0),MATCH(1,($U$2=GRID!$B$1:$BI$1)*(КАЛЕНДАРЬ!$AA25=GRID!$B$3:$BI$3), 0)),
ROUNDUP(INDEX(GRID!$B$17:$BI$27,MATCH(I$7,GRID!$A$17:$A$27,0),MATCH(1,($U$2=GRID!$B$1:$BI$1)*(КАЛЕНДАРЬ!$AA25=GRID!$B$3:$BI$3), 0))*(1-GRID!$B$35),0))</f>
        <v>40500</v>
      </c>
      <c r="K201" s="59" cm="1">
        <f t="array" ref="K201">IF($I$2="Открытый тариф",
INDEX(GRID!$B$4:$BI$14,MATCH(K$7,GRID!$A$4:$A$14,0),MATCH(1,($U$2=GRID!$B$1:$BI$1)*(КАЛЕНДАРЬ!$AA25=GRID!$B$3:$BI$3), 0)),
ROUNDUP(INDEX(GRID!$B$4:$BI$14,MATCH(K$7,GRID!$A$4:$A$14,0),MATCH(1,($U$2=GRID!$B$1:$BI$1)*(КАЛЕНДАРЬ!$AA25=GRID!$B$3:$BI$3),0))*(1-GRID!$B$35),0))</f>
        <v>42300</v>
      </c>
      <c r="L201" s="60" cm="1">
        <f t="array" ref="L201">IF($I$2="Открытый тариф",
INDEX(GRID!$B$17:$BI$27,MATCH(K$7,GRID!$A$17:$A$27,0),MATCH(1,($U$2=GRID!$B$1:$BI$1)*(КАЛЕНДАРЬ!$AA25=GRID!$B$3:$BI$3), 0)),
ROUNDUP(INDEX(GRID!$B$17:$BI$27,MATCH(K$7,GRID!$A$17:$A$27,0),MATCH(1,($U$2=GRID!$B$1:$BI$1)*(КАЛЕНДАРЬ!$AA25=GRID!$B$3:$BI$3), 0))*(1-GRID!$B$35),0))</f>
        <v>44800</v>
      </c>
      <c r="M201" s="59" cm="1">
        <f t="array" ref="M201">IF($I$2="Открытый тариф",
INDEX(GRID!$B$4:$BI$14,MATCH(M$7,GRID!$A$4:$A$14,0),MATCH(1,($U$2=GRID!$B$1:$BI$1)*(КАЛЕНДАРЬ!$AA25=GRID!$B$3:$BI$3), 0)),
ROUNDUP(INDEX(GRID!$B$4:$BI$14,MATCH(M$7,GRID!$A$4:$A$14,0),MATCH(1,($U$2=GRID!$B$1:$BI$1)*(КАЛЕНДАРЬ!$AA25=GRID!$B$3:$BI$3),0))*(1-GRID!$B$35),0))</f>
        <v>47100</v>
      </c>
      <c r="N201" s="60" cm="1">
        <f t="array" ref="N201">IF($I$2="Открытый тариф",
INDEX(GRID!$B$17:$BI$27,MATCH(M$7,GRID!$A$17:$A$27,0),MATCH(1,($U$2=GRID!$B$1:$BI$1)*(КАЛЕНДАРЬ!$AA25=GRID!$B$3:$BI$3), 0)),
ROUNDUP(INDEX(GRID!$B$17:$BI$27,MATCH(M$7,GRID!$A$17:$A$27,0),MATCH(1,($U$2=GRID!$B$1:$BI$1)*(КАЛЕНДАРЬ!$AA25=GRID!$B$3:$BI$3), 0))*(1-GRID!$B$35),0))</f>
        <v>49600</v>
      </c>
      <c r="O201" s="61" cm="1">
        <f t="array" ref="O201">IF($I$2="Открытый тариф",
INDEX(GRID!$B$4:$BI$14,MATCH(O$7,GRID!$A$4:$A$14,0),MATCH(1,($U$2=GRID!$B$1:$BI$1)*(КАЛЕНДАРЬ!$AA25=GRID!$B$3:$BI$3), 0)),
ROUNDUP(INDEX(GRID!$B$4:$BI$14,MATCH(O$7,GRID!$A$4:$A$14,0),MATCH(1,($U$2=GRID!$B$1:$BI$1)*(КАЛЕНДАРЬ!$AA25=GRID!$B$3:$BI$3),0))*(1-GRID!$B$35),0))</f>
        <v>53500</v>
      </c>
      <c r="P201" s="61" cm="1">
        <f t="array" ref="P201">IF($I$2="Открытый тариф",
INDEX(GRID!$B$17:$BI$27,MATCH(O$7,GRID!$A$17:$A$27,0),MATCH(1,($U$2=GRID!$B$1:$BI$1)*(КАЛЕНДАРЬ!$AA25=GRID!$B$3:$BI$3), 0)),
ROUNDUP(INDEX(GRID!$B$17:$BI$27,MATCH(O$7,GRID!$A$17:$A$27,0),MATCH(1,($U$2=GRID!$B$1:$BI$1)*(КАЛЕНДАРЬ!$AA25=GRID!$B$3:$BI$3), 0))*(1-GRID!$B$35),0))</f>
        <v>56000</v>
      </c>
      <c r="Q201" s="61" cm="1">
        <f t="array" ref="Q201">IF($I$2="Открытый тариф",
INDEX(GRID!$B$4:$BI$14,MATCH(Q$7,GRID!$A$4:$A$14,0),MATCH(1,($U$2=GRID!$B$1:$BI$1)*(КАЛЕНДАРЬ!$AA25=GRID!$B$3:$BI$3), 0)),
ROUNDUP(INDEX(GRID!$B$4:$BI$14,MATCH(Q$7,GRID!$A$4:$A$14,0),MATCH(1,($U$2=GRID!$B$1:$BI$1)*(КАЛЕНДАРЬ!$AA25=GRID!$B$3:$BI$3),0))*(1-GRID!$B$35),0))</f>
        <v>60500</v>
      </c>
      <c r="R201" s="61" cm="1">
        <f t="array" ref="R201">IF($I$2="Открытый тариф",
INDEX(GRID!$B$17:$BI$27,MATCH(Q$7,GRID!$A$17:$A$27,0),MATCH(1,($U$2=GRID!$B$1:$BI$1)*(КАЛЕНДАРЬ!$AA25=GRID!$B$3:$BI$3), 0)),
ROUNDUP(INDEX(GRID!$B$17:$BI$27,MATCH(Q$7,GRID!$A$17:$A$27,0),MATCH(1,($U$2=GRID!$B$1:$BI$1)*(КАЛЕНДАРЬ!$AA25=GRID!$B$3:$BI$3), 0))*(1-GRID!$B$35),0))</f>
        <v>63000</v>
      </c>
      <c r="S201" s="61" cm="1">
        <f t="array" ref="S201">IF($I$2="Открытый тариф",
INDEX(GRID!$B$4:$BI$14,MATCH(S$7,GRID!$A$4:$A$14,0),MATCH(1,($U$2=GRID!$B$1:$BI$1)*(КАЛЕНДАРЬ!$AA25=GRID!$B$3:$BI$3), 0)),
ROUNDUP(INDEX(GRID!$B$4:$BI$14,MATCH(S$7,GRID!$A$4:$A$14,0),MATCH(1,($U$2=GRID!$B$1:$BI$1)*(КАЛЕНДАРЬ!$AA25=GRID!$B$3:$BI$3),0))*(1-GRID!$B$35),0))</f>
        <v>75100</v>
      </c>
      <c r="T201" s="61" cm="1">
        <f t="array" ref="T201">IF($I$2="Открытый тариф",
INDEX(GRID!$B$17:$BI$27,MATCH(S$7,GRID!$A$17:$A$27,0),MATCH(1,($U$2=GRID!$B$1:$BI$1)*(КАЛЕНДАРЬ!$AA25=GRID!$B$3:$BI$3), 0)),
ROUNDUP(INDEX(GRID!$B$17:$BI$27,MATCH(S$7,GRID!$A$17:$A$27,0),MATCH(1,($U$2=GRID!$B$1:$BI$1)*(КАЛЕНДАРЬ!$AA25=GRID!$B$3:$BI$3), 0))*(1-GRID!$B$35),0))</f>
        <v>77600</v>
      </c>
      <c r="U201" s="61" cm="1">
        <f t="array" ref="U201">IF($I$2="Открытый тариф",
INDEX(GRID!$B$4:$BI$14,MATCH(U$7,GRID!$A$4:$A$14,0),MATCH(1,($U$2=GRID!$B$1:$BI$1)*(КАЛЕНДАРЬ!$AA25=GRID!$B$3:$BI$3), 0)),
ROUNDUP(INDEX(GRID!$B$4:$BI$14,MATCH(U$7,GRID!$A$4:$A$14,0),MATCH(1,($U$2=GRID!$B$1:$BI$1)*(КАЛЕНДАРЬ!$AA25=GRID!$B$3:$BI$3),0))*(1-GRID!$B$35),0))</f>
        <v>83000</v>
      </c>
      <c r="V201" s="61" cm="1">
        <f t="array" ref="V201">IF($I$2="Открытый тариф",
INDEX(GRID!$B$17:$BI$27,MATCH(U$7,GRID!$A$17:$A$27,0),MATCH(1,($U$2=GRID!$B$1:$BI$1)*(КАЛЕНДАРЬ!$AA25=GRID!$B$3:$BI$3), 0)),
ROUNDUP(INDEX(GRID!$B$17:$BI$27,MATCH(U$7,GRID!$A$17:$A$27,0),MATCH(1,($U$2=GRID!$B$1:$BI$1)*(КАЛЕНДАРЬ!$AA25=GRID!$B$3:$BI$3), 0))*(1-GRID!$B$35),0))</f>
        <v>85500</v>
      </c>
      <c r="W201" s="61" cm="1">
        <f t="array" ref="W201">IF($I$2="Открытый тариф",
INDEX(GRID!$B$4:$BI$14,MATCH(W$7,GRID!$A$4:$A$14,0),MATCH(1,($U$2=GRID!$B$1:$BI$1)*(КАЛЕНДАРЬ!$AA25=GRID!$B$3:$BI$3), 0)),
ROUNDUP(INDEX(GRID!$B$4:$BI$14,MATCH(W$7,GRID!$A$4:$A$14,0),MATCH(1,($U$2=GRID!$B$1:$BI$1)*(КАЛЕНДАРЬ!$AA25=GRID!$B$3:$BI$3),0))*(1-GRID!$B$35),0))</f>
        <v>303000</v>
      </c>
      <c r="X201" s="61" cm="1">
        <f t="array" ref="X201">IF($I$2="Открытый тариф",
INDEX(GRID!$B$17:$BI$27,MATCH(W$7,GRID!$A$17:$A$27,0),MATCH(1,($U$2=GRID!$B$1:$BI$1)*(КАЛЕНДАРЬ!$AA25=GRID!$B$3:$BI$3), 0)),
ROUNDUP(INDEX(GRID!$B$17:$BI$27,MATCH(W$7,GRID!$A$17:$A$27,0),MATCH(1,($U$2=GRID!$B$1:$BI$1)*(КАЛЕНДАРЬ!$AA25=GRID!$B$3:$BI$3), 0))*(1-GRID!$B$35),0))</f>
        <v>305500</v>
      </c>
    </row>
    <row r="202" spans="1:24" x14ac:dyDescent="0.2">
      <c r="A202" s="62" t="s">
        <v>43</v>
      </c>
      <c r="B202" s="62">
        <v>23</v>
      </c>
      <c r="C202" s="59" cm="1">
        <f t="array" ref="C202">IF($I$2="Открытый тариф",
INDEX(GRID!$B$4:$BI$14,MATCH(C$7,GRID!$A$4:$A$14,0),MATCH(1,($U$2=GRID!$B$1:$BI$1)*(КАЛЕНДАРЬ!$AA26=GRID!$B$3:$BI$3), 0)),
ROUNDUP(INDEX(GRID!$B$4:$BI$14,MATCH(C$7,GRID!$A$4:$A$14,0),MATCH(1,($U$2=GRID!$B$1:$BI$1)*(КАЛЕНДАРЬ!$AA26=GRID!$B$3:$BI$3),0))*(1-GRID!$B$35),0))</f>
        <v>27500</v>
      </c>
      <c r="D202" s="60" cm="1">
        <f t="array" ref="D202">IF($I$2="Открытый тариф",
INDEX(GRID!$B$17:$BI$27,MATCH(C$7,GRID!$A$17:$A$27,0),MATCH(1,($U$2=GRID!$B$1:$BI$1)*(КАЛЕНДАРЬ!$AA26=GRID!$B$3:$BI$3), 0)),
ROUNDUP(INDEX(GRID!$B$17:$BI$27,MATCH(C$7,GRID!$A$17:$A$27,0),MATCH(1,($U$2=GRID!$B$1:$BI$1)*(КАЛЕНДАРЬ!$AA26=GRID!$B$3:$BI$3), 0))*(1-GRID!$B$35),0))</f>
        <v>30000</v>
      </c>
      <c r="E202" s="59" cm="1">
        <f t="array" ref="E202">IF($I$2="Открытый тариф",
INDEX(GRID!$B$4:$BI$14,MATCH(E$7,GRID!$A$4:$A$14,0),MATCH(1,($U$2=GRID!$B$1:$BI$1)*(КАЛЕНДАРЬ!$AA26=GRID!$B$3:$BI$3), 0)),
ROUNDUP(INDEX(GRID!$B$4:$BI$14,MATCH(E$7,GRID!$A$4:$A$14,0),MATCH(1,($U$2=GRID!$B$1:$BI$1)*(КАЛЕНДАРЬ!$AA26=GRID!$B$3:$BI$3),0))*(1-GRID!$B$35),0))</f>
        <v>30600</v>
      </c>
      <c r="F202" s="60" cm="1">
        <f t="array" ref="F202">IF($I$2="Открытый тариф",
INDEX(GRID!$B$17:$BI$27,MATCH(E$7,GRID!$A$17:$A$27,0),MATCH(1,($U$2=GRID!$B$1:$BI$1)*(КАЛЕНДАРЬ!$AA26=GRID!$B$3:$BI$3), 0)),
ROUNDUP(INDEX(GRID!$B$17:$BI$27,MATCH(E$7,GRID!$A$17:$A$27,0),MATCH(1,($U$2=GRID!$B$1:$BI$1)*(КАЛЕНДАРЬ!$AA26=GRID!$B$3:$BI$3), 0))*(1-GRID!$B$35),0))</f>
        <v>33100</v>
      </c>
      <c r="G202" s="59" cm="1">
        <f t="array" ref="G202">IF($I$2="Открытый тариф",
INDEX(GRID!$B$4:$BI$14,MATCH(G$7,GRID!$A$4:$A$14,0),MATCH(1,($U$2=GRID!$B$1:$BI$1)*(КАЛЕНДАРЬ!$AA26=GRID!$B$3:$BI$3), 0)),
ROUNDUP(INDEX(GRID!$B$4:$BI$14,MATCH(G$7,GRID!$A$4:$A$14,0),MATCH(1,($U$2=GRID!$B$1:$BI$1)*(КАЛЕНДАРЬ!$AA26=GRID!$B$3:$BI$3),0))*(1-GRID!$B$35),0))</f>
        <v>34100</v>
      </c>
      <c r="H202" s="60" cm="1">
        <f t="array" ref="H202">IF($I$2="Открытый тариф",
INDEX(GRID!$B$17:$BI$27,MATCH(G$7,GRID!$A$17:$A$27,0),MATCH(1,($U$2=GRID!$B$1:$BI$1)*(КАЛЕНДАРЬ!$AA26=GRID!$B$3:$BI$3), 0)),
ROUNDUP(INDEX(GRID!$B$17:$BI$27,MATCH(G$7,GRID!$A$17:$A$27,0),MATCH(1,($U$2=GRID!$B$1:$BI$1)*(КАЛЕНДАРЬ!$AA26=GRID!$B$3:$BI$3), 0))*(1-GRID!$B$35),0))</f>
        <v>36600</v>
      </c>
      <c r="I202" s="59" cm="1">
        <f t="array" ref="I202">IF($I$2="Открытый тариф",
INDEX(GRID!$B$4:$BI$14,MATCH(I$7,GRID!$A$4:$A$14,0),MATCH(1,($U$2=GRID!$B$1:$BI$1)*(КАЛЕНДАРЬ!$AA26=GRID!$B$3:$BI$3), 0)),
ROUNDUP(INDEX(GRID!$B$4:$BI$14,MATCH(I$7,GRID!$A$4:$A$14,0),MATCH(1,($U$2=GRID!$B$1:$BI$1)*(КАЛЕНДАРЬ!$AA26=GRID!$B$3:$BI$3),0))*(1-GRID!$B$35),0))</f>
        <v>38000</v>
      </c>
      <c r="J202" s="60" cm="1">
        <f t="array" ref="J202">IF($I$2="Открытый тариф",
INDEX(GRID!$B$17:$BI$27,MATCH(I$7,GRID!$A$17:$A$27,0),MATCH(1,($U$2=GRID!$B$1:$BI$1)*(КАЛЕНДАРЬ!$AA26=GRID!$B$3:$BI$3), 0)),
ROUNDUP(INDEX(GRID!$B$17:$BI$27,MATCH(I$7,GRID!$A$17:$A$27,0),MATCH(1,($U$2=GRID!$B$1:$BI$1)*(КАЛЕНДАРЬ!$AA26=GRID!$B$3:$BI$3), 0))*(1-GRID!$B$35),0))</f>
        <v>40500</v>
      </c>
      <c r="K202" s="59" cm="1">
        <f t="array" ref="K202">IF($I$2="Открытый тариф",
INDEX(GRID!$B$4:$BI$14,MATCH(K$7,GRID!$A$4:$A$14,0),MATCH(1,($U$2=GRID!$B$1:$BI$1)*(КАЛЕНДАРЬ!$AA26=GRID!$B$3:$BI$3), 0)),
ROUNDUP(INDEX(GRID!$B$4:$BI$14,MATCH(K$7,GRID!$A$4:$A$14,0),MATCH(1,($U$2=GRID!$B$1:$BI$1)*(КАЛЕНДАРЬ!$AA26=GRID!$B$3:$BI$3),0))*(1-GRID!$B$35),0))</f>
        <v>42300</v>
      </c>
      <c r="L202" s="60" cm="1">
        <f t="array" ref="L202">IF($I$2="Открытый тариф",
INDEX(GRID!$B$17:$BI$27,MATCH(K$7,GRID!$A$17:$A$27,0),MATCH(1,($U$2=GRID!$B$1:$BI$1)*(КАЛЕНДАРЬ!$AA26=GRID!$B$3:$BI$3), 0)),
ROUNDUP(INDEX(GRID!$B$17:$BI$27,MATCH(K$7,GRID!$A$17:$A$27,0),MATCH(1,($U$2=GRID!$B$1:$BI$1)*(КАЛЕНДАРЬ!$AA26=GRID!$B$3:$BI$3), 0))*(1-GRID!$B$35),0))</f>
        <v>44800</v>
      </c>
      <c r="M202" s="59" cm="1">
        <f t="array" ref="M202">IF($I$2="Открытый тариф",
INDEX(GRID!$B$4:$BI$14,MATCH(M$7,GRID!$A$4:$A$14,0),MATCH(1,($U$2=GRID!$B$1:$BI$1)*(КАЛЕНДАРЬ!$AA26=GRID!$B$3:$BI$3), 0)),
ROUNDUP(INDEX(GRID!$B$4:$BI$14,MATCH(M$7,GRID!$A$4:$A$14,0),MATCH(1,($U$2=GRID!$B$1:$BI$1)*(КАЛЕНДАРЬ!$AA26=GRID!$B$3:$BI$3),0))*(1-GRID!$B$35),0))</f>
        <v>47100</v>
      </c>
      <c r="N202" s="60" cm="1">
        <f t="array" ref="N202">IF($I$2="Открытый тариф",
INDEX(GRID!$B$17:$BI$27,MATCH(M$7,GRID!$A$17:$A$27,0),MATCH(1,($U$2=GRID!$B$1:$BI$1)*(КАЛЕНДАРЬ!$AA26=GRID!$B$3:$BI$3), 0)),
ROUNDUP(INDEX(GRID!$B$17:$BI$27,MATCH(M$7,GRID!$A$17:$A$27,0),MATCH(1,($U$2=GRID!$B$1:$BI$1)*(КАЛЕНДАРЬ!$AA26=GRID!$B$3:$BI$3), 0))*(1-GRID!$B$35),0))</f>
        <v>49600</v>
      </c>
      <c r="O202" s="61" cm="1">
        <f t="array" ref="O202">IF($I$2="Открытый тариф",
INDEX(GRID!$B$4:$BI$14,MATCH(O$7,GRID!$A$4:$A$14,0),MATCH(1,($U$2=GRID!$B$1:$BI$1)*(КАЛЕНДАРЬ!$AA26=GRID!$B$3:$BI$3), 0)),
ROUNDUP(INDEX(GRID!$B$4:$BI$14,MATCH(O$7,GRID!$A$4:$A$14,0),MATCH(1,($U$2=GRID!$B$1:$BI$1)*(КАЛЕНДАРЬ!$AA26=GRID!$B$3:$BI$3),0))*(1-GRID!$B$35),0))</f>
        <v>53500</v>
      </c>
      <c r="P202" s="61" cm="1">
        <f t="array" ref="P202">IF($I$2="Открытый тариф",
INDEX(GRID!$B$17:$BI$27,MATCH(O$7,GRID!$A$17:$A$27,0),MATCH(1,($U$2=GRID!$B$1:$BI$1)*(КАЛЕНДАРЬ!$AA26=GRID!$B$3:$BI$3), 0)),
ROUNDUP(INDEX(GRID!$B$17:$BI$27,MATCH(O$7,GRID!$A$17:$A$27,0),MATCH(1,($U$2=GRID!$B$1:$BI$1)*(КАЛЕНДАРЬ!$AA26=GRID!$B$3:$BI$3), 0))*(1-GRID!$B$35),0))</f>
        <v>56000</v>
      </c>
      <c r="Q202" s="61" cm="1">
        <f t="array" ref="Q202">IF($I$2="Открытый тариф",
INDEX(GRID!$B$4:$BI$14,MATCH(Q$7,GRID!$A$4:$A$14,0),MATCH(1,($U$2=GRID!$B$1:$BI$1)*(КАЛЕНДАРЬ!$AA26=GRID!$B$3:$BI$3), 0)),
ROUNDUP(INDEX(GRID!$B$4:$BI$14,MATCH(Q$7,GRID!$A$4:$A$14,0),MATCH(1,($U$2=GRID!$B$1:$BI$1)*(КАЛЕНДАРЬ!$AA26=GRID!$B$3:$BI$3),0))*(1-GRID!$B$35),0))</f>
        <v>60500</v>
      </c>
      <c r="R202" s="61" cm="1">
        <f t="array" ref="R202">IF($I$2="Открытый тариф",
INDEX(GRID!$B$17:$BI$27,MATCH(Q$7,GRID!$A$17:$A$27,0),MATCH(1,($U$2=GRID!$B$1:$BI$1)*(КАЛЕНДАРЬ!$AA26=GRID!$B$3:$BI$3), 0)),
ROUNDUP(INDEX(GRID!$B$17:$BI$27,MATCH(Q$7,GRID!$A$17:$A$27,0),MATCH(1,($U$2=GRID!$B$1:$BI$1)*(КАЛЕНДАРЬ!$AA26=GRID!$B$3:$BI$3), 0))*(1-GRID!$B$35),0))</f>
        <v>63000</v>
      </c>
      <c r="S202" s="61" cm="1">
        <f t="array" ref="S202">IF($I$2="Открытый тариф",
INDEX(GRID!$B$4:$BI$14,MATCH(S$7,GRID!$A$4:$A$14,0),MATCH(1,($U$2=GRID!$B$1:$BI$1)*(КАЛЕНДАРЬ!$AA26=GRID!$B$3:$BI$3), 0)),
ROUNDUP(INDEX(GRID!$B$4:$BI$14,MATCH(S$7,GRID!$A$4:$A$14,0),MATCH(1,($U$2=GRID!$B$1:$BI$1)*(КАЛЕНДАРЬ!$AA26=GRID!$B$3:$BI$3),0))*(1-GRID!$B$35),0))</f>
        <v>75100</v>
      </c>
      <c r="T202" s="61" cm="1">
        <f t="array" ref="T202">IF($I$2="Открытый тариф",
INDEX(GRID!$B$17:$BI$27,MATCH(S$7,GRID!$A$17:$A$27,0),MATCH(1,($U$2=GRID!$B$1:$BI$1)*(КАЛЕНДАРЬ!$AA26=GRID!$B$3:$BI$3), 0)),
ROUNDUP(INDEX(GRID!$B$17:$BI$27,MATCH(S$7,GRID!$A$17:$A$27,0),MATCH(1,($U$2=GRID!$B$1:$BI$1)*(КАЛЕНДАРЬ!$AA26=GRID!$B$3:$BI$3), 0))*(1-GRID!$B$35),0))</f>
        <v>77600</v>
      </c>
      <c r="U202" s="61" cm="1">
        <f t="array" ref="U202">IF($I$2="Открытый тариф",
INDEX(GRID!$B$4:$BI$14,MATCH(U$7,GRID!$A$4:$A$14,0),MATCH(1,($U$2=GRID!$B$1:$BI$1)*(КАЛЕНДАРЬ!$AA26=GRID!$B$3:$BI$3), 0)),
ROUNDUP(INDEX(GRID!$B$4:$BI$14,MATCH(U$7,GRID!$A$4:$A$14,0),MATCH(1,($U$2=GRID!$B$1:$BI$1)*(КАЛЕНДАРЬ!$AA26=GRID!$B$3:$BI$3),0))*(1-GRID!$B$35),0))</f>
        <v>83000</v>
      </c>
      <c r="V202" s="61" cm="1">
        <f t="array" ref="V202">IF($I$2="Открытый тариф",
INDEX(GRID!$B$17:$BI$27,MATCH(U$7,GRID!$A$17:$A$27,0),MATCH(1,($U$2=GRID!$B$1:$BI$1)*(КАЛЕНДАРЬ!$AA26=GRID!$B$3:$BI$3), 0)),
ROUNDUP(INDEX(GRID!$B$17:$BI$27,MATCH(U$7,GRID!$A$17:$A$27,0),MATCH(1,($U$2=GRID!$B$1:$BI$1)*(КАЛЕНДАРЬ!$AA26=GRID!$B$3:$BI$3), 0))*(1-GRID!$B$35),0))</f>
        <v>85500</v>
      </c>
      <c r="W202" s="61" cm="1">
        <f t="array" ref="W202">IF($I$2="Открытый тариф",
INDEX(GRID!$B$4:$BI$14,MATCH(W$7,GRID!$A$4:$A$14,0),MATCH(1,($U$2=GRID!$B$1:$BI$1)*(КАЛЕНДАРЬ!$AA26=GRID!$B$3:$BI$3), 0)),
ROUNDUP(INDEX(GRID!$B$4:$BI$14,MATCH(W$7,GRID!$A$4:$A$14,0),MATCH(1,($U$2=GRID!$B$1:$BI$1)*(КАЛЕНДАРЬ!$AA26=GRID!$B$3:$BI$3),0))*(1-GRID!$B$35),0))</f>
        <v>303000</v>
      </c>
      <c r="X202" s="61" cm="1">
        <f t="array" ref="X202">IF($I$2="Открытый тариф",
INDEX(GRID!$B$17:$BI$27,MATCH(W$7,GRID!$A$17:$A$27,0),MATCH(1,($U$2=GRID!$B$1:$BI$1)*(КАЛЕНДАРЬ!$AA26=GRID!$B$3:$BI$3), 0)),
ROUNDUP(INDEX(GRID!$B$17:$BI$27,MATCH(W$7,GRID!$A$17:$A$27,0),MATCH(1,($U$2=GRID!$B$1:$BI$1)*(КАЛЕНДАРЬ!$AA26=GRID!$B$3:$BI$3), 0))*(1-GRID!$B$35),0))</f>
        <v>305500</v>
      </c>
    </row>
    <row r="203" spans="1:24" ht="15" customHeight="1" x14ac:dyDescent="0.2">
      <c r="A203" s="62" t="s">
        <v>44</v>
      </c>
      <c r="B203" s="62">
        <v>24</v>
      </c>
      <c r="C203" s="59" cm="1">
        <f t="array" ref="C203">IF($I$2="Открытый тариф",
INDEX(GRID!$B$4:$BI$14,MATCH(C$7,GRID!$A$4:$A$14,0),MATCH(1,($U$2=GRID!$B$1:$BI$1)*(КАЛЕНДАРЬ!$AA27=GRID!$B$3:$BI$3), 0)),
ROUNDUP(INDEX(GRID!$B$4:$BI$14,MATCH(C$7,GRID!$A$4:$A$14,0),MATCH(1,($U$2=GRID!$B$1:$BI$1)*(КАЛЕНДАРЬ!$AA27=GRID!$B$3:$BI$3),0))*(1-GRID!$B$35),0))</f>
        <v>27500</v>
      </c>
      <c r="D203" s="60" cm="1">
        <f t="array" ref="D203">IF($I$2="Открытый тариф",
INDEX(GRID!$B$17:$BI$27,MATCH(C$7,GRID!$A$17:$A$27,0),MATCH(1,($U$2=GRID!$B$1:$BI$1)*(КАЛЕНДАРЬ!$AA27=GRID!$B$3:$BI$3), 0)),
ROUNDUP(INDEX(GRID!$B$17:$BI$27,MATCH(C$7,GRID!$A$17:$A$27,0),MATCH(1,($U$2=GRID!$B$1:$BI$1)*(КАЛЕНДАРЬ!$AA27=GRID!$B$3:$BI$3), 0))*(1-GRID!$B$35),0))</f>
        <v>30000</v>
      </c>
      <c r="E203" s="59" cm="1">
        <f t="array" ref="E203">IF($I$2="Открытый тариф",
INDEX(GRID!$B$4:$BI$14,MATCH(E$7,GRID!$A$4:$A$14,0),MATCH(1,($U$2=GRID!$B$1:$BI$1)*(КАЛЕНДАРЬ!$AA27=GRID!$B$3:$BI$3), 0)),
ROUNDUP(INDEX(GRID!$B$4:$BI$14,MATCH(E$7,GRID!$A$4:$A$14,0),MATCH(1,($U$2=GRID!$B$1:$BI$1)*(КАЛЕНДАРЬ!$AA27=GRID!$B$3:$BI$3),0))*(1-GRID!$B$35),0))</f>
        <v>30600</v>
      </c>
      <c r="F203" s="60" cm="1">
        <f t="array" ref="F203">IF($I$2="Открытый тариф",
INDEX(GRID!$B$17:$BI$27,MATCH(E$7,GRID!$A$17:$A$27,0),MATCH(1,($U$2=GRID!$B$1:$BI$1)*(КАЛЕНДАРЬ!$AA27=GRID!$B$3:$BI$3), 0)),
ROUNDUP(INDEX(GRID!$B$17:$BI$27,MATCH(E$7,GRID!$A$17:$A$27,0),MATCH(1,($U$2=GRID!$B$1:$BI$1)*(КАЛЕНДАРЬ!$AA27=GRID!$B$3:$BI$3), 0))*(1-GRID!$B$35),0))</f>
        <v>33100</v>
      </c>
      <c r="G203" s="59" cm="1">
        <f t="array" ref="G203">IF($I$2="Открытый тариф",
INDEX(GRID!$B$4:$BI$14,MATCH(G$7,GRID!$A$4:$A$14,0),MATCH(1,($U$2=GRID!$B$1:$BI$1)*(КАЛЕНДАРЬ!$AA27=GRID!$B$3:$BI$3), 0)),
ROUNDUP(INDEX(GRID!$B$4:$BI$14,MATCH(G$7,GRID!$A$4:$A$14,0),MATCH(1,($U$2=GRID!$B$1:$BI$1)*(КАЛЕНДАРЬ!$AA27=GRID!$B$3:$BI$3),0))*(1-GRID!$B$35),0))</f>
        <v>34100</v>
      </c>
      <c r="H203" s="60" cm="1">
        <f t="array" ref="H203">IF($I$2="Открытый тариф",
INDEX(GRID!$B$17:$BI$27,MATCH(G$7,GRID!$A$17:$A$27,0),MATCH(1,($U$2=GRID!$B$1:$BI$1)*(КАЛЕНДАРЬ!$AA27=GRID!$B$3:$BI$3), 0)),
ROUNDUP(INDEX(GRID!$B$17:$BI$27,MATCH(G$7,GRID!$A$17:$A$27,0),MATCH(1,($U$2=GRID!$B$1:$BI$1)*(КАЛЕНДАРЬ!$AA27=GRID!$B$3:$BI$3), 0))*(1-GRID!$B$35),0))</f>
        <v>36600</v>
      </c>
      <c r="I203" s="59" cm="1">
        <f t="array" ref="I203">IF($I$2="Открытый тариф",
INDEX(GRID!$B$4:$BI$14,MATCH(I$7,GRID!$A$4:$A$14,0),MATCH(1,($U$2=GRID!$B$1:$BI$1)*(КАЛЕНДАРЬ!$AA27=GRID!$B$3:$BI$3), 0)),
ROUNDUP(INDEX(GRID!$B$4:$BI$14,MATCH(I$7,GRID!$A$4:$A$14,0),MATCH(1,($U$2=GRID!$B$1:$BI$1)*(КАЛЕНДАРЬ!$AA27=GRID!$B$3:$BI$3),0))*(1-GRID!$B$35),0))</f>
        <v>38000</v>
      </c>
      <c r="J203" s="60" cm="1">
        <f t="array" ref="J203">IF($I$2="Открытый тариф",
INDEX(GRID!$B$17:$BI$27,MATCH(I$7,GRID!$A$17:$A$27,0),MATCH(1,($U$2=GRID!$B$1:$BI$1)*(КАЛЕНДАРЬ!$AA27=GRID!$B$3:$BI$3), 0)),
ROUNDUP(INDEX(GRID!$B$17:$BI$27,MATCH(I$7,GRID!$A$17:$A$27,0),MATCH(1,($U$2=GRID!$B$1:$BI$1)*(КАЛЕНДАРЬ!$AA27=GRID!$B$3:$BI$3), 0))*(1-GRID!$B$35),0))</f>
        <v>40500</v>
      </c>
      <c r="K203" s="59" cm="1">
        <f t="array" ref="K203">IF($I$2="Открытый тариф",
INDEX(GRID!$B$4:$BI$14,MATCH(K$7,GRID!$A$4:$A$14,0),MATCH(1,($U$2=GRID!$B$1:$BI$1)*(КАЛЕНДАРЬ!$AA27=GRID!$B$3:$BI$3), 0)),
ROUNDUP(INDEX(GRID!$B$4:$BI$14,MATCH(K$7,GRID!$A$4:$A$14,0),MATCH(1,($U$2=GRID!$B$1:$BI$1)*(КАЛЕНДАРЬ!$AA27=GRID!$B$3:$BI$3),0))*(1-GRID!$B$35),0))</f>
        <v>42300</v>
      </c>
      <c r="L203" s="60" cm="1">
        <f t="array" ref="L203">IF($I$2="Открытый тариф",
INDEX(GRID!$B$17:$BI$27,MATCH(K$7,GRID!$A$17:$A$27,0),MATCH(1,($U$2=GRID!$B$1:$BI$1)*(КАЛЕНДАРЬ!$AA27=GRID!$B$3:$BI$3), 0)),
ROUNDUP(INDEX(GRID!$B$17:$BI$27,MATCH(K$7,GRID!$A$17:$A$27,0),MATCH(1,($U$2=GRID!$B$1:$BI$1)*(КАЛЕНДАРЬ!$AA27=GRID!$B$3:$BI$3), 0))*(1-GRID!$B$35),0))</f>
        <v>44800</v>
      </c>
      <c r="M203" s="59" cm="1">
        <f t="array" ref="M203">IF($I$2="Открытый тариф",
INDEX(GRID!$B$4:$BI$14,MATCH(M$7,GRID!$A$4:$A$14,0),MATCH(1,($U$2=GRID!$B$1:$BI$1)*(КАЛЕНДАРЬ!$AA27=GRID!$B$3:$BI$3), 0)),
ROUNDUP(INDEX(GRID!$B$4:$BI$14,MATCH(M$7,GRID!$A$4:$A$14,0),MATCH(1,($U$2=GRID!$B$1:$BI$1)*(КАЛЕНДАРЬ!$AA27=GRID!$B$3:$BI$3),0))*(1-GRID!$B$35),0))</f>
        <v>47100</v>
      </c>
      <c r="N203" s="60" cm="1">
        <f t="array" ref="N203">IF($I$2="Открытый тариф",
INDEX(GRID!$B$17:$BI$27,MATCH(M$7,GRID!$A$17:$A$27,0),MATCH(1,($U$2=GRID!$B$1:$BI$1)*(КАЛЕНДАРЬ!$AA27=GRID!$B$3:$BI$3), 0)),
ROUNDUP(INDEX(GRID!$B$17:$BI$27,MATCH(M$7,GRID!$A$17:$A$27,0),MATCH(1,($U$2=GRID!$B$1:$BI$1)*(КАЛЕНДАРЬ!$AA27=GRID!$B$3:$BI$3), 0))*(1-GRID!$B$35),0))</f>
        <v>49600</v>
      </c>
      <c r="O203" s="61" cm="1">
        <f t="array" ref="O203">IF($I$2="Открытый тариф",
INDEX(GRID!$B$4:$BI$14,MATCH(O$7,GRID!$A$4:$A$14,0),MATCH(1,($U$2=GRID!$B$1:$BI$1)*(КАЛЕНДАРЬ!$AA27=GRID!$B$3:$BI$3), 0)),
ROUNDUP(INDEX(GRID!$B$4:$BI$14,MATCH(O$7,GRID!$A$4:$A$14,0),MATCH(1,($U$2=GRID!$B$1:$BI$1)*(КАЛЕНДАРЬ!$AA27=GRID!$B$3:$BI$3),0))*(1-GRID!$B$35),0))</f>
        <v>53500</v>
      </c>
      <c r="P203" s="61" cm="1">
        <f t="array" ref="P203">IF($I$2="Открытый тариф",
INDEX(GRID!$B$17:$BI$27,MATCH(O$7,GRID!$A$17:$A$27,0),MATCH(1,($U$2=GRID!$B$1:$BI$1)*(КАЛЕНДАРЬ!$AA27=GRID!$B$3:$BI$3), 0)),
ROUNDUP(INDEX(GRID!$B$17:$BI$27,MATCH(O$7,GRID!$A$17:$A$27,0),MATCH(1,($U$2=GRID!$B$1:$BI$1)*(КАЛЕНДАРЬ!$AA27=GRID!$B$3:$BI$3), 0))*(1-GRID!$B$35),0))</f>
        <v>56000</v>
      </c>
      <c r="Q203" s="61" cm="1">
        <f t="array" ref="Q203">IF($I$2="Открытый тариф",
INDEX(GRID!$B$4:$BI$14,MATCH(Q$7,GRID!$A$4:$A$14,0),MATCH(1,($U$2=GRID!$B$1:$BI$1)*(КАЛЕНДАРЬ!$AA27=GRID!$B$3:$BI$3), 0)),
ROUNDUP(INDEX(GRID!$B$4:$BI$14,MATCH(Q$7,GRID!$A$4:$A$14,0),MATCH(1,($U$2=GRID!$B$1:$BI$1)*(КАЛЕНДАРЬ!$AA27=GRID!$B$3:$BI$3),0))*(1-GRID!$B$35),0))</f>
        <v>60500</v>
      </c>
      <c r="R203" s="61" cm="1">
        <f t="array" ref="R203">IF($I$2="Открытый тариф",
INDEX(GRID!$B$17:$BI$27,MATCH(Q$7,GRID!$A$17:$A$27,0),MATCH(1,($U$2=GRID!$B$1:$BI$1)*(КАЛЕНДАРЬ!$AA27=GRID!$B$3:$BI$3), 0)),
ROUNDUP(INDEX(GRID!$B$17:$BI$27,MATCH(Q$7,GRID!$A$17:$A$27,0),MATCH(1,($U$2=GRID!$B$1:$BI$1)*(КАЛЕНДАРЬ!$AA27=GRID!$B$3:$BI$3), 0))*(1-GRID!$B$35),0))</f>
        <v>63000</v>
      </c>
      <c r="S203" s="61" cm="1">
        <f t="array" ref="S203">IF($I$2="Открытый тариф",
INDEX(GRID!$B$4:$BI$14,MATCH(S$7,GRID!$A$4:$A$14,0),MATCH(1,($U$2=GRID!$B$1:$BI$1)*(КАЛЕНДАРЬ!$AA27=GRID!$B$3:$BI$3), 0)),
ROUNDUP(INDEX(GRID!$B$4:$BI$14,MATCH(S$7,GRID!$A$4:$A$14,0),MATCH(1,($U$2=GRID!$B$1:$BI$1)*(КАЛЕНДАРЬ!$AA27=GRID!$B$3:$BI$3),0))*(1-GRID!$B$35),0))</f>
        <v>75100</v>
      </c>
      <c r="T203" s="61" cm="1">
        <f t="array" ref="T203">IF($I$2="Открытый тариф",
INDEX(GRID!$B$17:$BI$27,MATCH(S$7,GRID!$A$17:$A$27,0),MATCH(1,($U$2=GRID!$B$1:$BI$1)*(КАЛЕНДАРЬ!$AA27=GRID!$B$3:$BI$3), 0)),
ROUNDUP(INDEX(GRID!$B$17:$BI$27,MATCH(S$7,GRID!$A$17:$A$27,0),MATCH(1,($U$2=GRID!$B$1:$BI$1)*(КАЛЕНДАРЬ!$AA27=GRID!$B$3:$BI$3), 0))*(1-GRID!$B$35),0))</f>
        <v>77600</v>
      </c>
      <c r="U203" s="61" cm="1">
        <f t="array" ref="U203">IF($I$2="Открытый тариф",
INDEX(GRID!$B$4:$BI$14,MATCH(U$7,GRID!$A$4:$A$14,0),MATCH(1,($U$2=GRID!$B$1:$BI$1)*(КАЛЕНДАРЬ!$AA27=GRID!$B$3:$BI$3), 0)),
ROUNDUP(INDEX(GRID!$B$4:$BI$14,MATCH(U$7,GRID!$A$4:$A$14,0),MATCH(1,($U$2=GRID!$B$1:$BI$1)*(КАЛЕНДАРЬ!$AA27=GRID!$B$3:$BI$3),0))*(1-GRID!$B$35),0))</f>
        <v>83000</v>
      </c>
      <c r="V203" s="61" cm="1">
        <f t="array" ref="V203">IF($I$2="Открытый тариф",
INDEX(GRID!$B$17:$BI$27,MATCH(U$7,GRID!$A$17:$A$27,0),MATCH(1,($U$2=GRID!$B$1:$BI$1)*(КАЛЕНДАРЬ!$AA27=GRID!$B$3:$BI$3), 0)),
ROUNDUP(INDEX(GRID!$B$17:$BI$27,MATCH(U$7,GRID!$A$17:$A$27,0),MATCH(1,($U$2=GRID!$B$1:$BI$1)*(КАЛЕНДАРЬ!$AA27=GRID!$B$3:$BI$3), 0))*(1-GRID!$B$35),0))</f>
        <v>85500</v>
      </c>
      <c r="W203" s="61" cm="1">
        <f t="array" ref="W203">IF($I$2="Открытый тариф",
INDEX(GRID!$B$4:$BI$14,MATCH(W$7,GRID!$A$4:$A$14,0),MATCH(1,($U$2=GRID!$B$1:$BI$1)*(КАЛЕНДАРЬ!$AA27=GRID!$B$3:$BI$3), 0)),
ROUNDUP(INDEX(GRID!$B$4:$BI$14,MATCH(W$7,GRID!$A$4:$A$14,0),MATCH(1,($U$2=GRID!$B$1:$BI$1)*(КАЛЕНДАРЬ!$AA27=GRID!$B$3:$BI$3),0))*(1-GRID!$B$35),0))</f>
        <v>303000</v>
      </c>
      <c r="X203" s="61" cm="1">
        <f t="array" ref="X203">IF($I$2="Открытый тариф",
INDEX(GRID!$B$17:$BI$27,MATCH(W$7,GRID!$A$17:$A$27,0),MATCH(1,($U$2=GRID!$B$1:$BI$1)*(КАЛЕНДАРЬ!$AA27=GRID!$B$3:$BI$3), 0)),
ROUNDUP(INDEX(GRID!$B$17:$BI$27,MATCH(W$7,GRID!$A$17:$A$27,0),MATCH(1,($U$2=GRID!$B$1:$BI$1)*(КАЛЕНДАРЬ!$AA27=GRID!$B$3:$BI$3), 0))*(1-GRID!$B$35),0))</f>
        <v>305500</v>
      </c>
    </row>
    <row r="204" spans="1:24" x14ac:dyDescent="0.2">
      <c r="A204" s="62" t="s">
        <v>45</v>
      </c>
      <c r="B204" s="62">
        <v>25</v>
      </c>
      <c r="C204" s="59" cm="1">
        <f t="array" ref="C204">IF($I$2="Открытый тариф",
INDEX(GRID!$B$4:$BI$14,MATCH(C$7,GRID!$A$4:$A$14,0),MATCH(1,($U$2=GRID!$B$1:$BI$1)*(КАЛЕНДАРЬ!$AA28=GRID!$B$3:$BI$3), 0)),
ROUNDUP(INDEX(GRID!$B$4:$BI$14,MATCH(C$7,GRID!$A$4:$A$14,0),MATCH(1,($U$2=GRID!$B$1:$BI$1)*(КАЛЕНДАРЬ!$AA28=GRID!$B$3:$BI$3),0))*(1-GRID!$B$35),0))</f>
        <v>27500</v>
      </c>
      <c r="D204" s="60" cm="1">
        <f t="array" ref="D204">IF($I$2="Открытый тариф",
INDEX(GRID!$B$17:$BI$27,MATCH(C$7,GRID!$A$17:$A$27,0),MATCH(1,($U$2=GRID!$B$1:$BI$1)*(КАЛЕНДАРЬ!$AA28=GRID!$B$3:$BI$3), 0)),
ROUNDUP(INDEX(GRID!$B$17:$BI$27,MATCH(C$7,GRID!$A$17:$A$27,0),MATCH(1,($U$2=GRID!$B$1:$BI$1)*(КАЛЕНДАРЬ!$AA28=GRID!$B$3:$BI$3), 0))*(1-GRID!$B$35),0))</f>
        <v>30000</v>
      </c>
      <c r="E204" s="59" cm="1">
        <f t="array" ref="E204">IF($I$2="Открытый тариф",
INDEX(GRID!$B$4:$BI$14,MATCH(E$7,GRID!$A$4:$A$14,0),MATCH(1,($U$2=GRID!$B$1:$BI$1)*(КАЛЕНДАРЬ!$AA28=GRID!$B$3:$BI$3), 0)),
ROUNDUP(INDEX(GRID!$B$4:$BI$14,MATCH(E$7,GRID!$A$4:$A$14,0),MATCH(1,($U$2=GRID!$B$1:$BI$1)*(КАЛЕНДАРЬ!$AA28=GRID!$B$3:$BI$3),0))*(1-GRID!$B$35),0))</f>
        <v>30600</v>
      </c>
      <c r="F204" s="60" cm="1">
        <f t="array" ref="F204">IF($I$2="Открытый тариф",
INDEX(GRID!$B$17:$BI$27,MATCH(E$7,GRID!$A$17:$A$27,0),MATCH(1,($U$2=GRID!$B$1:$BI$1)*(КАЛЕНДАРЬ!$AA28=GRID!$B$3:$BI$3), 0)),
ROUNDUP(INDEX(GRID!$B$17:$BI$27,MATCH(E$7,GRID!$A$17:$A$27,0),MATCH(1,($U$2=GRID!$B$1:$BI$1)*(КАЛЕНДАРЬ!$AA28=GRID!$B$3:$BI$3), 0))*(1-GRID!$B$35),0))</f>
        <v>33100</v>
      </c>
      <c r="G204" s="59" cm="1">
        <f t="array" ref="G204">IF($I$2="Открытый тариф",
INDEX(GRID!$B$4:$BI$14,MATCH(G$7,GRID!$A$4:$A$14,0),MATCH(1,($U$2=GRID!$B$1:$BI$1)*(КАЛЕНДАРЬ!$AA28=GRID!$B$3:$BI$3), 0)),
ROUNDUP(INDEX(GRID!$B$4:$BI$14,MATCH(G$7,GRID!$A$4:$A$14,0),MATCH(1,($U$2=GRID!$B$1:$BI$1)*(КАЛЕНДАРЬ!$AA28=GRID!$B$3:$BI$3),0))*(1-GRID!$B$35),0))</f>
        <v>34100</v>
      </c>
      <c r="H204" s="60" cm="1">
        <f t="array" ref="H204">IF($I$2="Открытый тариф",
INDEX(GRID!$B$17:$BI$27,MATCH(G$7,GRID!$A$17:$A$27,0),MATCH(1,($U$2=GRID!$B$1:$BI$1)*(КАЛЕНДАРЬ!$AA28=GRID!$B$3:$BI$3), 0)),
ROUNDUP(INDEX(GRID!$B$17:$BI$27,MATCH(G$7,GRID!$A$17:$A$27,0),MATCH(1,($U$2=GRID!$B$1:$BI$1)*(КАЛЕНДАРЬ!$AA28=GRID!$B$3:$BI$3), 0))*(1-GRID!$B$35),0))</f>
        <v>36600</v>
      </c>
      <c r="I204" s="59" cm="1">
        <f t="array" ref="I204">IF($I$2="Открытый тариф",
INDEX(GRID!$B$4:$BI$14,MATCH(I$7,GRID!$A$4:$A$14,0),MATCH(1,($U$2=GRID!$B$1:$BI$1)*(КАЛЕНДАРЬ!$AA28=GRID!$B$3:$BI$3), 0)),
ROUNDUP(INDEX(GRID!$B$4:$BI$14,MATCH(I$7,GRID!$A$4:$A$14,0),MATCH(1,($U$2=GRID!$B$1:$BI$1)*(КАЛЕНДАРЬ!$AA28=GRID!$B$3:$BI$3),0))*(1-GRID!$B$35),0))</f>
        <v>38000</v>
      </c>
      <c r="J204" s="60" cm="1">
        <f t="array" ref="J204">IF($I$2="Открытый тариф",
INDEX(GRID!$B$17:$BI$27,MATCH(I$7,GRID!$A$17:$A$27,0),MATCH(1,($U$2=GRID!$B$1:$BI$1)*(КАЛЕНДАРЬ!$AA28=GRID!$B$3:$BI$3), 0)),
ROUNDUP(INDEX(GRID!$B$17:$BI$27,MATCH(I$7,GRID!$A$17:$A$27,0),MATCH(1,($U$2=GRID!$B$1:$BI$1)*(КАЛЕНДАРЬ!$AA28=GRID!$B$3:$BI$3), 0))*(1-GRID!$B$35),0))</f>
        <v>40500</v>
      </c>
      <c r="K204" s="59" cm="1">
        <f t="array" ref="K204">IF($I$2="Открытый тариф",
INDEX(GRID!$B$4:$BI$14,MATCH(K$7,GRID!$A$4:$A$14,0),MATCH(1,($U$2=GRID!$B$1:$BI$1)*(КАЛЕНДАРЬ!$AA28=GRID!$B$3:$BI$3), 0)),
ROUNDUP(INDEX(GRID!$B$4:$BI$14,MATCH(K$7,GRID!$A$4:$A$14,0),MATCH(1,($U$2=GRID!$B$1:$BI$1)*(КАЛЕНДАРЬ!$AA28=GRID!$B$3:$BI$3),0))*(1-GRID!$B$35),0))</f>
        <v>42300</v>
      </c>
      <c r="L204" s="60" cm="1">
        <f t="array" ref="L204">IF($I$2="Открытый тариф",
INDEX(GRID!$B$17:$BI$27,MATCH(K$7,GRID!$A$17:$A$27,0),MATCH(1,($U$2=GRID!$B$1:$BI$1)*(КАЛЕНДАРЬ!$AA28=GRID!$B$3:$BI$3), 0)),
ROUNDUP(INDEX(GRID!$B$17:$BI$27,MATCH(K$7,GRID!$A$17:$A$27,0),MATCH(1,($U$2=GRID!$B$1:$BI$1)*(КАЛЕНДАРЬ!$AA28=GRID!$B$3:$BI$3), 0))*(1-GRID!$B$35),0))</f>
        <v>44800</v>
      </c>
      <c r="M204" s="59" cm="1">
        <f t="array" ref="M204">IF($I$2="Открытый тариф",
INDEX(GRID!$B$4:$BI$14,MATCH(M$7,GRID!$A$4:$A$14,0),MATCH(1,($U$2=GRID!$B$1:$BI$1)*(КАЛЕНДАРЬ!$AA28=GRID!$B$3:$BI$3), 0)),
ROUNDUP(INDEX(GRID!$B$4:$BI$14,MATCH(M$7,GRID!$A$4:$A$14,0),MATCH(1,($U$2=GRID!$B$1:$BI$1)*(КАЛЕНДАРЬ!$AA28=GRID!$B$3:$BI$3),0))*(1-GRID!$B$35),0))</f>
        <v>47100</v>
      </c>
      <c r="N204" s="60" cm="1">
        <f t="array" ref="N204">IF($I$2="Открытый тариф",
INDEX(GRID!$B$17:$BI$27,MATCH(M$7,GRID!$A$17:$A$27,0),MATCH(1,($U$2=GRID!$B$1:$BI$1)*(КАЛЕНДАРЬ!$AA28=GRID!$B$3:$BI$3), 0)),
ROUNDUP(INDEX(GRID!$B$17:$BI$27,MATCH(M$7,GRID!$A$17:$A$27,0),MATCH(1,($U$2=GRID!$B$1:$BI$1)*(КАЛЕНДАРЬ!$AA28=GRID!$B$3:$BI$3), 0))*(1-GRID!$B$35),0))</f>
        <v>49600</v>
      </c>
      <c r="O204" s="61" cm="1">
        <f t="array" ref="O204">IF($I$2="Открытый тариф",
INDEX(GRID!$B$4:$BI$14,MATCH(O$7,GRID!$A$4:$A$14,0),MATCH(1,($U$2=GRID!$B$1:$BI$1)*(КАЛЕНДАРЬ!$AA28=GRID!$B$3:$BI$3), 0)),
ROUNDUP(INDEX(GRID!$B$4:$BI$14,MATCH(O$7,GRID!$A$4:$A$14,0),MATCH(1,($U$2=GRID!$B$1:$BI$1)*(КАЛЕНДАРЬ!$AA28=GRID!$B$3:$BI$3),0))*(1-GRID!$B$35),0))</f>
        <v>53500</v>
      </c>
      <c r="P204" s="61" cm="1">
        <f t="array" ref="P204">IF($I$2="Открытый тариф",
INDEX(GRID!$B$17:$BI$27,MATCH(O$7,GRID!$A$17:$A$27,0),MATCH(1,($U$2=GRID!$B$1:$BI$1)*(КАЛЕНДАРЬ!$AA28=GRID!$B$3:$BI$3), 0)),
ROUNDUP(INDEX(GRID!$B$17:$BI$27,MATCH(O$7,GRID!$A$17:$A$27,0),MATCH(1,($U$2=GRID!$B$1:$BI$1)*(КАЛЕНДАРЬ!$AA28=GRID!$B$3:$BI$3), 0))*(1-GRID!$B$35),0))</f>
        <v>56000</v>
      </c>
      <c r="Q204" s="61" cm="1">
        <f t="array" ref="Q204">IF($I$2="Открытый тариф",
INDEX(GRID!$B$4:$BI$14,MATCH(Q$7,GRID!$A$4:$A$14,0),MATCH(1,($U$2=GRID!$B$1:$BI$1)*(КАЛЕНДАРЬ!$AA28=GRID!$B$3:$BI$3), 0)),
ROUNDUP(INDEX(GRID!$B$4:$BI$14,MATCH(Q$7,GRID!$A$4:$A$14,0),MATCH(1,($U$2=GRID!$B$1:$BI$1)*(КАЛЕНДАРЬ!$AA28=GRID!$B$3:$BI$3),0))*(1-GRID!$B$35),0))</f>
        <v>60500</v>
      </c>
      <c r="R204" s="61" cm="1">
        <f t="array" ref="R204">IF($I$2="Открытый тариф",
INDEX(GRID!$B$17:$BI$27,MATCH(Q$7,GRID!$A$17:$A$27,0),MATCH(1,($U$2=GRID!$B$1:$BI$1)*(КАЛЕНДАРЬ!$AA28=GRID!$B$3:$BI$3), 0)),
ROUNDUP(INDEX(GRID!$B$17:$BI$27,MATCH(Q$7,GRID!$A$17:$A$27,0),MATCH(1,($U$2=GRID!$B$1:$BI$1)*(КАЛЕНДАРЬ!$AA28=GRID!$B$3:$BI$3), 0))*(1-GRID!$B$35),0))</f>
        <v>63000</v>
      </c>
      <c r="S204" s="61" cm="1">
        <f t="array" ref="S204">IF($I$2="Открытый тариф",
INDEX(GRID!$B$4:$BI$14,MATCH(S$7,GRID!$A$4:$A$14,0),MATCH(1,($U$2=GRID!$B$1:$BI$1)*(КАЛЕНДАРЬ!$AA28=GRID!$B$3:$BI$3), 0)),
ROUNDUP(INDEX(GRID!$B$4:$BI$14,MATCH(S$7,GRID!$A$4:$A$14,0),MATCH(1,($U$2=GRID!$B$1:$BI$1)*(КАЛЕНДАРЬ!$AA28=GRID!$B$3:$BI$3),0))*(1-GRID!$B$35),0))</f>
        <v>75100</v>
      </c>
      <c r="T204" s="61" cm="1">
        <f t="array" ref="T204">IF($I$2="Открытый тариф",
INDEX(GRID!$B$17:$BI$27,MATCH(S$7,GRID!$A$17:$A$27,0),MATCH(1,($U$2=GRID!$B$1:$BI$1)*(КАЛЕНДАРЬ!$AA28=GRID!$B$3:$BI$3), 0)),
ROUNDUP(INDEX(GRID!$B$17:$BI$27,MATCH(S$7,GRID!$A$17:$A$27,0),MATCH(1,($U$2=GRID!$B$1:$BI$1)*(КАЛЕНДАРЬ!$AA28=GRID!$B$3:$BI$3), 0))*(1-GRID!$B$35),0))</f>
        <v>77600</v>
      </c>
      <c r="U204" s="61" cm="1">
        <f t="array" ref="U204">IF($I$2="Открытый тариф",
INDEX(GRID!$B$4:$BI$14,MATCH(U$7,GRID!$A$4:$A$14,0),MATCH(1,($U$2=GRID!$B$1:$BI$1)*(КАЛЕНДАРЬ!$AA28=GRID!$B$3:$BI$3), 0)),
ROUNDUP(INDEX(GRID!$B$4:$BI$14,MATCH(U$7,GRID!$A$4:$A$14,0),MATCH(1,($U$2=GRID!$B$1:$BI$1)*(КАЛЕНДАРЬ!$AA28=GRID!$B$3:$BI$3),0))*(1-GRID!$B$35),0))</f>
        <v>83000</v>
      </c>
      <c r="V204" s="61" cm="1">
        <f t="array" ref="V204">IF($I$2="Открытый тариф",
INDEX(GRID!$B$17:$BI$27,MATCH(U$7,GRID!$A$17:$A$27,0),MATCH(1,($U$2=GRID!$B$1:$BI$1)*(КАЛЕНДАРЬ!$AA28=GRID!$B$3:$BI$3), 0)),
ROUNDUP(INDEX(GRID!$B$17:$BI$27,MATCH(U$7,GRID!$A$17:$A$27,0),MATCH(1,($U$2=GRID!$B$1:$BI$1)*(КАЛЕНДАРЬ!$AA28=GRID!$B$3:$BI$3), 0))*(1-GRID!$B$35),0))</f>
        <v>85500</v>
      </c>
      <c r="W204" s="61" cm="1">
        <f t="array" ref="W204">IF($I$2="Открытый тариф",
INDEX(GRID!$B$4:$BI$14,MATCH(W$7,GRID!$A$4:$A$14,0),MATCH(1,($U$2=GRID!$B$1:$BI$1)*(КАЛЕНДАРЬ!$AA28=GRID!$B$3:$BI$3), 0)),
ROUNDUP(INDEX(GRID!$B$4:$BI$14,MATCH(W$7,GRID!$A$4:$A$14,0),MATCH(1,($U$2=GRID!$B$1:$BI$1)*(КАЛЕНДАРЬ!$AA28=GRID!$B$3:$BI$3),0))*(1-GRID!$B$35),0))</f>
        <v>303000</v>
      </c>
      <c r="X204" s="61" cm="1">
        <f t="array" ref="X204">IF($I$2="Открытый тариф",
INDEX(GRID!$B$17:$BI$27,MATCH(W$7,GRID!$A$17:$A$27,0),MATCH(1,($U$2=GRID!$B$1:$BI$1)*(КАЛЕНДАРЬ!$AA28=GRID!$B$3:$BI$3), 0)),
ROUNDUP(INDEX(GRID!$B$17:$BI$27,MATCH(W$7,GRID!$A$17:$A$27,0),MATCH(1,($U$2=GRID!$B$1:$BI$1)*(КАЛЕНДАРЬ!$AA28=GRID!$B$3:$BI$3), 0))*(1-GRID!$B$35),0))</f>
        <v>305500</v>
      </c>
    </row>
    <row r="205" spans="1:24" x14ac:dyDescent="0.2">
      <c r="A205" s="62" t="s">
        <v>46</v>
      </c>
      <c r="B205" s="62">
        <v>26</v>
      </c>
      <c r="C205" s="59" cm="1">
        <f t="array" ref="C205">IF($I$2="Открытый тариф",
INDEX(GRID!$B$4:$BI$14,MATCH(C$7,GRID!$A$4:$A$14,0),MATCH(1,($U$2=GRID!$B$1:$BI$1)*(КАЛЕНДАРЬ!$AA29=GRID!$B$3:$BI$3), 0)),
ROUNDUP(INDEX(GRID!$B$4:$BI$14,MATCH(C$7,GRID!$A$4:$A$14,0),MATCH(1,($U$2=GRID!$B$1:$BI$1)*(КАЛЕНДАРЬ!$AA29=GRID!$B$3:$BI$3),0))*(1-GRID!$B$35),0))</f>
        <v>27500</v>
      </c>
      <c r="D205" s="60" cm="1">
        <f t="array" ref="D205">IF($I$2="Открытый тариф",
INDEX(GRID!$B$17:$BI$27,MATCH(C$7,GRID!$A$17:$A$27,0),MATCH(1,($U$2=GRID!$B$1:$BI$1)*(КАЛЕНДАРЬ!$AA29=GRID!$B$3:$BI$3), 0)),
ROUNDUP(INDEX(GRID!$B$17:$BI$27,MATCH(C$7,GRID!$A$17:$A$27,0),MATCH(1,($U$2=GRID!$B$1:$BI$1)*(КАЛЕНДАРЬ!$AA29=GRID!$B$3:$BI$3), 0))*(1-GRID!$B$35),0))</f>
        <v>30000</v>
      </c>
      <c r="E205" s="59" cm="1">
        <f t="array" ref="E205">IF($I$2="Открытый тариф",
INDEX(GRID!$B$4:$BI$14,MATCH(E$7,GRID!$A$4:$A$14,0),MATCH(1,($U$2=GRID!$B$1:$BI$1)*(КАЛЕНДАРЬ!$AA29=GRID!$B$3:$BI$3), 0)),
ROUNDUP(INDEX(GRID!$B$4:$BI$14,MATCH(E$7,GRID!$A$4:$A$14,0),MATCH(1,($U$2=GRID!$B$1:$BI$1)*(КАЛЕНДАРЬ!$AA29=GRID!$B$3:$BI$3),0))*(1-GRID!$B$35),0))</f>
        <v>30600</v>
      </c>
      <c r="F205" s="60" cm="1">
        <f t="array" ref="F205">IF($I$2="Открытый тариф",
INDEX(GRID!$B$17:$BI$27,MATCH(E$7,GRID!$A$17:$A$27,0),MATCH(1,($U$2=GRID!$B$1:$BI$1)*(КАЛЕНДАРЬ!$AA29=GRID!$B$3:$BI$3), 0)),
ROUNDUP(INDEX(GRID!$B$17:$BI$27,MATCH(E$7,GRID!$A$17:$A$27,0),MATCH(1,($U$2=GRID!$B$1:$BI$1)*(КАЛЕНДАРЬ!$AA29=GRID!$B$3:$BI$3), 0))*(1-GRID!$B$35),0))</f>
        <v>33100</v>
      </c>
      <c r="G205" s="59" cm="1">
        <f t="array" ref="G205">IF($I$2="Открытый тариф",
INDEX(GRID!$B$4:$BI$14,MATCH(G$7,GRID!$A$4:$A$14,0),MATCH(1,($U$2=GRID!$B$1:$BI$1)*(КАЛЕНДАРЬ!$AA29=GRID!$B$3:$BI$3), 0)),
ROUNDUP(INDEX(GRID!$B$4:$BI$14,MATCH(G$7,GRID!$A$4:$A$14,0),MATCH(1,($U$2=GRID!$B$1:$BI$1)*(КАЛЕНДАРЬ!$AA29=GRID!$B$3:$BI$3),0))*(1-GRID!$B$35),0))</f>
        <v>34100</v>
      </c>
      <c r="H205" s="60" cm="1">
        <f t="array" ref="H205">IF($I$2="Открытый тариф",
INDEX(GRID!$B$17:$BI$27,MATCH(G$7,GRID!$A$17:$A$27,0),MATCH(1,($U$2=GRID!$B$1:$BI$1)*(КАЛЕНДАРЬ!$AA29=GRID!$B$3:$BI$3), 0)),
ROUNDUP(INDEX(GRID!$B$17:$BI$27,MATCH(G$7,GRID!$A$17:$A$27,0),MATCH(1,($U$2=GRID!$B$1:$BI$1)*(КАЛЕНДАРЬ!$AA29=GRID!$B$3:$BI$3), 0))*(1-GRID!$B$35),0))</f>
        <v>36600</v>
      </c>
      <c r="I205" s="59" cm="1">
        <f t="array" ref="I205">IF($I$2="Открытый тариф",
INDEX(GRID!$B$4:$BI$14,MATCH(I$7,GRID!$A$4:$A$14,0),MATCH(1,($U$2=GRID!$B$1:$BI$1)*(КАЛЕНДАРЬ!$AA29=GRID!$B$3:$BI$3), 0)),
ROUNDUP(INDEX(GRID!$B$4:$BI$14,MATCH(I$7,GRID!$A$4:$A$14,0),MATCH(1,($U$2=GRID!$B$1:$BI$1)*(КАЛЕНДАРЬ!$AA29=GRID!$B$3:$BI$3),0))*(1-GRID!$B$35),0))</f>
        <v>38000</v>
      </c>
      <c r="J205" s="60" cm="1">
        <f t="array" ref="J205">IF($I$2="Открытый тариф",
INDEX(GRID!$B$17:$BI$27,MATCH(I$7,GRID!$A$17:$A$27,0),MATCH(1,($U$2=GRID!$B$1:$BI$1)*(КАЛЕНДАРЬ!$AA29=GRID!$B$3:$BI$3), 0)),
ROUNDUP(INDEX(GRID!$B$17:$BI$27,MATCH(I$7,GRID!$A$17:$A$27,0),MATCH(1,($U$2=GRID!$B$1:$BI$1)*(КАЛЕНДАРЬ!$AA29=GRID!$B$3:$BI$3), 0))*(1-GRID!$B$35),0))</f>
        <v>40500</v>
      </c>
      <c r="K205" s="59" cm="1">
        <f t="array" ref="K205">IF($I$2="Открытый тариф",
INDEX(GRID!$B$4:$BI$14,MATCH(K$7,GRID!$A$4:$A$14,0),MATCH(1,($U$2=GRID!$B$1:$BI$1)*(КАЛЕНДАРЬ!$AA29=GRID!$B$3:$BI$3), 0)),
ROUNDUP(INDEX(GRID!$B$4:$BI$14,MATCH(K$7,GRID!$A$4:$A$14,0),MATCH(1,($U$2=GRID!$B$1:$BI$1)*(КАЛЕНДАРЬ!$AA29=GRID!$B$3:$BI$3),0))*(1-GRID!$B$35),0))</f>
        <v>42300</v>
      </c>
      <c r="L205" s="60" cm="1">
        <f t="array" ref="L205">IF($I$2="Открытый тариф",
INDEX(GRID!$B$17:$BI$27,MATCH(K$7,GRID!$A$17:$A$27,0),MATCH(1,($U$2=GRID!$B$1:$BI$1)*(КАЛЕНДАРЬ!$AA29=GRID!$B$3:$BI$3), 0)),
ROUNDUP(INDEX(GRID!$B$17:$BI$27,MATCH(K$7,GRID!$A$17:$A$27,0),MATCH(1,($U$2=GRID!$B$1:$BI$1)*(КАЛЕНДАРЬ!$AA29=GRID!$B$3:$BI$3), 0))*(1-GRID!$B$35),0))</f>
        <v>44800</v>
      </c>
      <c r="M205" s="59" cm="1">
        <f t="array" ref="M205">IF($I$2="Открытый тариф",
INDEX(GRID!$B$4:$BI$14,MATCH(M$7,GRID!$A$4:$A$14,0),MATCH(1,($U$2=GRID!$B$1:$BI$1)*(КАЛЕНДАРЬ!$AA29=GRID!$B$3:$BI$3), 0)),
ROUNDUP(INDEX(GRID!$B$4:$BI$14,MATCH(M$7,GRID!$A$4:$A$14,0),MATCH(1,($U$2=GRID!$B$1:$BI$1)*(КАЛЕНДАРЬ!$AA29=GRID!$B$3:$BI$3),0))*(1-GRID!$B$35),0))</f>
        <v>47100</v>
      </c>
      <c r="N205" s="60" cm="1">
        <f t="array" ref="N205">IF($I$2="Открытый тариф",
INDEX(GRID!$B$17:$BI$27,MATCH(M$7,GRID!$A$17:$A$27,0),MATCH(1,($U$2=GRID!$B$1:$BI$1)*(КАЛЕНДАРЬ!$AA29=GRID!$B$3:$BI$3), 0)),
ROUNDUP(INDEX(GRID!$B$17:$BI$27,MATCH(M$7,GRID!$A$17:$A$27,0),MATCH(1,($U$2=GRID!$B$1:$BI$1)*(КАЛЕНДАРЬ!$AA29=GRID!$B$3:$BI$3), 0))*(1-GRID!$B$35),0))</f>
        <v>49600</v>
      </c>
      <c r="O205" s="61" cm="1">
        <f t="array" ref="O205">IF($I$2="Открытый тариф",
INDEX(GRID!$B$4:$BI$14,MATCH(O$7,GRID!$A$4:$A$14,0),MATCH(1,($U$2=GRID!$B$1:$BI$1)*(КАЛЕНДАРЬ!$AA29=GRID!$B$3:$BI$3), 0)),
ROUNDUP(INDEX(GRID!$B$4:$BI$14,MATCH(O$7,GRID!$A$4:$A$14,0),MATCH(1,($U$2=GRID!$B$1:$BI$1)*(КАЛЕНДАРЬ!$AA29=GRID!$B$3:$BI$3),0))*(1-GRID!$B$35),0))</f>
        <v>53500</v>
      </c>
      <c r="P205" s="61" cm="1">
        <f t="array" ref="P205">IF($I$2="Открытый тариф",
INDEX(GRID!$B$17:$BI$27,MATCH(O$7,GRID!$A$17:$A$27,0),MATCH(1,($U$2=GRID!$B$1:$BI$1)*(КАЛЕНДАРЬ!$AA29=GRID!$B$3:$BI$3), 0)),
ROUNDUP(INDEX(GRID!$B$17:$BI$27,MATCH(O$7,GRID!$A$17:$A$27,0),MATCH(1,($U$2=GRID!$B$1:$BI$1)*(КАЛЕНДАРЬ!$AA29=GRID!$B$3:$BI$3), 0))*(1-GRID!$B$35),0))</f>
        <v>56000</v>
      </c>
      <c r="Q205" s="61" cm="1">
        <f t="array" ref="Q205">IF($I$2="Открытый тариф",
INDEX(GRID!$B$4:$BI$14,MATCH(Q$7,GRID!$A$4:$A$14,0),MATCH(1,($U$2=GRID!$B$1:$BI$1)*(КАЛЕНДАРЬ!$AA29=GRID!$B$3:$BI$3), 0)),
ROUNDUP(INDEX(GRID!$B$4:$BI$14,MATCH(Q$7,GRID!$A$4:$A$14,0),MATCH(1,($U$2=GRID!$B$1:$BI$1)*(КАЛЕНДАРЬ!$AA29=GRID!$B$3:$BI$3),0))*(1-GRID!$B$35),0))</f>
        <v>60500</v>
      </c>
      <c r="R205" s="61" cm="1">
        <f t="array" ref="R205">IF($I$2="Открытый тариф",
INDEX(GRID!$B$17:$BI$27,MATCH(Q$7,GRID!$A$17:$A$27,0),MATCH(1,($U$2=GRID!$B$1:$BI$1)*(КАЛЕНДАРЬ!$AA29=GRID!$B$3:$BI$3), 0)),
ROUNDUP(INDEX(GRID!$B$17:$BI$27,MATCH(Q$7,GRID!$A$17:$A$27,0),MATCH(1,($U$2=GRID!$B$1:$BI$1)*(КАЛЕНДАРЬ!$AA29=GRID!$B$3:$BI$3), 0))*(1-GRID!$B$35),0))</f>
        <v>63000</v>
      </c>
      <c r="S205" s="61" cm="1">
        <f t="array" ref="S205">IF($I$2="Открытый тариф",
INDEX(GRID!$B$4:$BI$14,MATCH(S$7,GRID!$A$4:$A$14,0),MATCH(1,($U$2=GRID!$B$1:$BI$1)*(КАЛЕНДАРЬ!$AA29=GRID!$B$3:$BI$3), 0)),
ROUNDUP(INDEX(GRID!$B$4:$BI$14,MATCH(S$7,GRID!$A$4:$A$14,0),MATCH(1,($U$2=GRID!$B$1:$BI$1)*(КАЛЕНДАРЬ!$AA29=GRID!$B$3:$BI$3),0))*(1-GRID!$B$35),0))</f>
        <v>75100</v>
      </c>
      <c r="T205" s="61" cm="1">
        <f t="array" ref="T205">IF($I$2="Открытый тариф",
INDEX(GRID!$B$17:$BI$27,MATCH(S$7,GRID!$A$17:$A$27,0),MATCH(1,($U$2=GRID!$B$1:$BI$1)*(КАЛЕНДАРЬ!$AA29=GRID!$B$3:$BI$3), 0)),
ROUNDUP(INDEX(GRID!$B$17:$BI$27,MATCH(S$7,GRID!$A$17:$A$27,0),MATCH(1,($U$2=GRID!$B$1:$BI$1)*(КАЛЕНДАРЬ!$AA29=GRID!$B$3:$BI$3), 0))*(1-GRID!$B$35),0))</f>
        <v>77600</v>
      </c>
      <c r="U205" s="61" cm="1">
        <f t="array" ref="U205">IF($I$2="Открытый тариф",
INDEX(GRID!$B$4:$BI$14,MATCH(U$7,GRID!$A$4:$A$14,0),MATCH(1,($U$2=GRID!$B$1:$BI$1)*(КАЛЕНДАРЬ!$AA29=GRID!$B$3:$BI$3), 0)),
ROUNDUP(INDEX(GRID!$B$4:$BI$14,MATCH(U$7,GRID!$A$4:$A$14,0),MATCH(1,($U$2=GRID!$B$1:$BI$1)*(КАЛЕНДАРЬ!$AA29=GRID!$B$3:$BI$3),0))*(1-GRID!$B$35),0))</f>
        <v>83000</v>
      </c>
      <c r="V205" s="61" cm="1">
        <f t="array" ref="V205">IF($I$2="Открытый тариф",
INDEX(GRID!$B$17:$BI$27,MATCH(U$7,GRID!$A$17:$A$27,0),MATCH(1,($U$2=GRID!$B$1:$BI$1)*(КАЛЕНДАРЬ!$AA29=GRID!$B$3:$BI$3), 0)),
ROUNDUP(INDEX(GRID!$B$17:$BI$27,MATCH(U$7,GRID!$A$17:$A$27,0),MATCH(1,($U$2=GRID!$B$1:$BI$1)*(КАЛЕНДАРЬ!$AA29=GRID!$B$3:$BI$3), 0))*(1-GRID!$B$35),0))</f>
        <v>85500</v>
      </c>
      <c r="W205" s="61" cm="1">
        <f t="array" ref="W205">IF($I$2="Открытый тариф",
INDEX(GRID!$B$4:$BI$14,MATCH(W$7,GRID!$A$4:$A$14,0),MATCH(1,($U$2=GRID!$B$1:$BI$1)*(КАЛЕНДАРЬ!$AA29=GRID!$B$3:$BI$3), 0)),
ROUNDUP(INDEX(GRID!$B$4:$BI$14,MATCH(W$7,GRID!$A$4:$A$14,0),MATCH(1,($U$2=GRID!$B$1:$BI$1)*(КАЛЕНДАРЬ!$AA29=GRID!$B$3:$BI$3),0))*(1-GRID!$B$35),0))</f>
        <v>303000</v>
      </c>
      <c r="X205" s="61" cm="1">
        <f t="array" ref="X205">IF($I$2="Открытый тариф",
INDEX(GRID!$B$17:$BI$27,MATCH(W$7,GRID!$A$17:$A$27,0),MATCH(1,($U$2=GRID!$B$1:$BI$1)*(КАЛЕНДАРЬ!$AA29=GRID!$B$3:$BI$3), 0)),
ROUNDUP(INDEX(GRID!$B$17:$BI$27,MATCH(W$7,GRID!$A$17:$A$27,0),MATCH(1,($U$2=GRID!$B$1:$BI$1)*(КАЛЕНДАРЬ!$AA29=GRID!$B$3:$BI$3), 0))*(1-GRID!$B$35),0))</f>
        <v>305500</v>
      </c>
    </row>
    <row r="206" spans="1:24" x14ac:dyDescent="0.2">
      <c r="A206" s="62" t="s">
        <v>47</v>
      </c>
      <c r="B206" s="62">
        <v>27</v>
      </c>
      <c r="C206" s="59" cm="1">
        <f t="array" ref="C206">IF($I$2="Открытый тариф",
INDEX(GRID!$B$4:$BI$14,MATCH(C$7,GRID!$A$4:$A$14,0),MATCH(1,($U$2=GRID!$B$1:$BI$1)*(КАЛЕНДАРЬ!$AA30=GRID!$B$3:$BI$3), 0)),
ROUNDUP(INDEX(GRID!$B$4:$BI$14,MATCH(C$7,GRID!$A$4:$A$14,0),MATCH(1,($U$2=GRID!$B$1:$BI$1)*(КАЛЕНДАРЬ!$AA30=GRID!$B$3:$BI$3),0))*(1-GRID!$B$35),0))</f>
        <v>19000</v>
      </c>
      <c r="D206" s="60" cm="1">
        <f t="array" ref="D206">IF($I$2="Открытый тариф",
INDEX(GRID!$B$17:$BI$27,MATCH(C$7,GRID!$A$17:$A$27,0),MATCH(1,($U$2=GRID!$B$1:$BI$1)*(КАЛЕНДАРЬ!$AA30=GRID!$B$3:$BI$3), 0)),
ROUNDUP(INDEX(GRID!$B$17:$BI$27,MATCH(C$7,GRID!$A$17:$A$27,0),MATCH(1,($U$2=GRID!$B$1:$BI$1)*(КАЛЕНДАРЬ!$AA30=GRID!$B$3:$BI$3), 0))*(1-GRID!$B$35),0))</f>
        <v>21500</v>
      </c>
      <c r="E206" s="59" cm="1">
        <f t="array" ref="E206">IF($I$2="Открытый тариф",
INDEX(GRID!$B$4:$BI$14,MATCH(E$7,GRID!$A$4:$A$14,0),MATCH(1,($U$2=GRID!$B$1:$BI$1)*(КАЛЕНДАРЬ!$AA30=GRID!$B$3:$BI$3), 0)),
ROUNDUP(INDEX(GRID!$B$4:$BI$14,MATCH(E$7,GRID!$A$4:$A$14,0),MATCH(1,($U$2=GRID!$B$1:$BI$1)*(КАЛЕНДАРЬ!$AA30=GRID!$B$3:$BI$3),0))*(1-GRID!$B$35),0))</f>
        <v>20900</v>
      </c>
      <c r="F206" s="60" cm="1">
        <f t="array" ref="F206">IF($I$2="Открытый тариф",
INDEX(GRID!$B$17:$BI$27,MATCH(E$7,GRID!$A$17:$A$27,0),MATCH(1,($U$2=GRID!$B$1:$BI$1)*(КАЛЕНДАРЬ!$AA30=GRID!$B$3:$BI$3), 0)),
ROUNDUP(INDEX(GRID!$B$17:$BI$27,MATCH(E$7,GRID!$A$17:$A$27,0),MATCH(1,($U$2=GRID!$B$1:$BI$1)*(КАЛЕНДАРЬ!$AA30=GRID!$B$3:$BI$3), 0))*(1-GRID!$B$35),0))</f>
        <v>23400</v>
      </c>
      <c r="G206" s="59" cm="1">
        <f t="array" ref="G206">IF($I$2="Открытый тариф",
INDEX(GRID!$B$4:$BI$14,MATCH(G$7,GRID!$A$4:$A$14,0),MATCH(1,($U$2=GRID!$B$1:$BI$1)*(КАЛЕНДАРЬ!$AA30=GRID!$B$3:$BI$3), 0)),
ROUNDUP(INDEX(GRID!$B$4:$BI$14,MATCH(G$7,GRID!$A$4:$A$14,0),MATCH(1,($U$2=GRID!$B$1:$BI$1)*(КАЛЕНДАРЬ!$AA30=GRID!$B$3:$BI$3),0))*(1-GRID!$B$35),0))</f>
        <v>22900</v>
      </c>
      <c r="H206" s="60" cm="1">
        <f t="array" ref="H206">IF($I$2="Открытый тариф",
INDEX(GRID!$B$17:$BI$27,MATCH(G$7,GRID!$A$17:$A$27,0),MATCH(1,($U$2=GRID!$B$1:$BI$1)*(КАЛЕНДАРЬ!$AA30=GRID!$B$3:$BI$3), 0)),
ROUNDUP(INDEX(GRID!$B$17:$BI$27,MATCH(G$7,GRID!$A$17:$A$27,0),MATCH(1,($U$2=GRID!$B$1:$BI$1)*(КАЛЕНДАРЬ!$AA30=GRID!$B$3:$BI$3), 0))*(1-GRID!$B$35),0))</f>
        <v>25400</v>
      </c>
      <c r="I206" s="59" cm="1">
        <f t="array" ref="I206">IF($I$2="Открытый тариф",
INDEX(GRID!$B$4:$BI$14,MATCH(I$7,GRID!$A$4:$A$14,0),MATCH(1,($U$2=GRID!$B$1:$BI$1)*(КАЛЕНДАРЬ!$AA30=GRID!$B$3:$BI$3), 0)),
ROUNDUP(INDEX(GRID!$B$4:$BI$14,MATCH(I$7,GRID!$A$4:$A$14,0),MATCH(1,($U$2=GRID!$B$1:$BI$1)*(КАЛЕНДАРЬ!$AA30=GRID!$B$3:$BI$3),0))*(1-GRID!$B$35),0))</f>
        <v>25100</v>
      </c>
      <c r="J206" s="60" cm="1">
        <f t="array" ref="J206">IF($I$2="Открытый тариф",
INDEX(GRID!$B$17:$BI$27,MATCH(I$7,GRID!$A$17:$A$27,0),MATCH(1,($U$2=GRID!$B$1:$BI$1)*(КАЛЕНДАРЬ!$AA30=GRID!$B$3:$BI$3), 0)),
ROUNDUP(INDEX(GRID!$B$17:$BI$27,MATCH(I$7,GRID!$A$17:$A$27,0),MATCH(1,($U$2=GRID!$B$1:$BI$1)*(КАЛЕНДАРЬ!$AA30=GRID!$B$3:$BI$3), 0))*(1-GRID!$B$35),0))</f>
        <v>27600</v>
      </c>
      <c r="K206" s="59" cm="1">
        <f t="array" ref="K206">IF($I$2="Открытый тариф",
INDEX(GRID!$B$4:$BI$14,MATCH(K$7,GRID!$A$4:$A$14,0),MATCH(1,($U$2=GRID!$B$1:$BI$1)*(КАЛЕНДАРЬ!$AA30=GRID!$B$3:$BI$3), 0)),
ROUNDUP(INDEX(GRID!$B$4:$BI$14,MATCH(K$7,GRID!$A$4:$A$14,0),MATCH(1,($U$2=GRID!$B$1:$BI$1)*(КАЛЕНДАРЬ!$AA30=GRID!$B$3:$BI$3),0))*(1-GRID!$B$35),0))</f>
        <v>27600</v>
      </c>
      <c r="L206" s="60" cm="1">
        <f t="array" ref="L206">IF($I$2="Открытый тариф",
INDEX(GRID!$B$17:$BI$27,MATCH(K$7,GRID!$A$17:$A$27,0),MATCH(1,($U$2=GRID!$B$1:$BI$1)*(КАЛЕНДАРЬ!$AA30=GRID!$B$3:$BI$3), 0)),
ROUNDUP(INDEX(GRID!$B$17:$BI$27,MATCH(K$7,GRID!$A$17:$A$27,0),MATCH(1,($U$2=GRID!$B$1:$BI$1)*(КАЛЕНДАРЬ!$AA30=GRID!$B$3:$BI$3), 0))*(1-GRID!$B$35),0))</f>
        <v>30100</v>
      </c>
      <c r="M206" s="59" cm="1">
        <f t="array" ref="M206">IF($I$2="Открытый тариф",
INDEX(GRID!$B$4:$BI$14,MATCH(M$7,GRID!$A$4:$A$14,0),MATCH(1,($U$2=GRID!$B$1:$BI$1)*(КАЛЕНДАРЬ!$AA30=GRID!$B$3:$BI$3), 0)),
ROUNDUP(INDEX(GRID!$B$4:$BI$14,MATCH(M$7,GRID!$A$4:$A$14,0),MATCH(1,($U$2=GRID!$B$1:$BI$1)*(КАЛЕНДАРЬ!$AA30=GRID!$B$3:$BI$3),0))*(1-GRID!$B$35),0))</f>
        <v>30300</v>
      </c>
      <c r="N206" s="60" cm="1">
        <f t="array" ref="N206">IF($I$2="Открытый тариф",
INDEX(GRID!$B$17:$BI$27,MATCH(M$7,GRID!$A$17:$A$27,0),MATCH(1,($U$2=GRID!$B$1:$BI$1)*(КАЛЕНДАРЬ!$AA30=GRID!$B$3:$BI$3), 0)),
ROUNDUP(INDEX(GRID!$B$17:$BI$27,MATCH(M$7,GRID!$A$17:$A$27,0),MATCH(1,($U$2=GRID!$B$1:$BI$1)*(КАЛЕНДАРЬ!$AA30=GRID!$B$3:$BI$3), 0))*(1-GRID!$B$35),0))</f>
        <v>32800</v>
      </c>
      <c r="O206" s="61" cm="1">
        <f t="array" ref="O206">IF($I$2="Открытый тариф",
INDEX(GRID!$B$4:$BI$14,MATCH(O$7,GRID!$A$4:$A$14,0),MATCH(1,($U$2=GRID!$B$1:$BI$1)*(КАЛЕНДАРЬ!$AA30=GRID!$B$3:$BI$3), 0)),
ROUNDUP(INDEX(GRID!$B$4:$BI$14,MATCH(O$7,GRID!$A$4:$A$14,0),MATCH(1,($U$2=GRID!$B$1:$BI$1)*(КАЛЕНДАРЬ!$AA30=GRID!$B$3:$BI$3),0))*(1-GRID!$B$35),0))</f>
        <v>37300</v>
      </c>
      <c r="P206" s="61" cm="1">
        <f t="array" ref="P206">IF($I$2="Открытый тариф",
INDEX(GRID!$B$17:$BI$27,MATCH(O$7,GRID!$A$17:$A$27,0),MATCH(1,($U$2=GRID!$B$1:$BI$1)*(КАЛЕНДАРЬ!$AA30=GRID!$B$3:$BI$3), 0)),
ROUNDUP(INDEX(GRID!$B$17:$BI$27,MATCH(O$7,GRID!$A$17:$A$27,0),MATCH(1,($U$2=GRID!$B$1:$BI$1)*(КАЛЕНДАРЬ!$AA30=GRID!$B$3:$BI$3), 0))*(1-GRID!$B$35),0))</f>
        <v>39800</v>
      </c>
      <c r="Q206" s="61" cm="1">
        <f t="array" ref="Q206">IF($I$2="Открытый тариф",
INDEX(GRID!$B$4:$BI$14,MATCH(Q$7,GRID!$A$4:$A$14,0),MATCH(1,($U$2=GRID!$B$1:$BI$1)*(КАЛЕНДАРЬ!$AA30=GRID!$B$3:$BI$3), 0)),
ROUNDUP(INDEX(GRID!$B$4:$BI$14,MATCH(Q$7,GRID!$A$4:$A$14,0),MATCH(1,($U$2=GRID!$B$1:$BI$1)*(КАЛЕНДАРЬ!$AA30=GRID!$B$3:$BI$3),0))*(1-GRID!$B$35),0))</f>
        <v>41800</v>
      </c>
      <c r="R206" s="61" cm="1">
        <f t="array" ref="R206">IF($I$2="Открытый тариф",
INDEX(GRID!$B$17:$BI$27,MATCH(Q$7,GRID!$A$17:$A$27,0),MATCH(1,($U$2=GRID!$B$1:$BI$1)*(КАЛЕНДАРЬ!$AA30=GRID!$B$3:$BI$3), 0)),
ROUNDUP(INDEX(GRID!$B$17:$BI$27,MATCH(Q$7,GRID!$A$17:$A$27,0),MATCH(1,($U$2=GRID!$B$1:$BI$1)*(КАЛЕНДАРЬ!$AA30=GRID!$B$3:$BI$3), 0))*(1-GRID!$B$35),0))</f>
        <v>44300</v>
      </c>
      <c r="S206" s="61" cm="1">
        <f t="array" ref="S206">IF($I$2="Открытый тариф",
INDEX(GRID!$B$4:$BI$14,MATCH(S$7,GRID!$A$4:$A$14,0),MATCH(1,($U$2=GRID!$B$1:$BI$1)*(КАЛЕНДАРЬ!$AA30=GRID!$B$3:$BI$3), 0)),
ROUNDUP(INDEX(GRID!$B$4:$BI$14,MATCH(S$7,GRID!$A$4:$A$14,0),MATCH(1,($U$2=GRID!$B$1:$BI$1)*(КАЛЕНДАРЬ!$AA30=GRID!$B$3:$BI$3),0))*(1-GRID!$B$35),0))</f>
        <v>50400</v>
      </c>
      <c r="T206" s="61" cm="1">
        <f t="array" ref="T206">IF($I$2="Открытый тариф",
INDEX(GRID!$B$17:$BI$27,MATCH(S$7,GRID!$A$17:$A$27,0),MATCH(1,($U$2=GRID!$B$1:$BI$1)*(КАЛЕНДАРЬ!$AA30=GRID!$B$3:$BI$3), 0)),
ROUNDUP(INDEX(GRID!$B$17:$BI$27,MATCH(S$7,GRID!$A$17:$A$27,0),MATCH(1,($U$2=GRID!$B$1:$BI$1)*(КАЛЕНДАРЬ!$AA30=GRID!$B$3:$BI$3), 0))*(1-GRID!$B$35),0))</f>
        <v>52900</v>
      </c>
      <c r="U206" s="61" cm="1">
        <f t="array" ref="U206">IF($I$2="Открытый тариф",
INDEX(GRID!$B$4:$BI$14,MATCH(U$7,GRID!$A$4:$A$14,0),MATCH(1,($U$2=GRID!$B$1:$BI$1)*(КАЛЕНДАРЬ!$AA30=GRID!$B$3:$BI$3), 0)),
ROUNDUP(INDEX(GRID!$B$4:$BI$14,MATCH(U$7,GRID!$A$4:$A$14,0),MATCH(1,($U$2=GRID!$B$1:$BI$1)*(КАЛЕНДАРЬ!$AA30=GRID!$B$3:$BI$3),0))*(1-GRID!$B$35),0))</f>
        <v>58000</v>
      </c>
      <c r="V206" s="61" cm="1">
        <f t="array" ref="V206">IF($I$2="Открытый тариф",
INDEX(GRID!$B$17:$BI$27,MATCH(U$7,GRID!$A$17:$A$27,0),MATCH(1,($U$2=GRID!$B$1:$BI$1)*(КАЛЕНДАРЬ!$AA30=GRID!$B$3:$BI$3), 0)),
ROUNDUP(INDEX(GRID!$B$17:$BI$27,MATCH(U$7,GRID!$A$17:$A$27,0),MATCH(1,($U$2=GRID!$B$1:$BI$1)*(КАЛЕНДАРЬ!$AA30=GRID!$B$3:$BI$3), 0))*(1-GRID!$B$35),0))</f>
        <v>60500</v>
      </c>
      <c r="W206" s="61" cm="1">
        <f t="array" ref="W206">IF($I$2="Открытый тариф",
INDEX(GRID!$B$4:$BI$14,MATCH(W$7,GRID!$A$4:$A$14,0),MATCH(1,($U$2=GRID!$B$1:$BI$1)*(КАЛЕНДАРЬ!$AA30=GRID!$B$3:$BI$3), 0)),
ROUNDUP(INDEX(GRID!$B$4:$BI$14,MATCH(W$7,GRID!$A$4:$A$14,0),MATCH(1,($U$2=GRID!$B$1:$BI$1)*(КАЛЕНДАРЬ!$AA30=GRID!$B$3:$BI$3),0))*(1-GRID!$B$35),0))</f>
        <v>232000</v>
      </c>
      <c r="X206" s="61" cm="1">
        <f t="array" ref="X206">IF($I$2="Открытый тариф",
INDEX(GRID!$B$17:$BI$27,MATCH(W$7,GRID!$A$17:$A$27,0),MATCH(1,($U$2=GRID!$B$1:$BI$1)*(КАЛЕНДАРЬ!$AA30=GRID!$B$3:$BI$3), 0)),
ROUNDUP(INDEX(GRID!$B$17:$BI$27,MATCH(W$7,GRID!$A$17:$A$27,0),MATCH(1,($U$2=GRID!$B$1:$BI$1)*(КАЛЕНДАРЬ!$AA30=GRID!$B$3:$BI$3), 0))*(1-GRID!$B$35),0))</f>
        <v>234500</v>
      </c>
    </row>
    <row r="207" spans="1:24" x14ac:dyDescent="0.2">
      <c r="A207" s="62" t="s">
        <v>48</v>
      </c>
      <c r="B207" s="62">
        <v>28</v>
      </c>
      <c r="C207" s="59" cm="1">
        <f t="array" ref="C207">IF($I$2="Открытый тариф",
INDEX(GRID!$B$4:$BI$14,MATCH(C$7,GRID!$A$4:$A$14,0),MATCH(1,($U$2=GRID!$B$1:$BI$1)*(КАЛЕНДАРЬ!$AA31=GRID!$B$3:$BI$3), 0)),
ROUNDUP(INDEX(GRID!$B$4:$BI$14,MATCH(C$7,GRID!$A$4:$A$14,0),MATCH(1,($U$2=GRID!$B$1:$BI$1)*(КАЛЕНДАРЬ!$AA31=GRID!$B$3:$BI$3),0))*(1-GRID!$B$35),0))</f>
        <v>18000</v>
      </c>
      <c r="D207" s="60" cm="1">
        <f t="array" ref="D207">IF($I$2="Открытый тариф",
INDEX(GRID!$B$17:$BI$27,MATCH(C$7,GRID!$A$17:$A$27,0),MATCH(1,($U$2=GRID!$B$1:$BI$1)*(КАЛЕНДАРЬ!$AA31=GRID!$B$3:$BI$3), 0)),
ROUNDUP(INDEX(GRID!$B$17:$BI$27,MATCH(C$7,GRID!$A$17:$A$27,0),MATCH(1,($U$2=GRID!$B$1:$BI$1)*(КАЛЕНДАРЬ!$AA31=GRID!$B$3:$BI$3), 0))*(1-GRID!$B$35),0))</f>
        <v>20500</v>
      </c>
      <c r="E207" s="59" cm="1">
        <f t="array" ref="E207">IF($I$2="Открытый тариф",
INDEX(GRID!$B$4:$BI$14,MATCH(E$7,GRID!$A$4:$A$14,0),MATCH(1,($U$2=GRID!$B$1:$BI$1)*(КАЛЕНДАРЬ!$AA31=GRID!$B$3:$BI$3), 0)),
ROUNDUP(INDEX(GRID!$B$4:$BI$14,MATCH(E$7,GRID!$A$4:$A$14,0),MATCH(1,($U$2=GRID!$B$1:$BI$1)*(КАЛЕНДАРЬ!$AA31=GRID!$B$3:$BI$3),0))*(1-GRID!$B$35),0))</f>
        <v>19700</v>
      </c>
      <c r="F207" s="60" cm="1">
        <f t="array" ref="F207">IF($I$2="Открытый тариф",
INDEX(GRID!$B$17:$BI$27,MATCH(E$7,GRID!$A$17:$A$27,0),MATCH(1,($U$2=GRID!$B$1:$BI$1)*(КАЛЕНДАРЬ!$AA31=GRID!$B$3:$BI$3), 0)),
ROUNDUP(INDEX(GRID!$B$17:$BI$27,MATCH(E$7,GRID!$A$17:$A$27,0),MATCH(1,($U$2=GRID!$B$1:$BI$1)*(КАЛЕНДАРЬ!$AA31=GRID!$B$3:$BI$3), 0))*(1-GRID!$B$35),0))</f>
        <v>22200</v>
      </c>
      <c r="G207" s="59" cm="1">
        <f t="array" ref="G207">IF($I$2="Открытый тариф",
INDEX(GRID!$B$4:$BI$14,MATCH(G$7,GRID!$A$4:$A$14,0),MATCH(1,($U$2=GRID!$B$1:$BI$1)*(КАЛЕНДАРЬ!$AA31=GRID!$B$3:$BI$3), 0)),
ROUNDUP(INDEX(GRID!$B$4:$BI$14,MATCH(G$7,GRID!$A$4:$A$14,0),MATCH(1,($U$2=GRID!$B$1:$BI$1)*(КАЛЕНДАРЬ!$AA31=GRID!$B$3:$BI$3),0))*(1-GRID!$B$35),0))</f>
        <v>21600</v>
      </c>
      <c r="H207" s="60" cm="1">
        <f t="array" ref="H207">IF($I$2="Открытый тариф",
INDEX(GRID!$B$17:$BI$27,MATCH(G$7,GRID!$A$17:$A$27,0),MATCH(1,($U$2=GRID!$B$1:$BI$1)*(КАЛЕНДАРЬ!$AA31=GRID!$B$3:$BI$3), 0)),
ROUNDUP(INDEX(GRID!$B$17:$BI$27,MATCH(G$7,GRID!$A$17:$A$27,0),MATCH(1,($U$2=GRID!$B$1:$BI$1)*(КАЛЕНДАРЬ!$AA31=GRID!$B$3:$BI$3), 0))*(1-GRID!$B$35),0))</f>
        <v>24100</v>
      </c>
      <c r="I207" s="59" cm="1">
        <f t="array" ref="I207">IF($I$2="Открытый тариф",
INDEX(GRID!$B$4:$BI$14,MATCH(I$7,GRID!$A$4:$A$14,0),MATCH(1,($U$2=GRID!$B$1:$BI$1)*(КАЛЕНДАРЬ!$AA31=GRID!$B$3:$BI$3), 0)),
ROUNDUP(INDEX(GRID!$B$4:$BI$14,MATCH(I$7,GRID!$A$4:$A$14,0),MATCH(1,($U$2=GRID!$B$1:$BI$1)*(КАЛЕНДАРЬ!$AA31=GRID!$B$3:$BI$3),0))*(1-GRID!$B$35),0))</f>
        <v>23700</v>
      </c>
      <c r="J207" s="60" cm="1">
        <f t="array" ref="J207">IF($I$2="Открытый тариф",
INDEX(GRID!$B$17:$BI$27,MATCH(I$7,GRID!$A$17:$A$27,0),MATCH(1,($U$2=GRID!$B$1:$BI$1)*(КАЛЕНДАРЬ!$AA31=GRID!$B$3:$BI$3), 0)),
ROUNDUP(INDEX(GRID!$B$17:$BI$27,MATCH(I$7,GRID!$A$17:$A$27,0),MATCH(1,($U$2=GRID!$B$1:$BI$1)*(КАЛЕНДАРЬ!$AA31=GRID!$B$3:$BI$3), 0))*(1-GRID!$B$35),0))</f>
        <v>26200</v>
      </c>
      <c r="K207" s="59" cm="1">
        <f t="array" ref="K207">IF($I$2="Открытый тариф",
INDEX(GRID!$B$4:$BI$14,MATCH(K$7,GRID!$A$4:$A$14,0),MATCH(1,($U$2=GRID!$B$1:$BI$1)*(КАЛЕНДАРЬ!$AA31=GRID!$B$3:$BI$3), 0)),
ROUNDUP(INDEX(GRID!$B$4:$BI$14,MATCH(K$7,GRID!$A$4:$A$14,0),MATCH(1,($U$2=GRID!$B$1:$BI$1)*(КАЛЕНДАРЬ!$AA31=GRID!$B$3:$BI$3),0))*(1-GRID!$B$35),0))</f>
        <v>26000</v>
      </c>
      <c r="L207" s="60" cm="1">
        <f t="array" ref="L207">IF($I$2="Открытый тариф",
INDEX(GRID!$B$17:$BI$27,MATCH(K$7,GRID!$A$17:$A$27,0),MATCH(1,($U$2=GRID!$B$1:$BI$1)*(КАЛЕНДАРЬ!$AA31=GRID!$B$3:$BI$3), 0)),
ROUNDUP(INDEX(GRID!$B$17:$BI$27,MATCH(K$7,GRID!$A$17:$A$27,0),MATCH(1,($U$2=GRID!$B$1:$BI$1)*(КАЛЕНДАРЬ!$AA31=GRID!$B$3:$BI$3), 0))*(1-GRID!$B$35),0))</f>
        <v>28500</v>
      </c>
      <c r="M207" s="59" cm="1">
        <f t="array" ref="M207">IF($I$2="Открытый тариф",
INDEX(GRID!$B$4:$BI$14,MATCH(M$7,GRID!$A$4:$A$14,0),MATCH(1,($U$2=GRID!$B$1:$BI$1)*(КАЛЕНДАРЬ!$AA31=GRID!$B$3:$BI$3), 0)),
ROUNDUP(INDEX(GRID!$B$4:$BI$14,MATCH(M$7,GRID!$A$4:$A$14,0),MATCH(1,($U$2=GRID!$B$1:$BI$1)*(КАЛЕНДАРЬ!$AA31=GRID!$B$3:$BI$3),0))*(1-GRID!$B$35),0))</f>
        <v>28500</v>
      </c>
      <c r="N207" s="60" cm="1">
        <f t="array" ref="N207">IF($I$2="Открытый тариф",
INDEX(GRID!$B$17:$BI$27,MATCH(M$7,GRID!$A$17:$A$27,0),MATCH(1,($U$2=GRID!$B$1:$BI$1)*(КАЛЕНДАРЬ!$AA31=GRID!$B$3:$BI$3), 0)),
ROUNDUP(INDEX(GRID!$B$17:$BI$27,MATCH(M$7,GRID!$A$17:$A$27,0),MATCH(1,($U$2=GRID!$B$1:$BI$1)*(КАЛЕНДАРЬ!$AA31=GRID!$B$3:$BI$3), 0))*(1-GRID!$B$35),0))</f>
        <v>31000</v>
      </c>
      <c r="O207" s="61" cm="1">
        <f t="array" ref="O207">IF($I$2="Открытый тариф",
INDEX(GRID!$B$4:$BI$14,MATCH(O$7,GRID!$A$4:$A$14,0),MATCH(1,($U$2=GRID!$B$1:$BI$1)*(КАЛЕНДАРЬ!$AA31=GRID!$B$3:$BI$3), 0)),
ROUNDUP(INDEX(GRID!$B$4:$BI$14,MATCH(O$7,GRID!$A$4:$A$14,0),MATCH(1,($U$2=GRID!$B$1:$BI$1)*(КАЛЕНДАРЬ!$AA31=GRID!$B$3:$BI$3),0))*(1-GRID!$B$35),0))</f>
        <v>35400</v>
      </c>
      <c r="P207" s="61" cm="1">
        <f t="array" ref="P207">IF($I$2="Открытый тариф",
INDEX(GRID!$B$17:$BI$27,MATCH(O$7,GRID!$A$17:$A$27,0),MATCH(1,($U$2=GRID!$B$1:$BI$1)*(КАЛЕНДАРЬ!$AA31=GRID!$B$3:$BI$3), 0)),
ROUNDUP(INDEX(GRID!$B$17:$BI$27,MATCH(O$7,GRID!$A$17:$A$27,0),MATCH(1,($U$2=GRID!$B$1:$BI$1)*(КАЛЕНДАРЬ!$AA31=GRID!$B$3:$BI$3), 0))*(1-GRID!$B$35),0))</f>
        <v>37900</v>
      </c>
      <c r="Q207" s="61" cm="1">
        <f t="array" ref="Q207">IF($I$2="Открытый тариф",
INDEX(GRID!$B$4:$BI$14,MATCH(Q$7,GRID!$A$4:$A$14,0),MATCH(1,($U$2=GRID!$B$1:$BI$1)*(КАЛЕНДАРЬ!$AA31=GRID!$B$3:$BI$3), 0)),
ROUNDUP(INDEX(GRID!$B$4:$BI$14,MATCH(Q$7,GRID!$A$4:$A$14,0),MATCH(1,($U$2=GRID!$B$1:$BI$1)*(КАЛЕНДАРЬ!$AA31=GRID!$B$3:$BI$3),0))*(1-GRID!$B$35),0))</f>
        <v>39600</v>
      </c>
      <c r="R207" s="61" cm="1">
        <f t="array" ref="R207">IF($I$2="Открытый тариф",
INDEX(GRID!$B$17:$BI$27,MATCH(Q$7,GRID!$A$17:$A$27,0),MATCH(1,($U$2=GRID!$B$1:$BI$1)*(КАЛЕНДАРЬ!$AA31=GRID!$B$3:$BI$3), 0)),
ROUNDUP(INDEX(GRID!$B$17:$BI$27,MATCH(Q$7,GRID!$A$17:$A$27,0),MATCH(1,($U$2=GRID!$B$1:$BI$1)*(КАЛЕНДАРЬ!$AA31=GRID!$B$3:$BI$3), 0))*(1-GRID!$B$35),0))</f>
        <v>42100</v>
      </c>
      <c r="S207" s="61" cm="1">
        <f t="array" ref="S207">IF($I$2="Открытый тариф",
INDEX(GRID!$B$4:$BI$14,MATCH(S$7,GRID!$A$4:$A$14,0),MATCH(1,($U$2=GRID!$B$1:$BI$1)*(КАЛЕНДАРЬ!$AA31=GRID!$B$3:$BI$3), 0)),
ROUNDUP(INDEX(GRID!$B$4:$BI$14,MATCH(S$7,GRID!$A$4:$A$14,0),MATCH(1,($U$2=GRID!$B$1:$BI$1)*(КАЛЕНДАРЬ!$AA31=GRID!$B$3:$BI$3),0))*(1-GRID!$B$35),0))</f>
        <v>47600</v>
      </c>
      <c r="T207" s="61" cm="1">
        <f t="array" ref="T207">IF($I$2="Открытый тариф",
INDEX(GRID!$B$17:$BI$27,MATCH(S$7,GRID!$A$17:$A$27,0),MATCH(1,($U$2=GRID!$B$1:$BI$1)*(КАЛЕНДАРЬ!$AA31=GRID!$B$3:$BI$3), 0)),
ROUNDUP(INDEX(GRID!$B$17:$BI$27,MATCH(S$7,GRID!$A$17:$A$27,0),MATCH(1,($U$2=GRID!$B$1:$BI$1)*(КАЛЕНДАРЬ!$AA31=GRID!$B$3:$BI$3), 0))*(1-GRID!$B$35),0))</f>
        <v>50100</v>
      </c>
      <c r="U207" s="61" cm="1">
        <f t="array" ref="U207">IF($I$2="Открытый тариф",
INDEX(GRID!$B$4:$BI$14,MATCH(U$7,GRID!$A$4:$A$14,0),MATCH(1,($U$2=GRID!$B$1:$BI$1)*(КАЛЕНДАРЬ!$AA31=GRID!$B$3:$BI$3), 0)),
ROUNDUP(INDEX(GRID!$B$4:$BI$14,MATCH(U$7,GRID!$A$4:$A$14,0),MATCH(1,($U$2=GRID!$B$1:$BI$1)*(КАЛЕНДАРЬ!$AA31=GRID!$B$3:$BI$3),0))*(1-GRID!$B$35),0))</f>
        <v>55000</v>
      </c>
      <c r="V207" s="61" cm="1">
        <f t="array" ref="V207">IF($I$2="Открытый тариф",
INDEX(GRID!$B$17:$BI$27,MATCH(U$7,GRID!$A$17:$A$27,0),MATCH(1,($U$2=GRID!$B$1:$BI$1)*(КАЛЕНДАРЬ!$AA31=GRID!$B$3:$BI$3), 0)),
ROUNDUP(INDEX(GRID!$B$17:$BI$27,MATCH(U$7,GRID!$A$17:$A$27,0),MATCH(1,($U$2=GRID!$B$1:$BI$1)*(КАЛЕНДАРЬ!$AA31=GRID!$B$3:$BI$3), 0))*(1-GRID!$B$35),0))</f>
        <v>57500</v>
      </c>
      <c r="W207" s="61" cm="1">
        <f t="array" ref="W207">IF($I$2="Открытый тариф",
INDEX(GRID!$B$4:$BI$14,MATCH(W$7,GRID!$A$4:$A$14,0),MATCH(1,($U$2=GRID!$B$1:$BI$1)*(КАЛЕНДАРЬ!$AA31=GRID!$B$3:$BI$3), 0)),
ROUNDUP(INDEX(GRID!$B$4:$BI$14,MATCH(W$7,GRID!$A$4:$A$14,0),MATCH(1,($U$2=GRID!$B$1:$BI$1)*(КАЛЕНДАРЬ!$AA31=GRID!$B$3:$BI$3),0))*(1-GRID!$B$35),0))</f>
        <v>223000</v>
      </c>
      <c r="X207" s="61" cm="1">
        <f t="array" ref="X207">IF($I$2="Открытый тариф",
INDEX(GRID!$B$17:$BI$27,MATCH(W$7,GRID!$A$17:$A$27,0),MATCH(1,($U$2=GRID!$B$1:$BI$1)*(КАЛЕНДАРЬ!$AA31=GRID!$B$3:$BI$3), 0)),
ROUNDUP(INDEX(GRID!$B$17:$BI$27,MATCH(W$7,GRID!$A$17:$A$27,0),MATCH(1,($U$2=GRID!$B$1:$BI$1)*(КАЛЕНДАРЬ!$AA31=GRID!$B$3:$BI$3), 0))*(1-GRID!$B$35),0))</f>
        <v>225500</v>
      </c>
    </row>
    <row r="208" spans="1:24" x14ac:dyDescent="0.2">
      <c r="A208" s="62" t="s">
        <v>42</v>
      </c>
      <c r="B208" s="62">
        <v>29</v>
      </c>
      <c r="C208" s="59" cm="1">
        <f t="array" ref="C208">IF($I$2="Открытый тариф",
INDEX(GRID!$B$4:$BI$14,MATCH(C$7,GRID!$A$4:$A$14,0),MATCH(1,($U$2=GRID!$B$1:$BI$1)*(КАЛЕНДАРЬ!$AA32=GRID!$B$3:$BI$3), 0)),
ROUNDUP(INDEX(GRID!$B$4:$BI$14,MATCH(C$7,GRID!$A$4:$A$14,0),MATCH(1,($U$2=GRID!$B$1:$BI$1)*(КАЛЕНДАРЬ!$AA32=GRID!$B$3:$BI$3),0))*(1-GRID!$B$35),0))</f>
        <v>18000</v>
      </c>
      <c r="D208" s="60" cm="1">
        <f t="array" ref="D208">IF($I$2="Открытый тариф",
INDEX(GRID!$B$17:$BI$27,MATCH(C$7,GRID!$A$17:$A$27,0),MATCH(1,($U$2=GRID!$B$1:$BI$1)*(КАЛЕНДАРЬ!$AA32=GRID!$B$3:$BI$3), 0)),
ROUNDUP(INDEX(GRID!$B$17:$BI$27,MATCH(C$7,GRID!$A$17:$A$27,0),MATCH(1,($U$2=GRID!$B$1:$BI$1)*(КАЛЕНДАРЬ!$AA32=GRID!$B$3:$BI$3), 0))*(1-GRID!$B$35),0))</f>
        <v>20500</v>
      </c>
      <c r="E208" s="59" cm="1">
        <f t="array" ref="E208">IF($I$2="Открытый тариф",
INDEX(GRID!$B$4:$BI$14,MATCH(E$7,GRID!$A$4:$A$14,0),MATCH(1,($U$2=GRID!$B$1:$BI$1)*(КАЛЕНДАРЬ!$AA32=GRID!$B$3:$BI$3), 0)),
ROUNDUP(INDEX(GRID!$B$4:$BI$14,MATCH(E$7,GRID!$A$4:$A$14,0),MATCH(1,($U$2=GRID!$B$1:$BI$1)*(КАЛЕНДАРЬ!$AA32=GRID!$B$3:$BI$3),0))*(1-GRID!$B$35),0))</f>
        <v>19700</v>
      </c>
      <c r="F208" s="60" cm="1">
        <f t="array" ref="F208">IF($I$2="Открытый тариф",
INDEX(GRID!$B$17:$BI$27,MATCH(E$7,GRID!$A$17:$A$27,0),MATCH(1,($U$2=GRID!$B$1:$BI$1)*(КАЛЕНДАРЬ!$AA32=GRID!$B$3:$BI$3), 0)),
ROUNDUP(INDEX(GRID!$B$17:$BI$27,MATCH(E$7,GRID!$A$17:$A$27,0),MATCH(1,($U$2=GRID!$B$1:$BI$1)*(КАЛЕНДАРЬ!$AA32=GRID!$B$3:$BI$3), 0))*(1-GRID!$B$35),0))</f>
        <v>22200</v>
      </c>
      <c r="G208" s="59" cm="1">
        <f t="array" ref="G208">IF($I$2="Открытый тариф",
INDEX(GRID!$B$4:$BI$14,MATCH(G$7,GRID!$A$4:$A$14,0),MATCH(1,($U$2=GRID!$B$1:$BI$1)*(КАЛЕНДАРЬ!$AA32=GRID!$B$3:$BI$3), 0)),
ROUNDUP(INDEX(GRID!$B$4:$BI$14,MATCH(G$7,GRID!$A$4:$A$14,0),MATCH(1,($U$2=GRID!$B$1:$BI$1)*(КАЛЕНДАРЬ!$AA32=GRID!$B$3:$BI$3),0))*(1-GRID!$B$35),0))</f>
        <v>21600</v>
      </c>
      <c r="H208" s="60" cm="1">
        <f t="array" ref="H208">IF($I$2="Открытый тариф",
INDEX(GRID!$B$17:$BI$27,MATCH(G$7,GRID!$A$17:$A$27,0),MATCH(1,($U$2=GRID!$B$1:$BI$1)*(КАЛЕНДАРЬ!$AA32=GRID!$B$3:$BI$3), 0)),
ROUNDUP(INDEX(GRID!$B$17:$BI$27,MATCH(G$7,GRID!$A$17:$A$27,0),MATCH(1,($U$2=GRID!$B$1:$BI$1)*(КАЛЕНДАРЬ!$AA32=GRID!$B$3:$BI$3), 0))*(1-GRID!$B$35),0))</f>
        <v>24100</v>
      </c>
      <c r="I208" s="59" cm="1">
        <f t="array" ref="I208">IF($I$2="Открытый тариф",
INDEX(GRID!$B$4:$BI$14,MATCH(I$7,GRID!$A$4:$A$14,0),MATCH(1,($U$2=GRID!$B$1:$BI$1)*(КАЛЕНДАРЬ!$AA32=GRID!$B$3:$BI$3), 0)),
ROUNDUP(INDEX(GRID!$B$4:$BI$14,MATCH(I$7,GRID!$A$4:$A$14,0),MATCH(1,($U$2=GRID!$B$1:$BI$1)*(КАЛЕНДАРЬ!$AA32=GRID!$B$3:$BI$3),0))*(1-GRID!$B$35),0))</f>
        <v>23700</v>
      </c>
      <c r="J208" s="60" cm="1">
        <f t="array" ref="J208">IF($I$2="Открытый тариф",
INDEX(GRID!$B$17:$BI$27,MATCH(I$7,GRID!$A$17:$A$27,0),MATCH(1,($U$2=GRID!$B$1:$BI$1)*(КАЛЕНДАРЬ!$AA32=GRID!$B$3:$BI$3), 0)),
ROUNDUP(INDEX(GRID!$B$17:$BI$27,MATCH(I$7,GRID!$A$17:$A$27,0),MATCH(1,($U$2=GRID!$B$1:$BI$1)*(КАЛЕНДАРЬ!$AA32=GRID!$B$3:$BI$3), 0))*(1-GRID!$B$35),0))</f>
        <v>26200</v>
      </c>
      <c r="K208" s="59" cm="1">
        <f t="array" ref="K208">IF($I$2="Открытый тариф",
INDEX(GRID!$B$4:$BI$14,MATCH(K$7,GRID!$A$4:$A$14,0),MATCH(1,($U$2=GRID!$B$1:$BI$1)*(КАЛЕНДАРЬ!$AA32=GRID!$B$3:$BI$3), 0)),
ROUNDUP(INDEX(GRID!$B$4:$BI$14,MATCH(K$7,GRID!$A$4:$A$14,0),MATCH(1,($U$2=GRID!$B$1:$BI$1)*(КАЛЕНДАРЬ!$AA32=GRID!$B$3:$BI$3),0))*(1-GRID!$B$35),0))</f>
        <v>26000</v>
      </c>
      <c r="L208" s="60" cm="1">
        <f t="array" ref="L208">IF($I$2="Открытый тариф",
INDEX(GRID!$B$17:$BI$27,MATCH(K$7,GRID!$A$17:$A$27,0),MATCH(1,($U$2=GRID!$B$1:$BI$1)*(КАЛЕНДАРЬ!$AA32=GRID!$B$3:$BI$3), 0)),
ROUNDUP(INDEX(GRID!$B$17:$BI$27,MATCH(K$7,GRID!$A$17:$A$27,0),MATCH(1,($U$2=GRID!$B$1:$BI$1)*(КАЛЕНДАРЬ!$AA32=GRID!$B$3:$BI$3), 0))*(1-GRID!$B$35),0))</f>
        <v>28500</v>
      </c>
      <c r="M208" s="59" cm="1">
        <f t="array" ref="M208">IF($I$2="Открытый тариф",
INDEX(GRID!$B$4:$BI$14,MATCH(M$7,GRID!$A$4:$A$14,0),MATCH(1,($U$2=GRID!$B$1:$BI$1)*(КАЛЕНДАРЬ!$AA32=GRID!$B$3:$BI$3), 0)),
ROUNDUP(INDEX(GRID!$B$4:$BI$14,MATCH(M$7,GRID!$A$4:$A$14,0),MATCH(1,($U$2=GRID!$B$1:$BI$1)*(КАЛЕНДАРЬ!$AA32=GRID!$B$3:$BI$3),0))*(1-GRID!$B$35),0))</f>
        <v>28500</v>
      </c>
      <c r="N208" s="60" cm="1">
        <f t="array" ref="N208">IF($I$2="Открытый тариф",
INDEX(GRID!$B$17:$BI$27,MATCH(M$7,GRID!$A$17:$A$27,0),MATCH(1,($U$2=GRID!$B$1:$BI$1)*(КАЛЕНДАРЬ!$AA32=GRID!$B$3:$BI$3), 0)),
ROUNDUP(INDEX(GRID!$B$17:$BI$27,MATCH(M$7,GRID!$A$17:$A$27,0),MATCH(1,($U$2=GRID!$B$1:$BI$1)*(КАЛЕНДАРЬ!$AA32=GRID!$B$3:$BI$3), 0))*(1-GRID!$B$35),0))</f>
        <v>31000</v>
      </c>
      <c r="O208" s="61" cm="1">
        <f t="array" ref="O208">IF($I$2="Открытый тариф",
INDEX(GRID!$B$4:$BI$14,MATCH(O$7,GRID!$A$4:$A$14,0),MATCH(1,($U$2=GRID!$B$1:$BI$1)*(КАЛЕНДАРЬ!$AA32=GRID!$B$3:$BI$3), 0)),
ROUNDUP(INDEX(GRID!$B$4:$BI$14,MATCH(O$7,GRID!$A$4:$A$14,0),MATCH(1,($U$2=GRID!$B$1:$BI$1)*(КАЛЕНДАРЬ!$AA32=GRID!$B$3:$BI$3),0))*(1-GRID!$B$35),0))</f>
        <v>35400</v>
      </c>
      <c r="P208" s="61" cm="1">
        <f t="array" ref="P208">IF($I$2="Открытый тариф",
INDEX(GRID!$B$17:$BI$27,MATCH(O$7,GRID!$A$17:$A$27,0),MATCH(1,($U$2=GRID!$B$1:$BI$1)*(КАЛЕНДАРЬ!$AA32=GRID!$B$3:$BI$3), 0)),
ROUNDUP(INDEX(GRID!$B$17:$BI$27,MATCH(O$7,GRID!$A$17:$A$27,0),MATCH(1,($U$2=GRID!$B$1:$BI$1)*(КАЛЕНДАРЬ!$AA32=GRID!$B$3:$BI$3), 0))*(1-GRID!$B$35),0))</f>
        <v>37900</v>
      </c>
      <c r="Q208" s="61" cm="1">
        <f t="array" ref="Q208">IF($I$2="Открытый тариф",
INDEX(GRID!$B$4:$BI$14,MATCH(Q$7,GRID!$A$4:$A$14,0),MATCH(1,($U$2=GRID!$B$1:$BI$1)*(КАЛЕНДАРЬ!$AA32=GRID!$B$3:$BI$3), 0)),
ROUNDUP(INDEX(GRID!$B$4:$BI$14,MATCH(Q$7,GRID!$A$4:$A$14,0),MATCH(1,($U$2=GRID!$B$1:$BI$1)*(КАЛЕНДАРЬ!$AA32=GRID!$B$3:$BI$3),0))*(1-GRID!$B$35),0))</f>
        <v>39600</v>
      </c>
      <c r="R208" s="61" cm="1">
        <f t="array" ref="R208">IF($I$2="Открытый тариф",
INDEX(GRID!$B$17:$BI$27,MATCH(Q$7,GRID!$A$17:$A$27,0),MATCH(1,($U$2=GRID!$B$1:$BI$1)*(КАЛЕНДАРЬ!$AA32=GRID!$B$3:$BI$3), 0)),
ROUNDUP(INDEX(GRID!$B$17:$BI$27,MATCH(Q$7,GRID!$A$17:$A$27,0),MATCH(1,($U$2=GRID!$B$1:$BI$1)*(КАЛЕНДАРЬ!$AA32=GRID!$B$3:$BI$3), 0))*(1-GRID!$B$35),0))</f>
        <v>42100</v>
      </c>
      <c r="S208" s="61" cm="1">
        <f t="array" ref="S208">IF($I$2="Открытый тариф",
INDEX(GRID!$B$4:$BI$14,MATCH(S$7,GRID!$A$4:$A$14,0),MATCH(1,($U$2=GRID!$B$1:$BI$1)*(КАЛЕНДАРЬ!$AA32=GRID!$B$3:$BI$3), 0)),
ROUNDUP(INDEX(GRID!$B$4:$BI$14,MATCH(S$7,GRID!$A$4:$A$14,0),MATCH(1,($U$2=GRID!$B$1:$BI$1)*(КАЛЕНДАРЬ!$AA32=GRID!$B$3:$BI$3),0))*(1-GRID!$B$35),0))</f>
        <v>47600</v>
      </c>
      <c r="T208" s="61" cm="1">
        <f t="array" ref="T208">IF($I$2="Открытый тариф",
INDEX(GRID!$B$17:$BI$27,MATCH(S$7,GRID!$A$17:$A$27,0),MATCH(1,($U$2=GRID!$B$1:$BI$1)*(КАЛЕНДАРЬ!$AA32=GRID!$B$3:$BI$3), 0)),
ROUNDUP(INDEX(GRID!$B$17:$BI$27,MATCH(S$7,GRID!$A$17:$A$27,0),MATCH(1,($U$2=GRID!$B$1:$BI$1)*(КАЛЕНДАРЬ!$AA32=GRID!$B$3:$BI$3), 0))*(1-GRID!$B$35),0))</f>
        <v>50100</v>
      </c>
      <c r="U208" s="61" cm="1">
        <f t="array" ref="U208">IF($I$2="Открытый тариф",
INDEX(GRID!$B$4:$BI$14,MATCH(U$7,GRID!$A$4:$A$14,0),MATCH(1,($U$2=GRID!$B$1:$BI$1)*(КАЛЕНДАРЬ!$AA32=GRID!$B$3:$BI$3), 0)),
ROUNDUP(INDEX(GRID!$B$4:$BI$14,MATCH(U$7,GRID!$A$4:$A$14,0),MATCH(1,($U$2=GRID!$B$1:$BI$1)*(КАЛЕНДАРЬ!$AA32=GRID!$B$3:$BI$3),0))*(1-GRID!$B$35),0))</f>
        <v>55000</v>
      </c>
      <c r="V208" s="61" cm="1">
        <f t="array" ref="V208">IF($I$2="Открытый тариф",
INDEX(GRID!$B$17:$BI$27,MATCH(U$7,GRID!$A$17:$A$27,0),MATCH(1,($U$2=GRID!$B$1:$BI$1)*(КАЛЕНДАРЬ!$AA32=GRID!$B$3:$BI$3), 0)),
ROUNDUP(INDEX(GRID!$B$17:$BI$27,MATCH(U$7,GRID!$A$17:$A$27,0),MATCH(1,($U$2=GRID!$B$1:$BI$1)*(КАЛЕНДАРЬ!$AA32=GRID!$B$3:$BI$3), 0))*(1-GRID!$B$35),0))</f>
        <v>57500</v>
      </c>
      <c r="W208" s="61" cm="1">
        <f t="array" ref="W208">IF($I$2="Открытый тариф",
INDEX(GRID!$B$4:$BI$14,MATCH(W$7,GRID!$A$4:$A$14,0),MATCH(1,($U$2=GRID!$B$1:$BI$1)*(КАЛЕНДАРЬ!$AA32=GRID!$B$3:$BI$3), 0)),
ROUNDUP(INDEX(GRID!$B$4:$BI$14,MATCH(W$7,GRID!$A$4:$A$14,0),MATCH(1,($U$2=GRID!$B$1:$BI$1)*(КАЛЕНДАРЬ!$AA32=GRID!$B$3:$BI$3),0))*(1-GRID!$B$35),0))</f>
        <v>223000</v>
      </c>
      <c r="X208" s="61" cm="1">
        <f t="array" ref="X208">IF($I$2="Открытый тариф",
INDEX(GRID!$B$17:$BI$27,MATCH(W$7,GRID!$A$17:$A$27,0),MATCH(1,($U$2=GRID!$B$1:$BI$1)*(КАЛЕНДАРЬ!$AA32=GRID!$B$3:$BI$3), 0)),
ROUNDUP(INDEX(GRID!$B$17:$BI$27,MATCH(W$7,GRID!$A$17:$A$27,0),MATCH(1,($U$2=GRID!$B$1:$BI$1)*(КАЛЕНДАРЬ!$AA32=GRID!$B$3:$BI$3), 0))*(1-GRID!$B$35),0))</f>
        <v>225500</v>
      </c>
    </row>
    <row r="209" spans="1:24" x14ac:dyDescent="0.2">
      <c r="A209" s="62" t="s">
        <v>43</v>
      </c>
      <c r="B209" s="62">
        <v>30</v>
      </c>
      <c r="C209" s="59" cm="1">
        <f t="array" ref="C209">IF($I$2="Открытый тариф",
INDEX(GRID!$B$4:$BI$14,MATCH(C$7,GRID!$A$4:$A$14,0),MATCH(1,($U$2=GRID!$B$1:$BI$1)*(КАЛЕНДАРЬ!$AA33=GRID!$B$3:$BI$3), 0)),
ROUNDUP(INDEX(GRID!$B$4:$BI$14,MATCH(C$7,GRID!$A$4:$A$14,0),MATCH(1,($U$2=GRID!$B$1:$BI$1)*(КАЛЕНДАРЬ!$AA33=GRID!$B$3:$BI$3),0))*(1-GRID!$B$35),0))</f>
        <v>18000</v>
      </c>
      <c r="D209" s="60" cm="1">
        <f t="array" ref="D209">IF($I$2="Открытый тариф",
INDEX(GRID!$B$17:$BI$27,MATCH(C$7,GRID!$A$17:$A$27,0),MATCH(1,($U$2=GRID!$B$1:$BI$1)*(КАЛЕНДАРЬ!$AA33=GRID!$B$3:$BI$3), 0)),
ROUNDUP(INDEX(GRID!$B$17:$BI$27,MATCH(C$7,GRID!$A$17:$A$27,0),MATCH(1,($U$2=GRID!$B$1:$BI$1)*(КАЛЕНДАРЬ!$AA33=GRID!$B$3:$BI$3), 0))*(1-GRID!$B$35),0))</f>
        <v>20500</v>
      </c>
      <c r="E209" s="59" cm="1">
        <f t="array" ref="E209">IF($I$2="Открытый тариф",
INDEX(GRID!$B$4:$BI$14,MATCH(E$7,GRID!$A$4:$A$14,0),MATCH(1,($U$2=GRID!$B$1:$BI$1)*(КАЛЕНДАРЬ!$AA33=GRID!$B$3:$BI$3), 0)),
ROUNDUP(INDEX(GRID!$B$4:$BI$14,MATCH(E$7,GRID!$A$4:$A$14,0),MATCH(1,($U$2=GRID!$B$1:$BI$1)*(КАЛЕНДАРЬ!$AA33=GRID!$B$3:$BI$3),0))*(1-GRID!$B$35),0))</f>
        <v>19700</v>
      </c>
      <c r="F209" s="60" cm="1">
        <f t="array" ref="F209">IF($I$2="Открытый тариф",
INDEX(GRID!$B$17:$BI$27,MATCH(E$7,GRID!$A$17:$A$27,0),MATCH(1,($U$2=GRID!$B$1:$BI$1)*(КАЛЕНДАРЬ!$AA33=GRID!$B$3:$BI$3), 0)),
ROUNDUP(INDEX(GRID!$B$17:$BI$27,MATCH(E$7,GRID!$A$17:$A$27,0),MATCH(1,($U$2=GRID!$B$1:$BI$1)*(КАЛЕНДАРЬ!$AA33=GRID!$B$3:$BI$3), 0))*(1-GRID!$B$35),0))</f>
        <v>22200</v>
      </c>
      <c r="G209" s="59" cm="1">
        <f t="array" ref="G209">IF($I$2="Открытый тариф",
INDEX(GRID!$B$4:$BI$14,MATCH(G$7,GRID!$A$4:$A$14,0),MATCH(1,($U$2=GRID!$B$1:$BI$1)*(КАЛЕНДАРЬ!$AA33=GRID!$B$3:$BI$3), 0)),
ROUNDUP(INDEX(GRID!$B$4:$BI$14,MATCH(G$7,GRID!$A$4:$A$14,0),MATCH(1,($U$2=GRID!$B$1:$BI$1)*(КАЛЕНДАРЬ!$AA33=GRID!$B$3:$BI$3),0))*(1-GRID!$B$35),0))</f>
        <v>21600</v>
      </c>
      <c r="H209" s="60" cm="1">
        <f t="array" ref="H209">IF($I$2="Открытый тариф",
INDEX(GRID!$B$17:$BI$27,MATCH(G$7,GRID!$A$17:$A$27,0),MATCH(1,($U$2=GRID!$B$1:$BI$1)*(КАЛЕНДАРЬ!$AA33=GRID!$B$3:$BI$3), 0)),
ROUNDUP(INDEX(GRID!$B$17:$BI$27,MATCH(G$7,GRID!$A$17:$A$27,0),MATCH(1,($U$2=GRID!$B$1:$BI$1)*(КАЛЕНДАРЬ!$AA33=GRID!$B$3:$BI$3), 0))*(1-GRID!$B$35),0))</f>
        <v>24100</v>
      </c>
      <c r="I209" s="59" cm="1">
        <f t="array" ref="I209">IF($I$2="Открытый тариф",
INDEX(GRID!$B$4:$BI$14,MATCH(I$7,GRID!$A$4:$A$14,0),MATCH(1,($U$2=GRID!$B$1:$BI$1)*(КАЛЕНДАРЬ!$AA33=GRID!$B$3:$BI$3), 0)),
ROUNDUP(INDEX(GRID!$B$4:$BI$14,MATCH(I$7,GRID!$A$4:$A$14,0),MATCH(1,($U$2=GRID!$B$1:$BI$1)*(КАЛЕНДАРЬ!$AA33=GRID!$B$3:$BI$3),0))*(1-GRID!$B$35),0))</f>
        <v>23700</v>
      </c>
      <c r="J209" s="60" cm="1">
        <f t="array" ref="J209">IF($I$2="Открытый тариф",
INDEX(GRID!$B$17:$BI$27,MATCH(I$7,GRID!$A$17:$A$27,0),MATCH(1,($U$2=GRID!$B$1:$BI$1)*(КАЛЕНДАРЬ!$AA33=GRID!$B$3:$BI$3), 0)),
ROUNDUP(INDEX(GRID!$B$17:$BI$27,MATCH(I$7,GRID!$A$17:$A$27,0),MATCH(1,($U$2=GRID!$B$1:$BI$1)*(КАЛЕНДАРЬ!$AA33=GRID!$B$3:$BI$3), 0))*(1-GRID!$B$35),0))</f>
        <v>26200</v>
      </c>
      <c r="K209" s="59" cm="1">
        <f t="array" ref="K209">IF($I$2="Открытый тариф",
INDEX(GRID!$B$4:$BI$14,MATCH(K$7,GRID!$A$4:$A$14,0),MATCH(1,($U$2=GRID!$B$1:$BI$1)*(КАЛЕНДАРЬ!$AA33=GRID!$B$3:$BI$3), 0)),
ROUNDUP(INDEX(GRID!$B$4:$BI$14,MATCH(K$7,GRID!$A$4:$A$14,0),MATCH(1,($U$2=GRID!$B$1:$BI$1)*(КАЛЕНДАРЬ!$AA33=GRID!$B$3:$BI$3),0))*(1-GRID!$B$35),0))</f>
        <v>26000</v>
      </c>
      <c r="L209" s="60" cm="1">
        <f t="array" ref="L209">IF($I$2="Открытый тариф",
INDEX(GRID!$B$17:$BI$27,MATCH(K$7,GRID!$A$17:$A$27,0),MATCH(1,($U$2=GRID!$B$1:$BI$1)*(КАЛЕНДАРЬ!$AA33=GRID!$B$3:$BI$3), 0)),
ROUNDUP(INDEX(GRID!$B$17:$BI$27,MATCH(K$7,GRID!$A$17:$A$27,0),MATCH(1,($U$2=GRID!$B$1:$BI$1)*(КАЛЕНДАРЬ!$AA33=GRID!$B$3:$BI$3), 0))*(1-GRID!$B$35),0))</f>
        <v>28500</v>
      </c>
      <c r="M209" s="59" cm="1">
        <f t="array" ref="M209">IF($I$2="Открытый тариф",
INDEX(GRID!$B$4:$BI$14,MATCH(M$7,GRID!$A$4:$A$14,0),MATCH(1,($U$2=GRID!$B$1:$BI$1)*(КАЛЕНДАРЬ!$AA33=GRID!$B$3:$BI$3), 0)),
ROUNDUP(INDEX(GRID!$B$4:$BI$14,MATCH(M$7,GRID!$A$4:$A$14,0),MATCH(1,($U$2=GRID!$B$1:$BI$1)*(КАЛЕНДАРЬ!$AA33=GRID!$B$3:$BI$3),0))*(1-GRID!$B$35),0))</f>
        <v>28500</v>
      </c>
      <c r="N209" s="60" cm="1">
        <f t="array" ref="N209">IF($I$2="Открытый тариф",
INDEX(GRID!$B$17:$BI$27,MATCH(M$7,GRID!$A$17:$A$27,0),MATCH(1,($U$2=GRID!$B$1:$BI$1)*(КАЛЕНДАРЬ!$AA33=GRID!$B$3:$BI$3), 0)),
ROUNDUP(INDEX(GRID!$B$17:$BI$27,MATCH(M$7,GRID!$A$17:$A$27,0),MATCH(1,($U$2=GRID!$B$1:$BI$1)*(КАЛЕНДАРЬ!$AA33=GRID!$B$3:$BI$3), 0))*(1-GRID!$B$35),0))</f>
        <v>31000</v>
      </c>
      <c r="O209" s="61" cm="1">
        <f t="array" ref="O209">IF($I$2="Открытый тариф",
INDEX(GRID!$B$4:$BI$14,MATCH(O$7,GRID!$A$4:$A$14,0),MATCH(1,($U$2=GRID!$B$1:$BI$1)*(КАЛЕНДАРЬ!$AA33=GRID!$B$3:$BI$3), 0)),
ROUNDUP(INDEX(GRID!$B$4:$BI$14,MATCH(O$7,GRID!$A$4:$A$14,0),MATCH(1,($U$2=GRID!$B$1:$BI$1)*(КАЛЕНДАРЬ!$AA33=GRID!$B$3:$BI$3),0))*(1-GRID!$B$35),0))</f>
        <v>35400</v>
      </c>
      <c r="P209" s="61" cm="1">
        <f t="array" ref="P209">IF($I$2="Открытый тариф",
INDEX(GRID!$B$17:$BI$27,MATCH(O$7,GRID!$A$17:$A$27,0),MATCH(1,($U$2=GRID!$B$1:$BI$1)*(КАЛЕНДАРЬ!$AA33=GRID!$B$3:$BI$3), 0)),
ROUNDUP(INDEX(GRID!$B$17:$BI$27,MATCH(O$7,GRID!$A$17:$A$27,0),MATCH(1,($U$2=GRID!$B$1:$BI$1)*(КАЛЕНДАРЬ!$AA33=GRID!$B$3:$BI$3), 0))*(1-GRID!$B$35),0))</f>
        <v>37900</v>
      </c>
      <c r="Q209" s="61" cm="1">
        <f t="array" ref="Q209">IF($I$2="Открытый тариф",
INDEX(GRID!$B$4:$BI$14,MATCH(Q$7,GRID!$A$4:$A$14,0),MATCH(1,($U$2=GRID!$B$1:$BI$1)*(КАЛЕНДАРЬ!$AA33=GRID!$B$3:$BI$3), 0)),
ROUNDUP(INDEX(GRID!$B$4:$BI$14,MATCH(Q$7,GRID!$A$4:$A$14,0),MATCH(1,($U$2=GRID!$B$1:$BI$1)*(КАЛЕНДАРЬ!$AA33=GRID!$B$3:$BI$3),0))*(1-GRID!$B$35),0))</f>
        <v>39600</v>
      </c>
      <c r="R209" s="61" cm="1">
        <f t="array" ref="R209">IF($I$2="Открытый тариф",
INDEX(GRID!$B$17:$BI$27,MATCH(Q$7,GRID!$A$17:$A$27,0),MATCH(1,($U$2=GRID!$B$1:$BI$1)*(КАЛЕНДАРЬ!$AA33=GRID!$B$3:$BI$3), 0)),
ROUNDUP(INDEX(GRID!$B$17:$BI$27,MATCH(Q$7,GRID!$A$17:$A$27,0),MATCH(1,($U$2=GRID!$B$1:$BI$1)*(КАЛЕНДАРЬ!$AA33=GRID!$B$3:$BI$3), 0))*(1-GRID!$B$35),0))</f>
        <v>42100</v>
      </c>
      <c r="S209" s="61" cm="1">
        <f t="array" ref="S209">IF($I$2="Открытый тариф",
INDEX(GRID!$B$4:$BI$14,MATCH(S$7,GRID!$A$4:$A$14,0),MATCH(1,($U$2=GRID!$B$1:$BI$1)*(КАЛЕНДАРЬ!$AA33=GRID!$B$3:$BI$3), 0)),
ROUNDUP(INDEX(GRID!$B$4:$BI$14,MATCH(S$7,GRID!$A$4:$A$14,0),MATCH(1,($U$2=GRID!$B$1:$BI$1)*(КАЛЕНДАРЬ!$AA33=GRID!$B$3:$BI$3),0))*(1-GRID!$B$35),0))</f>
        <v>47600</v>
      </c>
      <c r="T209" s="61" cm="1">
        <f t="array" ref="T209">IF($I$2="Открытый тариф",
INDEX(GRID!$B$17:$BI$27,MATCH(S$7,GRID!$A$17:$A$27,0),MATCH(1,($U$2=GRID!$B$1:$BI$1)*(КАЛЕНДАРЬ!$AA33=GRID!$B$3:$BI$3), 0)),
ROUNDUP(INDEX(GRID!$B$17:$BI$27,MATCH(S$7,GRID!$A$17:$A$27,0),MATCH(1,($U$2=GRID!$B$1:$BI$1)*(КАЛЕНДАРЬ!$AA33=GRID!$B$3:$BI$3), 0))*(1-GRID!$B$35),0))</f>
        <v>50100</v>
      </c>
      <c r="U209" s="61" cm="1">
        <f t="array" ref="U209">IF($I$2="Открытый тариф",
INDEX(GRID!$B$4:$BI$14,MATCH(U$7,GRID!$A$4:$A$14,0),MATCH(1,($U$2=GRID!$B$1:$BI$1)*(КАЛЕНДАРЬ!$AA33=GRID!$B$3:$BI$3), 0)),
ROUNDUP(INDEX(GRID!$B$4:$BI$14,MATCH(U$7,GRID!$A$4:$A$14,0),MATCH(1,($U$2=GRID!$B$1:$BI$1)*(КАЛЕНДАРЬ!$AA33=GRID!$B$3:$BI$3),0))*(1-GRID!$B$35),0))</f>
        <v>55000</v>
      </c>
      <c r="V209" s="61" cm="1">
        <f t="array" ref="V209">IF($I$2="Открытый тариф",
INDEX(GRID!$B$17:$BI$27,MATCH(U$7,GRID!$A$17:$A$27,0),MATCH(1,($U$2=GRID!$B$1:$BI$1)*(КАЛЕНДАРЬ!$AA33=GRID!$B$3:$BI$3), 0)),
ROUNDUP(INDEX(GRID!$B$17:$BI$27,MATCH(U$7,GRID!$A$17:$A$27,0),MATCH(1,($U$2=GRID!$B$1:$BI$1)*(КАЛЕНДАРЬ!$AA33=GRID!$B$3:$BI$3), 0))*(1-GRID!$B$35),0))</f>
        <v>57500</v>
      </c>
      <c r="W209" s="61" cm="1">
        <f t="array" ref="W209">IF($I$2="Открытый тариф",
INDEX(GRID!$B$4:$BI$14,MATCH(W$7,GRID!$A$4:$A$14,0),MATCH(1,($U$2=GRID!$B$1:$BI$1)*(КАЛЕНДАРЬ!$AA33=GRID!$B$3:$BI$3), 0)),
ROUNDUP(INDEX(GRID!$B$4:$BI$14,MATCH(W$7,GRID!$A$4:$A$14,0),MATCH(1,($U$2=GRID!$B$1:$BI$1)*(КАЛЕНДАРЬ!$AA33=GRID!$B$3:$BI$3),0))*(1-GRID!$B$35),0))</f>
        <v>223000</v>
      </c>
      <c r="X209" s="61" cm="1">
        <f t="array" ref="X209">IF($I$2="Открытый тариф",
INDEX(GRID!$B$17:$BI$27,MATCH(W$7,GRID!$A$17:$A$27,0),MATCH(1,($U$2=GRID!$B$1:$BI$1)*(КАЛЕНДАРЬ!$AA33=GRID!$B$3:$BI$3), 0)),
ROUNDUP(INDEX(GRID!$B$17:$BI$27,MATCH(W$7,GRID!$A$17:$A$27,0),MATCH(1,($U$2=GRID!$B$1:$BI$1)*(КАЛЕНДАРЬ!$AA33=GRID!$B$3:$BI$3), 0))*(1-GRID!$B$35),0))</f>
        <v>225500</v>
      </c>
    </row>
    <row r="210" spans="1:24" x14ac:dyDescent="0.2">
      <c r="A210" s="63"/>
      <c r="B210" s="63"/>
      <c r="G210" s="50"/>
      <c r="K210" s="50"/>
      <c r="P210" s="50"/>
    </row>
    <row r="211" spans="1:24" x14ac:dyDescent="0.2">
      <c r="A211" s="91" t="s">
        <v>38</v>
      </c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</row>
    <row r="212" spans="1:24" x14ac:dyDescent="0.2">
      <c r="A212" s="92" t="s">
        <v>110</v>
      </c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</row>
    <row r="213" spans="1:24" ht="58.5" customHeight="1" x14ac:dyDescent="0.2">
      <c r="A213" s="137" t="s">
        <v>39</v>
      </c>
      <c r="B213" s="138"/>
      <c r="C213" s="98" t="s">
        <v>85</v>
      </c>
      <c r="D213" s="99"/>
      <c r="E213" s="100" t="s">
        <v>86</v>
      </c>
      <c r="F213" s="101"/>
      <c r="G213" s="102" t="s">
        <v>83</v>
      </c>
      <c r="H213" s="103"/>
      <c r="I213" s="104" t="s">
        <v>87</v>
      </c>
      <c r="J213" s="105"/>
      <c r="K213" s="106" t="s">
        <v>88</v>
      </c>
      <c r="L213" s="106"/>
      <c r="M213" s="107" t="s">
        <v>89</v>
      </c>
      <c r="N213" s="108"/>
      <c r="O213" s="131" t="s">
        <v>94</v>
      </c>
      <c r="P213" s="131"/>
      <c r="Q213" s="111" t="s">
        <v>95</v>
      </c>
      <c r="R213" s="111"/>
      <c r="S213" s="112" t="s">
        <v>90</v>
      </c>
      <c r="T213" s="112"/>
      <c r="U213" s="113" t="s">
        <v>91</v>
      </c>
      <c r="V213" s="114"/>
      <c r="W213" s="115" t="s">
        <v>96</v>
      </c>
      <c r="X213" s="116"/>
    </row>
    <row r="214" spans="1:24" x14ac:dyDescent="0.2">
      <c r="A214" s="139"/>
      <c r="B214" s="140"/>
      <c r="C214" s="57" t="s">
        <v>40</v>
      </c>
      <c r="D214" s="57" t="s">
        <v>41</v>
      </c>
      <c r="E214" s="57" t="s">
        <v>40</v>
      </c>
      <c r="F214" s="57" t="s">
        <v>41</v>
      </c>
      <c r="G214" s="57" t="s">
        <v>40</v>
      </c>
      <c r="H214" s="57" t="s">
        <v>41</v>
      </c>
      <c r="I214" s="57" t="s">
        <v>40</v>
      </c>
      <c r="J214" s="57" t="s">
        <v>41</v>
      </c>
      <c r="K214" s="57" t="s">
        <v>40</v>
      </c>
      <c r="L214" s="57" t="s">
        <v>41</v>
      </c>
      <c r="M214" s="57" t="s">
        <v>40</v>
      </c>
      <c r="N214" s="57" t="s">
        <v>41</v>
      </c>
      <c r="O214" s="57" t="s">
        <v>40</v>
      </c>
      <c r="P214" s="57" t="s">
        <v>41</v>
      </c>
      <c r="Q214" s="57" t="s">
        <v>40</v>
      </c>
      <c r="R214" s="57" t="s">
        <v>41</v>
      </c>
      <c r="S214" s="57" t="s">
        <v>40</v>
      </c>
      <c r="T214" s="57" t="s">
        <v>41</v>
      </c>
      <c r="U214" s="57" t="s">
        <v>40</v>
      </c>
      <c r="V214" s="57" t="s">
        <v>41</v>
      </c>
      <c r="W214" s="57" t="s">
        <v>40</v>
      </c>
      <c r="X214" s="57" t="s">
        <v>41</v>
      </c>
    </row>
    <row r="215" spans="1:24" ht="15" customHeight="1" x14ac:dyDescent="0.2">
      <c r="A215" s="62" t="s">
        <v>42</v>
      </c>
      <c r="B215" s="62">
        <v>1</v>
      </c>
      <c r="C215" s="59" cm="1">
        <f t="array" ref="C215">IF($I$2="Открытый тариф",
INDEX(GRID!$B$4:$BI$14,MATCH(C$7,GRID!$A$4:$A$14,0),MATCH(1,($U$2=GRID!$B$1:$BI$1)*(КАЛЕНДАРЬ!$AD4=GRID!$B$3:$BI$3), 0)),
ROUNDUP(INDEX(GRID!$B$4:$BI$14,MATCH(C$7,GRID!$A$4:$A$14,0),MATCH(1,($U$2=GRID!$B$1:$BI$1)*(КАЛЕНДАРЬ!$AD4=GRID!$B$3:$BI$3),0))*(1-GRID!$B$35),0))</f>
        <v>19000</v>
      </c>
      <c r="D215" s="60">
        <f t="array" ref="D215">IF($I$2="Открытый тариф",
INDEX(GRID!$B$17:$BI$27,MATCH(C$7,GRID!$A$17:$A$27,0),MATCH(1,($U$2=GRID!$B$1:$BI$1)*(КАЛЕНДАРЬ!$AD4=GRID!$B$3:$BI$3), 0)),
ROUNDUP(INDEX(GRID!$B$17:$BI$27,MATCH(C$7,GRID!$A$17:$A$27,0),MATCH(1,($U$2=GRID!$B$1:$BI$1)*(КАЛЕНДАРЬ!$AD4=GRID!$B$3:$BI$3), 0))*(1-GRID!$B$35),0))</f>
        <v>21500</v>
      </c>
      <c r="E215" s="59">
        <f t="array" ref="E215">IF($I$2="Открытый тариф",
INDEX(GRID!$B$4:$BI$14,MATCH(E$7,GRID!$A$4:$A$14,0),MATCH(1,($U$2=GRID!$B$1:$BI$1)*(КАЛЕНДАРЬ!$AD4=GRID!$B$3:$BI$3), 0)),
ROUNDUP(INDEX(GRID!$B$4:$BI$14,MATCH(E$7,GRID!$A$4:$A$14,0),MATCH(1,($U$2=GRID!$B$1:$BI$1)*(КАЛЕНДАРЬ!$AD4=GRID!$B$3:$BI$3),0))*(1-GRID!$B$35),0))</f>
        <v>20900</v>
      </c>
      <c r="F215" s="60">
        <f t="array" ref="F215">IF($I$2="Открытый тариф",
INDEX(GRID!$B$17:$BI$27,MATCH(E$7,GRID!$A$17:$A$27,0),MATCH(1,($U$2=GRID!$B$1:$BI$1)*(КАЛЕНДАРЬ!$AD4=GRID!$B$3:$BI$3), 0)),
ROUNDUP(INDEX(GRID!$B$17:$BI$27,MATCH(E$7,GRID!$A$17:$A$27,0),MATCH(1,($U$2=GRID!$B$1:$BI$1)*(КАЛЕНДАРЬ!$AD4=GRID!$B$3:$BI$3), 0))*(1-GRID!$B$35),0))</f>
        <v>23400</v>
      </c>
      <c r="G215" s="59">
        <f t="array" ref="G215">IF($I$2="Открытый тариф",
INDEX(GRID!$B$4:$BI$14,MATCH(G$7,GRID!$A$4:$A$14,0),MATCH(1,($U$2=GRID!$B$1:$BI$1)*(КАЛЕНДАРЬ!$AD4=GRID!$B$3:$BI$3), 0)),
ROUNDUP(INDEX(GRID!$B$4:$BI$14,MATCH(G$7,GRID!$A$4:$A$14,0),MATCH(1,($U$2=GRID!$B$1:$BI$1)*(КАЛЕНДАРЬ!$AD4=GRID!$B$3:$BI$3),0))*(1-GRID!$B$35),0))</f>
        <v>22900</v>
      </c>
      <c r="H215" s="60">
        <f t="array" ref="H215">IF($I$2="Открытый тариф",
INDEX(GRID!$B$17:$BI$27,MATCH(G$7,GRID!$A$17:$A$27,0),MATCH(1,($U$2=GRID!$B$1:$BI$1)*(КАЛЕНДАРЬ!$AD4=GRID!$B$3:$BI$3), 0)),
ROUNDUP(INDEX(GRID!$B$17:$BI$27,MATCH(G$7,GRID!$A$17:$A$27,0),MATCH(1,($U$2=GRID!$B$1:$BI$1)*(КАЛЕНДАРЬ!$AD4=GRID!$B$3:$BI$3), 0))*(1-GRID!$B$35),0))</f>
        <v>25400</v>
      </c>
      <c r="I215" s="59">
        <f t="array" ref="I215">IF($I$2="Открытый тариф",
INDEX(GRID!$B$4:$BI$14,MATCH(I$7,GRID!$A$4:$A$14,0),MATCH(1,($U$2=GRID!$B$1:$BI$1)*(КАЛЕНДАРЬ!$AD4=GRID!$B$3:$BI$3), 0)),
ROUNDUP(INDEX(GRID!$B$4:$BI$14,MATCH(I$7,GRID!$A$4:$A$14,0),MATCH(1,($U$2=GRID!$B$1:$BI$1)*(КАЛЕНДАРЬ!$AD4=GRID!$B$3:$BI$3),0))*(1-GRID!$B$35),0))</f>
        <v>25100</v>
      </c>
      <c r="J215" s="60">
        <f t="array" ref="J215">IF($I$2="Открытый тариф",
INDEX(GRID!$B$17:$BI$27,MATCH(I$7,GRID!$A$17:$A$27,0),MATCH(1,($U$2=GRID!$B$1:$BI$1)*(КАЛЕНДАРЬ!$AD4=GRID!$B$3:$BI$3), 0)),
ROUNDUP(INDEX(GRID!$B$17:$BI$27,MATCH(I$7,GRID!$A$17:$A$27,0),MATCH(1,($U$2=GRID!$B$1:$BI$1)*(КАЛЕНДАРЬ!$AD4=GRID!$B$3:$BI$3), 0))*(1-GRID!$B$35),0))</f>
        <v>27600</v>
      </c>
      <c r="K215" s="59">
        <f t="array" ref="K215">IF($I$2="Открытый тариф",
INDEX(GRID!$B$4:$BI$14,MATCH(K$7,GRID!$A$4:$A$14,0),MATCH(1,($U$2=GRID!$B$1:$BI$1)*(КАЛЕНДАРЬ!$AD4=GRID!$B$3:$BI$3), 0)),
ROUNDUP(INDEX(GRID!$B$4:$BI$14,MATCH(K$7,GRID!$A$4:$A$14,0),MATCH(1,($U$2=GRID!$B$1:$BI$1)*(КАЛЕНДАРЬ!$AD4=GRID!$B$3:$BI$3),0))*(1-GRID!$B$35),0))</f>
        <v>27600</v>
      </c>
      <c r="L215" s="60">
        <f t="array" ref="L215">IF($I$2="Открытый тариф",
INDEX(GRID!$B$17:$BI$27,MATCH(K$7,GRID!$A$17:$A$27,0),MATCH(1,($U$2=GRID!$B$1:$BI$1)*(КАЛЕНДАРЬ!$AD4=GRID!$B$3:$BI$3), 0)),
ROUNDUP(INDEX(GRID!$B$17:$BI$27,MATCH(K$7,GRID!$A$17:$A$27,0),MATCH(1,($U$2=GRID!$B$1:$BI$1)*(КАЛЕНДАРЬ!$AD4=GRID!$B$3:$BI$3), 0))*(1-GRID!$B$35),0))</f>
        <v>30100</v>
      </c>
      <c r="M215" s="59">
        <f t="array" ref="M215">IF($I$2="Открытый тариф",
INDEX(GRID!$B$4:$BI$14,MATCH(M$7,GRID!$A$4:$A$14,0),MATCH(1,($U$2=GRID!$B$1:$BI$1)*(КАЛЕНДАРЬ!$AD4=GRID!$B$3:$BI$3), 0)),
ROUNDUP(INDEX(GRID!$B$4:$BI$14,MATCH(M$7,GRID!$A$4:$A$14,0),MATCH(1,($U$2=GRID!$B$1:$BI$1)*(КАЛЕНДАРЬ!$AD4=GRID!$B$3:$BI$3),0))*(1-GRID!$B$35),0))</f>
        <v>30300</v>
      </c>
      <c r="N215" s="60">
        <f t="array" ref="N215">IF($I$2="Открытый тариф",
INDEX(GRID!$B$17:$BI$27,MATCH(M$7,GRID!$A$17:$A$27,0),MATCH(1,($U$2=GRID!$B$1:$BI$1)*(КАЛЕНДАРЬ!$AD4=GRID!$B$3:$BI$3), 0)),
ROUNDUP(INDEX(GRID!$B$17:$BI$27,MATCH(M$7,GRID!$A$17:$A$27,0),MATCH(1,($U$2=GRID!$B$1:$BI$1)*(КАЛЕНДАРЬ!$AD4=GRID!$B$3:$BI$3), 0))*(1-GRID!$B$35),0))</f>
        <v>32800</v>
      </c>
      <c r="O215" s="61">
        <f t="array" ref="O215">IF($I$2="Открытый тариф",
INDEX(GRID!$B$4:$BI$14,MATCH(O$7,GRID!$A$4:$A$14,0),MATCH(1,($U$2=GRID!$B$1:$BI$1)*(КАЛЕНДАРЬ!$AD4=GRID!$B$3:$BI$3), 0)),
ROUNDUP(INDEX(GRID!$B$4:$BI$14,MATCH(O$7,GRID!$A$4:$A$14,0),MATCH(1,($U$2=GRID!$B$1:$BI$1)*(КАЛЕНДАРЬ!$AD4=GRID!$B$3:$BI$3),0))*(1-GRID!$B$35),0))</f>
        <v>37300</v>
      </c>
      <c r="P215" s="61">
        <f t="array" ref="P215">IF($I$2="Открытый тариф",
INDEX(GRID!$B$17:$BI$27,MATCH(O$7,GRID!$A$17:$A$27,0),MATCH(1,($U$2=GRID!$B$1:$BI$1)*(КАЛЕНДАРЬ!$AD4=GRID!$B$3:$BI$3), 0)),
ROUNDUP(INDEX(GRID!$B$17:$BI$27,MATCH(O$7,GRID!$A$17:$A$27,0),MATCH(1,($U$2=GRID!$B$1:$BI$1)*(КАЛЕНДАРЬ!$AD4=GRID!$B$3:$BI$3), 0))*(1-GRID!$B$35),0))</f>
        <v>39800</v>
      </c>
      <c r="Q215" s="61">
        <f t="array" ref="Q215">IF($I$2="Открытый тариф",
INDEX(GRID!$B$4:$BI$14,MATCH(Q$7,GRID!$A$4:$A$14,0),MATCH(1,($U$2=GRID!$B$1:$BI$1)*(КАЛЕНДАРЬ!$AD4=GRID!$B$3:$BI$3), 0)),
ROUNDUP(INDEX(GRID!$B$4:$BI$14,MATCH(Q$7,GRID!$A$4:$A$14,0),MATCH(1,($U$2=GRID!$B$1:$BI$1)*(КАЛЕНДАРЬ!$AD4=GRID!$B$3:$BI$3),0))*(1-GRID!$B$35),0))</f>
        <v>41800</v>
      </c>
      <c r="R215" s="61">
        <f t="array" ref="R215">IF($I$2="Открытый тариф",
INDEX(GRID!$B$17:$BI$27,MATCH(Q$7,GRID!$A$17:$A$27,0),MATCH(1,($U$2=GRID!$B$1:$BI$1)*(КАЛЕНДАРЬ!$AD4=GRID!$B$3:$BI$3), 0)),
ROUNDUP(INDEX(GRID!$B$17:$BI$27,MATCH(Q$7,GRID!$A$17:$A$27,0),MATCH(1,($U$2=GRID!$B$1:$BI$1)*(КАЛЕНДАРЬ!$AD4=GRID!$B$3:$BI$3), 0))*(1-GRID!$B$35),0))</f>
        <v>44300</v>
      </c>
      <c r="S215" s="61">
        <f t="array" ref="S215">IF($I$2="Открытый тариф",
INDEX(GRID!$B$4:$BI$14,MATCH(S$7,GRID!$A$4:$A$14,0),MATCH(1,($U$2=GRID!$B$1:$BI$1)*(КАЛЕНДАРЬ!$AD4=GRID!$B$3:$BI$3), 0)),
ROUNDUP(INDEX(GRID!$B$4:$BI$14,MATCH(S$7,GRID!$A$4:$A$14,0),MATCH(1,($U$2=GRID!$B$1:$BI$1)*(КАЛЕНДАРЬ!$AD4=GRID!$B$3:$BI$3),0))*(1-GRID!$B$35),0))</f>
        <v>50400</v>
      </c>
      <c r="T215" s="61">
        <f t="array" ref="T215">IF($I$2="Открытый тариф",
INDEX(GRID!$B$17:$BI$27,MATCH(S$7,GRID!$A$17:$A$27,0),MATCH(1,($U$2=GRID!$B$1:$BI$1)*(КАЛЕНДАРЬ!$AD4=GRID!$B$3:$BI$3), 0)),
ROUNDUP(INDEX(GRID!$B$17:$BI$27,MATCH(S$7,GRID!$A$17:$A$27,0),MATCH(1,($U$2=GRID!$B$1:$BI$1)*(КАЛЕНДАРЬ!$AD4=GRID!$B$3:$BI$3), 0))*(1-GRID!$B$35),0))</f>
        <v>52900</v>
      </c>
      <c r="U215" s="61">
        <f t="array" ref="U215">IF($I$2="Открытый тариф",
INDEX(GRID!$B$4:$BI$14,MATCH(U$7,GRID!$A$4:$A$14,0),MATCH(1,($U$2=GRID!$B$1:$BI$1)*(КАЛЕНДАРЬ!$AD4=GRID!$B$3:$BI$3), 0)),
ROUNDUP(INDEX(GRID!$B$4:$BI$14,MATCH(U$7,GRID!$A$4:$A$14,0),MATCH(1,($U$2=GRID!$B$1:$BI$1)*(КАЛЕНДАРЬ!$AD4=GRID!$B$3:$BI$3),0))*(1-GRID!$B$35),0))</f>
        <v>58000</v>
      </c>
      <c r="V215" s="61">
        <f t="array" ref="V215">IF($I$2="Открытый тариф",
INDEX(GRID!$B$17:$BI$27,MATCH(U$7,GRID!$A$17:$A$27,0),MATCH(1,($U$2=GRID!$B$1:$BI$1)*(КАЛЕНДАРЬ!$AD4=GRID!$B$3:$BI$3), 0)),
ROUNDUP(INDEX(GRID!$B$17:$BI$27,MATCH(U$7,GRID!$A$17:$A$27,0),MATCH(1,($U$2=GRID!$B$1:$BI$1)*(КАЛЕНДАРЬ!$AD4=GRID!$B$3:$BI$3), 0))*(1-GRID!$B$35),0))</f>
        <v>60500</v>
      </c>
      <c r="W215" s="61">
        <f t="array" ref="W215">IF($I$2="Открытый тариф",
INDEX(GRID!$B$4:$BI$14,MATCH(W$7,GRID!$A$4:$A$14,0),MATCH(1,($U$2=GRID!$B$1:$BI$1)*(КАЛЕНДАРЬ!$AD4=GRID!$B$3:$BI$3), 0)),
ROUNDUP(INDEX(GRID!$B$4:$BI$14,MATCH(W$7,GRID!$A$4:$A$14,0),MATCH(1,($U$2=GRID!$B$1:$BI$1)*(КАЛЕНДАРЬ!$AD4=GRID!$B$3:$BI$3),0))*(1-GRID!$B$35),0))</f>
        <v>232000</v>
      </c>
      <c r="X215" s="61">
        <f t="array" ref="X215">IF($I$2="Открытый тариф",
INDEX(GRID!$B$17:$BI$27,MATCH(W$7,GRID!$A$17:$A$27,0),MATCH(1,($U$2=GRID!$B$1:$BI$1)*(КАЛЕНДАРЬ!$AD4=GRID!$B$3:$BI$3), 0)),
ROUNDUP(INDEX(GRID!$B$17:$BI$27,MATCH(W$7,GRID!$A$17:$A$27,0),MATCH(1,($U$2=GRID!$B$1:$BI$1)*(КАЛЕНДАРЬ!$AD4=GRID!$B$3:$BI$3), 0))*(1-GRID!$B$35),0))</f>
        <v>234500</v>
      </c>
    </row>
    <row r="216" spans="1:24" ht="12.75" customHeight="1" x14ac:dyDescent="0.2">
      <c r="A216" s="62" t="s">
        <v>43</v>
      </c>
      <c r="B216" s="62">
        <v>2</v>
      </c>
      <c r="C216" s="59" cm="1">
        <f t="array" ref="C216">IF($I$2="Открытый тариф",
INDEX(GRID!$B$4:$BI$14,MATCH(C$7,GRID!$A$4:$A$14,0),MATCH(1,($U$2=GRID!$B$1:$BI$1)*(КАЛЕНДАРЬ!$AD5=GRID!$B$3:$BI$3), 0)),
ROUNDUP(INDEX(GRID!$B$4:$BI$14,MATCH(C$7,GRID!$A$4:$A$14,0),MATCH(1,($U$2=GRID!$B$1:$BI$1)*(КАЛЕНДАРЬ!$AD5=GRID!$B$3:$BI$3),0))*(1-GRID!$B$35),0))</f>
        <v>21000</v>
      </c>
      <c r="D216" s="60">
        <f t="array" ref="D216">IF($I$2="Открытый тариф",
INDEX(GRID!$B$17:$BI$27,MATCH(C$7,GRID!$A$17:$A$27,0),MATCH(1,($U$2=GRID!$B$1:$BI$1)*(КАЛЕНДАРЬ!$AD5=GRID!$B$3:$BI$3), 0)),
ROUNDUP(INDEX(GRID!$B$17:$BI$27,MATCH(C$7,GRID!$A$17:$A$27,0),MATCH(1,($U$2=GRID!$B$1:$BI$1)*(КАЛЕНДАРЬ!$AD5=GRID!$B$3:$BI$3), 0))*(1-GRID!$B$35),0))</f>
        <v>23500</v>
      </c>
      <c r="E216" s="59">
        <f t="array" ref="E216">IF($I$2="Открытый тариф",
INDEX(GRID!$B$4:$BI$14,MATCH(E$7,GRID!$A$4:$A$14,0),MATCH(1,($U$2=GRID!$B$1:$BI$1)*(КАЛЕНДАРЬ!$AD5=GRID!$B$3:$BI$3), 0)),
ROUNDUP(INDEX(GRID!$B$4:$BI$14,MATCH(E$7,GRID!$A$4:$A$14,0),MATCH(1,($U$2=GRID!$B$1:$BI$1)*(КАЛЕНДАРЬ!$AD5=GRID!$B$3:$BI$3),0))*(1-GRID!$B$35),0))</f>
        <v>23200</v>
      </c>
      <c r="F216" s="60">
        <f t="array" ref="F216">IF($I$2="Открытый тариф",
INDEX(GRID!$B$17:$BI$27,MATCH(E$7,GRID!$A$17:$A$27,0),MATCH(1,($U$2=GRID!$B$1:$BI$1)*(КАЛЕНДАРЬ!$AD5=GRID!$B$3:$BI$3), 0)),
ROUNDUP(INDEX(GRID!$B$17:$BI$27,MATCH(E$7,GRID!$A$17:$A$27,0),MATCH(1,($U$2=GRID!$B$1:$BI$1)*(КАЛЕНДАРЬ!$AD5=GRID!$B$3:$BI$3), 0))*(1-GRID!$B$35),0))</f>
        <v>25700</v>
      </c>
      <c r="G216" s="59">
        <f t="array" ref="G216">IF($I$2="Открытый тариф",
INDEX(GRID!$B$4:$BI$14,MATCH(G$7,GRID!$A$4:$A$14,0),MATCH(1,($U$2=GRID!$B$1:$BI$1)*(КАЛЕНДАРЬ!$AD5=GRID!$B$3:$BI$3), 0)),
ROUNDUP(INDEX(GRID!$B$4:$BI$14,MATCH(G$7,GRID!$A$4:$A$14,0),MATCH(1,($U$2=GRID!$B$1:$BI$1)*(КАЛЕНДАРЬ!$AD5=GRID!$B$3:$BI$3),0))*(1-GRID!$B$35),0))</f>
        <v>25600</v>
      </c>
      <c r="H216" s="60">
        <f t="array" ref="H216">IF($I$2="Открытый тариф",
INDEX(GRID!$B$17:$BI$27,MATCH(G$7,GRID!$A$17:$A$27,0),MATCH(1,($U$2=GRID!$B$1:$BI$1)*(КАЛЕНДАРЬ!$AD5=GRID!$B$3:$BI$3), 0)),
ROUNDUP(INDEX(GRID!$B$17:$BI$27,MATCH(G$7,GRID!$A$17:$A$27,0),MATCH(1,($U$2=GRID!$B$1:$BI$1)*(КАЛЕНДАРЬ!$AD5=GRID!$B$3:$BI$3), 0))*(1-GRID!$B$35),0))</f>
        <v>28100</v>
      </c>
      <c r="I216" s="59">
        <f t="array" ref="I216">IF($I$2="Открытый тариф",
INDEX(GRID!$B$4:$BI$14,MATCH(I$7,GRID!$A$4:$A$14,0),MATCH(1,($U$2=GRID!$B$1:$BI$1)*(КАЛЕНДАРЬ!$AD5=GRID!$B$3:$BI$3), 0)),
ROUNDUP(INDEX(GRID!$B$4:$BI$14,MATCH(I$7,GRID!$A$4:$A$14,0),MATCH(1,($U$2=GRID!$B$1:$BI$1)*(КАЛЕНДАРЬ!$AD5=GRID!$B$3:$BI$3),0))*(1-GRID!$B$35),0))</f>
        <v>28300</v>
      </c>
      <c r="J216" s="60">
        <f t="array" ref="J216">IF($I$2="Открытый тариф",
INDEX(GRID!$B$17:$BI$27,MATCH(I$7,GRID!$A$17:$A$27,0),MATCH(1,($U$2=GRID!$B$1:$BI$1)*(КАЛЕНДАРЬ!$AD5=GRID!$B$3:$BI$3), 0)),
ROUNDUP(INDEX(GRID!$B$17:$BI$27,MATCH(I$7,GRID!$A$17:$A$27,0),MATCH(1,($U$2=GRID!$B$1:$BI$1)*(КАЛЕНДАРЬ!$AD5=GRID!$B$3:$BI$3), 0))*(1-GRID!$B$35),0))</f>
        <v>30800</v>
      </c>
      <c r="K216" s="59">
        <f t="array" ref="K216">IF($I$2="Открытый тариф",
INDEX(GRID!$B$4:$BI$14,MATCH(K$7,GRID!$A$4:$A$14,0),MATCH(1,($U$2=GRID!$B$1:$BI$1)*(КАЛЕНДАРЬ!$AD5=GRID!$B$3:$BI$3), 0)),
ROUNDUP(INDEX(GRID!$B$4:$BI$14,MATCH(K$7,GRID!$A$4:$A$14,0),MATCH(1,($U$2=GRID!$B$1:$BI$1)*(КАЛЕНДАРЬ!$AD5=GRID!$B$3:$BI$3),0))*(1-GRID!$B$35),0))</f>
        <v>31200</v>
      </c>
      <c r="L216" s="60">
        <f t="array" ref="L216">IF($I$2="Открытый тариф",
INDEX(GRID!$B$17:$BI$27,MATCH(K$7,GRID!$A$17:$A$27,0),MATCH(1,($U$2=GRID!$B$1:$BI$1)*(КАЛЕНДАРЬ!$AD5=GRID!$B$3:$BI$3), 0)),
ROUNDUP(INDEX(GRID!$B$17:$BI$27,MATCH(K$7,GRID!$A$17:$A$27,0),MATCH(1,($U$2=GRID!$B$1:$BI$1)*(КАЛЕНДАРЬ!$AD5=GRID!$B$3:$BI$3), 0))*(1-GRID!$B$35),0))</f>
        <v>33700</v>
      </c>
      <c r="M216" s="59">
        <f t="array" ref="M216">IF($I$2="Открытый тариф",
INDEX(GRID!$B$4:$BI$14,MATCH(M$7,GRID!$A$4:$A$14,0),MATCH(1,($U$2=GRID!$B$1:$BI$1)*(КАЛЕНДАРЬ!$AD5=GRID!$B$3:$BI$3), 0)),
ROUNDUP(INDEX(GRID!$B$4:$BI$14,MATCH(M$7,GRID!$A$4:$A$14,0),MATCH(1,($U$2=GRID!$B$1:$BI$1)*(КАЛЕНДАРЬ!$AD5=GRID!$B$3:$BI$3),0))*(1-GRID!$B$35),0))</f>
        <v>34400</v>
      </c>
      <c r="N216" s="60">
        <f t="array" ref="N216">IF($I$2="Открытый тариф",
INDEX(GRID!$B$17:$BI$27,MATCH(M$7,GRID!$A$17:$A$27,0),MATCH(1,($U$2=GRID!$B$1:$BI$1)*(КАЛЕНДАРЬ!$AD5=GRID!$B$3:$BI$3), 0)),
ROUNDUP(INDEX(GRID!$B$17:$BI$27,MATCH(M$7,GRID!$A$17:$A$27,0),MATCH(1,($U$2=GRID!$B$1:$BI$1)*(КАЛЕНДАРЬ!$AD5=GRID!$B$3:$BI$3), 0))*(1-GRID!$B$35),0))</f>
        <v>36900</v>
      </c>
      <c r="O216" s="61">
        <f t="array" ref="O216">IF($I$2="Открытый тариф",
INDEX(GRID!$B$4:$BI$14,MATCH(O$7,GRID!$A$4:$A$14,0),MATCH(1,($U$2=GRID!$B$1:$BI$1)*(КАЛЕНДАРЬ!$AD5=GRID!$B$3:$BI$3), 0)),
ROUNDUP(INDEX(GRID!$B$4:$BI$14,MATCH(O$7,GRID!$A$4:$A$14,0),MATCH(1,($U$2=GRID!$B$1:$BI$1)*(КАЛЕНДАРЬ!$AD5=GRID!$B$3:$BI$3),0))*(1-GRID!$B$35),0))</f>
        <v>41100</v>
      </c>
      <c r="P216" s="61">
        <f t="array" ref="P216">IF($I$2="Открытый тариф",
INDEX(GRID!$B$17:$BI$27,MATCH(O$7,GRID!$A$17:$A$27,0),MATCH(1,($U$2=GRID!$B$1:$BI$1)*(КАЛЕНДАРЬ!$AD5=GRID!$B$3:$BI$3), 0)),
ROUNDUP(INDEX(GRID!$B$17:$BI$27,MATCH(O$7,GRID!$A$17:$A$27,0),MATCH(1,($U$2=GRID!$B$1:$BI$1)*(КАЛЕНДАРЬ!$AD5=GRID!$B$3:$BI$3), 0))*(1-GRID!$B$35),0))</f>
        <v>43600</v>
      </c>
      <c r="Q216" s="61">
        <f t="array" ref="Q216">IF($I$2="Открытый тариф",
INDEX(GRID!$B$4:$BI$14,MATCH(Q$7,GRID!$A$4:$A$14,0),MATCH(1,($U$2=GRID!$B$1:$BI$1)*(КАЛЕНДАРЬ!$AD5=GRID!$B$3:$BI$3), 0)),
ROUNDUP(INDEX(GRID!$B$4:$BI$14,MATCH(Q$7,GRID!$A$4:$A$14,0),MATCH(1,($U$2=GRID!$B$1:$BI$1)*(КАЛЕНДАРЬ!$AD5=GRID!$B$3:$BI$3),0))*(1-GRID!$B$35),0))</f>
        <v>46200</v>
      </c>
      <c r="R216" s="61">
        <f t="array" ref="R216">IF($I$2="Открытый тариф",
INDEX(GRID!$B$17:$BI$27,MATCH(Q$7,GRID!$A$17:$A$27,0),MATCH(1,($U$2=GRID!$B$1:$BI$1)*(КАЛЕНДАРЬ!$AD5=GRID!$B$3:$BI$3), 0)),
ROUNDUP(INDEX(GRID!$B$17:$BI$27,MATCH(Q$7,GRID!$A$17:$A$27,0),MATCH(1,($U$2=GRID!$B$1:$BI$1)*(КАЛЕНДАРЬ!$AD5=GRID!$B$3:$BI$3), 0))*(1-GRID!$B$35),0))</f>
        <v>48700</v>
      </c>
      <c r="S216" s="61">
        <f t="array" ref="S216">IF($I$2="Открытый тариф",
INDEX(GRID!$B$4:$BI$14,MATCH(S$7,GRID!$A$4:$A$14,0),MATCH(1,($U$2=GRID!$B$1:$BI$1)*(КАЛЕНДАРЬ!$AD5=GRID!$B$3:$BI$3), 0)),
ROUNDUP(INDEX(GRID!$B$4:$BI$14,MATCH(S$7,GRID!$A$4:$A$14,0),MATCH(1,($U$2=GRID!$B$1:$BI$1)*(КАЛЕНДАРЬ!$AD5=GRID!$B$3:$BI$3),0))*(1-GRID!$B$35),0))</f>
        <v>56400</v>
      </c>
      <c r="T216" s="61">
        <f t="array" ref="T216">IF($I$2="Открытый тариф",
INDEX(GRID!$B$17:$BI$27,MATCH(S$7,GRID!$A$17:$A$27,0),MATCH(1,($U$2=GRID!$B$1:$BI$1)*(КАЛЕНДАРЬ!$AD5=GRID!$B$3:$BI$3), 0)),
ROUNDUP(INDEX(GRID!$B$17:$BI$27,MATCH(S$7,GRID!$A$17:$A$27,0),MATCH(1,($U$2=GRID!$B$1:$BI$1)*(КАЛЕНДАРЬ!$AD5=GRID!$B$3:$BI$3), 0))*(1-GRID!$B$35),0))</f>
        <v>58900</v>
      </c>
      <c r="U216" s="61">
        <f t="array" ref="U216">IF($I$2="Открытый тариф",
INDEX(GRID!$B$4:$BI$14,MATCH(U$7,GRID!$A$4:$A$14,0),MATCH(1,($U$2=GRID!$B$1:$BI$1)*(КАЛЕНДАРЬ!$AD5=GRID!$B$3:$BI$3), 0)),
ROUNDUP(INDEX(GRID!$B$4:$BI$14,MATCH(U$7,GRID!$A$4:$A$14,0),MATCH(1,($U$2=GRID!$B$1:$BI$1)*(КАЛЕНДАРЬ!$AD5=GRID!$B$3:$BI$3),0))*(1-GRID!$B$35),0))</f>
        <v>64000</v>
      </c>
      <c r="V216" s="61">
        <f t="array" ref="V216">IF($I$2="Открытый тариф",
INDEX(GRID!$B$17:$BI$27,MATCH(U$7,GRID!$A$17:$A$27,0),MATCH(1,($U$2=GRID!$B$1:$BI$1)*(КАЛЕНДАРЬ!$AD5=GRID!$B$3:$BI$3), 0)),
ROUNDUP(INDEX(GRID!$B$17:$BI$27,MATCH(U$7,GRID!$A$17:$A$27,0),MATCH(1,($U$2=GRID!$B$1:$BI$1)*(КАЛЕНДАРЬ!$AD5=GRID!$B$3:$BI$3), 0))*(1-GRID!$B$35),0))</f>
        <v>66500</v>
      </c>
      <c r="W216" s="61">
        <f t="array" ref="W216">IF($I$2="Открытый тариф",
INDEX(GRID!$B$4:$BI$14,MATCH(W$7,GRID!$A$4:$A$14,0),MATCH(1,($U$2=GRID!$B$1:$BI$1)*(КАЛЕНДАРЬ!$AD5=GRID!$B$3:$BI$3), 0)),
ROUNDUP(INDEX(GRID!$B$4:$BI$14,MATCH(W$7,GRID!$A$4:$A$14,0),MATCH(1,($U$2=GRID!$B$1:$BI$1)*(КАЛЕНДАРЬ!$AD5=GRID!$B$3:$BI$3),0))*(1-GRID!$B$35),0))</f>
        <v>250000</v>
      </c>
      <c r="X216" s="61">
        <f t="array" ref="X216">IF($I$2="Открытый тариф",
INDEX(GRID!$B$17:$BI$27,MATCH(W$7,GRID!$A$17:$A$27,0),MATCH(1,($U$2=GRID!$B$1:$BI$1)*(КАЛЕНДАРЬ!$AD5=GRID!$B$3:$BI$3), 0)),
ROUNDUP(INDEX(GRID!$B$17:$BI$27,MATCH(W$7,GRID!$A$17:$A$27,0),MATCH(1,($U$2=GRID!$B$1:$BI$1)*(КАЛЕНДАРЬ!$AD5=GRID!$B$3:$BI$3), 0))*(1-GRID!$B$35),0))</f>
        <v>252500</v>
      </c>
    </row>
    <row r="217" spans="1:24" ht="12.75" customHeight="1" x14ac:dyDescent="0.2">
      <c r="A217" s="62" t="s">
        <v>44</v>
      </c>
      <c r="B217" s="62">
        <v>3</v>
      </c>
      <c r="C217" s="59" cm="1">
        <f t="array" ref="C217">IF($I$2="Открытый тариф",
INDEX(GRID!$B$4:$BI$14,MATCH(C$7,GRID!$A$4:$A$14,0),MATCH(1,($U$2=GRID!$B$1:$BI$1)*(КАЛЕНДАРЬ!$AD6=GRID!$B$3:$BI$3), 0)),
ROUNDUP(INDEX(GRID!$B$4:$BI$14,MATCH(C$7,GRID!$A$4:$A$14,0),MATCH(1,($U$2=GRID!$B$1:$BI$1)*(КАЛЕНДАРЬ!$AD6=GRID!$B$3:$BI$3),0))*(1-GRID!$B$35),0))</f>
        <v>21000</v>
      </c>
      <c r="D217" s="60">
        <f t="array" ref="D217">IF($I$2="Открытый тариф",
INDEX(GRID!$B$17:$BI$27,MATCH(C$7,GRID!$A$17:$A$27,0),MATCH(1,($U$2=GRID!$B$1:$BI$1)*(КАЛЕНДАРЬ!$AD6=GRID!$B$3:$BI$3), 0)),
ROUNDUP(INDEX(GRID!$B$17:$BI$27,MATCH(C$7,GRID!$A$17:$A$27,0),MATCH(1,($U$2=GRID!$B$1:$BI$1)*(КАЛЕНДАРЬ!$AD6=GRID!$B$3:$BI$3), 0))*(1-GRID!$B$35),0))</f>
        <v>23500</v>
      </c>
      <c r="E217" s="59">
        <f t="array" ref="E217">IF($I$2="Открытый тариф",
INDEX(GRID!$B$4:$BI$14,MATCH(E$7,GRID!$A$4:$A$14,0),MATCH(1,($U$2=GRID!$B$1:$BI$1)*(КАЛЕНДАРЬ!$AD6=GRID!$B$3:$BI$3), 0)),
ROUNDUP(INDEX(GRID!$B$4:$BI$14,MATCH(E$7,GRID!$A$4:$A$14,0),MATCH(1,($U$2=GRID!$B$1:$BI$1)*(КАЛЕНДАРЬ!$AD6=GRID!$B$3:$BI$3),0))*(1-GRID!$B$35),0))</f>
        <v>23200</v>
      </c>
      <c r="F217" s="60">
        <f t="array" ref="F217">IF($I$2="Открытый тариф",
INDEX(GRID!$B$17:$BI$27,MATCH(E$7,GRID!$A$17:$A$27,0),MATCH(1,($U$2=GRID!$B$1:$BI$1)*(КАЛЕНДАРЬ!$AD6=GRID!$B$3:$BI$3), 0)),
ROUNDUP(INDEX(GRID!$B$17:$BI$27,MATCH(E$7,GRID!$A$17:$A$27,0),MATCH(1,($U$2=GRID!$B$1:$BI$1)*(КАЛЕНДАРЬ!$AD6=GRID!$B$3:$BI$3), 0))*(1-GRID!$B$35),0))</f>
        <v>25700</v>
      </c>
      <c r="G217" s="59">
        <f t="array" ref="G217">IF($I$2="Открытый тариф",
INDEX(GRID!$B$4:$BI$14,MATCH(G$7,GRID!$A$4:$A$14,0),MATCH(1,($U$2=GRID!$B$1:$BI$1)*(КАЛЕНДАРЬ!$AD6=GRID!$B$3:$BI$3), 0)),
ROUNDUP(INDEX(GRID!$B$4:$BI$14,MATCH(G$7,GRID!$A$4:$A$14,0),MATCH(1,($U$2=GRID!$B$1:$BI$1)*(КАЛЕНДАРЬ!$AD6=GRID!$B$3:$BI$3),0))*(1-GRID!$B$35),0))</f>
        <v>25600</v>
      </c>
      <c r="H217" s="60">
        <f t="array" ref="H217">IF($I$2="Открытый тариф",
INDEX(GRID!$B$17:$BI$27,MATCH(G$7,GRID!$A$17:$A$27,0),MATCH(1,($U$2=GRID!$B$1:$BI$1)*(КАЛЕНДАРЬ!$AD6=GRID!$B$3:$BI$3), 0)),
ROUNDUP(INDEX(GRID!$B$17:$BI$27,MATCH(G$7,GRID!$A$17:$A$27,0),MATCH(1,($U$2=GRID!$B$1:$BI$1)*(КАЛЕНДАРЬ!$AD6=GRID!$B$3:$BI$3), 0))*(1-GRID!$B$35),0))</f>
        <v>28100</v>
      </c>
      <c r="I217" s="59">
        <f t="array" ref="I217">IF($I$2="Открытый тариф",
INDEX(GRID!$B$4:$BI$14,MATCH(I$7,GRID!$A$4:$A$14,0),MATCH(1,($U$2=GRID!$B$1:$BI$1)*(КАЛЕНДАРЬ!$AD6=GRID!$B$3:$BI$3), 0)),
ROUNDUP(INDEX(GRID!$B$4:$BI$14,MATCH(I$7,GRID!$A$4:$A$14,0),MATCH(1,($U$2=GRID!$B$1:$BI$1)*(КАЛЕНДАРЬ!$AD6=GRID!$B$3:$BI$3),0))*(1-GRID!$B$35),0))</f>
        <v>28300</v>
      </c>
      <c r="J217" s="60">
        <f t="array" ref="J217">IF($I$2="Открытый тариф",
INDEX(GRID!$B$17:$BI$27,MATCH(I$7,GRID!$A$17:$A$27,0),MATCH(1,($U$2=GRID!$B$1:$BI$1)*(КАЛЕНДАРЬ!$AD6=GRID!$B$3:$BI$3), 0)),
ROUNDUP(INDEX(GRID!$B$17:$BI$27,MATCH(I$7,GRID!$A$17:$A$27,0),MATCH(1,($U$2=GRID!$B$1:$BI$1)*(КАЛЕНДАРЬ!$AD6=GRID!$B$3:$BI$3), 0))*(1-GRID!$B$35),0))</f>
        <v>30800</v>
      </c>
      <c r="K217" s="59">
        <f t="array" ref="K217">IF($I$2="Открытый тариф",
INDEX(GRID!$B$4:$BI$14,MATCH(K$7,GRID!$A$4:$A$14,0),MATCH(1,($U$2=GRID!$B$1:$BI$1)*(КАЛЕНДАРЬ!$AD6=GRID!$B$3:$BI$3), 0)),
ROUNDUP(INDEX(GRID!$B$4:$BI$14,MATCH(K$7,GRID!$A$4:$A$14,0),MATCH(1,($U$2=GRID!$B$1:$BI$1)*(КАЛЕНДАРЬ!$AD6=GRID!$B$3:$BI$3),0))*(1-GRID!$B$35),0))</f>
        <v>31200</v>
      </c>
      <c r="L217" s="60">
        <f t="array" ref="L217">IF($I$2="Открытый тариф",
INDEX(GRID!$B$17:$BI$27,MATCH(K$7,GRID!$A$17:$A$27,0),MATCH(1,($U$2=GRID!$B$1:$BI$1)*(КАЛЕНДАРЬ!$AD6=GRID!$B$3:$BI$3), 0)),
ROUNDUP(INDEX(GRID!$B$17:$BI$27,MATCH(K$7,GRID!$A$17:$A$27,0),MATCH(1,($U$2=GRID!$B$1:$BI$1)*(КАЛЕНДАРЬ!$AD6=GRID!$B$3:$BI$3), 0))*(1-GRID!$B$35),0))</f>
        <v>33700</v>
      </c>
      <c r="M217" s="59">
        <f t="array" ref="M217">IF($I$2="Открытый тариф",
INDEX(GRID!$B$4:$BI$14,MATCH(M$7,GRID!$A$4:$A$14,0),MATCH(1,($U$2=GRID!$B$1:$BI$1)*(КАЛЕНДАРЬ!$AD6=GRID!$B$3:$BI$3), 0)),
ROUNDUP(INDEX(GRID!$B$4:$BI$14,MATCH(M$7,GRID!$A$4:$A$14,0),MATCH(1,($U$2=GRID!$B$1:$BI$1)*(КАЛЕНДАРЬ!$AD6=GRID!$B$3:$BI$3),0))*(1-GRID!$B$35),0))</f>
        <v>34400</v>
      </c>
      <c r="N217" s="60">
        <f t="array" ref="N217">IF($I$2="Открытый тариф",
INDEX(GRID!$B$17:$BI$27,MATCH(M$7,GRID!$A$17:$A$27,0),MATCH(1,($U$2=GRID!$B$1:$BI$1)*(КАЛЕНДАРЬ!$AD6=GRID!$B$3:$BI$3), 0)),
ROUNDUP(INDEX(GRID!$B$17:$BI$27,MATCH(M$7,GRID!$A$17:$A$27,0),MATCH(1,($U$2=GRID!$B$1:$BI$1)*(КАЛЕНДАРЬ!$AD6=GRID!$B$3:$BI$3), 0))*(1-GRID!$B$35),0))</f>
        <v>36900</v>
      </c>
      <c r="O217" s="61">
        <f t="array" ref="O217">IF($I$2="Открытый тариф",
INDEX(GRID!$B$4:$BI$14,MATCH(O$7,GRID!$A$4:$A$14,0),MATCH(1,($U$2=GRID!$B$1:$BI$1)*(КАЛЕНДАРЬ!$AD6=GRID!$B$3:$BI$3), 0)),
ROUNDUP(INDEX(GRID!$B$4:$BI$14,MATCH(O$7,GRID!$A$4:$A$14,0),MATCH(1,($U$2=GRID!$B$1:$BI$1)*(КАЛЕНДАРЬ!$AD6=GRID!$B$3:$BI$3),0))*(1-GRID!$B$35),0))</f>
        <v>41100</v>
      </c>
      <c r="P217" s="61">
        <f t="array" ref="P217">IF($I$2="Открытый тариф",
INDEX(GRID!$B$17:$BI$27,MATCH(O$7,GRID!$A$17:$A$27,0),MATCH(1,($U$2=GRID!$B$1:$BI$1)*(КАЛЕНДАРЬ!$AD6=GRID!$B$3:$BI$3), 0)),
ROUNDUP(INDEX(GRID!$B$17:$BI$27,MATCH(O$7,GRID!$A$17:$A$27,0),MATCH(1,($U$2=GRID!$B$1:$BI$1)*(КАЛЕНДАРЬ!$AD6=GRID!$B$3:$BI$3), 0))*(1-GRID!$B$35),0))</f>
        <v>43600</v>
      </c>
      <c r="Q217" s="61">
        <f t="array" ref="Q217">IF($I$2="Открытый тариф",
INDEX(GRID!$B$4:$BI$14,MATCH(Q$7,GRID!$A$4:$A$14,0),MATCH(1,($U$2=GRID!$B$1:$BI$1)*(КАЛЕНДАРЬ!$AD6=GRID!$B$3:$BI$3), 0)),
ROUNDUP(INDEX(GRID!$B$4:$BI$14,MATCH(Q$7,GRID!$A$4:$A$14,0),MATCH(1,($U$2=GRID!$B$1:$BI$1)*(КАЛЕНДАРЬ!$AD6=GRID!$B$3:$BI$3),0))*(1-GRID!$B$35),0))</f>
        <v>46200</v>
      </c>
      <c r="R217" s="61">
        <f t="array" ref="R217">IF($I$2="Открытый тариф",
INDEX(GRID!$B$17:$BI$27,MATCH(Q$7,GRID!$A$17:$A$27,0),MATCH(1,($U$2=GRID!$B$1:$BI$1)*(КАЛЕНДАРЬ!$AD6=GRID!$B$3:$BI$3), 0)),
ROUNDUP(INDEX(GRID!$B$17:$BI$27,MATCH(Q$7,GRID!$A$17:$A$27,0),MATCH(1,($U$2=GRID!$B$1:$BI$1)*(КАЛЕНДАРЬ!$AD6=GRID!$B$3:$BI$3), 0))*(1-GRID!$B$35),0))</f>
        <v>48700</v>
      </c>
      <c r="S217" s="61">
        <f t="array" ref="S217">IF($I$2="Открытый тариф",
INDEX(GRID!$B$4:$BI$14,MATCH(S$7,GRID!$A$4:$A$14,0),MATCH(1,($U$2=GRID!$B$1:$BI$1)*(КАЛЕНДАРЬ!$AD6=GRID!$B$3:$BI$3), 0)),
ROUNDUP(INDEX(GRID!$B$4:$BI$14,MATCH(S$7,GRID!$A$4:$A$14,0),MATCH(1,($U$2=GRID!$B$1:$BI$1)*(КАЛЕНДАРЬ!$AD6=GRID!$B$3:$BI$3),0))*(1-GRID!$B$35),0))</f>
        <v>56400</v>
      </c>
      <c r="T217" s="61">
        <f t="array" ref="T217">IF($I$2="Открытый тариф",
INDEX(GRID!$B$17:$BI$27,MATCH(S$7,GRID!$A$17:$A$27,0),MATCH(1,($U$2=GRID!$B$1:$BI$1)*(КАЛЕНДАРЬ!$AD6=GRID!$B$3:$BI$3), 0)),
ROUNDUP(INDEX(GRID!$B$17:$BI$27,MATCH(S$7,GRID!$A$17:$A$27,0),MATCH(1,($U$2=GRID!$B$1:$BI$1)*(КАЛЕНДАРЬ!$AD6=GRID!$B$3:$BI$3), 0))*(1-GRID!$B$35),0))</f>
        <v>58900</v>
      </c>
      <c r="U217" s="61">
        <f t="array" ref="U217">IF($I$2="Открытый тариф",
INDEX(GRID!$B$4:$BI$14,MATCH(U$7,GRID!$A$4:$A$14,0),MATCH(1,($U$2=GRID!$B$1:$BI$1)*(КАЛЕНДАРЬ!$AD6=GRID!$B$3:$BI$3), 0)),
ROUNDUP(INDEX(GRID!$B$4:$BI$14,MATCH(U$7,GRID!$A$4:$A$14,0),MATCH(1,($U$2=GRID!$B$1:$BI$1)*(КАЛЕНДАРЬ!$AD6=GRID!$B$3:$BI$3),0))*(1-GRID!$B$35),0))</f>
        <v>64000</v>
      </c>
      <c r="V217" s="61">
        <f t="array" ref="V217">IF($I$2="Открытый тариф",
INDEX(GRID!$B$17:$BI$27,MATCH(U$7,GRID!$A$17:$A$27,0),MATCH(1,($U$2=GRID!$B$1:$BI$1)*(КАЛЕНДАРЬ!$AD6=GRID!$B$3:$BI$3), 0)),
ROUNDUP(INDEX(GRID!$B$17:$BI$27,MATCH(U$7,GRID!$A$17:$A$27,0),MATCH(1,($U$2=GRID!$B$1:$BI$1)*(КАЛЕНДАРЬ!$AD6=GRID!$B$3:$BI$3), 0))*(1-GRID!$B$35),0))</f>
        <v>66500</v>
      </c>
      <c r="W217" s="61">
        <f t="array" ref="W217">IF($I$2="Открытый тариф",
INDEX(GRID!$B$4:$BI$14,MATCH(W$7,GRID!$A$4:$A$14,0),MATCH(1,($U$2=GRID!$B$1:$BI$1)*(КАЛЕНДАРЬ!$AD6=GRID!$B$3:$BI$3), 0)),
ROUNDUP(INDEX(GRID!$B$4:$BI$14,MATCH(W$7,GRID!$A$4:$A$14,0),MATCH(1,($U$2=GRID!$B$1:$BI$1)*(КАЛЕНДАРЬ!$AD6=GRID!$B$3:$BI$3),0))*(1-GRID!$B$35),0))</f>
        <v>250000</v>
      </c>
      <c r="X217" s="61">
        <f t="array" ref="X217">IF($I$2="Открытый тариф",
INDEX(GRID!$B$17:$BI$27,MATCH(W$7,GRID!$A$17:$A$27,0),MATCH(1,($U$2=GRID!$B$1:$BI$1)*(КАЛЕНДАРЬ!$AD6=GRID!$B$3:$BI$3), 0)),
ROUNDUP(INDEX(GRID!$B$17:$BI$27,MATCH(W$7,GRID!$A$17:$A$27,0),MATCH(1,($U$2=GRID!$B$1:$BI$1)*(КАЛЕНДАРЬ!$AD6=GRID!$B$3:$BI$3), 0))*(1-GRID!$B$35),0))</f>
        <v>252500</v>
      </c>
    </row>
    <row r="218" spans="1:24" ht="12.75" customHeight="1" x14ac:dyDescent="0.2">
      <c r="A218" s="62" t="s">
        <v>45</v>
      </c>
      <c r="B218" s="62">
        <v>4</v>
      </c>
      <c r="C218" s="59" cm="1">
        <f t="array" ref="C218">IF($I$2="Открытый тариф",
INDEX(GRID!$B$4:$BI$14,MATCH(C$7,GRID!$A$4:$A$14,0),MATCH(1,($U$2=GRID!$B$1:$BI$1)*(КАЛЕНДАРЬ!$AD7=GRID!$B$3:$BI$3), 0)),
ROUNDUP(INDEX(GRID!$B$4:$BI$14,MATCH(C$7,GRID!$A$4:$A$14,0),MATCH(1,($U$2=GRID!$B$1:$BI$1)*(КАЛЕНДАРЬ!$AD7=GRID!$B$3:$BI$3),0))*(1-GRID!$B$35),0))</f>
        <v>21000</v>
      </c>
      <c r="D218" s="60">
        <f t="array" ref="D218">IF($I$2="Открытый тариф",
INDEX(GRID!$B$17:$BI$27,MATCH(C$7,GRID!$A$17:$A$27,0),MATCH(1,($U$2=GRID!$B$1:$BI$1)*(КАЛЕНДАРЬ!$AD7=GRID!$B$3:$BI$3), 0)),
ROUNDUP(INDEX(GRID!$B$17:$BI$27,MATCH(C$7,GRID!$A$17:$A$27,0),MATCH(1,($U$2=GRID!$B$1:$BI$1)*(КАЛЕНДАРЬ!$AD7=GRID!$B$3:$BI$3), 0))*(1-GRID!$B$35),0))</f>
        <v>23500</v>
      </c>
      <c r="E218" s="59">
        <f t="array" ref="E218">IF($I$2="Открытый тариф",
INDEX(GRID!$B$4:$BI$14,MATCH(E$7,GRID!$A$4:$A$14,0),MATCH(1,($U$2=GRID!$B$1:$BI$1)*(КАЛЕНДАРЬ!$AD7=GRID!$B$3:$BI$3), 0)),
ROUNDUP(INDEX(GRID!$B$4:$BI$14,MATCH(E$7,GRID!$A$4:$A$14,0),MATCH(1,($U$2=GRID!$B$1:$BI$1)*(КАЛЕНДАРЬ!$AD7=GRID!$B$3:$BI$3),0))*(1-GRID!$B$35),0))</f>
        <v>23200</v>
      </c>
      <c r="F218" s="60">
        <f t="array" ref="F218">IF($I$2="Открытый тариф",
INDEX(GRID!$B$17:$BI$27,MATCH(E$7,GRID!$A$17:$A$27,0),MATCH(1,($U$2=GRID!$B$1:$BI$1)*(КАЛЕНДАРЬ!$AD7=GRID!$B$3:$BI$3), 0)),
ROUNDUP(INDEX(GRID!$B$17:$BI$27,MATCH(E$7,GRID!$A$17:$A$27,0),MATCH(1,($U$2=GRID!$B$1:$BI$1)*(КАЛЕНДАРЬ!$AD7=GRID!$B$3:$BI$3), 0))*(1-GRID!$B$35),0))</f>
        <v>25700</v>
      </c>
      <c r="G218" s="59">
        <f t="array" ref="G218">IF($I$2="Открытый тариф",
INDEX(GRID!$B$4:$BI$14,MATCH(G$7,GRID!$A$4:$A$14,0),MATCH(1,($U$2=GRID!$B$1:$BI$1)*(КАЛЕНДАРЬ!$AD7=GRID!$B$3:$BI$3), 0)),
ROUNDUP(INDEX(GRID!$B$4:$BI$14,MATCH(G$7,GRID!$A$4:$A$14,0),MATCH(1,($U$2=GRID!$B$1:$BI$1)*(КАЛЕНДАРЬ!$AD7=GRID!$B$3:$BI$3),0))*(1-GRID!$B$35),0))</f>
        <v>25600</v>
      </c>
      <c r="H218" s="60">
        <f t="array" ref="H218">IF($I$2="Открытый тариф",
INDEX(GRID!$B$17:$BI$27,MATCH(G$7,GRID!$A$17:$A$27,0),MATCH(1,($U$2=GRID!$B$1:$BI$1)*(КАЛЕНДАРЬ!$AD7=GRID!$B$3:$BI$3), 0)),
ROUNDUP(INDEX(GRID!$B$17:$BI$27,MATCH(G$7,GRID!$A$17:$A$27,0),MATCH(1,($U$2=GRID!$B$1:$BI$1)*(КАЛЕНДАРЬ!$AD7=GRID!$B$3:$BI$3), 0))*(1-GRID!$B$35),0))</f>
        <v>28100</v>
      </c>
      <c r="I218" s="59">
        <f t="array" ref="I218">IF($I$2="Открытый тариф",
INDEX(GRID!$B$4:$BI$14,MATCH(I$7,GRID!$A$4:$A$14,0),MATCH(1,($U$2=GRID!$B$1:$BI$1)*(КАЛЕНДАРЬ!$AD7=GRID!$B$3:$BI$3), 0)),
ROUNDUP(INDEX(GRID!$B$4:$BI$14,MATCH(I$7,GRID!$A$4:$A$14,0),MATCH(1,($U$2=GRID!$B$1:$BI$1)*(КАЛЕНДАРЬ!$AD7=GRID!$B$3:$BI$3),0))*(1-GRID!$B$35),0))</f>
        <v>28300</v>
      </c>
      <c r="J218" s="60">
        <f t="array" ref="J218">IF($I$2="Открытый тариф",
INDEX(GRID!$B$17:$BI$27,MATCH(I$7,GRID!$A$17:$A$27,0),MATCH(1,($U$2=GRID!$B$1:$BI$1)*(КАЛЕНДАРЬ!$AD7=GRID!$B$3:$BI$3), 0)),
ROUNDUP(INDEX(GRID!$B$17:$BI$27,MATCH(I$7,GRID!$A$17:$A$27,0),MATCH(1,($U$2=GRID!$B$1:$BI$1)*(КАЛЕНДАРЬ!$AD7=GRID!$B$3:$BI$3), 0))*(1-GRID!$B$35),0))</f>
        <v>30800</v>
      </c>
      <c r="K218" s="59">
        <f t="array" ref="K218">IF($I$2="Открытый тариф",
INDEX(GRID!$B$4:$BI$14,MATCH(K$7,GRID!$A$4:$A$14,0),MATCH(1,($U$2=GRID!$B$1:$BI$1)*(КАЛЕНДАРЬ!$AD7=GRID!$B$3:$BI$3), 0)),
ROUNDUP(INDEX(GRID!$B$4:$BI$14,MATCH(K$7,GRID!$A$4:$A$14,0),MATCH(1,($U$2=GRID!$B$1:$BI$1)*(КАЛЕНДАРЬ!$AD7=GRID!$B$3:$BI$3),0))*(1-GRID!$B$35),0))</f>
        <v>31200</v>
      </c>
      <c r="L218" s="60">
        <f t="array" ref="L218">IF($I$2="Открытый тариф",
INDEX(GRID!$B$17:$BI$27,MATCH(K$7,GRID!$A$17:$A$27,0),MATCH(1,($U$2=GRID!$B$1:$BI$1)*(КАЛЕНДАРЬ!$AD7=GRID!$B$3:$BI$3), 0)),
ROUNDUP(INDEX(GRID!$B$17:$BI$27,MATCH(K$7,GRID!$A$17:$A$27,0),MATCH(1,($U$2=GRID!$B$1:$BI$1)*(КАЛЕНДАРЬ!$AD7=GRID!$B$3:$BI$3), 0))*(1-GRID!$B$35),0))</f>
        <v>33700</v>
      </c>
      <c r="M218" s="59">
        <f t="array" ref="M218">IF($I$2="Открытый тариф",
INDEX(GRID!$B$4:$BI$14,MATCH(M$7,GRID!$A$4:$A$14,0),MATCH(1,($U$2=GRID!$B$1:$BI$1)*(КАЛЕНДАРЬ!$AD7=GRID!$B$3:$BI$3), 0)),
ROUNDUP(INDEX(GRID!$B$4:$BI$14,MATCH(M$7,GRID!$A$4:$A$14,0),MATCH(1,($U$2=GRID!$B$1:$BI$1)*(КАЛЕНДАРЬ!$AD7=GRID!$B$3:$BI$3),0))*(1-GRID!$B$35),0))</f>
        <v>34400</v>
      </c>
      <c r="N218" s="60">
        <f t="array" ref="N218">IF($I$2="Открытый тариф",
INDEX(GRID!$B$17:$BI$27,MATCH(M$7,GRID!$A$17:$A$27,0),MATCH(1,($U$2=GRID!$B$1:$BI$1)*(КАЛЕНДАРЬ!$AD7=GRID!$B$3:$BI$3), 0)),
ROUNDUP(INDEX(GRID!$B$17:$BI$27,MATCH(M$7,GRID!$A$17:$A$27,0),MATCH(1,($U$2=GRID!$B$1:$BI$1)*(КАЛЕНДАРЬ!$AD7=GRID!$B$3:$BI$3), 0))*(1-GRID!$B$35),0))</f>
        <v>36900</v>
      </c>
      <c r="O218" s="61">
        <f t="array" ref="O218">IF($I$2="Открытый тариф",
INDEX(GRID!$B$4:$BI$14,MATCH(O$7,GRID!$A$4:$A$14,0),MATCH(1,($U$2=GRID!$B$1:$BI$1)*(КАЛЕНДАРЬ!$AD7=GRID!$B$3:$BI$3), 0)),
ROUNDUP(INDEX(GRID!$B$4:$BI$14,MATCH(O$7,GRID!$A$4:$A$14,0),MATCH(1,($U$2=GRID!$B$1:$BI$1)*(КАЛЕНДАРЬ!$AD7=GRID!$B$3:$BI$3),0))*(1-GRID!$B$35),0))</f>
        <v>41100</v>
      </c>
      <c r="P218" s="61">
        <f t="array" ref="P218">IF($I$2="Открытый тариф",
INDEX(GRID!$B$17:$BI$27,MATCH(O$7,GRID!$A$17:$A$27,0),MATCH(1,($U$2=GRID!$B$1:$BI$1)*(КАЛЕНДАРЬ!$AD7=GRID!$B$3:$BI$3), 0)),
ROUNDUP(INDEX(GRID!$B$17:$BI$27,MATCH(O$7,GRID!$A$17:$A$27,0),MATCH(1,($U$2=GRID!$B$1:$BI$1)*(КАЛЕНДАРЬ!$AD7=GRID!$B$3:$BI$3), 0))*(1-GRID!$B$35),0))</f>
        <v>43600</v>
      </c>
      <c r="Q218" s="61">
        <f t="array" ref="Q218">IF($I$2="Открытый тариф",
INDEX(GRID!$B$4:$BI$14,MATCH(Q$7,GRID!$A$4:$A$14,0),MATCH(1,($U$2=GRID!$B$1:$BI$1)*(КАЛЕНДАРЬ!$AD7=GRID!$B$3:$BI$3), 0)),
ROUNDUP(INDEX(GRID!$B$4:$BI$14,MATCH(Q$7,GRID!$A$4:$A$14,0),MATCH(1,($U$2=GRID!$B$1:$BI$1)*(КАЛЕНДАРЬ!$AD7=GRID!$B$3:$BI$3),0))*(1-GRID!$B$35),0))</f>
        <v>46200</v>
      </c>
      <c r="R218" s="61">
        <f t="array" ref="R218">IF($I$2="Открытый тариф",
INDEX(GRID!$B$17:$BI$27,MATCH(Q$7,GRID!$A$17:$A$27,0),MATCH(1,($U$2=GRID!$B$1:$BI$1)*(КАЛЕНДАРЬ!$AD7=GRID!$B$3:$BI$3), 0)),
ROUNDUP(INDEX(GRID!$B$17:$BI$27,MATCH(Q$7,GRID!$A$17:$A$27,0),MATCH(1,($U$2=GRID!$B$1:$BI$1)*(КАЛЕНДАРЬ!$AD7=GRID!$B$3:$BI$3), 0))*(1-GRID!$B$35),0))</f>
        <v>48700</v>
      </c>
      <c r="S218" s="61">
        <f t="array" ref="S218">IF($I$2="Открытый тариф",
INDEX(GRID!$B$4:$BI$14,MATCH(S$7,GRID!$A$4:$A$14,0),MATCH(1,($U$2=GRID!$B$1:$BI$1)*(КАЛЕНДАРЬ!$AD7=GRID!$B$3:$BI$3), 0)),
ROUNDUP(INDEX(GRID!$B$4:$BI$14,MATCH(S$7,GRID!$A$4:$A$14,0),MATCH(1,($U$2=GRID!$B$1:$BI$1)*(КАЛЕНДАРЬ!$AD7=GRID!$B$3:$BI$3),0))*(1-GRID!$B$35),0))</f>
        <v>56400</v>
      </c>
      <c r="T218" s="61">
        <f t="array" ref="T218">IF($I$2="Открытый тариф",
INDEX(GRID!$B$17:$BI$27,MATCH(S$7,GRID!$A$17:$A$27,0),MATCH(1,($U$2=GRID!$B$1:$BI$1)*(КАЛЕНДАРЬ!$AD7=GRID!$B$3:$BI$3), 0)),
ROUNDUP(INDEX(GRID!$B$17:$BI$27,MATCH(S$7,GRID!$A$17:$A$27,0),MATCH(1,($U$2=GRID!$B$1:$BI$1)*(КАЛЕНДАРЬ!$AD7=GRID!$B$3:$BI$3), 0))*(1-GRID!$B$35),0))</f>
        <v>58900</v>
      </c>
      <c r="U218" s="61">
        <f t="array" ref="U218">IF($I$2="Открытый тариф",
INDEX(GRID!$B$4:$BI$14,MATCH(U$7,GRID!$A$4:$A$14,0),MATCH(1,($U$2=GRID!$B$1:$BI$1)*(КАЛЕНДАРЬ!$AD7=GRID!$B$3:$BI$3), 0)),
ROUNDUP(INDEX(GRID!$B$4:$BI$14,MATCH(U$7,GRID!$A$4:$A$14,0),MATCH(1,($U$2=GRID!$B$1:$BI$1)*(КАЛЕНДАРЬ!$AD7=GRID!$B$3:$BI$3),0))*(1-GRID!$B$35),0))</f>
        <v>64000</v>
      </c>
      <c r="V218" s="61">
        <f t="array" ref="V218">IF($I$2="Открытый тариф",
INDEX(GRID!$B$17:$BI$27,MATCH(U$7,GRID!$A$17:$A$27,0),MATCH(1,($U$2=GRID!$B$1:$BI$1)*(КАЛЕНДАРЬ!$AD7=GRID!$B$3:$BI$3), 0)),
ROUNDUP(INDEX(GRID!$B$17:$BI$27,MATCH(U$7,GRID!$A$17:$A$27,0),MATCH(1,($U$2=GRID!$B$1:$BI$1)*(КАЛЕНДАРЬ!$AD7=GRID!$B$3:$BI$3), 0))*(1-GRID!$B$35),0))</f>
        <v>66500</v>
      </c>
      <c r="W218" s="61">
        <f t="array" ref="W218">IF($I$2="Открытый тариф",
INDEX(GRID!$B$4:$BI$14,MATCH(W$7,GRID!$A$4:$A$14,0),MATCH(1,($U$2=GRID!$B$1:$BI$1)*(КАЛЕНДАРЬ!$AD7=GRID!$B$3:$BI$3), 0)),
ROUNDUP(INDEX(GRID!$B$4:$BI$14,MATCH(W$7,GRID!$A$4:$A$14,0),MATCH(1,($U$2=GRID!$B$1:$BI$1)*(КАЛЕНДАРЬ!$AD7=GRID!$B$3:$BI$3),0))*(1-GRID!$B$35),0))</f>
        <v>250000</v>
      </c>
      <c r="X218" s="61">
        <f t="array" ref="X218">IF($I$2="Открытый тариф",
INDEX(GRID!$B$17:$BI$27,MATCH(W$7,GRID!$A$17:$A$27,0),MATCH(1,($U$2=GRID!$B$1:$BI$1)*(КАЛЕНДАРЬ!$AD7=GRID!$B$3:$BI$3), 0)),
ROUNDUP(INDEX(GRID!$B$17:$BI$27,MATCH(W$7,GRID!$A$17:$A$27,0),MATCH(1,($U$2=GRID!$B$1:$BI$1)*(КАЛЕНДАРЬ!$AD7=GRID!$B$3:$BI$3), 0))*(1-GRID!$B$35),0))</f>
        <v>252500</v>
      </c>
    </row>
    <row r="219" spans="1:24" ht="12.75" customHeight="1" x14ac:dyDescent="0.2">
      <c r="A219" s="62" t="s">
        <v>46</v>
      </c>
      <c r="B219" s="62">
        <v>5</v>
      </c>
      <c r="C219" s="59" cm="1">
        <f t="array" ref="C219">IF($I$2="Открытый тариф",
INDEX(GRID!$B$4:$BI$14,MATCH(C$7,GRID!$A$4:$A$14,0),MATCH(1,($U$2=GRID!$B$1:$BI$1)*(КАЛЕНДАРЬ!$AD8=GRID!$B$3:$BI$3), 0)),
ROUNDUP(INDEX(GRID!$B$4:$BI$14,MATCH(C$7,GRID!$A$4:$A$14,0),MATCH(1,($U$2=GRID!$B$1:$BI$1)*(КАЛЕНДАРЬ!$AD8=GRID!$B$3:$BI$3),0))*(1-GRID!$B$35),0))</f>
        <v>21000</v>
      </c>
      <c r="D219" s="60">
        <f t="array" ref="D219">IF($I$2="Открытый тариф",
INDEX(GRID!$B$17:$BI$27,MATCH(C$7,GRID!$A$17:$A$27,0),MATCH(1,($U$2=GRID!$B$1:$BI$1)*(КАЛЕНДАРЬ!$AD8=GRID!$B$3:$BI$3), 0)),
ROUNDUP(INDEX(GRID!$B$17:$BI$27,MATCH(C$7,GRID!$A$17:$A$27,0),MATCH(1,($U$2=GRID!$B$1:$BI$1)*(КАЛЕНДАРЬ!$AD8=GRID!$B$3:$BI$3), 0))*(1-GRID!$B$35),0))</f>
        <v>23500</v>
      </c>
      <c r="E219" s="59">
        <f t="array" ref="E219">IF($I$2="Открытый тариф",
INDEX(GRID!$B$4:$BI$14,MATCH(E$7,GRID!$A$4:$A$14,0),MATCH(1,($U$2=GRID!$B$1:$BI$1)*(КАЛЕНДАРЬ!$AD8=GRID!$B$3:$BI$3), 0)),
ROUNDUP(INDEX(GRID!$B$4:$BI$14,MATCH(E$7,GRID!$A$4:$A$14,0),MATCH(1,($U$2=GRID!$B$1:$BI$1)*(КАЛЕНДАРЬ!$AD8=GRID!$B$3:$BI$3),0))*(1-GRID!$B$35),0))</f>
        <v>23200</v>
      </c>
      <c r="F219" s="60">
        <f t="array" ref="F219">IF($I$2="Открытый тариф",
INDEX(GRID!$B$17:$BI$27,MATCH(E$7,GRID!$A$17:$A$27,0),MATCH(1,($U$2=GRID!$B$1:$BI$1)*(КАЛЕНДАРЬ!$AD8=GRID!$B$3:$BI$3), 0)),
ROUNDUP(INDEX(GRID!$B$17:$BI$27,MATCH(E$7,GRID!$A$17:$A$27,0),MATCH(1,($U$2=GRID!$B$1:$BI$1)*(КАЛЕНДАРЬ!$AD8=GRID!$B$3:$BI$3), 0))*(1-GRID!$B$35),0))</f>
        <v>25700</v>
      </c>
      <c r="G219" s="59">
        <f t="array" ref="G219">IF($I$2="Открытый тариф",
INDEX(GRID!$B$4:$BI$14,MATCH(G$7,GRID!$A$4:$A$14,0),MATCH(1,($U$2=GRID!$B$1:$BI$1)*(КАЛЕНДАРЬ!$AD8=GRID!$B$3:$BI$3), 0)),
ROUNDUP(INDEX(GRID!$B$4:$BI$14,MATCH(G$7,GRID!$A$4:$A$14,0),MATCH(1,($U$2=GRID!$B$1:$BI$1)*(КАЛЕНДАРЬ!$AD8=GRID!$B$3:$BI$3),0))*(1-GRID!$B$35),0))</f>
        <v>25600</v>
      </c>
      <c r="H219" s="60">
        <f t="array" ref="H219">IF($I$2="Открытый тариф",
INDEX(GRID!$B$17:$BI$27,MATCH(G$7,GRID!$A$17:$A$27,0),MATCH(1,($U$2=GRID!$B$1:$BI$1)*(КАЛЕНДАРЬ!$AD8=GRID!$B$3:$BI$3), 0)),
ROUNDUP(INDEX(GRID!$B$17:$BI$27,MATCH(G$7,GRID!$A$17:$A$27,0),MATCH(1,($U$2=GRID!$B$1:$BI$1)*(КАЛЕНДАРЬ!$AD8=GRID!$B$3:$BI$3), 0))*(1-GRID!$B$35),0))</f>
        <v>28100</v>
      </c>
      <c r="I219" s="59">
        <f t="array" ref="I219">IF($I$2="Открытый тариф",
INDEX(GRID!$B$4:$BI$14,MATCH(I$7,GRID!$A$4:$A$14,0),MATCH(1,($U$2=GRID!$B$1:$BI$1)*(КАЛЕНДАРЬ!$AD8=GRID!$B$3:$BI$3), 0)),
ROUNDUP(INDEX(GRID!$B$4:$BI$14,MATCH(I$7,GRID!$A$4:$A$14,0),MATCH(1,($U$2=GRID!$B$1:$BI$1)*(КАЛЕНДАРЬ!$AD8=GRID!$B$3:$BI$3),0))*(1-GRID!$B$35),0))</f>
        <v>28300</v>
      </c>
      <c r="J219" s="60">
        <f t="array" ref="J219">IF($I$2="Открытый тариф",
INDEX(GRID!$B$17:$BI$27,MATCH(I$7,GRID!$A$17:$A$27,0),MATCH(1,($U$2=GRID!$B$1:$BI$1)*(КАЛЕНДАРЬ!$AD8=GRID!$B$3:$BI$3), 0)),
ROUNDUP(INDEX(GRID!$B$17:$BI$27,MATCH(I$7,GRID!$A$17:$A$27,0),MATCH(1,($U$2=GRID!$B$1:$BI$1)*(КАЛЕНДАРЬ!$AD8=GRID!$B$3:$BI$3), 0))*(1-GRID!$B$35),0))</f>
        <v>30800</v>
      </c>
      <c r="K219" s="59">
        <f t="array" ref="K219">IF($I$2="Открытый тариф",
INDEX(GRID!$B$4:$BI$14,MATCH(K$7,GRID!$A$4:$A$14,0),MATCH(1,($U$2=GRID!$B$1:$BI$1)*(КАЛЕНДАРЬ!$AD8=GRID!$B$3:$BI$3), 0)),
ROUNDUP(INDEX(GRID!$B$4:$BI$14,MATCH(K$7,GRID!$A$4:$A$14,0),MATCH(1,($U$2=GRID!$B$1:$BI$1)*(КАЛЕНДАРЬ!$AD8=GRID!$B$3:$BI$3),0))*(1-GRID!$B$35),0))</f>
        <v>31200</v>
      </c>
      <c r="L219" s="60">
        <f t="array" ref="L219">IF($I$2="Открытый тариф",
INDEX(GRID!$B$17:$BI$27,MATCH(K$7,GRID!$A$17:$A$27,0),MATCH(1,($U$2=GRID!$B$1:$BI$1)*(КАЛЕНДАРЬ!$AD8=GRID!$B$3:$BI$3), 0)),
ROUNDUP(INDEX(GRID!$B$17:$BI$27,MATCH(K$7,GRID!$A$17:$A$27,0),MATCH(1,($U$2=GRID!$B$1:$BI$1)*(КАЛЕНДАРЬ!$AD8=GRID!$B$3:$BI$3), 0))*(1-GRID!$B$35),0))</f>
        <v>33700</v>
      </c>
      <c r="M219" s="59">
        <f t="array" ref="M219">IF($I$2="Открытый тариф",
INDEX(GRID!$B$4:$BI$14,MATCH(M$7,GRID!$A$4:$A$14,0),MATCH(1,($U$2=GRID!$B$1:$BI$1)*(КАЛЕНДАРЬ!$AD8=GRID!$B$3:$BI$3), 0)),
ROUNDUP(INDEX(GRID!$B$4:$BI$14,MATCH(M$7,GRID!$A$4:$A$14,0),MATCH(1,($U$2=GRID!$B$1:$BI$1)*(КАЛЕНДАРЬ!$AD8=GRID!$B$3:$BI$3),0))*(1-GRID!$B$35),0))</f>
        <v>34400</v>
      </c>
      <c r="N219" s="60">
        <f t="array" ref="N219">IF($I$2="Открытый тариф",
INDEX(GRID!$B$17:$BI$27,MATCH(M$7,GRID!$A$17:$A$27,0),MATCH(1,($U$2=GRID!$B$1:$BI$1)*(КАЛЕНДАРЬ!$AD8=GRID!$B$3:$BI$3), 0)),
ROUNDUP(INDEX(GRID!$B$17:$BI$27,MATCH(M$7,GRID!$A$17:$A$27,0),MATCH(1,($U$2=GRID!$B$1:$BI$1)*(КАЛЕНДАРЬ!$AD8=GRID!$B$3:$BI$3), 0))*(1-GRID!$B$35),0))</f>
        <v>36900</v>
      </c>
      <c r="O219" s="61">
        <f t="array" ref="O219">IF($I$2="Открытый тариф",
INDEX(GRID!$B$4:$BI$14,MATCH(O$7,GRID!$A$4:$A$14,0),MATCH(1,($U$2=GRID!$B$1:$BI$1)*(КАЛЕНДАРЬ!$AD8=GRID!$B$3:$BI$3), 0)),
ROUNDUP(INDEX(GRID!$B$4:$BI$14,MATCH(O$7,GRID!$A$4:$A$14,0),MATCH(1,($U$2=GRID!$B$1:$BI$1)*(КАЛЕНДАРЬ!$AD8=GRID!$B$3:$BI$3),0))*(1-GRID!$B$35),0))</f>
        <v>41100</v>
      </c>
      <c r="P219" s="61">
        <f t="array" ref="P219">IF($I$2="Открытый тариф",
INDEX(GRID!$B$17:$BI$27,MATCH(O$7,GRID!$A$17:$A$27,0),MATCH(1,($U$2=GRID!$B$1:$BI$1)*(КАЛЕНДАРЬ!$AD8=GRID!$B$3:$BI$3), 0)),
ROUNDUP(INDEX(GRID!$B$17:$BI$27,MATCH(O$7,GRID!$A$17:$A$27,0),MATCH(1,($U$2=GRID!$B$1:$BI$1)*(КАЛЕНДАРЬ!$AD8=GRID!$B$3:$BI$3), 0))*(1-GRID!$B$35),0))</f>
        <v>43600</v>
      </c>
      <c r="Q219" s="61">
        <f t="array" ref="Q219">IF($I$2="Открытый тариф",
INDEX(GRID!$B$4:$BI$14,MATCH(Q$7,GRID!$A$4:$A$14,0),MATCH(1,($U$2=GRID!$B$1:$BI$1)*(КАЛЕНДАРЬ!$AD8=GRID!$B$3:$BI$3), 0)),
ROUNDUP(INDEX(GRID!$B$4:$BI$14,MATCH(Q$7,GRID!$A$4:$A$14,0),MATCH(1,($U$2=GRID!$B$1:$BI$1)*(КАЛЕНДАРЬ!$AD8=GRID!$B$3:$BI$3),0))*(1-GRID!$B$35),0))</f>
        <v>46200</v>
      </c>
      <c r="R219" s="61">
        <f t="array" ref="R219">IF($I$2="Открытый тариф",
INDEX(GRID!$B$17:$BI$27,MATCH(Q$7,GRID!$A$17:$A$27,0),MATCH(1,($U$2=GRID!$B$1:$BI$1)*(КАЛЕНДАРЬ!$AD8=GRID!$B$3:$BI$3), 0)),
ROUNDUP(INDEX(GRID!$B$17:$BI$27,MATCH(Q$7,GRID!$A$17:$A$27,0),MATCH(1,($U$2=GRID!$B$1:$BI$1)*(КАЛЕНДАРЬ!$AD8=GRID!$B$3:$BI$3), 0))*(1-GRID!$B$35),0))</f>
        <v>48700</v>
      </c>
      <c r="S219" s="61">
        <f t="array" ref="S219">IF($I$2="Открытый тариф",
INDEX(GRID!$B$4:$BI$14,MATCH(S$7,GRID!$A$4:$A$14,0),MATCH(1,($U$2=GRID!$B$1:$BI$1)*(КАЛЕНДАРЬ!$AD8=GRID!$B$3:$BI$3), 0)),
ROUNDUP(INDEX(GRID!$B$4:$BI$14,MATCH(S$7,GRID!$A$4:$A$14,0),MATCH(1,($U$2=GRID!$B$1:$BI$1)*(КАЛЕНДАРЬ!$AD8=GRID!$B$3:$BI$3),0))*(1-GRID!$B$35),0))</f>
        <v>56400</v>
      </c>
      <c r="T219" s="61">
        <f t="array" ref="T219">IF($I$2="Открытый тариф",
INDEX(GRID!$B$17:$BI$27,MATCH(S$7,GRID!$A$17:$A$27,0),MATCH(1,($U$2=GRID!$B$1:$BI$1)*(КАЛЕНДАРЬ!$AD8=GRID!$B$3:$BI$3), 0)),
ROUNDUP(INDEX(GRID!$B$17:$BI$27,MATCH(S$7,GRID!$A$17:$A$27,0),MATCH(1,($U$2=GRID!$B$1:$BI$1)*(КАЛЕНДАРЬ!$AD8=GRID!$B$3:$BI$3), 0))*(1-GRID!$B$35),0))</f>
        <v>58900</v>
      </c>
      <c r="U219" s="61">
        <f t="array" ref="U219">IF($I$2="Открытый тариф",
INDEX(GRID!$B$4:$BI$14,MATCH(U$7,GRID!$A$4:$A$14,0),MATCH(1,($U$2=GRID!$B$1:$BI$1)*(КАЛЕНДАРЬ!$AD8=GRID!$B$3:$BI$3), 0)),
ROUNDUP(INDEX(GRID!$B$4:$BI$14,MATCH(U$7,GRID!$A$4:$A$14,0),MATCH(1,($U$2=GRID!$B$1:$BI$1)*(КАЛЕНДАРЬ!$AD8=GRID!$B$3:$BI$3),0))*(1-GRID!$B$35),0))</f>
        <v>64000</v>
      </c>
      <c r="V219" s="61">
        <f t="array" ref="V219">IF($I$2="Открытый тариф",
INDEX(GRID!$B$17:$BI$27,MATCH(U$7,GRID!$A$17:$A$27,0),MATCH(1,($U$2=GRID!$B$1:$BI$1)*(КАЛЕНДАРЬ!$AD8=GRID!$B$3:$BI$3), 0)),
ROUNDUP(INDEX(GRID!$B$17:$BI$27,MATCH(U$7,GRID!$A$17:$A$27,0),MATCH(1,($U$2=GRID!$B$1:$BI$1)*(КАЛЕНДАРЬ!$AD8=GRID!$B$3:$BI$3), 0))*(1-GRID!$B$35),0))</f>
        <v>66500</v>
      </c>
      <c r="W219" s="61">
        <f t="array" ref="W219">IF($I$2="Открытый тариф",
INDEX(GRID!$B$4:$BI$14,MATCH(W$7,GRID!$A$4:$A$14,0),MATCH(1,($U$2=GRID!$B$1:$BI$1)*(КАЛЕНДАРЬ!$AD8=GRID!$B$3:$BI$3), 0)),
ROUNDUP(INDEX(GRID!$B$4:$BI$14,MATCH(W$7,GRID!$A$4:$A$14,0),MATCH(1,($U$2=GRID!$B$1:$BI$1)*(КАЛЕНДАРЬ!$AD8=GRID!$B$3:$BI$3),0))*(1-GRID!$B$35),0))</f>
        <v>250000</v>
      </c>
      <c r="X219" s="61">
        <f t="array" ref="X219">IF($I$2="Открытый тариф",
INDEX(GRID!$B$17:$BI$27,MATCH(W$7,GRID!$A$17:$A$27,0),MATCH(1,($U$2=GRID!$B$1:$BI$1)*(КАЛЕНДАРЬ!$AD8=GRID!$B$3:$BI$3), 0)),
ROUNDUP(INDEX(GRID!$B$17:$BI$27,MATCH(W$7,GRID!$A$17:$A$27,0),MATCH(1,($U$2=GRID!$B$1:$BI$1)*(КАЛЕНДАРЬ!$AD8=GRID!$B$3:$BI$3), 0))*(1-GRID!$B$35),0))</f>
        <v>252500</v>
      </c>
    </row>
    <row r="220" spans="1:24" ht="12.75" customHeight="1" x14ac:dyDescent="0.2">
      <c r="A220" s="62" t="s">
        <v>47</v>
      </c>
      <c r="B220" s="62">
        <v>6</v>
      </c>
      <c r="C220" s="59" cm="1">
        <f t="array" ref="C220">IF($I$2="Открытый тариф",
INDEX(GRID!$B$4:$BI$14,MATCH(C$7,GRID!$A$4:$A$14,0),MATCH(1,($U$2=GRID!$B$1:$BI$1)*(КАЛЕНДАРЬ!$AD9=GRID!$B$3:$BI$3), 0)),
ROUNDUP(INDEX(GRID!$B$4:$BI$14,MATCH(C$7,GRID!$A$4:$A$14,0),MATCH(1,($U$2=GRID!$B$1:$BI$1)*(КАЛЕНДАРЬ!$AD9=GRID!$B$3:$BI$3),0))*(1-GRID!$B$35),0))</f>
        <v>19000</v>
      </c>
      <c r="D220" s="60">
        <f t="array" ref="D220">IF($I$2="Открытый тариф",
INDEX(GRID!$B$17:$BI$27,MATCH(C$7,GRID!$A$17:$A$27,0),MATCH(1,($U$2=GRID!$B$1:$BI$1)*(КАЛЕНДАРЬ!$AD9=GRID!$B$3:$BI$3), 0)),
ROUNDUP(INDEX(GRID!$B$17:$BI$27,MATCH(C$7,GRID!$A$17:$A$27,0),MATCH(1,($U$2=GRID!$B$1:$BI$1)*(КАЛЕНДАРЬ!$AD9=GRID!$B$3:$BI$3), 0))*(1-GRID!$B$35),0))</f>
        <v>21500</v>
      </c>
      <c r="E220" s="59">
        <f t="array" ref="E220">IF($I$2="Открытый тариф",
INDEX(GRID!$B$4:$BI$14,MATCH(E$7,GRID!$A$4:$A$14,0),MATCH(1,($U$2=GRID!$B$1:$BI$1)*(КАЛЕНДАРЬ!$AD9=GRID!$B$3:$BI$3), 0)),
ROUNDUP(INDEX(GRID!$B$4:$BI$14,MATCH(E$7,GRID!$A$4:$A$14,0),MATCH(1,($U$2=GRID!$B$1:$BI$1)*(КАЛЕНДАРЬ!$AD9=GRID!$B$3:$BI$3),0))*(1-GRID!$B$35),0))</f>
        <v>20900</v>
      </c>
      <c r="F220" s="60">
        <f t="array" ref="F220">IF($I$2="Открытый тариф",
INDEX(GRID!$B$17:$BI$27,MATCH(E$7,GRID!$A$17:$A$27,0),MATCH(1,($U$2=GRID!$B$1:$BI$1)*(КАЛЕНДАРЬ!$AD9=GRID!$B$3:$BI$3), 0)),
ROUNDUP(INDEX(GRID!$B$17:$BI$27,MATCH(E$7,GRID!$A$17:$A$27,0),MATCH(1,($U$2=GRID!$B$1:$BI$1)*(КАЛЕНДАРЬ!$AD9=GRID!$B$3:$BI$3), 0))*(1-GRID!$B$35),0))</f>
        <v>23400</v>
      </c>
      <c r="G220" s="59">
        <f t="array" ref="G220">IF($I$2="Открытый тариф",
INDEX(GRID!$B$4:$BI$14,MATCH(G$7,GRID!$A$4:$A$14,0),MATCH(1,($U$2=GRID!$B$1:$BI$1)*(КАЛЕНДАРЬ!$AD9=GRID!$B$3:$BI$3), 0)),
ROUNDUP(INDEX(GRID!$B$4:$BI$14,MATCH(G$7,GRID!$A$4:$A$14,0),MATCH(1,($U$2=GRID!$B$1:$BI$1)*(КАЛЕНДАРЬ!$AD9=GRID!$B$3:$BI$3),0))*(1-GRID!$B$35),0))</f>
        <v>22900</v>
      </c>
      <c r="H220" s="60">
        <f t="array" ref="H220">IF($I$2="Открытый тариф",
INDEX(GRID!$B$17:$BI$27,MATCH(G$7,GRID!$A$17:$A$27,0),MATCH(1,($U$2=GRID!$B$1:$BI$1)*(КАЛЕНДАРЬ!$AD9=GRID!$B$3:$BI$3), 0)),
ROUNDUP(INDEX(GRID!$B$17:$BI$27,MATCH(G$7,GRID!$A$17:$A$27,0),MATCH(1,($U$2=GRID!$B$1:$BI$1)*(КАЛЕНДАРЬ!$AD9=GRID!$B$3:$BI$3), 0))*(1-GRID!$B$35),0))</f>
        <v>25400</v>
      </c>
      <c r="I220" s="59">
        <f t="array" ref="I220">IF($I$2="Открытый тариф",
INDEX(GRID!$B$4:$BI$14,MATCH(I$7,GRID!$A$4:$A$14,0),MATCH(1,($U$2=GRID!$B$1:$BI$1)*(КАЛЕНДАРЬ!$AD9=GRID!$B$3:$BI$3), 0)),
ROUNDUP(INDEX(GRID!$B$4:$BI$14,MATCH(I$7,GRID!$A$4:$A$14,0),MATCH(1,($U$2=GRID!$B$1:$BI$1)*(КАЛЕНДАРЬ!$AD9=GRID!$B$3:$BI$3),0))*(1-GRID!$B$35),0))</f>
        <v>25100</v>
      </c>
      <c r="J220" s="60">
        <f t="array" ref="J220">IF($I$2="Открытый тариф",
INDEX(GRID!$B$17:$BI$27,MATCH(I$7,GRID!$A$17:$A$27,0),MATCH(1,($U$2=GRID!$B$1:$BI$1)*(КАЛЕНДАРЬ!$AD9=GRID!$B$3:$BI$3), 0)),
ROUNDUP(INDEX(GRID!$B$17:$BI$27,MATCH(I$7,GRID!$A$17:$A$27,0),MATCH(1,($U$2=GRID!$B$1:$BI$1)*(КАЛЕНДАРЬ!$AD9=GRID!$B$3:$BI$3), 0))*(1-GRID!$B$35),0))</f>
        <v>27600</v>
      </c>
      <c r="K220" s="59">
        <f t="array" ref="K220">IF($I$2="Открытый тариф",
INDEX(GRID!$B$4:$BI$14,MATCH(K$7,GRID!$A$4:$A$14,0),MATCH(1,($U$2=GRID!$B$1:$BI$1)*(КАЛЕНДАРЬ!$AD9=GRID!$B$3:$BI$3), 0)),
ROUNDUP(INDEX(GRID!$B$4:$BI$14,MATCH(K$7,GRID!$A$4:$A$14,0),MATCH(1,($U$2=GRID!$B$1:$BI$1)*(КАЛЕНДАРЬ!$AD9=GRID!$B$3:$BI$3),0))*(1-GRID!$B$35),0))</f>
        <v>27600</v>
      </c>
      <c r="L220" s="60">
        <f t="array" ref="L220">IF($I$2="Открытый тариф",
INDEX(GRID!$B$17:$BI$27,MATCH(K$7,GRID!$A$17:$A$27,0),MATCH(1,($U$2=GRID!$B$1:$BI$1)*(КАЛЕНДАРЬ!$AD9=GRID!$B$3:$BI$3), 0)),
ROUNDUP(INDEX(GRID!$B$17:$BI$27,MATCH(K$7,GRID!$A$17:$A$27,0),MATCH(1,($U$2=GRID!$B$1:$BI$1)*(КАЛЕНДАРЬ!$AD9=GRID!$B$3:$BI$3), 0))*(1-GRID!$B$35),0))</f>
        <v>30100</v>
      </c>
      <c r="M220" s="59">
        <f t="array" ref="M220">IF($I$2="Открытый тариф",
INDEX(GRID!$B$4:$BI$14,MATCH(M$7,GRID!$A$4:$A$14,0),MATCH(1,($U$2=GRID!$B$1:$BI$1)*(КАЛЕНДАРЬ!$AD9=GRID!$B$3:$BI$3), 0)),
ROUNDUP(INDEX(GRID!$B$4:$BI$14,MATCH(M$7,GRID!$A$4:$A$14,0),MATCH(1,($U$2=GRID!$B$1:$BI$1)*(КАЛЕНДАРЬ!$AD9=GRID!$B$3:$BI$3),0))*(1-GRID!$B$35),0))</f>
        <v>30300</v>
      </c>
      <c r="N220" s="60">
        <f t="array" ref="N220">IF($I$2="Открытый тариф",
INDEX(GRID!$B$17:$BI$27,MATCH(M$7,GRID!$A$17:$A$27,0),MATCH(1,($U$2=GRID!$B$1:$BI$1)*(КАЛЕНДАРЬ!$AD9=GRID!$B$3:$BI$3), 0)),
ROUNDUP(INDEX(GRID!$B$17:$BI$27,MATCH(M$7,GRID!$A$17:$A$27,0),MATCH(1,($U$2=GRID!$B$1:$BI$1)*(КАЛЕНДАРЬ!$AD9=GRID!$B$3:$BI$3), 0))*(1-GRID!$B$35),0))</f>
        <v>32800</v>
      </c>
      <c r="O220" s="61">
        <f t="array" ref="O220">IF($I$2="Открытый тариф",
INDEX(GRID!$B$4:$BI$14,MATCH(O$7,GRID!$A$4:$A$14,0),MATCH(1,($U$2=GRID!$B$1:$BI$1)*(КАЛЕНДАРЬ!$AD9=GRID!$B$3:$BI$3), 0)),
ROUNDUP(INDEX(GRID!$B$4:$BI$14,MATCH(O$7,GRID!$A$4:$A$14,0),MATCH(1,($U$2=GRID!$B$1:$BI$1)*(КАЛЕНДАРЬ!$AD9=GRID!$B$3:$BI$3),0))*(1-GRID!$B$35),0))</f>
        <v>37300</v>
      </c>
      <c r="P220" s="61">
        <f t="array" ref="P220">IF($I$2="Открытый тариф",
INDEX(GRID!$B$17:$BI$27,MATCH(O$7,GRID!$A$17:$A$27,0),MATCH(1,($U$2=GRID!$B$1:$BI$1)*(КАЛЕНДАРЬ!$AD9=GRID!$B$3:$BI$3), 0)),
ROUNDUP(INDEX(GRID!$B$17:$BI$27,MATCH(O$7,GRID!$A$17:$A$27,0),MATCH(1,($U$2=GRID!$B$1:$BI$1)*(КАЛЕНДАРЬ!$AD9=GRID!$B$3:$BI$3), 0))*(1-GRID!$B$35),0))</f>
        <v>39800</v>
      </c>
      <c r="Q220" s="61">
        <f t="array" ref="Q220">IF($I$2="Открытый тариф",
INDEX(GRID!$B$4:$BI$14,MATCH(Q$7,GRID!$A$4:$A$14,0),MATCH(1,($U$2=GRID!$B$1:$BI$1)*(КАЛЕНДАРЬ!$AD9=GRID!$B$3:$BI$3), 0)),
ROUNDUP(INDEX(GRID!$B$4:$BI$14,MATCH(Q$7,GRID!$A$4:$A$14,0),MATCH(1,($U$2=GRID!$B$1:$BI$1)*(КАЛЕНДАРЬ!$AD9=GRID!$B$3:$BI$3),0))*(1-GRID!$B$35),0))</f>
        <v>41800</v>
      </c>
      <c r="R220" s="61">
        <f t="array" ref="R220">IF($I$2="Открытый тариф",
INDEX(GRID!$B$17:$BI$27,MATCH(Q$7,GRID!$A$17:$A$27,0),MATCH(1,($U$2=GRID!$B$1:$BI$1)*(КАЛЕНДАРЬ!$AD9=GRID!$B$3:$BI$3), 0)),
ROUNDUP(INDEX(GRID!$B$17:$BI$27,MATCH(Q$7,GRID!$A$17:$A$27,0),MATCH(1,($U$2=GRID!$B$1:$BI$1)*(КАЛЕНДАРЬ!$AD9=GRID!$B$3:$BI$3), 0))*(1-GRID!$B$35),0))</f>
        <v>44300</v>
      </c>
      <c r="S220" s="61">
        <f t="array" ref="S220">IF($I$2="Открытый тариф",
INDEX(GRID!$B$4:$BI$14,MATCH(S$7,GRID!$A$4:$A$14,0),MATCH(1,($U$2=GRID!$B$1:$BI$1)*(КАЛЕНДАРЬ!$AD9=GRID!$B$3:$BI$3), 0)),
ROUNDUP(INDEX(GRID!$B$4:$BI$14,MATCH(S$7,GRID!$A$4:$A$14,0),MATCH(1,($U$2=GRID!$B$1:$BI$1)*(КАЛЕНДАРЬ!$AD9=GRID!$B$3:$BI$3),0))*(1-GRID!$B$35),0))</f>
        <v>50400</v>
      </c>
      <c r="T220" s="61">
        <f t="array" ref="T220">IF($I$2="Открытый тариф",
INDEX(GRID!$B$17:$BI$27,MATCH(S$7,GRID!$A$17:$A$27,0),MATCH(1,($U$2=GRID!$B$1:$BI$1)*(КАЛЕНДАРЬ!$AD9=GRID!$B$3:$BI$3), 0)),
ROUNDUP(INDEX(GRID!$B$17:$BI$27,MATCH(S$7,GRID!$A$17:$A$27,0),MATCH(1,($U$2=GRID!$B$1:$BI$1)*(КАЛЕНДАРЬ!$AD9=GRID!$B$3:$BI$3), 0))*(1-GRID!$B$35),0))</f>
        <v>52900</v>
      </c>
      <c r="U220" s="61">
        <f t="array" ref="U220">IF($I$2="Открытый тариф",
INDEX(GRID!$B$4:$BI$14,MATCH(U$7,GRID!$A$4:$A$14,0),MATCH(1,($U$2=GRID!$B$1:$BI$1)*(КАЛЕНДАРЬ!$AD9=GRID!$B$3:$BI$3), 0)),
ROUNDUP(INDEX(GRID!$B$4:$BI$14,MATCH(U$7,GRID!$A$4:$A$14,0),MATCH(1,($U$2=GRID!$B$1:$BI$1)*(КАЛЕНДАРЬ!$AD9=GRID!$B$3:$BI$3),0))*(1-GRID!$B$35),0))</f>
        <v>58000</v>
      </c>
      <c r="V220" s="61">
        <f t="array" ref="V220">IF($I$2="Открытый тариф",
INDEX(GRID!$B$17:$BI$27,MATCH(U$7,GRID!$A$17:$A$27,0),MATCH(1,($U$2=GRID!$B$1:$BI$1)*(КАЛЕНДАРЬ!$AD9=GRID!$B$3:$BI$3), 0)),
ROUNDUP(INDEX(GRID!$B$17:$BI$27,MATCH(U$7,GRID!$A$17:$A$27,0),MATCH(1,($U$2=GRID!$B$1:$BI$1)*(КАЛЕНДАРЬ!$AD9=GRID!$B$3:$BI$3), 0))*(1-GRID!$B$35),0))</f>
        <v>60500</v>
      </c>
      <c r="W220" s="61">
        <f t="array" ref="W220">IF($I$2="Открытый тариф",
INDEX(GRID!$B$4:$BI$14,MATCH(W$7,GRID!$A$4:$A$14,0),MATCH(1,($U$2=GRID!$B$1:$BI$1)*(КАЛЕНДАРЬ!$AD9=GRID!$B$3:$BI$3), 0)),
ROUNDUP(INDEX(GRID!$B$4:$BI$14,MATCH(W$7,GRID!$A$4:$A$14,0),MATCH(1,($U$2=GRID!$B$1:$BI$1)*(КАЛЕНДАРЬ!$AD9=GRID!$B$3:$BI$3),0))*(1-GRID!$B$35),0))</f>
        <v>232000</v>
      </c>
      <c r="X220" s="61">
        <f t="array" ref="X220">IF($I$2="Открытый тариф",
INDEX(GRID!$B$17:$BI$27,MATCH(W$7,GRID!$A$17:$A$27,0),MATCH(1,($U$2=GRID!$B$1:$BI$1)*(КАЛЕНДАРЬ!$AD9=GRID!$B$3:$BI$3), 0)),
ROUNDUP(INDEX(GRID!$B$17:$BI$27,MATCH(W$7,GRID!$A$17:$A$27,0),MATCH(1,($U$2=GRID!$B$1:$BI$1)*(КАЛЕНДАРЬ!$AD9=GRID!$B$3:$BI$3), 0))*(1-GRID!$B$35),0))</f>
        <v>234500</v>
      </c>
    </row>
    <row r="221" spans="1:24" ht="12.75" customHeight="1" x14ac:dyDescent="0.2">
      <c r="A221" s="62" t="s">
        <v>48</v>
      </c>
      <c r="B221" s="62">
        <v>7</v>
      </c>
      <c r="C221" s="59" cm="1">
        <f t="array" ref="C221">IF($I$2="Открытый тариф",
INDEX(GRID!$B$4:$BI$14,MATCH(C$7,GRID!$A$4:$A$14,0),MATCH(1,($U$2=GRID!$B$1:$BI$1)*(КАЛЕНДАРЬ!$AD10=GRID!$B$3:$BI$3), 0)),
ROUNDUP(INDEX(GRID!$B$4:$BI$14,MATCH(C$7,GRID!$A$4:$A$14,0),MATCH(1,($U$2=GRID!$B$1:$BI$1)*(КАЛЕНДАРЬ!$AD10=GRID!$B$3:$BI$3),0))*(1-GRID!$B$35),0))</f>
        <v>30500</v>
      </c>
      <c r="D221" s="60">
        <f t="array" ref="D221">IF($I$2="Открытый тариф",
INDEX(GRID!$B$17:$BI$27,MATCH(C$7,GRID!$A$17:$A$27,0),MATCH(1,($U$2=GRID!$B$1:$BI$1)*(КАЛЕНДАРЬ!$AD10=GRID!$B$3:$BI$3), 0)),
ROUNDUP(INDEX(GRID!$B$17:$BI$27,MATCH(C$7,GRID!$A$17:$A$27,0),MATCH(1,($U$2=GRID!$B$1:$BI$1)*(КАЛЕНДАРЬ!$AD10=GRID!$B$3:$BI$3), 0))*(1-GRID!$B$35),0))</f>
        <v>33000</v>
      </c>
      <c r="E221" s="59">
        <f t="array" ref="E221">IF($I$2="Открытый тариф",
INDEX(GRID!$B$4:$BI$14,MATCH(E$7,GRID!$A$4:$A$14,0),MATCH(1,($U$2=GRID!$B$1:$BI$1)*(КАЛЕНДАРЬ!$AD10=GRID!$B$3:$BI$3), 0)),
ROUNDUP(INDEX(GRID!$B$4:$BI$14,MATCH(E$7,GRID!$A$4:$A$14,0),MATCH(1,($U$2=GRID!$B$1:$BI$1)*(КАЛЕНДАРЬ!$AD10=GRID!$B$3:$BI$3),0))*(1-GRID!$B$35),0))</f>
        <v>34100</v>
      </c>
      <c r="F221" s="60">
        <f t="array" ref="F221">IF($I$2="Открытый тариф",
INDEX(GRID!$B$17:$BI$27,MATCH(E$7,GRID!$A$17:$A$27,0),MATCH(1,($U$2=GRID!$B$1:$BI$1)*(КАЛЕНДАРЬ!$AD10=GRID!$B$3:$BI$3), 0)),
ROUNDUP(INDEX(GRID!$B$17:$BI$27,MATCH(E$7,GRID!$A$17:$A$27,0),MATCH(1,($U$2=GRID!$B$1:$BI$1)*(КАЛЕНДАРЬ!$AD10=GRID!$B$3:$BI$3), 0))*(1-GRID!$B$35),0))</f>
        <v>36600</v>
      </c>
      <c r="G221" s="59">
        <f t="array" ref="G221">IF($I$2="Открытый тариф",
INDEX(GRID!$B$4:$BI$14,MATCH(G$7,GRID!$A$4:$A$14,0),MATCH(1,($U$2=GRID!$B$1:$BI$1)*(КАЛЕНДАРЬ!$AD10=GRID!$B$3:$BI$3), 0)),
ROUNDUP(INDEX(GRID!$B$4:$BI$14,MATCH(G$7,GRID!$A$4:$A$14,0),MATCH(1,($U$2=GRID!$B$1:$BI$1)*(КАЛЕНДАРЬ!$AD10=GRID!$B$3:$BI$3),0))*(1-GRID!$B$35),0))</f>
        <v>38000</v>
      </c>
      <c r="H221" s="60">
        <f t="array" ref="H221">IF($I$2="Открытый тариф",
INDEX(GRID!$B$17:$BI$27,MATCH(G$7,GRID!$A$17:$A$27,0),MATCH(1,($U$2=GRID!$B$1:$BI$1)*(КАЛЕНДАРЬ!$AD10=GRID!$B$3:$BI$3), 0)),
ROUNDUP(INDEX(GRID!$B$17:$BI$27,MATCH(G$7,GRID!$A$17:$A$27,0),MATCH(1,($U$2=GRID!$B$1:$BI$1)*(КАЛЕНДАРЬ!$AD10=GRID!$B$3:$BI$3), 0))*(1-GRID!$B$35),0))</f>
        <v>40500</v>
      </c>
      <c r="I221" s="59">
        <f t="array" ref="I221">IF($I$2="Открытый тариф",
INDEX(GRID!$B$4:$BI$14,MATCH(I$7,GRID!$A$4:$A$14,0),MATCH(1,($U$2=GRID!$B$1:$BI$1)*(КАЛЕНДАРЬ!$AD10=GRID!$B$3:$BI$3), 0)),
ROUNDUP(INDEX(GRID!$B$4:$BI$14,MATCH(I$7,GRID!$A$4:$A$14,0),MATCH(1,($U$2=GRID!$B$1:$BI$1)*(КАЛЕНДАРЬ!$AD10=GRID!$B$3:$BI$3),0))*(1-GRID!$B$35),0))</f>
        <v>42400</v>
      </c>
      <c r="J221" s="60">
        <f t="array" ref="J221">IF($I$2="Открытый тариф",
INDEX(GRID!$B$17:$BI$27,MATCH(I$7,GRID!$A$17:$A$27,0),MATCH(1,($U$2=GRID!$B$1:$BI$1)*(КАЛЕНДАРЬ!$AD10=GRID!$B$3:$BI$3), 0)),
ROUNDUP(INDEX(GRID!$B$17:$BI$27,MATCH(I$7,GRID!$A$17:$A$27,0),MATCH(1,($U$2=GRID!$B$1:$BI$1)*(КАЛЕНДАРЬ!$AD10=GRID!$B$3:$BI$3), 0))*(1-GRID!$B$35),0))</f>
        <v>44900</v>
      </c>
      <c r="K221" s="59">
        <f t="array" ref="K221">IF($I$2="Открытый тариф",
INDEX(GRID!$B$4:$BI$14,MATCH(K$7,GRID!$A$4:$A$14,0),MATCH(1,($U$2=GRID!$B$1:$BI$1)*(КАЛЕНДАРЬ!$AD10=GRID!$B$3:$BI$3), 0)),
ROUNDUP(INDEX(GRID!$B$4:$BI$14,MATCH(K$7,GRID!$A$4:$A$14,0),MATCH(1,($U$2=GRID!$B$1:$BI$1)*(КАЛЕНДАРЬ!$AD10=GRID!$B$3:$BI$3),0))*(1-GRID!$B$35),0))</f>
        <v>47300</v>
      </c>
      <c r="L221" s="60">
        <f t="array" ref="L221">IF($I$2="Открытый тариф",
INDEX(GRID!$B$17:$BI$27,MATCH(K$7,GRID!$A$17:$A$27,0),MATCH(1,($U$2=GRID!$B$1:$BI$1)*(КАЛЕНДАРЬ!$AD10=GRID!$B$3:$BI$3), 0)),
ROUNDUP(INDEX(GRID!$B$17:$BI$27,MATCH(K$7,GRID!$A$17:$A$27,0),MATCH(1,($U$2=GRID!$B$1:$BI$1)*(КАЛЕНДАРЬ!$AD10=GRID!$B$3:$BI$3), 0))*(1-GRID!$B$35),0))</f>
        <v>49800</v>
      </c>
      <c r="M221" s="59">
        <f t="array" ref="M221">IF($I$2="Открытый тариф",
INDEX(GRID!$B$4:$BI$14,MATCH(M$7,GRID!$A$4:$A$14,0),MATCH(1,($U$2=GRID!$B$1:$BI$1)*(КАЛЕНДАРЬ!$AD10=GRID!$B$3:$BI$3), 0)),
ROUNDUP(INDEX(GRID!$B$4:$BI$14,MATCH(M$7,GRID!$A$4:$A$14,0),MATCH(1,($U$2=GRID!$B$1:$BI$1)*(КАЛЕНДАРЬ!$AD10=GRID!$B$3:$BI$3),0))*(1-GRID!$B$35),0))</f>
        <v>52800</v>
      </c>
      <c r="N221" s="60">
        <f t="array" ref="N221">IF($I$2="Открытый тариф",
INDEX(GRID!$B$17:$BI$27,MATCH(M$7,GRID!$A$17:$A$27,0),MATCH(1,($U$2=GRID!$B$1:$BI$1)*(КАЛЕНДАРЬ!$AD10=GRID!$B$3:$BI$3), 0)),
ROUNDUP(INDEX(GRID!$B$17:$BI$27,MATCH(M$7,GRID!$A$17:$A$27,0),MATCH(1,($U$2=GRID!$B$1:$BI$1)*(КАЛЕНДАРЬ!$AD10=GRID!$B$3:$BI$3), 0))*(1-GRID!$B$35),0))</f>
        <v>55300</v>
      </c>
      <c r="O221" s="61">
        <f t="array" ref="O221">IF($I$2="Открытый тариф",
INDEX(GRID!$B$4:$BI$14,MATCH(O$7,GRID!$A$4:$A$14,0),MATCH(1,($U$2=GRID!$B$1:$BI$1)*(КАЛЕНДАРЬ!$AD10=GRID!$B$3:$BI$3), 0)),
ROUNDUP(INDEX(GRID!$B$4:$BI$14,MATCH(O$7,GRID!$A$4:$A$14,0),MATCH(1,($U$2=GRID!$B$1:$BI$1)*(КАЛЕНДАРЬ!$AD10=GRID!$B$3:$BI$3),0))*(1-GRID!$B$35),0))</f>
        <v>59400</v>
      </c>
      <c r="P221" s="61">
        <f t="array" ref="P221">IF($I$2="Открытый тариф",
INDEX(GRID!$B$17:$BI$27,MATCH(O$7,GRID!$A$17:$A$27,0),MATCH(1,($U$2=GRID!$B$1:$BI$1)*(КАЛЕНДАРЬ!$AD10=GRID!$B$3:$BI$3), 0)),
ROUNDUP(INDEX(GRID!$B$17:$BI$27,MATCH(O$7,GRID!$A$17:$A$27,0),MATCH(1,($U$2=GRID!$B$1:$BI$1)*(КАЛЕНДАРЬ!$AD10=GRID!$B$3:$BI$3), 0))*(1-GRID!$B$35),0))</f>
        <v>61900</v>
      </c>
      <c r="Q221" s="61">
        <f t="array" ref="Q221">IF($I$2="Открытый тариф",
INDEX(GRID!$B$4:$BI$14,MATCH(Q$7,GRID!$A$4:$A$14,0),MATCH(1,($U$2=GRID!$B$1:$BI$1)*(КАЛЕНДАРЬ!$AD10=GRID!$B$3:$BI$3), 0)),
ROUNDUP(INDEX(GRID!$B$4:$BI$14,MATCH(Q$7,GRID!$A$4:$A$14,0),MATCH(1,($U$2=GRID!$B$1:$BI$1)*(КАЛЕНДАРЬ!$AD10=GRID!$B$3:$BI$3),0))*(1-GRID!$B$35),0))</f>
        <v>67100</v>
      </c>
      <c r="R221" s="61">
        <f t="array" ref="R221">IF($I$2="Открытый тариф",
INDEX(GRID!$B$17:$BI$27,MATCH(Q$7,GRID!$A$17:$A$27,0),MATCH(1,($U$2=GRID!$B$1:$BI$1)*(КАЛЕНДАРЬ!$AD10=GRID!$B$3:$BI$3), 0)),
ROUNDUP(INDEX(GRID!$B$17:$BI$27,MATCH(Q$7,GRID!$A$17:$A$27,0),MATCH(1,($U$2=GRID!$B$1:$BI$1)*(КАЛЕНДАРЬ!$AD10=GRID!$B$3:$BI$3), 0))*(1-GRID!$B$35),0))</f>
        <v>69600</v>
      </c>
      <c r="S221" s="61">
        <f t="array" ref="S221">IF($I$2="Открытый тариф",
INDEX(GRID!$B$4:$BI$14,MATCH(S$7,GRID!$A$4:$A$14,0),MATCH(1,($U$2=GRID!$B$1:$BI$1)*(КАЛЕНДАРЬ!$AD10=GRID!$B$3:$BI$3), 0)),
ROUNDUP(INDEX(GRID!$B$4:$BI$14,MATCH(S$7,GRID!$A$4:$A$14,0),MATCH(1,($U$2=GRID!$B$1:$BI$1)*(КАЛЕНДАРЬ!$AD10=GRID!$B$3:$BI$3),0))*(1-GRID!$B$35),0))</f>
        <v>83600</v>
      </c>
      <c r="T221" s="61">
        <f t="array" ref="T221">IF($I$2="Открытый тариф",
INDEX(GRID!$B$17:$BI$27,MATCH(S$7,GRID!$A$17:$A$27,0),MATCH(1,($U$2=GRID!$B$1:$BI$1)*(КАЛЕНДАРЬ!$AD10=GRID!$B$3:$BI$3), 0)),
ROUNDUP(INDEX(GRID!$B$17:$BI$27,MATCH(S$7,GRID!$A$17:$A$27,0),MATCH(1,($U$2=GRID!$B$1:$BI$1)*(КАЛЕНДАРЬ!$AD10=GRID!$B$3:$BI$3), 0))*(1-GRID!$B$35),0))</f>
        <v>86100</v>
      </c>
      <c r="U221" s="61">
        <f t="array" ref="U221">IF($I$2="Открытый тариф",
INDEX(GRID!$B$4:$BI$14,MATCH(U$7,GRID!$A$4:$A$14,0),MATCH(1,($U$2=GRID!$B$1:$BI$1)*(КАЛЕНДАРЬ!$AD10=GRID!$B$3:$BI$3), 0)),
ROUNDUP(INDEX(GRID!$B$4:$BI$14,MATCH(U$7,GRID!$A$4:$A$14,0),MATCH(1,($U$2=GRID!$B$1:$BI$1)*(КАЛЕНДАРЬ!$AD10=GRID!$B$3:$BI$3),0))*(1-GRID!$B$35),0))</f>
        <v>92000</v>
      </c>
      <c r="V221" s="61">
        <f t="array" ref="V221">IF($I$2="Открытый тариф",
INDEX(GRID!$B$17:$BI$27,MATCH(U$7,GRID!$A$17:$A$27,0),MATCH(1,($U$2=GRID!$B$1:$BI$1)*(КАЛЕНДАРЬ!$AD10=GRID!$B$3:$BI$3), 0)),
ROUNDUP(INDEX(GRID!$B$17:$BI$27,MATCH(U$7,GRID!$A$17:$A$27,0),MATCH(1,($U$2=GRID!$B$1:$BI$1)*(КАЛЕНДАРЬ!$AD10=GRID!$B$3:$BI$3), 0))*(1-GRID!$B$35),0))</f>
        <v>94500</v>
      </c>
      <c r="W221" s="61">
        <f t="array" ref="W221">IF($I$2="Открытый тариф",
INDEX(GRID!$B$4:$BI$14,MATCH(W$7,GRID!$A$4:$A$14,0),MATCH(1,($U$2=GRID!$B$1:$BI$1)*(КАЛЕНДАРЬ!$AD10=GRID!$B$3:$BI$3), 0)),
ROUNDUP(INDEX(GRID!$B$4:$BI$14,MATCH(W$7,GRID!$A$4:$A$14,0),MATCH(1,($U$2=GRID!$B$1:$BI$1)*(КАЛЕНДАРЬ!$AD10=GRID!$B$3:$BI$3),0))*(1-GRID!$B$35),0))</f>
        <v>327000</v>
      </c>
      <c r="X221" s="61">
        <f t="array" ref="X221">IF($I$2="Открытый тариф",
INDEX(GRID!$B$17:$BI$27,MATCH(W$7,GRID!$A$17:$A$27,0),MATCH(1,($U$2=GRID!$B$1:$BI$1)*(КАЛЕНДАРЬ!$AD10=GRID!$B$3:$BI$3), 0)),
ROUNDUP(INDEX(GRID!$B$17:$BI$27,MATCH(W$7,GRID!$A$17:$A$27,0),MATCH(1,($U$2=GRID!$B$1:$BI$1)*(КАЛЕНДАРЬ!$AD10=GRID!$B$3:$BI$3), 0))*(1-GRID!$B$35),0))</f>
        <v>329500</v>
      </c>
    </row>
    <row r="222" spans="1:24" ht="12.75" customHeight="1" x14ac:dyDescent="0.2">
      <c r="A222" s="62" t="s">
        <v>42</v>
      </c>
      <c r="B222" s="62">
        <v>8</v>
      </c>
      <c r="C222" s="59" cm="1">
        <f t="array" ref="C222">IF($I$2="Открытый тариф",
INDEX(GRID!$B$4:$BI$14,MATCH(C$7,GRID!$A$4:$A$14,0),MATCH(1,($U$2=GRID!$B$1:$BI$1)*(КАЛЕНДАРЬ!$AD11=GRID!$B$3:$BI$3), 0)),
ROUNDUP(INDEX(GRID!$B$4:$BI$14,MATCH(C$7,GRID!$A$4:$A$14,0),MATCH(1,($U$2=GRID!$B$1:$BI$1)*(КАЛЕНДАРЬ!$AD11=GRID!$B$3:$BI$3),0))*(1-GRID!$B$35),0))</f>
        <v>30500</v>
      </c>
      <c r="D222" s="60">
        <f t="array" ref="D222">IF($I$2="Открытый тариф",
INDEX(GRID!$B$17:$BI$27,MATCH(C$7,GRID!$A$17:$A$27,0),MATCH(1,($U$2=GRID!$B$1:$BI$1)*(КАЛЕНДАРЬ!$AD11=GRID!$B$3:$BI$3), 0)),
ROUNDUP(INDEX(GRID!$B$17:$BI$27,MATCH(C$7,GRID!$A$17:$A$27,0),MATCH(1,($U$2=GRID!$B$1:$BI$1)*(КАЛЕНДАРЬ!$AD11=GRID!$B$3:$BI$3), 0))*(1-GRID!$B$35),0))</f>
        <v>33000</v>
      </c>
      <c r="E222" s="59">
        <f t="array" ref="E222">IF($I$2="Открытый тариф",
INDEX(GRID!$B$4:$BI$14,MATCH(E$7,GRID!$A$4:$A$14,0),MATCH(1,($U$2=GRID!$B$1:$BI$1)*(КАЛЕНДАРЬ!$AD11=GRID!$B$3:$BI$3), 0)),
ROUNDUP(INDEX(GRID!$B$4:$BI$14,MATCH(E$7,GRID!$A$4:$A$14,0),MATCH(1,($U$2=GRID!$B$1:$BI$1)*(КАЛЕНДАРЬ!$AD11=GRID!$B$3:$BI$3),0))*(1-GRID!$B$35),0))</f>
        <v>34100</v>
      </c>
      <c r="F222" s="60">
        <f t="array" ref="F222">IF($I$2="Открытый тариф",
INDEX(GRID!$B$17:$BI$27,MATCH(E$7,GRID!$A$17:$A$27,0),MATCH(1,($U$2=GRID!$B$1:$BI$1)*(КАЛЕНДАРЬ!$AD11=GRID!$B$3:$BI$3), 0)),
ROUNDUP(INDEX(GRID!$B$17:$BI$27,MATCH(E$7,GRID!$A$17:$A$27,0),MATCH(1,($U$2=GRID!$B$1:$BI$1)*(КАЛЕНДАРЬ!$AD11=GRID!$B$3:$BI$3), 0))*(1-GRID!$B$35),0))</f>
        <v>36600</v>
      </c>
      <c r="G222" s="59">
        <f t="array" ref="G222">IF($I$2="Открытый тариф",
INDEX(GRID!$B$4:$BI$14,MATCH(G$7,GRID!$A$4:$A$14,0),MATCH(1,($U$2=GRID!$B$1:$BI$1)*(КАЛЕНДАРЬ!$AD11=GRID!$B$3:$BI$3), 0)),
ROUNDUP(INDEX(GRID!$B$4:$BI$14,MATCH(G$7,GRID!$A$4:$A$14,0),MATCH(1,($U$2=GRID!$B$1:$BI$1)*(КАЛЕНДАРЬ!$AD11=GRID!$B$3:$BI$3),0))*(1-GRID!$B$35),0))</f>
        <v>38000</v>
      </c>
      <c r="H222" s="60">
        <f t="array" ref="H222">IF($I$2="Открытый тариф",
INDEX(GRID!$B$17:$BI$27,MATCH(G$7,GRID!$A$17:$A$27,0),MATCH(1,($U$2=GRID!$B$1:$BI$1)*(КАЛЕНДАРЬ!$AD11=GRID!$B$3:$BI$3), 0)),
ROUNDUP(INDEX(GRID!$B$17:$BI$27,MATCH(G$7,GRID!$A$17:$A$27,0),MATCH(1,($U$2=GRID!$B$1:$BI$1)*(КАЛЕНДАРЬ!$AD11=GRID!$B$3:$BI$3), 0))*(1-GRID!$B$35),0))</f>
        <v>40500</v>
      </c>
      <c r="I222" s="59">
        <f t="array" ref="I222">IF($I$2="Открытый тариф",
INDEX(GRID!$B$4:$BI$14,MATCH(I$7,GRID!$A$4:$A$14,0),MATCH(1,($U$2=GRID!$B$1:$BI$1)*(КАЛЕНДАРЬ!$AD11=GRID!$B$3:$BI$3), 0)),
ROUNDUP(INDEX(GRID!$B$4:$BI$14,MATCH(I$7,GRID!$A$4:$A$14,0),MATCH(1,($U$2=GRID!$B$1:$BI$1)*(КАЛЕНДАРЬ!$AD11=GRID!$B$3:$BI$3),0))*(1-GRID!$B$35),0))</f>
        <v>42400</v>
      </c>
      <c r="J222" s="60">
        <f t="array" ref="J222">IF($I$2="Открытый тариф",
INDEX(GRID!$B$17:$BI$27,MATCH(I$7,GRID!$A$17:$A$27,0),MATCH(1,($U$2=GRID!$B$1:$BI$1)*(КАЛЕНДАРЬ!$AD11=GRID!$B$3:$BI$3), 0)),
ROUNDUP(INDEX(GRID!$B$17:$BI$27,MATCH(I$7,GRID!$A$17:$A$27,0),MATCH(1,($U$2=GRID!$B$1:$BI$1)*(КАЛЕНДАРЬ!$AD11=GRID!$B$3:$BI$3), 0))*(1-GRID!$B$35),0))</f>
        <v>44900</v>
      </c>
      <c r="K222" s="59">
        <f t="array" ref="K222">IF($I$2="Открытый тариф",
INDEX(GRID!$B$4:$BI$14,MATCH(K$7,GRID!$A$4:$A$14,0),MATCH(1,($U$2=GRID!$B$1:$BI$1)*(КАЛЕНДАРЬ!$AD11=GRID!$B$3:$BI$3), 0)),
ROUNDUP(INDEX(GRID!$B$4:$BI$14,MATCH(K$7,GRID!$A$4:$A$14,0),MATCH(1,($U$2=GRID!$B$1:$BI$1)*(КАЛЕНДАРЬ!$AD11=GRID!$B$3:$BI$3),0))*(1-GRID!$B$35),0))</f>
        <v>47300</v>
      </c>
      <c r="L222" s="60">
        <f t="array" ref="L222">IF($I$2="Открытый тариф",
INDEX(GRID!$B$17:$BI$27,MATCH(K$7,GRID!$A$17:$A$27,0),MATCH(1,($U$2=GRID!$B$1:$BI$1)*(КАЛЕНДАРЬ!$AD11=GRID!$B$3:$BI$3), 0)),
ROUNDUP(INDEX(GRID!$B$17:$BI$27,MATCH(K$7,GRID!$A$17:$A$27,0),MATCH(1,($U$2=GRID!$B$1:$BI$1)*(КАЛЕНДАРЬ!$AD11=GRID!$B$3:$BI$3), 0))*(1-GRID!$B$35),0))</f>
        <v>49800</v>
      </c>
      <c r="M222" s="59">
        <f t="array" ref="M222">IF($I$2="Открытый тариф",
INDEX(GRID!$B$4:$BI$14,MATCH(M$7,GRID!$A$4:$A$14,0),MATCH(1,($U$2=GRID!$B$1:$BI$1)*(КАЛЕНДАРЬ!$AD11=GRID!$B$3:$BI$3), 0)),
ROUNDUP(INDEX(GRID!$B$4:$BI$14,MATCH(M$7,GRID!$A$4:$A$14,0),MATCH(1,($U$2=GRID!$B$1:$BI$1)*(КАЛЕНДАРЬ!$AD11=GRID!$B$3:$BI$3),0))*(1-GRID!$B$35),0))</f>
        <v>52800</v>
      </c>
      <c r="N222" s="60">
        <f t="array" ref="N222">IF($I$2="Открытый тариф",
INDEX(GRID!$B$17:$BI$27,MATCH(M$7,GRID!$A$17:$A$27,0),MATCH(1,($U$2=GRID!$B$1:$BI$1)*(КАЛЕНДАРЬ!$AD11=GRID!$B$3:$BI$3), 0)),
ROUNDUP(INDEX(GRID!$B$17:$BI$27,MATCH(M$7,GRID!$A$17:$A$27,0),MATCH(1,($U$2=GRID!$B$1:$BI$1)*(КАЛЕНДАРЬ!$AD11=GRID!$B$3:$BI$3), 0))*(1-GRID!$B$35),0))</f>
        <v>55300</v>
      </c>
      <c r="O222" s="61">
        <f t="array" ref="O222">IF($I$2="Открытый тариф",
INDEX(GRID!$B$4:$BI$14,MATCH(O$7,GRID!$A$4:$A$14,0),MATCH(1,($U$2=GRID!$B$1:$BI$1)*(КАЛЕНДАРЬ!$AD11=GRID!$B$3:$BI$3), 0)),
ROUNDUP(INDEX(GRID!$B$4:$BI$14,MATCH(O$7,GRID!$A$4:$A$14,0),MATCH(1,($U$2=GRID!$B$1:$BI$1)*(КАЛЕНДАРЬ!$AD11=GRID!$B$3:$BI$3),0))*(1-GRID!$B$35),0))</f>
        <v>59400</v>
      </c>
      <c r="P222" s="61">
        <f t="array" ref="P222">IF($I$2="Открытый тариф",
INDEX(GRID!$B$17:$BI$27,MATCH(O$7,GRID!$A$17:$A$27,0),MATCH(1,($U$2=GRID!$B$1:$BI$1)*(КАЛЕНДАРЬ!$AD11=GRID!$B$3:$BI$3), 0)),
ROUNDUP(INDEX(GRID!$B$17:$BI$27,MATCH(O$7,GRID!$A$17:$A$27,0),MATCH(1,($U$2=GRID!$B$1:$BI$1)*(КАЛЕНДАРЬ!$AD11=GRID!$B$3:$BI$3), 0))*(1-GRID!$B$35),0))</f>
        <v>61900</v>
      </c>
      <c r="Q222" s="61">
        <f t="array" ref="Q222">IF($I$2="Открытый тариф",
INDEX(GRID!$B$4:$BI$14,MATCH(Q$7,GRID!$A$4:$A$14,0),MATCH(1,($U$2=GRID!$B$1:$BI$1)*(КАЛЕНДАРЬ!$AD11=GRID!$B$3:$BI$3), 0)),
ROUNDUP(INDEX(GRID!$B$4:$BI$14,MATCH(Q$7,GRID!$A$4:$A$14,0),MATCH(1,($U$2=GRID!$B$1:$BI$1)*(КАЛЕНДАРЬ!$AD11=GRID!$B$3:$BI$3),0))*(1-GRID!$B$35),0))</f>
        <v>67100</v>
      </c>
      <c r="R222" s="61">
        <f t="array" ref="R222">IF($I$2="Открытый тариф",
INDEX(GRID!$B$17:$BI$27,MATCH(Q$7,GRID!$A$17:$A$27,0),MATCH(1,($U$2=GRID!$B$1:$BI$1)*(КАЛЕНДАРЬ!$AD11=GRID!$B$3:$BI$3), 0)),
ROUNDUP(INDEX(GRID!$B$17:$BI$27,MATCH(Q$7,GRID!$A$17:$A$27,0),MATCH(1,($U$2=GRID!$B$1:$BI$1)*(КАЛЕНДАРЬ!$AD11=GRID!$B$3:$BI$3), 0))*(1-GRID!$B$35),0))</f>
        <v>69600</v>
      </c>
      <c r="S222" s="61">
        <f t="array" ref="S222">IF($I$2="Открытый тариф",
INDEX(GRID!$B$4:$BI$14,MATCH(S$7,GRID!$A$4:$A$14,0),MATCH(1,($U$2=GRID!$B$1:$BI$1)*(КАЛЕНДАРЬ!$AD11=GRID!$B$3:$BI$3), 0)),
ROUNDUP(INDEX(GRID!$B$4:$BI$14,MATCH(S$7,GRID!$A$4:$A$14,0),MATCH(1,($U$2=GRID!$B$1:$BI$1)*(КАЛЕНДАРЬ!$AD11=GRID!$B$3:$BI$3),0))*(1-GRID!$B$35),0))</f>
        <v>83600</v>
      </c>
      <c r="T222" s="61">
        <f t="array" ref="T222">IF($I$2="Открытый тариф",
INDEX(GRID!$B$17:$BI$27,MATCH(S$7,GRID!$A$17:$A$27,0),MATCH(1,($U$2=GRID!$B$1:$BI$1)*(КАЛЕНДАРЬ!$AD11=GRID!$B$3:$BI$3), 0)),
ROUNDUP(INDEX(GRID!$B$17:$BI$27,MATCH(S$7,GRID!$A$17:$A$27,0),MATCH(1,($U$2=GRID!$B$1:$BI$1)*(КАЛЕНДАРЬ!$AD11=GRID!$B$3:$BI$3), 0))*(1-GRID!$B$35),0))</f>
        <v>86100</v>
      </c>
      <c r="U222" s="61">
        <f t="array" ref="U222">IF($I$2="Открытый тариф",
INDEX(GRID!$B$4:$BI$14,MATCH(U$7,GRID!$A$4:$A$14,0),MATCH(1,($U$2=GRID!$B$1:$BI$1)*(КАЛЕНДАРЬ!$AD11=GRID!$B$3:$BI$3), 0)),
ROUNDUP(INDEX(GRID!$B$4:$BI$14,MATCH(U$7,GRID!$A$4:$A$14,0),MATCH(1,($U$2=GRID!$B$1:$BI$1)*(КАЛЕНДАРЬ!$AD11=GRID!$B$3:$BI$3),0))*(1-GRID!$B$35),0))</f>
        <v>92000</v>
      </c>
      <c r="V222" s="61">
        <f t="array" ref="V222">IF($I$2="Открытый тариф",
INDEX(GRID!$B$17:$BI$27,MATCH(U$7,GRID!$A$17:$A$27,0),MATCH(1,($U$2=GRID!$B$1:$BI$1)*(КАЛЕНДАРЬ!$AD11=GRID!$B$3:$BI$3), 0)),
ROUNDUP(INDEX(GRID!$B$17:$BI$27,MATCH(U$7,GRID!$A$17:$A$27,0),MATCH(1,($U$2=GRID!$B$1:$BI$1)*(КАЛЕНДАРЬ!$AD11=GRID!$B$3:$BI$3), 0))*(1-GRID!$B$35),0))</f>
        <v>94500</v>
      </c>
      <c r="W222" s="61">
        <f t="array" ref="W222">IF($I$2="Открытый тариф",
INDEX(GRID!$B$4:$BI$14,MATCH(W$7,GRID!$A$4:$A$14,0),MATCH(1,($U$2=GRID!$B$1:$BI$1)*(КАЛЕНДАРЬ!$AD11=GRID!$B$3:$BI$3), 0)),
ROUNDUP(INDEX(GRID!$B$4:$BI$14,MATCH(W$7,GRID!$A$4:$A$14,0),MATCH(1,($U$2=GRID!$B$1:$BI$1)*(КАЛЕНДАРЬ!$AD11=GRID!$B$3:$BI$3),0))*(1-GRID!$B$35),0))</f>
        <v>327000</v>
      </c>
      <c r="X222" s="61">
        <f t="array" ref="X222">IF($I$2="Открытый тариф",
INDEX(GRID!$B$17:$BI$27,MATCH(W$7,GRID!$A$17:$A$27,0),MATCH(1,($U$2=GRID!$B$1:$BI$1)*(КАЛЕНДАРЬ!$AD11=GRID!$B$3:$BI$3), 0)),
ROUNDUP(INDEX(GRID!$B$17:$BI$27,MATCH(W$7,GRID!$A$17:$A$27,0),MATCH(1,($U$2=GRID!$B$1:$BI$1)*(КАЛЕНДАРЬ!$AD11=GRID!$B$3:$BI$3), 0))*(1-GRID!$B$35),0))</f>
        <v>329500</v>
      </c>
    </row>
    <row r="223" spans="1:24" ht="12.75" customHeight="1" x14ac:dyDescent="0.2">
      <c r="A223" s="62" t="s">
        <v>43</v>
      </c>
      <c r="B223" s="62">
        <v>9</v>
      </c>
      <c r="C223" s="59" cm="1">
        <f t="array" ref="C223">IF($I$2="Открытый тариф",
INDEX(GRID!$B$4:$BI$14,MATCH(C$7,GRID!$A$4:$A$14,0),MATCH(1,($U$2=GRID!$B$1:$BI$1)*(КАЛЕНДАРЬ!$AD12=GRID!$B$3:$BI$3), 0)),
ROUNDUP(INDEX(GRID!$B$4:$BI$14,MATCH(C$7,GRID!$A$4:$A$14,0),MATCH(1,($U$2=GRID!$B$1:$BI$1)*(КАЛЕНДАРЬ!$AD12=GRID!$B$3:$BI$3),0))*(1-GRID!$B$35),0))</f>
        <v>30500</v>
      </c>
      <c r="D223" s="60">
        <f t="array" ref="D223">IF($I$2="Открытый тариф",
INDEX(GRID!$B$17:$BI$27,MATCH(C$7,GRID!$A$17:$A$27,0),MATCH(1,($U$2=GRID!$B$1:$BI$1)*(КАЛЕНДАРЬ!$AD12=GRID!$B$3:$BI$3), 0)),
ROUNDUP(INDEX(GRID!$B$17:$BI$27,MATCH(C$7,GRID!$A$17:$A$27,0),MATCH(1,($U$2=GRID!$B$1:$BI$1)*(КАЛЕНДАРЬ!$AD12=GRID!$B$3:$BI$3), 0))*(1-GRID!$B$35),0))</f>
        <v>33000</v>
      </c>
      <c r="E223" s="59">
        <f t="array" ref="E223">IF($I$2="Открытый тариф",
INDEX(GRID!$B$4:$BI$14,MATCH(E$7,GRID!$A$4:$A$14,0),MATCH(1,($U$2=GRID!$B$1:$BI$1)*(КАЛЕНДАРЬ!$AD12=GRID!$B$3:$BI$3), 0)),
ROUNDUP(INDEX(GRID!$B$4:$BI$14,MATCH(E$7,GRID!$A$4:$A$14,0),MATCH(1,($U$2=GRID!$B$1:$BI$1)*(КАЛЕНДАРЬ!$AD12=GRID!$B$3:$BI$3),0))*(1-GRID!$B$35),0))</f>
        <v>34100</v>
      </c>
      <c r="F223" s="60">
        <f t="array" ref="F223">IF($I$2="Открытый тариф",
INDEX(GRID!$B$17:$BI$27,MATCH(E$7,GRID!$A$17:$A$27,0),MATCH(1,($U$2=GRID!$B$1:$BI$1)*(КАЛЕНДАРЬ!$AD12=GRID!$B$3:$BI$3), 0)),
ROUNDUP(INDEX(GRID!$B$17:$BI$27,MATCH(E$7,GRID!$A$17:$A$27,0),MATCH(1,($U$2=GRID!$B$1:$BI$1)*(КАЛЕНДАРЬ!$AD12=GRID!$B$3:$BI$3), 0))*(1-GRID!$B$35),0))</f>
        <v>36600</v>
      </c>
      <c r="G223" s="59">
        <f t="array" ref="G223">IF($I$2="Открытый тариф",
INDEX(GRID!$B$4:$BI$14,MATCH(G$7,GRID!$A$4:$A$14,0),MATCH(1,($U$2=GRID!$B$1:$BI$1)*(КАЛЕНДАРЬ!$AD12=GRID!$B$3:$BI$3), 0)),
ROUNDUP(INDEX(GRID!$B$4:$BI$14,MATCH(G$7,GRID!$A$4:$A$14,0),MATCH(1,($U$2=GRID!$B$1:$BI$1)*(КАЛЕНДАРЬ!$AD12=GRID!$B$3:$BI$3),0))*(1-GRID!$B$35),0))</f>
        <v>38000</v>
      </c>
      <c r="H223" s="60">
        <f t="array" ref="H223">IF($I$2="Открытый тариф",
INDEX(GRID!$B$17:$BI$27,MATCH(G$7,GRID!$A$17:$A$27,0),MATCH(1,($U$2=GRID!$B$1:$BI$1)*(КАЛЕНДАРЬ!$AD12=GRID!$B$3:$BI$3), 0)),
ROUNDUP(INDEX(GRID!$B$17:$BI$27,MATCH(G$7,GRID!$A$17:$A$27,0),MATCH(1,($U$2=GRID!$B$1:$BI$1)*(КАЛЕНДАРЬ!$AD12=GRID!$B$3:$BI$3), 0))*(1-GRID!$B$35),0))</f>
        <v>40500</v>
      </c>
      <c r="I223" s="59">
        <f t="array" ref="I223">IF($I$2="Открытый тариф",
INDEX(GRID!$B$4:$BI$14,MATCH(I$7,GRID!$A$4:$A$14,0),MATCH(1,($U$2=GRID!$B$1:$BI$1)*(КАЛЕНДАРЬ!$AD12=GRID!$B$3:$BI$3), 0)),
ROUNDUP(INDEX(GRID!$B$4:$BI$14,MATCH(I$7,GRID!$A$4:$A$14,0),MATCH(1,($U$2=GRID!$B$1:$BI$1)*(КАЛЕНДАРЬ!$AD12=GRID!$B$3:$BI$3),0))*(1-GRID!$B$35),0))</f>
        <v>42400</v>
      </c>
      <c r="J223" s="60">
        <f t="array" ref="J223">IF($I$2="Открытый тариф",
INDEX(GRID!$B$17:$BI$27,MATCH(I$7,GRID!$A$17:$A$27,0),MATCH(1,($U$2=GRID!$B$1:$BI$1)*(КАЛЕНДАРЬ!$AD12=GRID!$B$3:$BI$3), 0)),
ROUNDUP(INDEX(GRID!$B$17:$BI$27,MATCH(I$7,GRID!$A$17:$A$27,0),MATCH(1,($U$2=GRID!$B$1:$BI$1)*(КАЛЕНДАРЬ!$AD12=GRID!$B$3:$BI$3), 0))*(1-GRID!$B$35),0))</f>
        <v>44900</v>
      </c>
      <c r="K223" s="59">
        <f t="array" ref="K223">IF($I$2="Открытый тариф",
INDEX(GRID!$B$4:$BI$14,MATCH(K$7,GRID!$A$4:$A$14,0),MATCH(1,($U$2=GRID!$B$1:$BI$1)*(КАЛЕНДАРЬ!$AD12=GRID!$B$3:$BI$3), 0)),
ROUNDUP(INDEX(GRID!$B$4:$BI$14,MATCH(K$7,GRID!$A$4:$A$14,0),MATCH(1,($U$2=GRID!$B$1:$BI$1)*(КАЛЕНДАРЬ!$AD12=GRID!$B$3:$BI$3),0))*(1-GRID!$B$35),0))</f>
        <v>47300</v>
      </c>
      <c r="L223" s="60">
        <f t="array" ref="L223">IF($I$2="Открытый тариф",
INDEX(GRID!$B$17:$BI$27,MATCH(K$7,GRID!$A$17:$A$27,0),MATCH(1,($U$2=GRID!$B$1:$BI$1)*(КАЛЕНДАРЬ!$AD12=GRID!$B$3:$BI$3), 0)),
ROUNDUP(INDEX(GRID!$B$17:$BI$27,MATCH(K$7,GRID!$A$17:$A$27,0),MATCH(1,($U$2=GRID!$B$1:$BI$1)*(КАЛЕНДАРЬ!$AD12=GRID!$B$3:$BI$3), 0))*(1-GRID!$B$35),0))</f>
        <v>49800</v>
      </c>
      <c r="M223" s="59">
        <f t="array" ref="M223">IF($I$2="Открытый тариф",
INDEX(GRID!$B$4:$BI$14,MATCH(M$7,GRID!$A$4:$A$14,0),MATCH(1,($U$2=GRID!$B$1:$BI$1)*(КАЛЕНДАРЬ!$AD12=GRID!$B$3:$BI$3), 0)),
ROUNDUP(INDEX(GRID!$B$4:$BI$14,MATCH(M$7,GRID!$A$4:$A$14,0),MATCH(1,($U$2=GRID!$B$1:$BI$1)*(КАЛЕНДАРЬ!$AD12=GRID!$B$3:$BI$3),0))*(1-GRID!$B$35),0))</f>
        <v>52800</v>
      </c>
      <c r="N223" s="60">
        <f t="array" ref="N223">IF($I$2="Открытый тариф",
INDEX(GRID!$B$17:$BI$27,MATCH(M$7,GRID!$A$17:$A$27,0),MATCH(1,($U$2=GRID!$B$1:$BI$1)*(КАЛЕНДАРЬ!$AD12=GRID!$B$3:$BI$3), 0)),
ROUNDUP(INDEX(GRID!$B$17:$BI$27,MATCH(M$7,GRID!$A$17:$A$27,0),MATCH(1,($U$2=GRID!$B$1:$BI$1)*(КАЛЕНДАРЬ!$AD12=GRID!$B$3:$BI$3), 0))*(1-GRID!$B$35),0))</f>
        <v>55300</v>
      </c>
      <c r="O223" s="61">
        <f t="array" ref="O223">IF($I$2="Открытый тариф",
INDEX(GRID!$B$4:$BI$14,MATCH(O$7,GRID!$A$4:$A$14,0),MATCH(1,($U$2=GRID!$B$1:$BI$1)*(КАЛЕНДАРЬ!$AD12=GRID!$B$3:$BI$3), 0)),
ROUNDUP(INDEX(GRID!$B$4:$BI$14,MATCH(O$7,GRID!$A$4:$A$14,0),MATCH(1,($U$2=GRID!$B$1:$BI$1)*(КАЛЕНДАРЬ!$AD12=GRID!$B$3:$BI$3),0))*(1-GRID!$B$35),0))</f>
        <v>59400</v>
      </c>
      <c r="P223" s="61">
        <f t="array" ref="P223">IF($I$2="Открытый тариф",
INDEX(GRID!$B$17:$BI$27,MATCH(O$7,GRID!$A$17:$A$27,0),MATCH(1,($U$2=GRID!$B$1:$BI$1)*(КАЛЕНДАРЬ!$AD12=GRID!$B$3:$BI$3), 0)),
ROUNDUP(INDEX(GRID!$B$17:$BI$27,MATCH(O$7,GRID!$A$17:$A$27,0),MATCH(1,($U$2=GRID!$B$1:$BI$1)*(КАЛЕНДАРЬ!$AD12=GRID!$B$3:$BI$3), 0))*(1-GRID!$B$35),0))</f>
        <v>61900</v>
      </c>
      <c r="Q223" s="61">
        <f t="array" ref="Q223">IF($I$2="Открытый тариф",
INDEX(GRID!$B$4:$BI$14,MATCH(Q$7,GRID!$A$4:$A$14,0),MATCH(1,($U$2=GRID!$B$1:$BI$1)*(КАЛЕНДАРЬ!$AD12=GRID!$B$3:$BI$3), 0)),
ROUNDUP(INDEX(GRID!$B$4:$BI$14,MATCH(Q$7,GRID!$A$4:$A$14,0),MATCH(1,($U$2=GRID!$B$1:$BI$1)*(КАЛЕНДАРЬ!$AD12=GRID!$B$3:$BI$3),0))*(1-GRID!$B$35),0))</f>
        <v>67100</v>
      </c>
      <c r="R223" s="61">
        <f t="array" ref="R223">IF($I$2="Открытый тариф",
INDEX(GRID!$B$17:$BI$27,MATCH(Q$7,GRID!$A$17:$A$27,0),MATCH(1,($U$2=GRID!$B$1:$BI$1)*(КАЛЕНДАРЬ!$AD12=GRID!$B$3:$BI$3), 0)),
ROUNDUP(INDEX(GRID!$B$17:$BI$27,MATCH(Q$7,GRID!$A$17:$A$27,0),MATCH(1,($U$2=GRID!$B$1:$BI$1)*(КАЛЕНДАРЬ!$AD12=GRID!$B$3:$BI$3), 0))*(1-GRID!$B$35),0))</f>
        <v>69600</v>
      </c>
      <c r="S223" s="61">
        <f t="array" ref="S223">IF($I$2="Открытый тариф",
INDEX(GRID!$B$4:$BI$14,MATCH(S$7,GRID!$A$4:$A$14,0),MATCH(1,($U$2=GRID!$B$1:$BI$1)*(КАЛЕНДАРЬ!$AD12=GRID!$B$3:$BI$3), 0)),
ROUNDUP(INDEX(GRID!$B$4:$BI$14,MATCH(S$7,GRID!$A$4:$A$14,0),MATCH(1,($U$2=GRID!$B$1:$BI$1)*(КАЛЕНДАРЬ!$AD12=GRID!$B$3:$BI$3),0))*(1-GRID!$B$35),0))</f>
        <v>83600</v>
      </c>
      <c r="T223" s="61">
        <f t="array" ref="T223">IF($I$2="Открытый тариф",
INDEX(GRID!$B$17:$BI$27,MATCH(S$7,GRID!$A$17:$A$27,0),MATCH(1,($U$2=GRID!$B$1:$BI$1)*(КАЛЕНДАРЬ!$AD12=GRID!$B$3:$BI$3), 0)),
ROUNDUP(INDEX(GRID!$B$17:$BI$27,MATCH(S$7,GRID!$A$17:$A$27,0),MATCH(1,($U$2=GRID!$B$1:$BI$1)*(КАЛЕНДАРЬ!$AD12=GRID!$B$3:$BI$3), 0))*(1-GRID!$B$35),0))</f>
        <v>86100</v>
      </c>
      <c r="U223" s="61">
        <f t="array" ref="U223">IF($I$2="Открытый тариф",
INDEX(GRID!$B$4:$BI$14,MATCH(U$7,GRID!$A$4:$A$14,0),MATCH(1,($U$2=GRID!$B$1:$BI$1)*(КАЛЕНДАРЬ!$AD12=GRID!$B$3:$BI$3), 0)),
ROUNDUP(INDEX(GRID!$B$4:$BI$14,MATCH(U$7,GRID!$A$4:$A$14,0),MATCH(1,($U$2=GRID!$B$1:$BI$1)*(КАЛЕНДАРЬ!$AD12=GRID!$B$3:$BI$3),0))*(1-GRID!$B$35),0))</f>
        <v>92000</v>
      </c>
      <c r="V223" s="61">
        <f t="array" ref="V223">IF($I$2="Открытый тариф",
INDEX(GRID!$B$17:$BI$27,MATCH(U$7,GRID!$A$17:$A$27,0),MATCH(1,($U$2=GRID!$B$1:$BI$1)*(КАЛЕНДАРЬ!$AD12=GRID!$B$3:$BI$3), 0)),
ROUNDUP(INDEX(GRID!$B$17:$BI$27,MATCH(U$7,GRID!$A$17:$A$27,0),MATCH(1,($U$2=GRID!$B$1:$BI$1)*(КАЛЕНДАРЬ!$AD12=GRID!$B$3:$BI$3), 0))*(1-GRID!$B$35),0))</f>
        <v>94500</v>
      </c>
      <c r="W223" s="61">
        <f t="array" ref="W223">IF($I$2="Открытый тариф",
INDEX(GRID!$B$4:$BI$14,MATCH(W$7,GRID!$A$4:$A$14,0),MATCH(1,($U$2=GRID!$B$1:$BI$1)*(КАЛЕНДАРЬ!$AD12=GRID!$B$3:$BI$3), 0)),
ROUNDUP(INDEX(GRID!$B$4:$BI$14,MATCH(W$7,GRID!$A$4:$A$14,0),MATCH(1,($U$2=GRID!$B$1:$BI$1)*(КАЛЕНДАРЬ!$AD12=GRID!$B$3:$BI$3),0))*(1-GRID!$B$35),0))</f>
        <v>327000</v>
      </c>
      <c r="X223" s="61">
        <f t="array" ref="X223">IF($I$2="Открытый тариф",
INDEX(GRID!$B$17:$BI$27,MATCH(W$7,GRID!$A$17:$A$27,0),MATCH(1,($U$2=GRID!$B$1:$BI$1)*(КАЛЕНДАРЬ!$AD12=GRID!$B$3:$BI$3), 0)),
ROUNDUP(INDEX(GRID!$B$17:$BI$27,MATCH(W$7,GRID!$A$17:$A$27,0),MATCH(1,($U$2=GRID!$B$1:$BI$1)*(КАЛЕНДАРЬ!$AD12=GRID!$B$3:$BI$3), 0))*(1-GRID!$B$35),0))</f>
        <v>329500</v>
      </c>
    </row>
    <row r="224" spans="1:24" ht="12.75" customHeight="1" x14ac:dyDescent="0.2">
      <c r="A224" s="62" t="s">
        <v>44</v>
      </c>
      <c r="B224" s="62">
        <v>10</v>
      </c>
      <c r="C224" s="59" cm="1">
        <f t="array" ref="C224">IF($I$2="Открытый тариф",
INDEX(GRID!$B$4:$BI$14,MATCH(C$7,GRID!$A$4:$A$14,0),MATCH(1,($U$2=GRID!$B$1:$BI$1)*(КАЛЕНДАРЬ!$AD13=GRID!$B$3:$BI$3), 0)),
ROUNDUP(INDEX(GRID!$B$4:$BI$14,MATCH(C$7,GRID!$A$4:$A$14,0),MATCH(1,($U$2=GRID!$B$1:$BI$1)*(КАЛЕНДАРЬ!$AD13=GRID!$B$3:$BI$3),0))*(1-GRID!$B$35),0))</f>
        <v>27500</v>
      </c>
      <c r="D224" s="60">
        <f t="array" ref="D224">IF($I$2="Открытый тариф",
INDEX(GRID!$B$17:$BI$27,MATCH(C$7,GRID!$A$17:$A$27,0),MATCH(1,($U$2=GRID!$B$1:$BI$1)*(КАЛЕНДАРЬ!$AD13=GRID!$B$3:$BI$3), 0)),
ROUNDUP(INDEX(GRID!$B$17:$BI$27,MATCH(C$7,GRID!$A$17:$A$27,0),MATCH(1,($U$2=GRID!$B$1:$BI$1)*(КАЛЕНДАРЬ!$AD13=GRID!$B$3:$BI$3), 0))*(1-GRID!$B$35),0))</f>
        <v>30000</v>
      </c>
      <c r="E224" s="59">
        <f t="array" ref="E224">IF($I$2="Открытый тариф",
INDEX(GRID!$B$4:$BI$14,MATCH(E$7,GRID!$A$4:$A$14,0),MATCH(1,($U$2=GRID!$B$1:$BI$1)*(КАЛЕНДАРЬ!$AD13=GRID!$B$3:$BI$3), 0)),
ROUNDUP(INDEX(GRID!$B$4:$BI$14,MATCH(E$7,GRID!$A$4:$A$14,0),MATCH(1,($U$2=GRID!$B$1:$BI$1)*(КАЛЕНДАРЬ!$AD13=GRID!$B$3:$BI$3),0))*(1-GRID!$B$35),0))</f>
        <v>30600</v>
      </c>
      <c r="F224" s="60">
        <f t="array" ref="F224">IF($I$2="Открытый тариф",
INDEX(GRID!$B$17:$BI$27,MATCH(E$7,GRID!$A$17:$A$27,0),MATCH(1,($U$2=GRID!$B$1:$BI$1)*(КАЛЕНДАРЬ!$AD13=GRID!$B$3:$BI$3), 0)),
ROUNDUP(INDEX(GRID!$B$17:$BI$27,MATCH(E$7,GRID!$A$17:$A$27,0),MATCH(1,($U$2=GRID!$B$1:$BI$1)*(КАЛЕНДАРЬ!$AD13=GRID!$B$3:$BI$3), 0))*(1-GRID!$B$35),0))</f>
        <v>33100</v>
      </c>
      <c r="G224" s="59">
        <f t="array" ref="G224">IF($I$2="Открытый тариф",
INDEX(GRID!$B$4:$BI$14,MATCH(G$7,GRID!$A$4:$A$14,0),MATCH(1,($U$2=GRID!$B$1:$BI$1)*(КАЛЕНДАРЬ!$AD13=GRID!$B$3:$BI$3), 0)),
ROUNDUP(INDEX(GRID!$B$4:$BI$14,MATCH(G$7,GRID!$A$4:$A$14,0),MATCH(1,($U$2=GRID!$B$1:$BI$1)*(КАЛЕНДАРЬ!$AD13=GRID!$B$3:$BI$3),0))*(1-GRID!$B$35),0))</f>
        <v>34100</v>
      </c>
      <c r="H224" s="60">
        <f t="array" ref="H224">IF($I$2="Открытый тариф",
INDEX(GRID!$B$17:$BI$27,MATCH(G$7,GRID!$A$17:$A$27,0),MATCH(1,($U$2=GRID!$B$1:$BI$1)*(КАЛЕНДАРЬ!$AD13=GRID!$B$3:$BI$3), 0)),
ROUNDUP(INDEX(GRID!$B$17:$BI$27,MATCH(G$7,GRID!$A$17:$A$27,0),MATCH(1,($U$2=GRID!$B$1:$BI$1)*(КАЛЕНДАРЬ!$AD13=GRID!$B$3:$BI$3), 0))*(1-GRID!$B$35),0))</f>
        <v>36600</v>
      </c>
      <c r="I224" s="59">
        <f t="array" ref="I224">IF($I$2="Открытый тариф",
INDEX(GRID!$B$4:$BI$14,MATCH(I$7,GRID!$A$4:$A$14,0),MATCH(1,($U$2=GRID!$B$1:$BI$1)*(КАЛЕНДАРЬ!$AD13=GRID!$B$3:$BI$3), 0)),
ROUNDUP(INDEX(GRID!$B$4:$BI$14,MATCH(I$7,GRID!$A$4:$A$14,0),MATCH(1,($U$2=GRID!$B$1:$BI$1)*(КАЛЕНДАРЬ!$AD13=GRID!$B$3:$BI$3),0))*(1-GRID!$B$35),0))</f>
        <v>38000</v>
      </c>
      <c r="J224" s="60">
        <f t="array" ref="J224">IF($I$2="Открытый тариф",
INDEX(GRID!$B$17:$BI$27,MATCH(I$7,GRID!$A$17:$A$27,0),MATCH(1,($U$2=GRID!$B$1:$BI$1)*(КАЛЕНДАРЬ!$AD13=GRID!$B$3:$BI$3), 0)),
ROUNDUP(INDEX(GRID!$B$17:$BI$27,MATCH(I$7,GRID!$A$17:$A$27,0),MATCH(1,($U$2=GRID!$B$1:$BI$1)*(КАЛЕНДАРЬ!$AD13=GRID!$B$3:$BI$3), 0))*(1-GRID!$B$35),0))</f>
        <v>40500</v>
      </c>
      <c r="K224" s="59">
        <f t="array" ref="K224">IF($I$2="Открытый тариф",
INDEX(GRID!$B$4:$BI$14,MATCH(K$7,GRID!$A$4:$A$14,0),MATCH(1,($U$2=GRID!$B$1:$BI$1)*(КАЛЕНДАРЬ!$AD13=GRID!$B$3:$BI$3), 0)),
ROUNDUP(INDEX(GRID!$B$4:$BI$14,MATCH(K$7,GRID!$A$4:$A$14,0),MATCH(1,($U$2=GRID!$B$1:$BI$1)*(КАЛЕНДАРЬ!$AD13=GRID!$B$3:$BI$3),0))*(1-GRID!$B$35),0))</f>
        <v>42300</v>
      </c>
      <c r="L224" s="60">
        <f t="array" ref="L224">IF($I$2="Открытый тариф",
INDEX(GRID!$B$17:$BI$27,MATCH(K$7,GRID!$A$17:$A$27,0),MATCH(1,($U$2=GRID!$B$1:$BI$1)*(КАЛЕНДАРЬ!$AD13=GRID!$B$3:$BI$3), 0)),
ROUNDUP(INDEX(GRID!$B$17:$BI$27,MATCH(K$7,GRID!$A$17:$A$27,0),MATCH(1,($U$2=GRID!$B$1:$BI$1)*(КАЛЕНДАРЬ!$AD13=GRID!$B$3:$BI$3), 0))*(1-GRID!$B$35),0))</f>
        <v>44800</v>
      </c>
      <c r="M224" s="59">
        <f t="array" ref="M224">IF($I$2="Открытый тариф",
INDEX(GRID!$B$4:$BI$14,MATCH(M$7,GRID!$A$4:$A$14,0),MATCH(1,($U$2=GRID!$B$1:$BI$1)*(КАЛЕНДАРЬ!$AD13=GRID!$B$3:$BI$3), 0)),
ROUNDUP(INDEX(GRID!$B$4:$BI$14,MATCH(M$7,GRID!$A$4:$A$14,0),MATCH(1,($U$2=GRID!$B$1:$BI$1)*(КАЛЕНДАРЬ!$AD13=GRID!$B$3:$BI$3),0))*(1-GRID!$B$35),0))</f>
        <v>47100</v>
      </c>
      <c r="N224" s="60">
        <f t="array" ref="N224">IF($I$2="Открытый тариф",
INDEX(GRID!$B$17:$BI$27,MATCH(M$7,GRID!$A$17:$A$27,0),MATCH(1,($U$2=GRID!$B$1:$BI$1)*(КАЛЕНДАРЬ!$AD13=GRID!$B$3:$BI$3), 0)),
ROUNDUP(INDEX(GRID!$B$17:$BI$27,MATCH(M$7,GRID!$A$17:$A$27,0),MATCH(1,($U$2=GRID!$B$1:$BI$1)*(КАЛЕНДАРЬ!$AD13=GRID!$B$3:$BI$3), 0))*(1-GRID!$B$35),0))</f>
        <v>49600</v>
      </c>
      <c r="O224" s="61">
        <f t="array" ref="O224">IF($I$2="Открытый тариф",
INDEX(GRID!$B$4:$BI$14,MATCH(O$7,GRID!$A$4:$A$14,0),MATCH(1,($U$2=GRID!$B$1:$BI$1)*(КАЛЕНДАРЬ!$AD13=GRID!$B$3:$BI$3), 0)),
ROUNDUP(INDEX(GRID!$B$4:$BI$14,MATCH(O$7,GRID!$A$4:$A$14,0),MATCH(1,($U$2=GRID!$B$1:$BI$1)*(КАЛЕНДАРЬ!$AD13=GRID!$B$3:$BI$3),0))*(1-GRID!$B$35),0))</f>
        <v>53500</v>
      </c>
      <c r="P224" s="61">
        <f t="array" ref="P224">IF($I$2="Открытый тариф",
INDEX(GRID!$B$17:$BI$27,MATCH(O$7,GRID!$A$17:$A$27,0),MATCH(1,($U$2=GRID!$B$1:$BI$1)*(КАЛЕНДАРЬ!$AD13=GRID!$B$3:$BI$3), 0)),
ROUNDUP(INDEX(GRID!$B$17:$BI$27,MATCH(O$7,GRID!$A$17:$A$27,0),MATCH(1,($U$2=GRID!$B$1:$BI$1)*(КАЛЕНДАРЬ!$AD13=GRID!$B$3:$BI$3), 0))*(1-GRID!$B$35),0))</f>
        <v>56000</v>
      </c>
      <c r="Q224" s="61">
        <f t="array" ref="Q224">IF($I$2="Открытый тариф",
INDEX(GRID!$B$4:$BI$14,MATCH(Q$7,GRID!$A$4:$A$14,0),MATCH(1,($U$2=GRID!$B$1:$BI$1)*(КАЛЕНДАРЬ!$AD13=GRID!$B$3:$BI$3), 0)),
ROUNDUP(INDEX(GRID!$B$4:$BI$14,MATCH(Q$7,GRID!$A$4:$A$14,0),MATCH(1,($U$2=GRID!$B$1:$BI$1)*(КАЛЕНДАРЬ!$AD13=GRID!$B$3:$BI$3),0))*(1-GRID!$B$35),0))</f>
        <v>60500</v>
      </c>
      <c r="R224" s="61">
        <f t="array" ref="R224">IF($I$2="Открытый тариф",
INDEX(GRID!$B$17:$BI$27,MATCH(Q$7,GRID!$A$17:$A$27,0),MATCH(1,($U$2=GRID!$B$1:$BI$1)*(КАЛЕНДАРЬ!$AD13=GRID!$B$3:$BI$3), 0)),
ROUNDUP(INDEX(GRID!$B$17:$BI$27,MATCH(Q$7,GRID!$A$17:$A$27,0),MATCH(1,($U$2=GRID!$B$1:$BI$1)*(КАЛЕНДАРЬ!$AD13=GRID!$B$3:$BI$3), 0))*(1-GRID!$B$35),0))</f>
        <v>63000</v>
      </c>
      <c r="S224" s="61">
        <f t="array" ref="S224">IF($I$2="Открытый тариф",
INDEX(GRID!$B$4:$BI$14,MATCH(S$7,GRID!$A$4:$A$14,0),MATCH(1,($U$2=GRID!$B$1:$BI$1)*(КАЛЕНДАРЬ!$AD13=GRID!$B$3:$BI$3), 0)),
ROUNDUP(INDEX(GRID!$B$4:$BI$14,MATCH(S$7,GRID!$A$4:$A$14,0),MATCH(1,($U$2=GRID!$B$1:$BI$1)*(КАЛЕНДАРЬ!$AD13=GRID!$B$3:$BI$3),0))*(1-GRID!$B$35),0))</f>
        <v>75100</v>
      </c>
      <c r="T224" s="61">
        <f t="array" ref="T224">IF($I$2="Открытый тариф",
INDEX(GRID!$B$17:$BI$27,MATCH(S$7,GRID!$A$17:$A$27,0),MATCH(1,($U$2=GRID!$B$1:$BI$1)*(КАЛЕНДАРЬ!$AD13=GRID!$B$3:$BI$3), 0)),
ROUNDUP(INDEX(GRID!$B$17:$BI$27,MATCH(S$7,GRID!$A$17:$A$27,0),MATCH(1,($U$2=GRID!$B$1:$BI$1)*(КАЛЕНДАРЬ!$AD13=GRID!$B$3:$BI$3), 0))*(1-GRID!$B$35),0))</f>
        <v>77600</v>
      </c>
      <c r="U224" s="61">
        <f t="array" ref="U224">IF($I$2="Открытый тариф",
INDEX(GRID!$B$4:$BI$14,MATCH(U$7,GRID!$A$4:$A$14,0),MATCH(1,($U$2=GRID!$B$1:$BI$1)*(КАЛЕНДАРЬ!$AD13=GRID!$B$3:$BI$3), 0)),
ROUNDUP(INDEX(GRID!$B$4:$BI$14,MATCH(U$7,GRID!$A$4:$A$14,0),MATCH(1,($U$2=GRID!$B$1:$BI$1)*(КАЛЕНДАРЬ!$AD13=GRID!$B$3:$BI$3),0))*(1-GRID!$B$35),0))</f>
        <v>83000</v>
      </c>
      <c r="V224" s="61">
        <f t="array" ref="V224">IF($I$2="Открытый тариф",
INDEX(GRID!$B$17:$BI$27,MATCH(U$7,GRID!$A$17:$A$27,0),MATCH(1,($U$2=GRID!$B$1:$BI$1)*(КАЛЕНДАРЬ!$AD13=GRID!$B$3:$BI$3), 0)),
ROUNDUP(INDEX(GRID!$B$17:$BI$27,MATCH(U$7,GRID!$A$17:$A$27,0),MATCH(1,($U$2=GRID!$B$1:$BI$1)*(КАЛЕНДАРЬ!$AD13=GRID!$B$3:$BI$3), 0))*(1-GRID!$B$35),0))</f>
        <v>85500</v>
      </c>
      <c r="W224" s="61">
        <f t="array" ref="W224">IF($I$2="Открытый тариф",
INDEX(GRID!$B$4:$BI$14,MATCH(W$7,GRID!$A$4:$A$14,0),MATCH(1,($U$2=GRID!$B$1:$BI$1)*(КАЛЕНДАРЬ!$AD13=GRID!$B$3:$BI$3), 0)),
ROUNDUP(INDEX(GRID!$B$4:$BI$14,MATCH(W$7,GRID!$A$4:$A$14,0),MATCH(1,($U$2=GRID!$B$1:$BI$1)*(КАЛЕНДАРЬ!$AD13=GRID!$B$3:$BI$3),0))*(1-GRID!$B$35),0))</f>
        <v>303000</v>
      </c>
      <c r="X224" s="61">
        <f t="array" ref="X224">IF($I$2="Открытый тариф",
INDEX(GRID!$B$17:$BI$27,MATCH(W$7,GRID!$A$17:$A$27,0),MATCH(1,($U$2=GRID!$B$1:$BI$1)*(КАЛЕНДАРЬ!$AD13=GRID!$B$3:$BI$3), 0)),
ROUNDUP(INDEX(GRID!$B$17:$BI$27,MATCH(W$7,GRID!$A$17:$A$27,0),MATCH(1,($U$2=GRID!$B$1:$BI$1)*(КАЛЕНДАРЬ!$AD13=GRID!$B$3:$BI$3), 0))*(1-GRID!$B$35),0))</f>
        <v>305500</v>
      </c>
    </row>
    <row r="225" spans="1:24" ht="12.75" customHeight="1" x14ac:dyDescent="0.2">
      <c r="A225" s="62" t="s">
        <v>45</v>
      </c>
      <c r="B225" s="62">
        <v>11</v>
      </c>
      <c r="C225" s="59" cm="1">
        <f t="array" ref="C225">IF($I$2="Открытый тариф",
INDEX(GRID!$B$4:$BI$14,MATCH(C$7,GRID!$A$4:$A$14,0),MATCH(1,($U$2=GRID!$B$1:$BI$1)*(КАЛЕНДАРЬ!$AD14=GRID!$B$3:$BI$3), 0)),
ROUNDUP(INDEX(GRID!$B$4:$BI$14,MATCH(C$7,GRID!$A$4:$A$14,0),MATCH(1,($U$2=GRID!$B$1:$BI$1)*(КАЛЕНДАРЬ!$AD14=GRID!$B$3:$BI$3),0))*(1-GRID!$B$35),0))</f>
        <v>21000</v>
      </c>
      <c r="D225" s="60">
        <f t="array" ref="D225">IF($I$2="Открытый тариф",
INDEX(GRID!$B$17:$BI$27,MATCH(C$7,GRID!$A$17:$A$27,0),MATCH(1,($U$2=GRID!$B$1:$BI$1)*(КАЛЕНДАРЬ!$AD14=GRID!$B$3:$BI$3), 0)),
ROUNDUP(INDEX(GRID!$B$17:$BI$27,MATCH(C$7,GRID!$A$17:$A$27,0),MATCH(1,($U$2=GRID!$B$1:$BI$1)*(КАЛЕНДАРЬ!$AD14=GRID!$B$3:$BI$3), 0))*(1-GRID!$B$35),0))</f>
        <v>23500</v>
      </c>
      <c r="E225" s="59">
        <f t="array" ref="E225">IF($I$2="Открытый тариф",
INDEX(GRID!$B$4:$BI$14,MATCH(E$7,GRID!$A$4:$A$14,0),MATCH(1,($U$2=GRID!$B$1:$BI$1)*(КАЛЕНДАРЬ!$AD14=GRID!$B$3:$BI$3), 0)),
ROUNDUP(INDEX(GRID!$B$4:$BI$14,MATCH(E$7,GRID!$A$4:$A$14,0),MATCH(1,($U$2=GRID!$B$1:$BI$1)*(КАЛЕНДАРЬ!$AD14=GRID!$B$3:$BI$3),0))*(1-GRID!$B$35),0))</f>
        <v>23200</v>
      </c>
      <c r="F225" s="60">
        <f t="array" ref="F225">IF($I$2="Открытый тариф",
INDEX(GRID!$B$17:$BI$27,MATCH(E$7,GRID!$A$17:$A$27,0),MATCH(1,($U$2=GRID!$B$1:$BI$1)*(КАЛЕНДАРЬ!$AD14=GRID!$B$3:$BI$3), 0)),
ROUNDUP(INDEX(GRID!$B$17:$BI$27,MATCH(E$7,GRID!$A$17:$A$27,0),MATCH(1,($U$2=GRID!$B$1:$BI$1)*(КАЛЕНДАРЬ!$AD14=GRID!$B$3:$BI$3), 0))*(1-GRID!$B$35),0))</f>
        <v>25700</v>
      </c>
      <c r="G225" s="59">
        <f t="array" ref="G225">IF($I$2="Открытый тариф",
INDEX(GRID!$B$4:$BI$14,MATCH(G$7,GRID!$A$4:$A$14,0),MATCH(1,($U$2=GRID!$B$1:$BI$1)*(КАЛЕНДАРЬ!$AD14=GRID!$B$3:$BI$3), 0)),
ROUNDUP(INDEX(GRID!$B$4:$BI$14,MATCH(G$7,GRID!$A$4:$A$14,0),MATCH(1,($U$2=GRID!$B$1:$BI$1)*(КАЛЕНДАРЬ!$AD14=GRID!$B$3:$BI$3),0))*(1-GRID!$B$35),0))</f>
        <v>25600</v>
      </c>
      <c r="H225" s="60">
        <f t="array" ref="H225">IF($I$2="Открытый тариф",
INDEX(GRID!$B$17:$BI$27,MATCH(G$7,GRID!$A$17:$A$27,0),MATCH(1,($U$2=GRID!$B$1:$BI$1)*(КАЛЕНДАРЬ!$AD14=GRID!$B$3:$BI$3), 0)),
ROUNDUP(INDEX(GRID!$B$17:$BI$27,MATCH(G$7,GRID!$A$17:$A$27,0),MATCH(1,($U$2=GRID!$B$1:$BI$1)*(КАЛЕНДАРЬ!$AD14=GRID!$B$3:$BI$3), 0))*(1-GRID!$B$35),0))</f>
        <v>28100</v>
      </c>
      <c r="I225" s="59">
        <f t="array" ref="I225">IF($I$2="Открытый тариф",
INDEX(GRID!$B$4:$BI$14,MATCH(I$7,GRID!$A$4:$A$14,0),MATCH(1,($U$2=GRID!$B$1:$BI$1)*(КАЛЕНДАРЬ!$AD14=GRID!$B$3:$BI$3), 0)),
ROUNDUP(INDEX(GRID!$B$4:$BI$14,MATCH(I$7,GRID!$A$4:$A$14,0),MATCH(1,($U$2=GRID!$B$1:$BI$1)*(КАЛЕНДАРЬ!$AD14=GRID!$B$3:$BI$3),0))*(1-GRID!$B$35),0))</f>
        <v>28300</v>
      </c>
      <c r="J225" s="60">
        <f t="array" ref="J225">IF($I$2="Открытый тариф",
INDEX(GRID!$B$17:$BI$27,MATCH(I$7,GRID!$A$17:$A$27,0),MATCH(1,($U$2=GRID!$B$1:$BI$1)*(КАЛЕНДАРЬ!$AD14=GRID!$B$3:$BI$3), 0)),
ROUNDUP(INDEX(GRID!$B$17:$BI$27,MATCH(I$7,GRID!$A$17:$A$27,0),MATCH(1,($U$2=GRID!$B$1:$BI$1)*(КАЛЕНДАРЬ!$AD14=GRID!$B$3:$BI$3), 0))*(1-GRID!$B$35),0))</f>
        <v>30800</v>
      </c>
      <c r="K225" s="59">
        <f t="array" ref="K225">IF($I$2="Открытый тариф",
INDEX(GRID!$B$4:$BI$14,MATCH(K$7,GRID!$A$4:$A$14,0),MATCH(1,($U$2=GRID!$B$1:$BI$1)*(КАЛЕНДАРЬ!$AD14=GRID!$B$3:$BI$3), 0)),
ROUNDUP(INDEX(GRID!$B$4:$BI$14,MATCH(K$7,GRID!$A$4:$A$14,0),MATCH(1,($U$2=GRID!$B$1:$BI$1)*(КАЛЕНДАРЬ!$AD14=GRID!$B$3:$BI$3),0))*(1-GRID!$B$35),0))</f>
        <v>31200</v>
      </c>
      <c r="L225" s="60">
        <f t="array" ref="L225">IF($I$2="Открытый тариф",
INDEX(GRID!$B$17:$BI$27,MATCH(K$7,GRID!$A$17:$A$27,0),MATCH(1,($U$2=GRID!$B$1:$BI$1)*(КАЛЕНДАРЬ!$AD14=GRID!$B$3:$BI$3), 0)),
ROUNDUP(INDEX(GRID!$B$17:$BI$27,MATCH(K$7,GRID!$A$17:$A$27,0),MATCH(1,($U$2=GRID!$B$1:$BI$1)*(КАЛЕНДАРЬ!$AD14=GRID!$B$3:$BI$3), 0))*(1-GRID!$B$35),0))</f>
        <v>33700</v>
      </c>
      <c r="M225" s="59">
        <f t="array" ref="M225">IF($I$2="Открытый тариф",
INDEX(GRID!$B$4:$BI$14,MATCH(M$7,GRID!$A$4:$A$14,0),MATCH(1,($U$2=GRID!$B$1:$BI$1)*(КАЛЕНДАРЬ!$AD14=GRID!$B$3:$BI$3), 0)),
ROUNDUP(INDEX(GRID!$B$4:$BI$14,MATCH(M$7,GRID!$A$4:$A$14,0),MATCH(1,($U$2=GRID!$B$1:$BI$1)*(КАЛЕНДАРЬ!$AD14=GRID!$B$3:$BI$3),0))*(1-GRID!$B$35),0))</f>
        <v>34400</v>
      </c>
      <c r="N225" s="60">
        <f t="array" ref="N225">IF($I$2="Открытый тариф",
INDEX(GRID!$B$17:$BI$27,MATCH(M$7,GRID!$A$17:$A$27,0),MATCH(1,($U$2=GRID!$B$1:$BI$1)*(КАЛЕНДАРЬ!$AD14=GRID!$B$3:$BI$3), 0)),
ROUNDUP(INDEX(GRID!$B$17:$BI$27,MATCH(M$7,GRID!$A$17:$A$27,0),MATCH(1,($U$2=GRID!$B$1:$BI$1)*(КАЛЕНДАРЬ!$AD14=GRID!$B$3:$BI$3), 0))*(1-GRID!$B$35),0))</f>
        <v>36900</v>
      </c>
      <c r="O225" s="61">
        <f t="array" ref="O225">IF($I$2="Открытый тариф",
INDEX(GRID!$B$4:$BI$14,MATCH(O$7,GRID!$A$4:$A$14,0),MATCH(1,($U$2=GRID!$B$1:$BI$1)*(КАЛЕНДАРЬ!$AD14=GRID!$B$3:$BI$3), 0)),
ROUNDUP(INDEX(GRID!$B$4:$BI$14,MATCH(O$7,GRID!$A$4:$A$14,0),MATCH(1,($U$2=GRID!$B$1:$BI$1)*(КАЛЕНДАРЬ!$AD14=GRID!$B$3:$BI$3),0))*(1-GRID!$B$35),0))</f>
        <v>41100</v>
      </c>
      <c r="P225" s="61">
        <f t="array" ref="P225">IF($I$2="Открытый тариф",
INDEX(GRID!$B$17:$BI$27,MATCH(O$7,GRID!$A$17:$A$27,0),MATCH(1,($U$2=GRID!$B$1:$BI$1)*(КАЛЕНДАРЬ!$AD14=GRID!$B$3:$BI$3), 0)),
ROUNDUP(INDEX(GRID!$B$17:$BI$27,MATCH(O$7,GRID!$A$17:$A$27,0),MATCH(1,($U$2=GRID!$B$1:$BI$1)*(КАЛЕНДАРЬ!$AD14=GRID!$B$3:$BI$3), 0))*(1-GRID!$B$35),0))</f>
        <v>43600</v>
      </c>
      <c r="Q225" s="61">
        <f t="array" ref="Q225">IF($I$2="Открытый тариф",
INDEX(GRID!$B$4:$BI$14,MATCH(Q$7,GRID!$A$4:$A$14,0),MATCH(1,($U$2=GRID!$B$1:$BI$1)*(КАЛЕНДАРЬ!$AD14=GRID!$B$3:$BI$3), 0)),
ROUNDUP(INDEX(GRID!$B$4:$BI$14,MATCH(Q$7,GRID!$A$4:$A$14,0),MATCH(1,($U$2=GRID!$B$1:$BI$1)*(КАЛЕНДАРЬ!$AD14=GRID!$B$3:$BI$3),0))*(1-GRID!$B$35),0))</f>
        <v>46200</v>
      </c>
      <c r="R225" s="61">
        <f t="array" ref="R225">IF($I$2="Открытый тариф",
INDEX(GRID!$B$17:$BI$27,MATCH(Q$7,GRID!$A$17:$A$27,0),MATCH(1,($U$2=GRID!$B$1:$BI$1)*(КАЛЕНДАРЬ!$AD14=GRID!$B$3:$BI$3), 0)),
ROUNDUP(INDEX(GRID!$B$17:$BI$27,MATCH(Q$7,GRID!$A$17:$A$27,0),MATCH(1,($U$2=GRID!$B$1:$BI$1)*(КАЛЕНДАРЬ!$AD14=GRID!$B$3:$BI$3), 0))*(1-GRID!$B$35),0))</f>
        <v>48700</v>
      </c>
      <c r="S225" s="61">
        <f t="array" ref="S225">IF($I$2="Открытый тариф",
INDEX(GRID!$B$4:$BI$14,MATCH(S$7,GRID!$A$4:$A$14,0),MATCH(1,($U$2=GRID!$B$1:$BI$1)*(КАЛЕНДАРЬ!$AD14=GRID!$B$3:$BI$3), 0)),
ROUNDUP(INDEX(GRID!$B$4:$BI$14,MATCH(S$7,GRID!$A$4:$A$14,0),MATCH(1,($U$2=GRID!$B$1:$BI$1)*(КАЛЕНДАРЬ!$AD14=GRID!$B$3:$BI$3),0))*(1-GRID!$B$35),0))</f>
        <v>56400</v>
      </c>
      <c r="T225" s="61">
        <f t="array" ref="T225">IF($I$2="Открытый тариф",
INDEX(GRID!$B$17:$BI$27,MATCH(S$7,GRID!$A$17:$A$27,0),MATCH(1,($U$2=GRID!$B$1:$BI$1)*(КАЛЕНДАРЬ!$AD14=GRID!$B$3:$BI$3), 0)),
ROUNDUP(INDEX(GRID!$B$17:$BI$27,MATCH(S$7,GRID!$A$17:$A$27,0),MATCH(1,($U$2=GRID!$B$1:$BI$1)*(КАЛЕНДАРЬ!$AD14=GRID!$B$3:$BI$3), 0))*(1-GRID!$B$35),0))</f>
        <v>58900</v>
      </c>
      <c r="U225" s="61">
        <f t="array" ref="U225">IF($I$2="Открытый тариф",
INDEX(GRID!$B$4:$BI$14,MATCH(U$7,GRID!$A$4:$A$14,0),MATCH(1,($U$2=GRID!$B$1:$BI$1)*(КАЛЕНДАРЬ!$AD14=GRID!$B$3:$BI$3), 0)),
ROUNDUP(INDEX(GRID!$B$4:$BI$14,MATCH(U$7,GRID!$A$4:$A$14,0),MATCH(1,($U$2=GRID!$B$1:$BI$1)*(КАЛЕНДАРЬ!$AD14=GRID!$B$3:$BI$3),0))*(1-GRID!$B$35),0))</f>
        <v>64000</v>
      </c>
      <c r="V225" s="61">
        <f t="array" ref="V225">IF($I$2="Открытый тариф",
INDEX(GRID!$B$17:$BI$27,MATCH(U$7,GRID!$A$17:$A$27,0),MATCH(1,($U$2=GRID!$B$1:$BI$1)*(КАЛЕНДАРЬ!$AD14=GRID!$B$3:$BI$3), 0)),
ROUNDUP(INDEX(GRID!$B$17:$BI$27,MATCH(U$7,GRID!$A$17:$A$27,0),MATCH(1,($U$2=GRID!$B$1:$BI$1)*(КАЛЕНДАРЬ!$AD14=GRID!$B$3:$BI$3), 0))*(1-GRID!$B$35),0))</f>
        <v>66500</v>
      </c>
      <c r="W225" s="61">
        <f t="array" ref="W225">IF($I$2="Открытый тариф",
INDEX(GRID!$B$4:$BI$14,MATCH(W$7,GRID!$A$4:$A$14,0),MATCH(1,($U$2=GRID!$B$1:$BI$1)*(КАЛЕНДАРЬ!$AD14=GRID!$B$3:$BI$3), 0)),
ROUNDUP(INDEX(GRID!$B$4:$BI$14,MATCH(W$7,GRID!$A$4:$A$14,0),MATCH(1,($U$2=GRID!$B$1:$BI$1)*(КАЛЕНДАРЬ!$AD14=GRID!$B$3:$BI$3),0))*(1-GRID!$B$35),0))</f>
        <v>250000</v>
      </c>
      <c r="X225" s="61">
        <f t="array" ref="X225">IF($I$2="Открытый тариф",
INDEX(GRID!$B$17:$BI$27,MATCH(W$7,GRID!$A$17:$A$27,0),MATCH(1,($U$2=GRID!$B$1:$BI$1)*(КАЛЕНДАРЬ!$AD14=GRID!$B$3:$BI$3), 0)),
ROUNDUP(INDEX(GRID!$B$17:$BI$27,MATCH(W$7,GRID!$A$17:$A$27,0),MATCH(1,($U$2=GRID!$B$1:$BI$1)*(КАЛЕНДАРЬ!$AD14=GRID!$B$3:$BI$3), 0))*(1-GRID!$B$35),0))</f>
        <v>252500</v>
      </c>
    </row>
    <row r="226" spans="1:24" ht="12.75" customHeight="1" x14ac:dyDescent="0.2">
      <c r="A226" s="62" t="s">
        <v>46</v>
      </c>
      <c r="B226" s="62">
        <v>12</v>
      </c>
      <c r="C226" s="59" cm="1">
        <f t="array" ref="C226">IF($I$2="Открытый тариф",
INDEX(GRID!$B$4:$BI$14,MATCH(C$7,GRID!$A$4:$A$14,0),MATCH(1,($U$2=GRID!$B$1:$BI$1)*(КАЛЕНДАРЬ!$AD15=GRID!$B$3:$BI$3), 0)),
ROUNDUP(INDEX(GRID!$B$4:$BI$14,MATCH(C$7,GRID!$A$4:$A$14,0),MATCH(1,($U$2=GRID!$B$1:$BI$1)*(КАЛЕНДАРЬ!$AD15=GRID!$B$3:$BI$3),0))*(1-GRID!$B$35),0))</f>
        <v>18000</v>
      </c>
      <c r="D226" s="60">
        <f t="array" ref="D226">IF($I$2="Открытый тариф",
INDEX(GRID!$B$17:$BI$27,MATCH(C$7,GRID!$A$17:$A$27,0),MATCH(1,($U$2=GRID!$B$1:$BI$1)*(КАЛЕНДАРЬ!$AD15=GRID!$B$3:$BI$3), 0)),
ROUNDUP(INDEX(GRID!$B$17:$BI$27,MATCH(C$7,GRID!$A$17:$A$27,0),MATCH(1,($U$2=GRID!$B$1:$BI$1)*(КАЛЕНДАРЬ!$AD15=GRID!$B$3:$BI$3), 0))*(1-GRID!$B$35),0))</f>
        <v>20500</v>
      </c>
      <c r="E226" s="59">
        <f t="array" ref="E226">IF($I$2="Открытый тариф",
INDEX(GRID!$B$4:$BI$14,MATCH(E$7,GRID!$A$4:$A$14,0),MATCH(1,($U$2=GRID!$B$1:$BI$1)*(КАЛЕНДАРЬ!$AD15=GRID!$B$3:$BI$3), 0)),
ROUNDUP(INDEX(GRID!$B$4:$BI$14,MATCH(E$7,GRID!$A$4:$A$14,0),MATCH(1,($U$2=GRID!$B$1:$BI$1)*(КАЛЕНДАРЬ!$AD15=GRID!$B$3:$BI$3),0))*(1-GRID!$B$35),0))</f>
        <v>19700</v>
      </c>
      <c r="F226" s="60">
        <f t="array" ref="F226">IF($I$2="Открытый тариф",
INDEX(GRID!$B$17:$BI$27,MATCH(E$7,GRID!$A$17:$A$27,0),MATCH(1,($U$2=GRID!$B$1:$BI$1)*(КАЛЕНДАРЬ!$AD15=GRID!$B$3:$BI$3), 0)),
ROUNDUP(INDEX(GRID!$B$17:$BI$27,MATCH(E$7,GRID!$A$17:$A$27,0),MATCH(1,($U$2=GRID!$B$1:$BI$1)*(КАЛЕНДАРЬ!$AD15=GRID!$B$3:$BI$3), 0))*(1-GRID!$B$35),0))</f>
        <v>22200</v>
      </c>
      <c r="G226" s="59">
        <f t="array" ref="G226">IF($I$2="Открытый тариф",
INDEX(GRID!$B$4:$BI$14,MATCH(G$7,GRID!$A$4:$A$14,0),MATCH(1,($U$2=GRID!$B$1:$BI$1)*(КАЛЕНДАРЬ!$AD15=GRID!$B$3:$BI$3), 0)),
ROUNDUP(INDEX(GRID!$B$4:$BI$14,MATCH(G$7,GRID!$A$4:$A$14,0),MATCH(1,($U$2=GRID!$B$1:$BI$1)*(КАЛЕНДАРЬ!$AD15=GRID!$B$3:$BI$3),0))*(1-GRID!$B$35),0))</f>
        <v>21600</v>
      </c>
      <c r="H226" s="60">
        <f t="array" ref="H226">IF($I$2="Открытый тариф",
INDEX(GRID!$B$17:$BI$27,MATCH(G$7,GRID!$A$17:$A$27,0),MATCH(1,($U$2=GRID!$B$1:$BI$1)*(КАЛЕНДАРЬ!$AD15=GRID!$B$3:$BI$3), 0)),
ROUNDUP(INDEX(GRID!$B$17:$BI$27,MATCH(G$7,GRID!$A$17:$A$27,0),MATCH(1,($U$2=GRID!$B$1:$BI$1)*(КАЛЕНДАРЬ!$AD15=GRID!$B$3:$BI$3), 0))*(1-GRID!$B$35),0))</f>
        <v>24100</v>
      </c>
      <c r="I226" s="59">
        <f t="array" ref="I226">IF($I$2="Открытый тариф",
INDEX(GRID!$B$4:$BI$14,MATCH(I$7,GRID!$A$4:$A$14,0),MATCH(1,($U$2=GRID!$B$1:$BI$1)*(КАЛЕНДАРЬ!$AD15=GRID!$B$3:$BI$3), 0)),
ROUNDUP(INDEX(GRID!$B$4:$BI$14,MATCH(I$7,GRID!$A$4:$A$14,0),MATCH(1,($U$2=GRID!$B$1:$BI$1)*(КАЛЕНДАРЬ!$AD15=GRID!$B$3:$BI$3),0))*(1-GRID!$B$35),0))</f>
        <v>23700</v>
      </c>
      <c r="J226" s="60">
        <f t="array" ref="J226">IF($I$2="Открытый тариф",
INDEX(GRID!$B$17:$BI$27,MATCH(I$7,GRID!$A$17:$A$27,0),MATCH(1,($U$2=GRID!$B$1:$BI$1)*(КАЛЕНДАРЬ!$AD15=GRID!$B$3:$BI$3), 0)),
ROUNDUP(INDEX(GRID!$B$17:$BI$27,MATCH(I$7,GRID!$A$17:$A$27,0),MATCH(1,($U$2=GRID!$B$1:$BI$1)*(КАЛЕНДАРЬ!$AD15=GRID!$B$3:$BI$3), 0))*(1-GRID!$B$35),0))</f>
        <v>26200</v>
      </c>
      <c r="K226" s="59">
        <f t="array" ref="K226">IF($I$2="Открытый тариф",
INDEX(GRID!$B$4:$BI$14,MATCH(K$7,GRID!$A$4:$A$14,0),MATCH(1,($U$2=GRID!$B$1:$BI$1)*(КАЛЕНДАРЬ!$AD15=GRID!$B$3:$BI$3), 0)),
ROUNDUP(INDEX(GRID!$B$4:$BI$14,MATCH(K$7,GRID!$A$4:$A$14,0),MATCH(1,($U$2=GRID!$B$1:$BI$1)*(КАЛЕНДАРЬ!$AD15=GRID!$B$3:$BI$3),0))*(1-GRID!$B$35),0))</f>
        <v>26000</v>
      </c>
      <c r="L226" s="60">
        <f t="array" ref="L226">IF($I$2="Открытый тариф",
INDEX(GRID!$B$17:$BI$27,MATCH(K$7,GRID!$A$17:$A$27,0),MATCH(1,($U$2=GRID!$B$1:$BI$1)*(КАЛЕНДАРЬ!$AD15=GRID!$B$3:$BI$3), 0)),
ROUNDUP(INDEX(GRID!$B$17:$BI$27,MATCH(K$7,GRID!$A$17:$A$27,0),MATCH(1,($U$2=GRID!$B$1:$BI$1)*(КАЛЕНДАРЬ!$AD15=GRID!$B$3:$BI$3), 0))*(1-GRID!$B$35),0))</f>
        <v>28500</v>
      </c>
      <c r="M226" s="59">
        <f t="array" ref="M226">IF($I$2="Открытый тариф",
INDEX(GRID!$B$4:$BI$14,MATCH(M$7,GRID!$A$4:$A$14,0),MATCH(1,($U$2=GRID!$B$1:$BI$1)*(КАЛЕНДАРЬ!$AD15=GRID!$B$3:$BI$3), 0)),
ROUNDUP(INDEX(GRID!$B$4:$BI$14,MATCH(M$7,GRID!$A$4:$A$14,0),MATCH(1,($U$2=GRID!$B$1:$BI$1)*(КАЛЕНДАРЬ!$AD15=GRID!$B$3:$BI$3),0))*(1-GRID!$B$35),0))</f>
        <v>28500</v>
      </c>
      <c r="N226" s="60">
        <f t="array" ref="N226">IF($I$2="Открытый тариф",
INDEX(GRID!$B$17:$BI$27,MATCH(M$7,GRID!$A$17:$A$27,0),MATCH(1,($U$2=GRID!$B$1:$BI$1)*(КАЛЕНДАРЬ!$AD15=GRID!$B$3:$BI$3), 0)),
ROUNDUP(INDEX(GRID!$B$17:$BI$27,MATCH(M$7,GRID!$A$17:$A$27,0),MATCH(1,($U$2=GRID!$B$1:$BI$1)*(КАЛЕНДАРЬ!$AD15=GRID!$B$3:$BI$3), 0))*(1-GRID!$B$35),0))</f>
        <v>31000</v>
      </c>
      <c r="O226" s="61">
        <f t="array" ref="O226">IF($I$2="Открытый тариф",
INDEX(GRID!$B$4:$BI$14,MATCH(O$7,GRID!$A$4:$A$14,0),MATCH(1,($U$2=GRID!$B$1:$BI$1)*(КАЛЕНДАРЬ!$AD15=GRID!$B$3:$BI$3), 0)),
ROUNDUP(INDEX(GRID!$B$4:$BI$14,MATCH(O$7,GRID!$A$4:$A$14,0),MATCH(1,($U$2=GRID!$B$1:$BI$1)*(КАЛЕНДАРЬ!$AD15=GRID!$B$3:$BI$3),0))*(1-GRID!$B$35),0))</f>
        <v>35400</v>
      </c>
      <c r="P226" s="61">
        <f t="array" ref="P226">IF($I$2="Открытый тариф",
INDEX(GRID!$B$17:$BI$27,MATCH(O$7,GRID!$A$17:$A$27,0),MATCH(1,($U$2=GRID!$B$1:$BI$1)*(КАЛЕНДАРЬ!$AD15=GRID!$B$3:$BI$3), 0)),
ROUNDUP(INDEX(GRID!$B$17:$BI$27,MATCH(O$7,GRID!$A$17:$A$27,0),MATCH(1,($U$2=GRID!$B$1:$BI$1)*(КАЛЕНДАРЬ!$AD15=GRID!$B$3:$BI$3), 0))*(1-GRID!$B$35),0))</f>
        <v>37900</v>
      </c>
      <c r="Q226" s="61">
        <f t="array" ref="Q226">IF($I$2="Открытый тариф",
INDEX(GRID!$B$4:$BI$14,MATCH(Q$7,GRID!$A$4:$A$14,0),MATCH(1,($U$2=GRID!$B$1:$BI$1)*(КАЛЕНДАРЬ!$AD15=GRID!$B$3:$BI$3), 0)),
ROUNDUP(INDEX(GRID!$B$4:$BI$14,MATCH(Q$7,GRID!$A$4:$A$14,0),MATCH(1,($U$2=GRID!$B$1:$BI$1)*(КАЛЕНДАРЬ!$AD15=GRID!$B$3:$BI$3),0))*(1-GRID!$B$35),0))</f>
        <v>39600</v>
      </c>
      <c r="R226" s="61">
        <f t="array" ref="R226">IF($I$2="Открытый тариф",
INDEX(GRID!$B$17:$BI$27,MATCH(Q$7,GRID!$A$17:$A$27,0),MATCH(1,($U$2=GRID!$B$1:$BI$1)*(КАЛЕНДАРЬ!$AD15=GRID!$B$3:$BI$3), 0)),
ROUNDUP(INDEX(GRID!$B$17:$BI$27,MATCH(Q$7,GRID!$A$17:$A$27,0),MATCH(1,($U$2=GRID!$B$1:$BI$1)*(КАЛЕНДАРЬ!$AD15=GRID!$B$3:$BI$3), 0))*(1-GRID!$B$35),0))</f>
        <v>42100</v>
      </c>
      <c r="S226" s="61">
        <f t="array" ref="S226">IF($I$2="Открытый тариф",
INDEX(GRID!$B$4:$BI$14,MATCH(S$7,GRID!$A$4:$A$14,0),MATCH(1,($U$2=GRID!$B$1:$BI$1)*(КАЛЕНДАРЬ!$AD15=GRID!$B$3:$BI$3), 0)),
ROUNDUP(INDEX(GRID!$B$4:$BI$14,MATCH(S$7,GRID!$A$4:$A$14,0),MATCH(1,($U$2=GRID!$B$1:$BI$1)*(КАЛЕНДАРЬ!$AD15=GRID!$B$3:$BI$3),0))*(1-GRID!$B$35),0))</f>
        <v>47600</v>
      </c>
      <c r="T226" s="61">
        <f t="array" ref="T226">IF($I$2="Открытый тариф",
INDEX(GRID!$B$17:$BI$27,MATCH(S$7,GRID!$A$17:$A$27,0),MATCH(1,($U$2=GRID!$B$1:$BI$1)*(КАЛЕНДАРЬ!$AD15=GRID!$B$3:$BI$3), 0)),
ROUNDUP(INDEX(GRID!$B$17:$BI$27,MATCH(S$7,GRID!$A$17:$A$27,0),MATCH(1,($U$2=GRID!$B$1:$BI$1)*(КАЛЕНДАРЬ!$AD15=GRID!$B$3:$BI$3), 0))*(1-GRID!$B$35),0))</f>
        <v>50100</v>
      </c>
      <c r="U226" s="61">
        <f t="array" ref="U226">IF($I$2="Открытый тариф",
INDEX(GRID!$B$4:$BI$14,MATCH(U$7,GRID!$A$4:$A$14,0),MATCH(1,($U$2=GRID!$B$1:$BI$1)*(КАЛЕНДАРЬ!$AD15=GRID!$B$3:$BI$3), 0)),
ROUNDUP(INDEX(GRID!$B$4:$BI$14,MATCH(U$7,GRID!$A$4:$A$14,0),MATCH(1,($U$2=GRID!$B$1:$BI$1)*(КАЛЕНДАРЬ!$AD15=GRID!$B$3:$BI$3),0))*(1-GRID!$B$35),0))</f>
        <v>55000</v>
      </c>
      <c r="V226" s="61">
        <f t="array" ref="V226">IF($I$2="Открытый тариф",
INDEX(GRID!$B$17:$BI$27,MATCH(U$7,GRID!$A$17:$A$27,0),MATCH(1,($U$2=GRID!$B$1:$BI$1)*(КАЛЕНДАРЬ!$AD15=GRID!$B$3:$BI$3), 0)),
ROUNDUP(INDEX(GRID!$B$17:$BI$27,MATCH(U$7,GRID!$A$17:$A$27,0),MATCH(1,($U$2=GRID!$B$1:$BI$1)*(КАЛЕНДАРЬ!$AD15=GRID!$B$3:$BI$3), 0))*(1-GRID!$B$35),0))</f>
        <v>57500</v>
      </c>
      <c r="W226" s="61">
        <f t="array" ref="W226">IF($I$2="Открытый тариф",
INDEX(GRID!$B$4:$BI$14,MATCH(W$7,GRID!$A$4:$A$14,0),MATCH(1,($U$2=GRID!$B$1:$BI$1)*(КАЛЕНДАРЬ!$AD15=GRID!$B$3:$BI$3), 0)),
ROUNDUP(INDEX(GRID!$B$4:$BI$14,MATCH(W$7,GRID!$A$4:$A$14,0),MATCH(1,($U$2=GRID!$B$1:$BI$1)*(КАЛЕНДАРЬ!$AD15=GRID!$B$3:$BI$3),0))*(1-GRID!$B$35),0))</f>
        <v>223000</v>
      </c>
      <c r="X226" s="61">
        <f t="array" ref="X226">IF($I$2="Открытый тариф",
INDEX(GRID!$B$17:$BI$27,MATCH(W$7,GRID!$A$17:$A$27,0),MATCH(1,($U$2=GRID!$B$1:$BI$1)*(КАЛЕНДАРЬ!$AD15=GRID!$B$3:$BI$3), 0)),
ROUNDUP(INDEX(GRID!$B$17:$BI$27,MATCH(W$7,GRID!$A$17:$A$27,0),MATCH(1,($U$2=GRID!$B$1:$BI$1)*(КАЛЕНДАРЬ!$AD15=GRID!$B$3:$BI$3), 0))*(1-GRID!$B$35),0))</f>
        <v>225500</v>
      </c>
    </row>
    <row r="227" spans="1:24" x14ac:dyDescent="0.2">
      <c r="A227" s="62" t="s">
        <v>47</v>
      </c>
      <c r="B227" s="62">
        <v>13</v>
      </c>
      <c r="C227" s="59" cm="1">
        <f t="array" ref="C227">IF($I$2="Открытый тариф",
INDEX(GRID!$B$4:$BI$14,MATCH(C$7,GRID!$A$4:$A$14,0),MATCH(1,($U$2=GRID!$B$1:$BI$1)*(КАЛЕНДАРЬ!$AD16=GRID!$B$3:$BI$3), 0)),
ROUNDUP(INDEX(GRID!$B$4:$BI$14,MATCH(C$7,GRID!$A$4:$A$14,0),MATCH(1,($U$2=GRID!$B$1:$BI$1)*(КАЛЕНДАРЬ!$AD16=GRID!$B$3:$BI$3),0))*(1-GRID!$B$35),0))</f>
        <v>18000</v>
      </c>
      <c r="D227" s="60">
        <f t="array" ref="D227">IF($I$2="Открытый тариф",
INDEX(GRID!$B$17:$BI$27,MATCH(C$7,GRID!$A$17:$A$27,0),MATCH(1,($U$2=GRID!$B$1:$BI$1)*(КАЛЕНДАРЬ!$AD16=GRID!$B$3:$BI$3), 0)),
ROUNDUP(INDEX(GRID!$B$17:$BI$27,MATCH(C$7,GRID!$A$17:$A$27,0),MATCH(1,($U$2=GRID!$B$1:$BI$1)*(КАЛЕНДАРЬ!$AD16=GRID!$B$3:$BI$3), 0))*(1-GRID!$B$35),0))</f>
        <v>20500</v>
      </c>
      <c r="E227" s="59">
        <f t="array" ref="E227">IF($I$2="Открытый тариф",
INDEX(GRID!$B$4:$BI$14,MATCH(E$7,GRID!$A$4:$A$14,0),MATCH(1,($U$2=GRID!$B$1:$BI$1)*(КАЛЕНДАРЬ!$AD16=GRID!$B$3:$BI$3), 0)),
ROUNDUP(INDEX(GRID!$B$4:$BI$14,MATCH(E$7,GRID!$A$4:$A$14,0),MATCH(1,($U$2=GRID!$B$1:$BI$1)*(КАЛЕНДАРЬ!$AD16=GRID!$B$3:$BI$3),0))*(1-GRID!$B$35),0))</f>
        <v>19700</v>
      </c>
      <c r="F227" s="60">
        <f t="array" ref="F227">IF($I$2="Открытый тариф",
INDEX(GRID!$B$17:$BI$27,MATCH(E$7,GRID!$A$17:$A$27,0),MATCH(1,($U$2=GRID!$B$1:$BI$1)*(КАЛЕНДАРЬ!$AD16=GRID!$B$3:$BI$3), 0)),
ROUNDUP(INDEX(GRID!$B$17:$BI$27,MATCH(E$7,GRID!$A$17:$A$27,0),MATCH(1,($U$2=GRID!$B$1:$BI$1)*(КАЛЕНДАРЬ!$AD16=GRID!$B$3:$BI$3), 0))*(1-GRID!$B$35),0))</f>
        <v>22200</v>
      </c>
      <c r="G227" s="59">
        <f t="array" ref="G227">IF($I$2="Открытый тариф",
INDEX(GRID!$B$4:$BI$14,MATCH(G$7,GRID!$A$4:$A$14,0),MATCH(1,($U$2=GRID!$B$1:$BI$1)*(КАЛЕНДАРЬ!$AD16=GRID!$B$3:$BI$3), 0)),
ROUNDUP(INDEX(GRID!$B$4:$BI$14,MATCH(G$7,GRID!$A$4:$A$14,0),MATCH(1,($U$2=GRID!$B$1:$BI$1)*(КАЛЕНДАРЬ!$AD16=GRID!$B$3:$BI$3),0))*(1-GRID!$B$35),0))</f>
        <v>21600</v>
      </c>
      <c r="H227" s="60">
        <f t="array" ref="H227">IF($I$2="Открытый тариф",
INDEX(GRID!$B$17:$BI$27,MATCH(G$7,GRID!$A$17:$A$27,0),MATCH(1,($U$2=GRID!$B$1:$BI$1)*(КАЛЕНДАРЬ!$AD16=GRID!$B$3:$BI$3), 0)),
ROUNDUP(INDEX(GRID!$B$17:$BI$27,MATCH(G$7,GRID!$A$17:$A$27,0),MATCH(1,($U$2=GRID!$B$1:$BI$1)*(КАЛЕНДАРЬ!$AD16=GRID!$B$3:$BI$3), 0))*(1-GRID!$B$35),0))</f>
        <v>24100</v>
      </c>
      <c r="I227" s="59">
        <f t="array" ref="I227">IF($I$2="Открытый тариф",
INDEX(GRID!$B$4:$BI$14,MATCH(I$7,GRID!$A$4:$A$14,0),MATCH(1,($U$2=GRID!$B$1:$BI$1)*(КАЛЕНДАРЬ!$AD16=GRID!$B$3:$BI$3), 0)),
ROUNDUP(INDEX(GRID!$B$4:$BI$14,MATCH(I$7,GRID!$A$4:$A$14,0),MATCH(1,($U$2=GRID!$B$1:$BI$1)*(КАЛЕНДАРЬ!$AD16=GRID!$B$3:$BI$3),0))*(1-GRID!$B$35),0))</f>
        <v>23700</v>
      </c>
      <c r="J227" s="60">
        <f t="array" ref="J227">IF($I$2="Открытый тариф",
INDEX(GRID!$B$17:$BI$27,MATCH(I$7,GRID!$A$17:$A$27,0),MATCH(1,($U$2=GRID!$B$1:$BI$1)*(КАЛЕНДАРЬ!$AD16=GRID!$B$3:$BI$3), 0)),
ROUNDUP(INDEX(GRID!$B$17:$BI$27,MATCH(I$7,GRID!$A$17:$A$27,0),MATCH(1,($U$2=GRID!$B$1:$BI$1)*(КАЛЕНДАРЬ!$AD16=GRID!$B$3:$BI$3), 0))*(1-GRID!$B$35),0))</f>
        <v>26200</v>
      </c>
      <c r="K227" s="59">
        <f t="array" ref="K227">IF($I$2="Открытый тариф",
INDEX(GRID!$B$4:$BI$14,MATCH(K$7,GRID!$A$4:$A$14,0),MATCH(1,($U$2=GRID!$B$1:$BI$1)*(КАЛЕНДАРЬ!$AD16=GRID!$B$3:$BI$3), 0)),
ROUNDUP(INDEX(GRID!$B$4:$BI$14,MATCH(K$7,GRID!$A$4:$A$14,0),MATCH(1,($U$2=GRID!$B$1:$BI$1)*(КАЛЕНДАРЬ!$AD16=GRID!$B$3:$BI$3),0))*(1-GRID!$B$35),0))</f>
        <v>26000</v>
      </c>
      <c r="L227" s="60">
        <f t="array" ref="L227">IF($I$2="Открытый тариф",
INDEX(GRID!$B$17:$BI$27,MATCH(K$7,GRID!$A$17:$A$27,0),MATCH(1,($U$2=GRID!$B$1:$BI$1)*(КАЛЕНДАРЬ!$AD16=GRID!$B$3:$BI$3), 0)),
ROUNDUP(INDEX(GRID!$B$17:$BI$27,MATCH(K$7,GRID!$A$17:$A$27,0),MATCH(1,($U$2=GRID!$B$1:$BI$1)*(КАЛЕНДАРЬ!$AD16=GRID!$B$3:$BI$3), 0))*(1-GRID!$B$35),0))</f>
        <v>28500</v>
      </c>
      <c r="M227" s="59">
        <f t="array" ref="M227">IF($I$2="Открытый тариф",
INDEX(GRID!$B$4:$BI$14,MATCH(M$7,GRID!$A$4:$A$14,0),MATCH(1,($U$2=GRID!$B$1:$BI$1)*(КАЛЕНДАРЬ!$AD16=GRID!$B$3:$BI$3), 0)),
ROUNDUP(INDEX(GRID!$B$4:$BI$14,MATCH(M$7,GRID!$A$4:$A$14,0),MATCH(1,($U$2=GRID!$B$1:$BI$1)*(КАЛЕНДАРЬ!$AD16=GRID!$B$3:$BI$3),0))*(1-GRID!$B$35),0))</f>
        <v>28500</v>
      </c>
      <c r="N227" s="60">
        <f t="array" ref="N227">IF($I$2="Открытый тариф",
INDEX(GRID!$B$17:$BI$27,MATCH(M$7,GRID!$A$17:$A$27,0),MATCH(1,($U$2=GRID!$B$1:$BI$1)*(КАЛЕНДАРЬ!$AD16=GRID!$B$3:$BI$3), 0)),
ROUNDUP(INDEX(GRID!$B$17:$BI$27,MATCH(M$7,GRID!$A$17:$A$27,0),MATCH(1,($U$2=GRID!$B$1:$BI$1)*(КАЛЕНДАРЬ!$AD16=GRID!$B$3:$BI$3), 0))*(1-GRID!$B$35),0))</f>
        <v>31000</v>
      </c>
      <c r="O227" s="61">
        <f t="array" ref="O227">IF($I$2="Открытый тариф",
INDEX(GRID!$B$4:$BI$14,MATCH(O$7,GRID!$A$4:$A$14,0),MATCH(1,($U$2=GRID!$B$1:$BI$1)*(КАЛЕНДАРЬ!$AD16=GRID!$B$3:$BI$3), 0)),
ROUNDUP(INDEX(GRID!$B$4:$BI$14,MATCH(O$7,GRID!$A$4:$A$14,0),MATCH(1,($U$2=GRID!$B$1:$BI$1)*(КАЛЕНДАРЬ!$AD16=GRID!$B$3:$BI$3),0))*(1-GRID!$B$35),0))</f>
        <v>35400</v>
      </c>
      <c r="P227" s="61">
        <f t="array" ref="P227">IF($I$2="Открытый тариф",
INDEX(GRID!$B$17:$BI$27,MATCH(O$7,GRID!$A$17:$A$27,0),MATCH(1,($U$2=GRID!$B$1:$BI$1)*(КАЛЕНДАРЬ!$AD16=GRID!$B$3:$BI$3), 0)),
ROUNDUP(INDEX(GRID!$B$17:$BI$27,MATCH(O$7,GRID!$A$17:$A$27,0),MATCH(1,($U$2=GRID!$B$1:$BI$1)*(КАЛЕНДАРЬ!$AD16=GRID!$B$3:$BI$3), 0))*(1-GRID!$B$35),0))</f>
        <v>37900</v>
      </c>
      <c r="Q227" s="61">
        <f t="array" ref="Q227">IF($I$2="Открытый тариф",
INDEX(GRID!$B$4:$BI$14,MATCH(Q$7,GRID!$A$4:$A$14,0),MATCH(1,($U$2=GRID!$B$1:$BI$1)*(КАЛЕНДАРЬ!$AD16=GRID!$B$3:$BI$3), 0)),
ROUNDUP(INDEX(GRID!$B$4:$BI$14,MATCH(Q$7,GRID!$A$4:$A$14,0),MATCH(1,($U$2=GRID!$B$1:$BI$1)*(КАЛЕНДАРЬ!$AD16=GRID!$B$3:$BI$3),0))*(1-GRID!$B$35),0))</f>
        <v>39600</v>
      </c>
      <c r="R227" s="61">
        <f t="array" ref="R227">IF($I$2="Открытый тариф",
INDEX(GRID!$B$17:$BI$27,MATCH(Q$7,GRID!$A$17:$A$27,0),MATCH(1,($U$2=GRID!$B$1:$BI$1)*(КАЛЕНДАРЬ!$AD16=GRID!$B$3:$BI$3), 0)),
ROUNDUP(INDEX(GRID!$B$17:$BI$27,MATCH(Q$7,GRID!$A$17:$A$27,0),MATCH(1,($U$2=GRID!$B$1:$BI$1)*(КАЛЕНДАРЬ!$AD16=GRID!$B$3:$BI$3), 0))*(1-GRID!$B$35),0))</f>
        <v>42100</v>
      </c>
      <c r="S227" s="61">
        <f t="array" ref="S227">IF($I$2="Открытый тариф",
INDEX(GRID!$B$4:$BI$14,MATCH(S$7,GRID!$A$4:$A$14,0),MATCH(1,($U$2=GRID!$B$1:$BI$1)*(КАЛЕНДАРЬ!$AD16=GRID!$B$3:$BI$3), 0)),
ROUNDUP(INDEX(GRID!$B$4:$BI$14,MATCH(S$7,GRID!$A$4:$A$14,0),MATCH(1,($U$2=GRID!$B$1:$BI$1)*(КАЛЕНДАРЬ!$AD16=GRID!$B$3:$BI$3),0))*(1-GRID!$B$35),0))</f>
        <v>47600</v>
      </c>
      <c r="T227" s="61">
        <f t="array" ref="T227">IF($I$2="Открытый тариф",
INDEX(GRID!$B$17:$BI$27,MATCH(S$7,GRID!$A$17:$A$27,0),MATCH(1,($U$2=GRID!$B$1:$BI$1)*(КАЛЕНДАРЬ!$AD16=GRID!$B$3:$BI$3), 0)),
ROUNDUP(INDEX(GRID!$B$17:$BI$27,MATCH(S$7,GRID!$A$17:$A$27,0),MATCH(1,($U$2=GRID!$B$1:$BI$1)*(КАЛЕНДАРЬ!$AD16=GRID!$B$3:$BI$3), 0))*(1-GRID!$B$35),0))</f>
        <v>50100</v>
      </c>
      <c r="U227" s="61">
        <f t="array" ref="U227">IF($I$2="Открытый тариф",
INDEX(GRID!$B$4:$BI$14,MATCH(U$7,GRID!$A$4:$A$14,0),MATCH(1,($U$2=GRID!$B$1:$BI$1)*(КАЛЕНДАРЬ!$AD16=GRID!$B$3:$BI$3), 0)),
ROUNDUP(INDEX(GRID!$B$4:$BI$14,MATCH(U$7,GRID!$A$4:$A$14,0),MATCH(1,($U$2=GRID!$B$1:$BI$1)*(КАЛЕНДАРЬ!$AD16=GRID!$B$3:$BI$3),0))*(1-GRID!$B$35),0))</f>
        <v>55000</v>
      </c>
      <c r="V227" s="61">
        <f t="array" ref="V227">IF($I$2="Открытый тариф",
INDEX(GRID!$B$17:$BI$27,MATCH(U$7,GRID!$A$17:$A$27,0),MATCH(1,($U$2=GRID!$B$1:$BI$1)*(КАЛЕНДАРЬ!$AD16=GRID!$B$3:$BI$3), 0)),
ROUNDUP(INDEX(GRID!$B$17:$BI$27,MATCH(U$7,GRID!$A$17:$A$27,0),MATCH(1,($U$2=GRID!$B$1:$BI$1)*(КАЛЕНДАРЬ!$AD16=GRID!$B$3:$BI$3), 0))*(1-GRID!$B$35),0))</f>
        <v>57500</v>
      </c>
      <c r="W227" s="61">
        <f t="array" ref="W227">IF($I$2="Открытый тариф",
INDEX(GRID!$B$4:$BI$14,MATCH(W$7,GRID!$A$4:$A$14,0),MATCH(1,($U$2=GRID!$B$1:$BI$1)*(КАЛЕНДАРЬ!$AD16=GRID!$B$3:$BI$3), 0)),
ROUNDUP(INDEX(GRID!$B$4:$BI$14,MATCH(W$7,GRID!$A$4:$A$14,0),MATCH(1,($U$2=GRID!$B$1:$BI$1)*(КАЛЕНДАРЬ!$AD16=GRID!$B$3:$BI$3),0))*(1-GRID!$B$35),0))</f>
        <v>223000</v>
      </c>
      <c r="X227" s="61">
        <f t="array" ref="X227">IF($I$2="Открытый тариф",
INDEX(GRID!$B$17:$BI$27,MATCH(W$7,GRID!$A$17:$A$27,0),MATCH(1,($U$2=GRID!$B$1:$BI$1)*(КАЛЕНДАРЬ!$AD16=GRID!$B$3:$BI$3), 0)),
ROUNDUP(INDEX(GRID!$B$17:$BI$27,MATCH(W$7,GRID!$A$17:$A$27,0),MATCH(1,($U$2=GRID!$B$1:$BI$1)*(КАЛЕНДАРЬ!$AD16=GRID!$B$3:$BI$3), 0))*(1-GRID!$B$35),0))</f>
        <v>225500</v>
      </c>
    </row>
    <row r="228" spans="1:24" x14ac:dyDescent="0.2">
      <c r="A228" s="62" t="s">
        <v>48</v>
      </c>
      <c r="B228" s="62">
        <v>14</v>
      </c>
      <c r="C228" s="59" cm="1">
        <f t="array" ref="C228">IF($I$2="Открытый тариф",
INDEX(GRID!$B$4:$BI$14,MATCH(C$7,GRID!$A$4:$A$14,0),MATCH(1,($U$2=GRID!$B$1:$BI$1)*(КАЛЕНДАРЬ!$AD17=GRID!$B$3:$BI$3), 0)),
ROUNDUP(INDEX(GRID!$B$4:$BI$14,MATCH(C$7,GRID!$A$4:$A$14,0),MATCH(1,($U$2=GRID!$B$1:$BI$1)*(КАЛЕНДАРЬ!$AD17=GRID!$B$3:$BI$3),0))*(1-GRID!$B$35),0))</f>
        <v>18000</v>
      </c>
      <c r="D228" s="60">
        <f t="array" ref="D228">IF($I$2="Открытый тариф",
INDEX(GRID!$B$17:$BI$27,MATCH(C$7,GRID!$A$17:$A$27,0),MATCH(1,($U$2=GRID!$B$1:$BI$1)*(КАЛЕНДАРЬ!$AD17=GRID!$B$3:$BI$3), 0)),
ROUNDUP(INDEX(GRID!$B$17:$BI$27,MATCH(C$7,GRID!$A$17:$A$27,0),MATCH(1,($U$2=GRID!$B$1:$BI$1)*(КАЛЕНДАРЬ!$AD17=GRID!$B$3:$BI$3), 0))*(1-GRID!$B$35),0))</f>
        <v>20500</v>
      </c>
      <c r="E228" s="59">
        <f t="array" ref="E228">IF($I$2="Открытый тариф",
INDEX(GRID!$B$4:$BI$14,MATCH(E$7,GRID!$A$4:$A$14,0),MATCH(1,($U$2=GRID!$B$1:$BI$1)*(КАЛЕНДАРЬ!$AD17=GRID!$B$3:$BI$3), 0)),
ROUNDUP(INDEX(GRID!$B$4:$BI$14,MATCH(E$7,GRID!$A$4:$A$14,0),MATCH(1,($U$2=GRID!$B$1:$BI$1)*(КАЛЕНДАРЬ!$AD17=GRID!$B$3:$BI$3),0))*(1-GRID!$B$35),0))</f>
        <v>19700</v>
      </c>
      <c r="F228" s="60">
        <f t="array" ref="F228">IF($I$2="Открытый тариф",
INDEX(GRID!$B$17:$BI$27,MATCH(E$7,GRID!$A$17:$A$27,0),MATCH(1,($U$2=GRID!$B$1:$BI$1)*(КАЛЕНДАРЬ!$AD17=GRID!$B$3:$BI$3), 0)),
ROUNDUP(INDEX(GRID!$B$17:$BI$27,MATCH(E$7,GRID!$A$17:$A$27,0),MATCH(1,($U$2=GRID!$B$1:$BI$1)*(КАЛЕНДАРЬ!$AD17=GRID!$B$3:$BI$3), 0))*(1-GRID!$B$35),0))</f>
        <v>22200</v>
      </c>
      <c r="G228" s="59">
        <f t="array" ref="G228">IF($I$2="Открытый тариф",
INDEX(GRID!$B$4:$BI$14,MATCH(G$7,GRID!$A$4:$A$14,0),MATCH(1,($U$2=GRID!$B$1:$BI$1)*(КАЛЕНДАРЬ!$AD17=GRID!$B$3:$BI$3), 0)),
ROUNDUP(INDEX(GRID!$B$4:$BI$14,MATCH(G$7,GRID!$A$4:$A$14,0),MATCH(1,($U$2=GRID!$B$1:$BI$1)*(КАЛЕНДАРЬ!$AD17=GRID!$B$3:$BI$3),0))*(1-GRID!$B$35),0))</f>
        <v>21600</v>
      </c>
      <c r="H228" s="60">
        <f t="array" ref="H228">IF($I$2="Открытый тариф",
INDEX(GRID!$B$17:$BI$27,MATCH(G$7,GRID!$A$17:$A$27,0),MATCH(1,($U$2=GRID!$B$1:$BI$1)*(КАЛЕНДАРЬ!$AD17=GRID!$B$3:$BI$3), 0)),
ROUNDUP(INDEX(GRID!$B$17:$BI$27,MATCH(G$7,GRID!$A$17:$A$27,0),MATCH(1,($U$2=GRID!$B$1:$BI$1)*(КАЛЕНДАРЬ!$AD17=GRID!$B$3:$BI$3), 0))*(1-GRID!$B$35),0))</f>
        <v>24100</v>
      </c>
      <c r="I228" s="59">
        <f t="array" ref="I228">IF($I$2="Открытый тариф",
INDEX(GRID!$B$4:$BI$14,MATCH(I$7,GRID!$A$4:$A$14,0),MATCH(1,($U$2=GRID!$B$1:$BI$1)*(КАЛЕНДАРЬ!$AD17=GRID!$B$3:$BI$3), 0)),
ROUNDUP(INDEX(GRID!$B$4:$BI$14,MATCH(I$7,GRID!$A$4:$A$14,0),MATCH(1,($U$2=GRID!$B$1:$BI$1)*(КАЛЕНДАРЬ!$AD17=GRID!$B$3:$BI$3),0))*(1-GRID!$B$35),0))</f>
        <v>23700</v>
      </c>
      <c r="J228" s="60">
        <f t="array" ref="J228">IF($I$2="Открытый тариф",
INDEX(GRID!$B$17:$BI$27,MATCH(I$7,GRID!$A$17:$A$27,0),MATCH(1,($U$2=GRID!$B$1:$BI$1)*(КАЛЕНДАРЬ!$AD17=GRID!$B$3:$BI$3), 0)),
ROUNDUP(INDEX(GRID!$B$17:$BI$27,MATCH(I$7,GRID!$A$17:$A$27,0),MATCH(1,($U$2=GRID!$B$1:$BI$1)*(КАЛЕНДАРЬ!$AD17=GRID!$B$3:$BI$3), 0))*(1-GRID!$B$35),0))</f>
        <v>26200</v>
      </c>
      <c r="K228" s="59">
        <f t="array" ref="K228">IF($I$2="Открытый тариф",
INDEX(GRID!$B$4:$BI$14,MATCH(K$7,GRID!$A$4:$A$14,0),MATCH(1,($U$2=GRID!$B$1:$BI$1)*(КАЛЕНДАРЬ!$AD17=GRID!$B$3:$BI$3), 0)),
ROUNDUP(INDEX(GRID!$B$4:$BI$14,MATCH(K$7,GRID!$A$4:$A$14,0),MATCH(1,($U$2=GRID!$B$1:$BI$1)*(КАЛЕНДАРЬ!$AD17=GRID!$B$3:$BI$3),0))*(1-GRID!$B$35),0))</f>
        <v>26000</v>
      </c>
      <c r="L228" s="60">
        <f t="array" ref="L228">IF($I$2="Открытый тариф",
INDEX(GRID!$B$17:$BI$27,MATCH(K$7,GRID!$A$17:$A$27,0),MATCH(1,($U$2=GRID!$B$1:$BI$1)*(КАЛЕНДАРЬ!$AD17=GRID!$B$3:$BI$3), 0)),
ROUNDUP(INDEX(GRID!$B$17:$BI$27,MATCH(K$7,GRID!$A$17:$A$27,0),MATCH(1,($U$2=GRID!$B$1:$BI$1)*(КАЛЕНДАРЬ!$AD17=GRID!$B$3:$BI$3), 0))*(1-GRID!$B$35),0))</f>
        <v>28500</v>
      </c>
      <c r="M228" s="59">
        <f t="array" ref="M228">IF($I$2="Открытый тариф",
INDEX(GRID!$B$4:$BI$14,MATCH(M$7,GRID!$A$4:$A$14,0),MATCH(1,($U$2=GRID!$B$1:$BI$1)*(КАЛЕНДАРЬ!$AD17=GRID!$B$3:$BI$3), 0)),
ROUNDUP(INDEX(GRID!$B$4:$BI$14,MATCH(M$7,GRID!$A$4:$A$14,0),MATCH(1,($U$2=GRID!$B$1:$BI$1)*(КАЛЕНДАРЬ!$AD17=GRID!$B$3:$BI$3),0))*(1-GRID!$B$35),0))</f>
        <v>28500</v>
      </c>
      <c r="N228" s="60">
        <f t="array" ref="N228">IF($I$2="Открытый тариф",
INDEX(GRID!$B$17:$BI$27,MATCH(M$7,GRID!$A$17:$A$27,0),MATCH(1,($U$2=GRID!$B$1:$BI$1)*(КАЛЕНДАРЬ!$AD17=GRID!$B$3:$BI$3), 0)),
ROUNDUP(INDEX(GRID!$B$17:$BI$27,MATCH(M$7,GRID!$A$17:$A$27,0),MATCH(1,($U$2=GRID!$B$1:$BI$1)*(КАЛЕНДАРЬ!$AD17=GRID!$B$3:$BI$3), 0))*(1-GRID!$B$35),0))</f>
        <v>31000</v>
      </c>
      <c r="O228" s="61">
        <f t="array" ref="O228">IF($I$2="Открытый тариф",
INDEX(GRID!$B$4:$BI$14,MATCH(O$7,GRID!$A$4:$A$14,0),MATCH(1,($U$2=GRID!$B$1:$BI$1)*(КАЛЕНДАРЬ!$AD17=GRID!$B$3:$BI$3), 0)),
ROUNDUP(INDEX(GRID!$B$4:$BI$14,MATCH(O$7,GRID!$A$4:$A$14,0),MATCH(1,($U$2=GRID!$B$1:$BI$1)*(КАЛЕНДАРЬ!$AD17=GRID!$B$3:$BI$3),0))*(1-GRID!$B$35),0))</f>
        <v>35400</v>
      </c>
      <c r="P228" s="61">
        <f t="array" ref="P228">IF($I$2="Открытый тариф",
INDEX(GRID!$B$17:$BI$27,MATCH(O$7,GRID!$A$17:$A$27,0),MATCH(1,($U$2=GRID!$B$1:$BI$1)*(КАЛЕНДАРЬ!$AD17=GRID!$B$3:$BI$3), 0)),
ROUNDUP(INDEX(GRID!$B$17:$BI$27,MATCH(O$7,GRID!$A$17:$A$27,0),MATCH(1,($U$2=GRID!$B$1:$BI$1)*(КАЛЕНДАРЬ!$AD17=GRID!$B$3:$BI$3), 0))*(1-GRID!$B$35),0))</f>
        <v>37900</v>
      </c>
      <c r="Q228" s="61">
        <f t="array" ref="Q228">IF($I$2="Открытый тариф",
INDEX(GRID!$B$4:$BI$14,MATCH(Q$7,GRID!$A$4:$A$14,0),MATCH(1,($U$2=GRID!$B$1:$BI$1)*(КАЛЕНДАРЬ!$AD17=GRID!$B$3:$BI$3), 0)),
ROUNDUP(INDEX(GRID!$B$4:$BI$14,MATCH(Q$7,GRID!$A$4:$A$14,0),MATCH(1,($U$2=GRID!$B$1:$BI$1)*(КАЛЕНДАРЬ!$AD17=GRID!$B$3:$BI$3),0))*(1-GRID!$B$35),0))</f>
        <v>39600</v>
      </c>
      <c r="R228" s="61">
        <f t="array" ref="R228">IF($I$2="Открытый тариф",
INDEX(GRID!$B$17:$BI$27,MATCH(Q$7,GRID!$A$17:$A$27,0),MATCH(1,($U$2=GRID!$B$1:$BI$1)*(КАЛЕНДАРЬ!$AD17=GRID!$B$3:$BI$3), 0)),
ROUNDUP(INDEX(GRID!$B$17:$BI$27,MATCH(Q$7,GRID!$A$17:$A$27,0),MATCH(1,($U$2=GRID!$B$1:$BI$1)*(КАЛЕНДАРЬ!$AD17=GRID!$B$3:$BI$3), 0))*(1-GRID!$B$35),0))</f>
        <v>42100</v>
      </c>
      <c r="S228" s="61">
        <f t="array" ref="S228">IF($I$2="Открытый тариф",
INDEX(GRID!$B$4:$BI$14,MATCH(S$7,GRID!$A$4:$A$14,0),MATCH(1,($U$2=GRID!$B$1:$BI$1)*(КАЛЕНДАРЬ!$AD17=GRID!$B$3:$BI$3), 0)),
ROUNDUP(INDEX(GRID!$B$4:$BI$14,MATCH(S$7,GRID!$A$4:$A$14,0),MATCH(1,($U$2=GRID!$B$1:$BI$1)*(КАЛЕНДАРЬ!$AD17=GRID!$B$3:$BI$3),0))*(1-GRID!$B$35),0))</f>
        <v>47600</v>
      </c>
      <c r="T228" s="61">
        <f t="array" ref="T228">IF($I$2="Открытый тариф",
INDEX(GRID!$B$17:$BI$27,MATCH(S$7,GRID!$A$17:$A$27,0),MATCH(1,($U$2=GRID!$B$1:$BI$1)*(КАЛЕНДАРЬ!$AD17=GRID!$B$3:$BI$3), 0)),
ROUNDUP(INDEX(GRID!$B$17:$BI$27,MATCH(S$7,GRID!$A$17:$A$27,0),MATCH(1,($U$2=GRID!$B$1:$BI$1)*(КАЛЕНДАРЬ!$AD17=GRID!$B$3:$BI$3), 0))*(1-GRID!$B$35),0))</f>
        <v>50100</v>
      </c>
      <c r="U228" s="61">
        <f t="array" ref="U228">IF($I$2="Открытый тариф",
INDEX(GRID!$B$4:$BI$14,MATCH(U$7,GRID!$A$4:$A$14,0),MATCH(1,($U$2=GRID!$B$1:$BI$1)*(КАЛЕНДАРЬ!$AD17=GRID!$B$3:$BI$3), 0)),
ROUNDUP(INDEX(GRID!$B$4:$BI$14,MATCH(U$7,GRID!$A$4:$A$14,0),MATCH(1,($U$2=GRID!$B$1:$BI$1)*(КАЛЕНДАРЬ!$AD17=GRID!$B$3:$BI$3),0))*(1-GRID!$B$35),0))</f>
        <v>55000</v>
      </c>
      <c r="V228" s="61">
        <f t="array" ref="V228">IF($I$2="Открытый тариф",
INDEX(GRID!$B$17:$BI$27,MATCH(U$7,GRID!$A$17:$A$27,0),MATCH(1,($U$2=GRID!$B$1:$BI$1)*(КАЛЕНДАРЬ!$AD17=GRID!$B$3:$BI$3), 0)),
ROUNDUP(INDEX(GRID!$B$17:$BI$27,MATCH(U$7,GRID!$A$17:$A$27,0),MATCH(1,($U$2=GRID!$B$1:$BI$1)*(КАЛЕНДАРЬ!$AD17=GRID!$B$3:$BI$3), 0))*(1-GRID!$B$35),0))</f>
        <v>57500</v>
      </c>
      <c r="W228" s="61">
        <f t="array" ref="W228">IF($I$2="Открытый тариф",
INDEX(GRID!$B$4:$BI$14,MATCH(W$7,GRID!$A$4:$A$14,0),MATCH(1,($U$2=GRID!$B$1:$BI$1)*(КАЛЕНДАРЬ!$AD17=GRID!$B$3:$BI$3), 0)),
ROUNDUP(INDEX(GRID!$B$4:$BI$14,MATCH(W$7,GRID!$A$4:$A$14,0),MATCH(1,($U$2=GRID!$B$1:$BI$1)*(КАЛЕНДАРЬ!$AD17=GRID!$B$3:$BI$3),0))*(1-GRID!$B$35),0))</f>
        <v>223000</v>
      </c>
      <c r="X228" s="61">
        <f t="array" ref="X228">IF($I$2="Открытый тариф",
INDEX(GRID!$B$17:$BI$27,MATCH(W$7,GRID!$A$17:$A$27,0),MATCH(1,($U$2=GRID!$B$1:$BI$1)*(КАЛЕНДАРЬ!$AD17=GRID!$B$3:$BI$3), 0)),
ROUNDUP(INDEX(GRID!$B$17:$BI$27,MATCH(W$7,GRID!$A$17:$A$27,0),MATCH(1,($U$2=GRID!$B$1:$BI$1)*(КАЛЕНДАРЬ!$AD17=GRID!$B$3:$BI$3), 0))*(1-GRID!$B$35),0))</f>
        <v>225500</v>
      </c>
    </row>
    <row r="229" spans="1:24" x14ac:dyDescent="0.2">
      <c r="A229" s="62" t="s">
        <v>42</v>
      </c>
      <c r="B229" s="62">
        <v>15</v>
      </c>
      <c r="C229" s="59" cm="1">
        <f t="array" ref="C229">IF($I$2="Открытый тариф",
INDEX(GRID!$B$4:$BI$14,MATCH(C$7,GRID!$A$4:$A$14,0),MATCH(1,($U$2=GRID!$B$1:$BI$1)*(КАЛЕНДАРЬ!$AD18=GRID!$B$3:$BI$3), 0)),
ROUNDUP(INDEX(GRID!$B$4:$BI$14,MATCH(C$7,GRID!$A$4:$A$14,0),MATCH(1,($U$2=GRID!$B$1:$BI$1)*(КАЛЕНДАРЬ!$AD18=GRID!$B$3:$BI$3),0))*(1-GRID!$B$35),0))</f>
        <v>20000</v>
      </c>
      <c r="D229" s="60">
        <f t="array" ref="D229">IF($I$2="Открытый тариф",
INDEX(GRID!$B$17:$BI$27,MATCH(C$7,GRID!$A$17:$A$27,0),MATCH(1,($U$2=GRID!$B$1:$BI$1)*(КАЛЕНДАРЬ!$AD18=GRID!$B$3:$BI$3), 0)),
ROUNDUP(INDEX(GRID!$B$17:$BI$27,MATCH(C$7,GRID!$A$17:$A$27,0),MATCH(1,($U$2=GRID!$B$1:$BI$1)*(КАЛЕНДАРЬ!$AD18=GRID!$B$3:$BI$3), 0))*(1-GRID!$B$35),0))</f>
        <v>22500</v>
      </c>
      <c r="E229" s="59">
        <f t="array" ref="E229">IF($I$2="Открытый тариф",
INDEX(GRID!$B$4:$BI$14,MATCH(E$7,GRID!$A$4:$A$14,0),MATCH(1,($U$2=GRID!$B$1:$BI$1)*(КАЛЕНДАРЬ!$AD18=GRID!$B$3:$BI$3), 0)),
ROUNDUP(INDEX(GRID!$B$4:$BI$14,MATCH(E$7,GRID!$A$4:$A$14,0),MATCH(1,($U$2=GRID!$B$1:$BI$1)*(КАЛЕНДАРЬ!$AD18=GRID!$B$3:$BI$3),0))*(1-GRID!$B$35),0))</f>
        <v>22000</v>
      </c>
      <c r="F229" s="60">
        <f t="array" ref="F229">IF($I$2="Открытый тариф",
INDEX(GRID!$B$17:$BI$27,MATCH(E$7,GRID!$A$17:$A$27,0),MATCH(1,($U$2=GRID!$B$1:$BI$1)*(КАЛЕНДАРЬ!$AD18=GRID!$B$3:$BI$3), 0)),
ROUNDUP(INDEX(GRID!$B$17:$BI$27,MATCH(E$7,GRID!$A$17:$A$27,0),MATCH(1,($U$2=GRID!$B$1:$BI$1)*(КАЛЕНДАРЬ!$AD18=GRID!$B$3:$BI$3), 0))*(1-GRID!$B$35),0))</f>
        <v>24500</v>
      </c>
      <c r="G229" s="59">
        <f t="array" ref="G229">IF($I$2="Открытый тариф",
INDEX(GRID!$B$4:$BI$14,MATCH(G$7,GRID!$A$4:$A$14,0),MATCH(1,($U$2=GRID!$B$1:$BI$1)*(КАЛЕНДАРЬ!$AD18=GRID!$B$3:$BI$3), 0)),
ROUNDUP(INDEX(GRID!$B$4:$BI$14,MATCH(G$7,GRID!$A$4:$A$14,0),MATCH(1,($U$2=GRID!$B$1:$BI$1)*(КАЛЕНДАРЬ!$AD18=GRID!$B$3:$BI$3),0))*(1-GRID!$B$35),0))</f>
        <v>24200</v>
      </c>
      <c r="H229" s="60">
        <f t="array" ref="H229">IF($I$2="Открытый тариф",
INDEX(GRID!$B$17:$BI$27,MATCH(G$7,GRID!$A$17:$A$27,0),MATCH(1,($U$2=GRID!$B$1:$BI$1)*(КАЛЕНДАРЬ!$AD18=GRID!$B$3:$BI$3), 0)),
ROUNDUP(INDEX(GRID!$B$17:$BI$27,MATCH(G$7,GRID!$A$17:$A$27,0),MATCH(1,($U$2=GRID!$B$1:$BI$1)*(КАЛЕНДАРЬ!$AD18=GRID!$B$3:$BI$3), 0))*(1-GRID!$B$35),0))</f>
        <v>26700</v>
      </c>
      <c r="I229" s="59">
        <f t="array" ref="I229">IF($I$2="Открытый тариф",
INDEX(GRID!$B$4:$BI$14,MATCH(I$7,GRID!$A$4:$A$14,0),MATCH(1,($U$2=GRID!$B$1:$BI$1)*(КАЛЕНДАРЬ!$AD18=GRID!$B$3:$BI$3), 0)),
ROUNDUP(INDEX(GRID!$B$4:$BI$14,MATCH(I$7,GRID!$A$4:$A$14,0),MATCH(1,($U$2=GRID!$B$1:$BI$1)*(КАЛЕНДАРЬ!$AD18=GRID!$B$3:$BI$3),0))*(1-GRID!$B$35),0))</f>
        <v>26600</v>
      </c>
      <c r="J229" s="60">
        <f t="array" ref="J229">IF($I$2="Открытый тариф",
INDEX(GRID!$B$17:$BI$27,MATCH(I$7,GRID!$A$17:$A$27,0),MATCH(1,($U$2=GRID!$B$1:$BI$1)*(КАЛЕНДАРЬ!$AD18=GRID!$B$3:$BI$3), 0)),
ROUNDUP(INDEX(GRID!$B$17:$BI$27,MATCH(I$7,GRID!$A$17:$A$27,0),MATCH(1,($U$2=GRID!$B$1:$BI$1)*(КАЛЕНДАРЬ!$AD18=GRID!$B$3:$BI$3), 0))*(1-GRID!$B$35),0))</f>
        <v>29100</v>
      </c>
      <c r="K229" s="59">
        <f t="array" ref="K229">IF($I$2="Открытый тариф",
INDEX(GRID!$B$4:$BI$14,MATCH(K$7,GRID!$A$4:$A$14,0),MATCH(1,($U$2=GRID!$B$1:$BI$1)*(КАЛЕНДАРЬ!$AD18=GRID!$B$3:$BI$3), 0)),
ROUNDUP(INDEX(GRID!$B$4:$BI$14,MATCH(K$7,GRID!$A$4:$A$14,0),MATCH(1,($U$2=GRID!$B$1:$BI$1)*(КАЛЕНДАРЬ!$AD18=GRID!$B$3:$BI$3),0))*(1-GRID!$B$35),0))</f>
        <v>29300</v>
      </c>
      <c r="L229" s="60">
        <f t="array" ref="L229">IF($I$2="Открытый тариф",
INDEX(GRID!$B$17:$BI$27,MATCH(K$7,GRID!$A$17:$A$27,0),MATCH(1,($U$2=GRID!$B$1:$BI$1)*(КАЛЕНДАРЬ!$AD18=GRID!$B$3:$BI$3), 0)),
ROUNDUP(INDEX(GRID!$B$17:$BI$27,MATCH(K$7,GRID!$A$17:$A$27,0),MATCH(1,($U$2=GRID!$B$1:$BI$1)*(КАЛЕНДАРЬ!$AD18=GRID!$B$3:$BI$3), 0))*(1-GRID!$B$35),0))</f>
        <v>31800</v>
      </c>
      <c r="M229" s="59">
        <f t="array" ref="M229">IF($I$2="Открытый тариф",
INDEX(GRID!$B$4:$BI$14,MATCH(M$7,GRID!$A$4:$A$14,0),MATCH(1,($U$2=GRID!$B$1:$BI$1)*(КАЛЕНДАРЬ!$AD18=GRID!$B$3:$BI$3), 0)),
ROUNDUP(INDEX(GRID!$B$4:$BI$14,MATCH(M$7,GRID!$A$4:$A$14,0),MATCH(1,($U$2=GRID!$B$1:$BI$1)*(КАЛЕНДАРЬ!$AD18=GRID!$B$3:$BI$3),0))*(1-GRID!$B$35),0))</f>
        <v>32300</v>
      </c>
      <c r="N229" s="60">
        <f t="array" ref="N229">IF($I$2="Открытый тариф",
INDEX(GRID!$B$17:$BI$27,MATCH(M$7,GRID!$A$17:$A$27,0),MATCH(1,($U$2=GRID!$B$1:$BI$1)*(КАЛЕНДАРЬ!$AD18=GRID!$B$3:$BI$3), 0)),
ROUNDUP(INDEX(GRID!$B$17:$BI$27,MATCH(M$7,GRID!$A$17:$A$27,0),MATCH(1,($U$2=GRID!$B$1:$BI$1)*(КАЛЕНДАРЬ!$AD18=GRID!$B$3:$BI$3), 0))*(1-GRID!$B$35),0))</f>
        <v>34800</v>
      </c>
      <c r="O229" s="61">
        <f t="array" ref="O229">IF($I$2="Открытый тариф",
INDEX(GRID!$B$4:$BI$14,MATCH(O$7,GRID!$A$4:$A$14,0),MATCH(1,($U$2=GRID!$B$1:$BI$1)*(КАЛЕНДАРЬ!$AD18=GRID!$B$3:$BI$3), 0)),
ROUNDUP(INDEX(GRID!$B$4:$BI$14,MATCH(O$7,GRID!$A$4:$A$14,0),MATCH(1,($U$2=GRID!$B$1:$BI$1)*(КАЛЕНДАРЬ!$AD18=GRID!$B$3:$BI$3),0))*(1-GRID!$B$35),0))</f>
        <v>39200</v>
      </c>
      <c r="P229" s="61">
        <f t="array" ref="P229">IF($I$2="Открытый тариф",
INDEX(GRID!$B$17:$BI$27,MATCH(O$7,GRID!$A$17:$A$27,0),MATCH(1,($U$2=GRID!$B$1:$BI$1)*(КАЛЕНДАРЬ!$AD18=GRID!$B$3:$BI$3), 0)),
ROUNDUP(INDEX(GRID!$B$17:$BI$27,MATCH(O$7,GRID!$A$17:$A$27,0),MATCH(1,($U$2=GRID!$B$1:$BI$1)*(КАЛЕНДАРЬ!$AD18=GRID!$B$3:$BI$3), 0))*(1-GRID!$B$35),0))</f>
        <v>41700</v>
      </c>
      <c r="Q229" s="61">
        <f t="array" ref="Q229">IF($I$2="Открытый тариф",
INDEX(GRID!$B$4:$BI$14,MATCH(Q$7,GRID!$A$4:$A$14,0),MATCH(1,($U$2=GRID!$B$1:$BI$1)*(КАЛЕНДАРЬ!$AD18=GRID!$B$3:$BI$3), 0)),
ROUNDUP(INDEX(GRID!$B$4:$BI$14,MATCH(Q$7,GRID!$A$4:$A$14,0),MATCH(1,($U$2=GRID!$B$1:$BI$1)*(КАЛЕНДАРЬ!$AD18=GRID!$B$3:$BI$3),0))*(1-GRID!$B$35),0))</f>
        <v>44000</v>
      </c>
      <c r="R229" s="61">
        <f t="array" ref="R229">IF($I$2="Открытый тариф",
INDEX(GRID!$B$17:$BI$27,MATCH(Q$7,GRID!$A$17:$A$27,0),MATCH(1,($U$2=GRID!$B$1:$BI$1)*(КАЛЕНДАРЬ!$AD18=GRID!$B$3:$BI$3), 0)),
ROUNDUP(INDEX(GRID!$B$17:$BI$27,MATCH(Q$7,GRID!$A$17:$A$27,0),MATCH(1,($U$2=GRID!$B$1:$BI$1)*(КАЛЕНДАРЬ!$AD18=GRID!$B$3:$BI$3), 0))*(1-GRID!$B$35),0))</f>
        <v>46500</v>
      </c>
      <c r="S229" s="61">
        <f t="array" ref="S229">IF($I$2="Открытый тариф",
INDEX(GRID!$B$4:$BI$14,MATCH(S$7,GRID!$A$4:$A$14,0),MATCH(1,($U$2=GRID!$B$1:$BI$1)*(КАЛЕНДАРЬ!$AD18=GRID!$B$3:$BI$3), 0)),
ROUNDUP(INDEX(GRID!$B$4:$BI$14,MATCH(S$7,GRID!$A$4:$A$14,0),MATCH(1,($U$2=GRID!$B$1:$BI$1)*(КАЛЕНДАРЬ!$AD18=GRID!$B$3:$BI$3),0))*(1-GRID!$B$35),0))</f>
        <v>53300</v>
      </c>
      <c r="T229" s="61">
        <f t="array" ref="T229">IF($I$2="Открытый тариф",
INDEX(GRID!$B$17:$BI$27,MATCH(S$7,GRID!$A$17:$A$27,0),MATCH(1,($U$2=GRID!$B$1:$BI$1)*(КАЛЕНДАРЬ!$AD18=GRID!$B$3:$BI$3), 0)),
ROUNDUP(INDEX(GRID!$B$17:$BI$27,MATCH(S$7,GRID!$A$17:$A$27,0),MATCH(1,($U$2=GRID!$B$1:$BI$1)*(КАЛЕНДАРЬ!$AD18=GRID!$B$3:$BI$3), 0))*(1-GRID!$B$35),0))</f>
        <v>55800</v>
      </c>
      <c r="U229" s="61">
        <f t="array" ref="U229">IF($I$2="Открытый тариф",
INDEX(GRID!$B$4:$BI$14,MATCH(U$7,GRID!$A$4:$A$14,0),MATCH(1,($U$2=GRID!$B$1:$BI$1)*(КАЛЕНДАРЬ!$AD18=GRID!$B$3:$BI$3), 0)),
ROUNDUP(INDEX(GRID!$B$4:$BI$14,MATCH(U$7,GRID!$A$4:$A$14,0),MATCH(1,($U$2=GRID!$B$1:$BI$1)*(КАЛЕНДАРЬ!$AD18=GRID!$B$3:$BI$3),0))*(1-GRID!$B$35),0))</f>
        <v>61000</v>
      </c>
      <c r="V229" s="61">
        <f t="array" ref="V229">IF($I$2="Открытый тариф",
INDEX(GRID!$B$17:$BI$27,MATCH(U$7,GRID!$A$17:$A$27,0),MATCH(1,($U$2=GRID!$B$1:$BI$1)*(КАЛЕНДАРЬ!$AD18=GRID!$B$3:$BI$3), 0)),
ROUNDUP(INDEX(GRID!$B$17:$BI$27,MATCH(U$7,GRID!$A$17:$A$27,0),MATCH(1,($U$2=GRID!$B$1:$BI$1)*(КАЛЕНДАРЬ!$AD18=GRID!$B$3:$BI$3), 0))*(1-GRID!$B$35),0))</f>
        <v>63500</v>
      </c>
      <c r="W229" s="61">
        <f t="array" ref="W229">IF($I$2="Открытый тариф",
INDEX(GRID!$B$4:$BI$14,MATCH(W$7,GRID!$A$4:$A$14,0),MATCH(1,($U$2=GRID!$B$1:$BI$1)*(КАЛЕНДАРЬ!$AD18=GRID!$B$3:$BI$3), 0)),
ROUNDUP(INDEX(GRID!$B$4:$BI$14,MATCH(W$7,GRID!$A$4:$A$14,0),MATCH(1,($U$2=GRID!$B$1:$BI$1)*(КАЛЕНДАРЬ!$AD18=GRID!$B$3:$BI$3),0))*(1-GRID!$B$35),0))</f>
        <v>241000</v>
      </c>
      <c r="X229" s="61">
        <f t="array" ref="X229">IF($I$2="Открытый тариф",
INDEX(GRID!$B$17:$BI$27,MATCH(W$7,GRID!$A$17:$A$27,0),MATCH(1,($U$2=GRID!$B$1:$BI$1)*(КАЛЕНДАРЬ!$AD18=GRID!$B$3:$BI$3), 0)),
ROUNDUP(INDEX(GRID!$B$17:$BI$27,MATCH(W$7,GRID!$A$17:$A$27,0),MATCH(1,($U$2=GRID!$B$1:$BI$1)*(КАЛЕНДАРЬ!$AD18=GRID!$B$3:$BI$3), 0))*(1-GRID!$B$35),0))</f>
        <v>243500</v>
      </c>
    </row>
    <row r="230" spans="1:24" x14ac:dyDescent="0.2">
      <c r="A230" s="62" t="s">
        <v>43</v>
      </c>
      <c r="B230" s="62">
        <v>16</v>
      </c>
      <c r="C230" s="59" cm="1">
        <f t="array" ref="C230">IF($I$2="Открытый тариф",
INDEX(GRID!$B$4:$BI$14,MATCH(C$7,GRID!$A$4:$A$14,0),MATCH(1,($U$2=GRID!$B$1:$BI$1)*(КАЛЕНДАРЬ!$AD19=GRID!$B$3:$BI$3), 0)),
ROUNDUP(INDEX(GRID!$B$4:$BI$14,MATCH(C$7,GRID!$A$4:$A$14,0),MATCH(1,($U$2=GRID!$B$1:$BI$1)*(КАЛЕНДАРЬ!$AD19=GRID!$B$3:$BI$3),0))*(1-GRID!$B$35),0))</f>
        <v>20000</v>
      </c>
      <c r="D230" s="60">
        <f t="array" ref="D230">IF($I$2="Открытый тариф",
INDEX(GRID!$B$17:$BI$27,MATCH(C$7,GRID!$A$17:$A$27,0),MATCH(1,($U$2=GRID!$B$1:$BI$1)*(КАЛЕНДАРЬ!$AD19=GRID!$B$3:$BI$3), 0)),
ROUNDUP(INDEX(GRID!$B$17:$BI$27,MATCH(C$7,GRID!$A$17:$A$27,0),MATCH(1,($U$2=GRID!$B$1:$BI$1)*(КАЛЕНДАРЬ!$AD19=GRID!$B$3:$BI$3), 0))*(1-GRID!$B$35),0))</f>
        <v>22500</v>
      </c>
      <c r="E230" s="59">
        <f t="array" ref="E230">IF($I$2="Открытый тариф",
INDEX(GRID!$B$4:$BI$14,MATCH(E$7,GRID!$A$4:$A$14,0),MATCH(1,($U$2=GRID!$B$1:$BI$1)*(КАЛЕНДАРЬ!$AD19=GRID!$B$3:$BI$3), 0)),
ROUNDUP(INDEX(GRID!$B$4:$BI$14,MATCH(E$7,GRID!$A$4:$A$14,0),MATCH(1,($U$2=GRID!$B$1:$BI$1)*(КАЛЕНДАРЬ!$AD19=GRID!$B$3:$BI$3),0))*(1-GRID!$B$35),0))</f>
        <v>22000</v>
      </c>
      <c r="F230" s="60">
        <f t="array" ref="F230">IF($I$2="Открытый тариф",
INDEX(GRID!$B$17:$BI$27,MATCH(E$7,GRID!$A$17:$A$27,0),MATCH(1,($U$2=GRID!$B$1:$BI$1)*(КАЛЕНДАРЬ!$AD19=GRID!$B$3:$BI$3), 0)),
ROUNDUP(INDEX(GRID!$B$17:$BI$27,MATCH(E$7,GRID!$A$17:$A$27,0),MATCH(1,($U$2=GRID!$B$1:$BI$1)*(КАЛЕНДАРЬ!$AD19=GRID!$B$3:$BI$3), 0))*(1-GRID!$B$35),0))</f>
        <v>24500</v>
      </c>
      <c r="G230" s="59">
        <f t="array" ref="G230">IF($I$2="Открытый тариф",
INDEX(GRID!$B$4:$BI$14,MATCH(G$7,GRID!$A$4:$A$14,0),MATCH(1,($U$2=GRID!$B$1:$BI$1)*(КАЛЕНДАРЬ!$AD19=GRID!$B$3:$BI$3), 0)),
ROUNDUP(INDEX(GRID!$B$4:$BI$14,MATCH(G$7,GRID!$A$4:$A$14,0),MATCH(1,($U$2=GRID!$B$1:$BI$1)*(КАЛЕНДАРЬ!$AD19=GRID!$B$3:$BI$3),0))*(1-GRID!$B$35),0))</f>
        <v>24200</v>
      </c>
      <c r="H230" s="60">
        <f t="array" ref="H230">IF($I$2="Открытый тариф",
INDEX(GRID!$B$17:$BI$27,MATCH(G$7,GRID!$A$17:$A$27,0),MATCH(1,($U$2=GRID!$B$1:$BI$1)*(КАЛЕНДАРЬ!$AD19=GRID!$B$3:$BI$3), 0)),
ROUNDUP(INDEX(GRID!$B$17:$BI$27,MATCH(G$7,GRID!$A$17:$A$27,0),MATCH(1,($U$2=GRID!$B$1:$BI$1)*(КАЛЕНДАРЬ!$AD19=GRID!$B$3:$BI$3), 0))*(1-GRID!$B$35),0))</f>
        <v>26700</v>
      </c>
      <c r="I230" s="59">
        <f t="array" ref="I230">IF($I$2="Открытый тариф",
INDEX(GRID!$B$4:$BI$14,MATCH(I$7,GRID!$A$4:$A$14,0),MATCH(1,($U$2=GRID!$B$1:$BI$1)*(КАЛЕНДАРЬ!$AD19=GRID!$B$3:$BI$3), 0)),
ROUNDUP(INDEX(GRID!$B$4:$BI$14,MATCH(I$7,GRID!$A$4:$A$14,0),MATCH(1,($U$2=GRID!$B$1:$BI$1)*(КАЛЕНДАРЬ!$AD19=GRID!$B$3:$BI$3),0))*(1-GRID!$B$35),0))</f>
        <v>26600</v>
      </c>
      <c r="J230" s="60">
        <f t="array" ref="J230">IF($I$2="Открытый тариф",
INDEX(GRID!$B$17:$BI$27,MATCH(I$7,GRID!$A$17:$A$27,0),MATCH(1,($U$2=GRID!$B$1:$BI$1)*(КАЛЕНДАРЬ!$AD19=GRID!$B$3:$BI$3), 0)),
ROUNDUP(INDEX(GRID!$B$17:$BI$27,MATCH(I$7,GRID!$A$17:$A$27,0),MATCH(1,($U$2=GRID!$B$1:$BI$1)*(КАЛЕНДАРЬ!$AD19=GRID!$B$3:$BI$3), 0))*(1-GRID!$B$35),0))</f>
        <v>29100</v>
      </c>
      <c r="K230" s="59">
        <f t="array" ref="K230">IF($I$2="Открытый тариф",
INDEX(GRID!$B$4:$BI$14,MATCH(K$7,GRID!$A$4:$A$14,0),MATCH(1,($U$2=GRID!$B$1:$BI$1)*(КАЛЕНДАРЬ!$AD19=GRID!$B$3:$BI$3), 0)),
ROUNDUP(INDEX(GRID!$B$4:$BI$14,MATCH(K$7,GRID!$A$4:$A$14,0),MATCH(1,($U$2=GRID!$B$1:$BI$1)*(КАЛЕНДАРЬ!$AD19=GRID!$B$3:$BI$3),0))*(1-GRID!$B$35),0))</f>
        <v>29300</v>
      </c>
      <c r="L230" s="60">
        <f t="array" ref="L230">IF($I$2="Открытый тариф",
INDEX(GRID!$B$17:$BI$27,MATCH(K$7,GRID!$A$17:$A$27,0),MATCH(1,($U$2=GRID!$B$1:$BI$1)*(КАЛЕНДАРЬ!$AD19=GRID!$B$3:$BI$3), 0)),
ROUNDUP(INDEX(GRID!$B$17:$BI$27,MATCH(K$7,GRID!$A$17:$A$27,0),MATCH(1,($U$2=GRID!$B$1:$BI$1)*(КАЛЕНДАРЬ!$AD19=GRID!$B$3:$BI$3), 0))*(1-GRID!$B$35),0))</f>
        <v>31800</v>
      </c>
      <c r="M230" s="59">
        <f t="array" ref="M230">IF($I$2="Открытый тариф",
INDEX(GRID!$B$4:$BI$14,MATCH(M$7,GRID!$A$4:$A$14,0),MATCH(1,($U$2=GRID!$B$1:$BI$1)*(КАЛЕНДАРЬ!$AD19=GRID!$B$3:$BI$3), 0)),
ROUNDUP(INDEX(GRID!$B$4:$BI$14,MATCH(M$7,GRID!$A$4:$A$14,0),MATCH(1,($U$2=GRID!$B$1:$BI$1)*(КАЛЕНДАРЬ!$AD19=GRID!$B$3:$BI$3),0))*(1-GRID!$B$35),0))</f>
        <v>32300</v>
      </c>
      <c r="N230" s="60">
        <f t="array" ref="N230">IF($I$2="Открытый тариф",
INDEX(GRID!$B$17:$BI$27,MATCH(M$7,GRID!$A$17:$A$27,0),MATCH(1,($U$2=GRID!$B$1:$BI$1)*(КАЛЕНДАРЬ!$AD19=GRID!$B$3:$BI$3), 0)),
ROUNDUP(INDEX(GRID!$B$17:$BI$27,MATCH(M$7,GRID!$A$17:$A$27,0),MATCH(1,($U$2=GRID!$B$1:$BI$1)*(КАЛЕНДАРЬ!$AD19=GRID!$B$3:$BI$3), 0))*(1-GRID!$B$35),0))</f>
        <v>34800</v>
      </c>
      <c r="O230" s="61">
        <f t="array" ref="O230">IF($I$2="Открытый тариф",
INDEX(GRID!$B$4:$BI$14,MATCH(O$7,GRID!$A$4:$A$14,0),MATCH(1,($U$2=GRID!$B$1:$BI$1)*(КАЛЕНДАРЬ!$AD19=GRID!$B$3:$BI$3), 0)),
ROUNDUP(INDEX(GRID!$B$4:$BI$14,MATCH(O$7,GRID!$A$4:$A$14,0),MATCH(1,($U$2=GRID!$B$1:$BI$1)*(КАЛЕНДАРЬ!$AD19=GRID!$B$3:$BI$3),0))*(1-GRID!$B$35),0))</f>
        <v>39200</v>
      </c>
      <c r="P230" s="61">
        <f t="array" ref="P230">IF($I$2="Открытый тариф",
INDEX(GRID!$B$17:$BI$27,MATCH(O$7,GRID!$A$17:$A$27,0),MATCH(1,($U$2=GRID!$B$1:$BI$1)*(КАЛЕНДАРЬ!$AD19=GRID!$B$3:$BI$3), 0)),
ROUNDUP(INDEX(GRID!$B$17:$BI$27,MATCH(O$7,GRID!$A$17:$A$27,0),MATCH(1,($U$2=GRID!$B$1:$BI$1)*(КАЛЕНДАРЬ!$AD19=GRID!$B$3:$BI$3), 0))*(1-GRID!$B$35),0))</f>
        <v>41700</v>
      </c>
      <c r="Q230" s="61">
        <f t="array" ref="Q230">IF($I$2="Открытый тариф",
INDEX(GRID!$B$4:$BI$14,MATCH(Q$7,GRID!$A$4:$A$14,0),MATCH(1,($U$2=GRID!$B$1:$BI$1)*(КАЛЕНДАРЬ!$AD19=GRID!$B$3:$BI$3), 0)),
ROUNDUP(INDEX(GRID!$B$4:$BI$14,MATCH(Q$7,GRID!$A$4:$A$14,0),MATCH(1,($U$2=GRID!$B$1:$BI$1)*(КАЛЕНДАРЬ!$AD19=GRID!$B$3:$BI$3),0))*(1-GRID!$B$35),0))</f>
        <v>44000</v>
      </c>
      <c r="R230" s="61">
        <f t="array" ref="R230">IF($I$2="Открытый тариф",
INDEX(GRID!$B$17:$BI$27,MATCH(Q$7,GRID!$A$17:$A$27,0),MATCH(1,($U$2=GRID!$B$1:$BI$1)*(КАЛЕНДАРЬ!$AD19=GRID!$B$3:$BI$3), 0)),
ROUNDUP(INDEX(GRID!$B$17:$BI$27,MATCH(Q$7,GRID!$A$17:$A$27,0),MATCH(1,($U$2=GRID!$B$1:$BI$1)*(КАЛЕНДАРЬ!$AD19=GRID!$B$3:$BI$3), 0))*(1-GRID!$B$35),0))</f>
        <v>46500</v>
      </c>
      <c r="S230" s="61">
        <f t="array" ref="S230">IF($I$2="Открытый тариф",
INDEX(GRID!$B$4:$BI$14,MATCH(S$7,GRID!$A$4:$A$14,0),MATCH(1,($U$2=GRID!$B$1:$BI$1)*(КАЛЕНДАРЬ!$AD19=GRID!$B$3:$BI$3), 0)),
ROUNDUP(INDEX(GRID!$B$4:$BI$14,MATCH(S$7,GRID!$A$4:$A$14,0),MATCH(1,($U$2=GRID!$B$1:$BI$1)*(КАЛЕНДАРЬ!$AD19=GRID!$B$3:$BI$3),0))*(1-GRID!$B$35),0))</f>
        <v>53300</v>
      </c>
      <c r="T230" s="61">
        <f t="array" ref="T230">IF($I$2="Открытый тариф",
INDEX(GRID!$B$17:$BI$27,MATCH(S$7,GRID!$A$17:$A$27,0),MATCH(1,($U$2=GRID!$B$1:$BI$1)*(КАЛЕНДАРЬ!$AD19=GRID!$B$3:$BI$3), 0)),
ROUNDUP(INDEX(GRID!$B$17:$BI$27,MATCH(S$7,GRID!$A$17:$A$27,0),MATCH(1,($U$2=GRID!$B$1:$BI$1)*(КАЛЕНДАРЬ!$AD19=GRID!$B$3:$BI$3), 0))*(1-GRID!$B$35),0))</f>
        <v>55800</v>
      </c>
      <c r="U230" s="61">
        <f t="array" ref="U230">IF($I$2="Открытый тариф",
INDEX(GRID!$B$4:$BI$14,MATCH(U$7,GRID!$A$4:$A$14,0),MATCH(1,($U$2=GRID!$B$1:$BI$1)*(КАЛЕНДАРЬ!$AD19=GRID!$B$3:$BI$3), 0)),
ROUNDUP(INDEX(GRID!$B$4:$BI$14,MATCH(U$7,GRID!$A$4:$A$14,0),MATCH(1,($U$2=GRID!$B$1:$BI$1)*(КАЛЕНДАРЬ!$AD19=GRID!$B$3:$BI$3),0))*(1-GRID!$B$35),0))</f>
        <v>61000</v>
      </c>
      <c r="V230" s="61">
        <f t="array" ref="V230">IF($I$2="Открытый тариф",
INDEX(GRID!$B$17:$BI$27,MATCH(U$7,GRID!$A$17:$A$27,0),MATCH(1,($U$2=GRID!$B$1:$BI$1)*(КАЛЕНДАРЬ!$AD19=GRID!$B$3:$BI$3), 0)),
ROUNDUP(INDEX(GRID!$B$17:$BI$27,MATCH(U$7,GRID!$A$17:$A$27,0),MATCH(1,($U$2=GRID!$B$1:$BI$1)*(КАЛЕНДАРЬ!$AD19=GRID!$B$3:$BI$3), 0))*(1-GRID!$B$35),0))</f>
        <v>63500</v>
      </c>
      <c r="W230" s="61">
        <f t="array" ref="W230">IF($I$2="Открытый тариф",
INDEX(GRID!$B$4:$BI$14,MATCH(W$7,GRID!$A$4:$A$14,0),MATCH(1,($U$2=GRID!$B$1:$BI$1)*(КАЛЕНДАРЬ!$AD19=GRID!$B$3:$BI$3), 0)),
ROUNDUP(INDEX(GRID!$B$4:$BI$14,MATCH(W$7,GRID!$A$4:$A$14,0),MATCH(1,($U$2=GRID!$B$1:$BI$1)*(КАЛЕНДАРЬ!$AD19=GRID!$B$3:$BI$3),0))*(1-GRID!$B$35),0))</f>
        <v>241000</v>
      </c>
      <c r="X230" s="61">
        <f t="array" ref="X230">IF($I$2="Открытый тариф",
INDEX(GRID!$B$17:$BI$27,MATCH(W$7,GRID!$A$17:$A$27,0),MATCH(1,($U$2=GRID!$B$1:$BI$1)*(КАЛЕНДАРЬ!$AD19=GRID!$B$3:$BI$3), 0)),
ROUNDUP(INDEX(GRID!$B$17:$BI$27,MATCH(W$7,GRID!$A$17:$A$27,0),MATCH(1,($U$2=GRID!$B$1:$BI$1)*(КАЛЕНДАРЬ!$AD19=GRID!$B$3:$BI$3), 0))*(1-GRID!$B$35),0))</f>
        <v>243500</v>
      </c>
    </row>
    <row r="231" spans="1:24" x14ac:dyDescent="0.2">
      <c r="A231" s="62" t="s">
        <v>44</v>
      </c>
      <c r="B231" s="62">
        <v>17</v>
      </c>
      <c r="C231" s="59" cm="1">
        <f t="array" ref="C231">IF($I$2="Открытый тариф",
INDEX(GRID!$B$4:$BI$14,MATCH(C$7,GRID!$A$4:$A$14,0),MATCH(1,($U$2=GRID!$B$1:$BI$1)*(КАЛЕНДАРЬ!$AD20=GRID!$B$3:$BI$3), 0)),
ROUNDUP(INDEX(GRID!$B$4:$BI$14,MATCH(C$7,GRID!$A$4:$A$14,0),MATCH(1,($U$2=GRID!$B$1:$BI$1)*(КАЛЕНДАРЬ!$AD20=GRID!$B$3:$BI$3),0))*(1-GRID!$B$35),0))</f>
        <v>20000</v>
      </c>
      <c r="D231" s="60">
        <f t="array" ref="D231">IF($I$2="Открытый тариф",
INDEX(GRID!$B$17:$BI$27,MATCH(C$7,GRID!$A$17:$A$27,0),MATCH(1,($U$2=GRID!$B$1:$BI$1)*(КАЛЕНДАРЬ!$AD20=GRID!$B$3:$BI$3), 0)),
ROUNDUP(INDEX(GRID!$B$17:$BI$27,MATCH(C$7,GRID!$A$17:$A$27,0),MATCH(1,($U$2=GRID!$B$1:$BI$1)*(КАЛЕНДАРЬ!$AD20=GRID!$B$3:$BI$3), 0))*(1-GRID!$B$35),0))</f>
        <v>22500</v>
      </c>
      <c r="E231" s="59">
        <f t="array" ref="E231">IF($I$2="Открытый тариф",
INDEX(GRID!$B$4:$BI$14,MATCH(E$7,GRID!$A$4:$A$14,0),MATCH(1,($U$2=GRID!$B$1:$BI$1)*(КАЛЕНДАРЬ!$AD20=GRID!$B$3:$BI$3), 0)),
ROUNDUP(INDEX(GRID!$B$4:$BI$14,MATCH(E$7,GRID!$A$4:$A$14,0),MATCH(1,($U$2=GRID!$B$1:$BI$1)*(КАЛЕНДАРЬ!$AD20=GRID!$B$3:$BI$3),0))*(1-GRID!$B$35),0))</f>
        <v>22000</v>
      </c>
      <c r="F231" s="60">
        <f t="array" ref="F231">IF($I$2="Открытый тариф",
INDEX(GRID!$B$17:$BI$27,MATCH(E$7,GRID!$A$17:$A$27,0),MATCH(1,($U$2=GRID!$B$1:$BI$1)*(КАЛЕНДАРЬ!$AD20=GRID!$B$3:$BI$3), 0)),
ROUNDUP(INDEX(GRID!$B$17:$BI$27,MATCH(E$7,GRID!$A$17:$A$27,0),MATCH(1,($U$2=GRID!$B$1:$BI$1)*(КАЛЕНДАРЬ!$AD20=GRID!$B$3:$BI$3), 0))*(1-GRID!$B$35),0))</f>
        <v>24500</v>
      </c>
      <c r="G231" s="59">
        <f t="array" ref="G231">IF($I$2="Открытый тариф",
INDEX(GRID!$B$4:$BI$14,MATCH(G$7,GRID!$A$4:$A$14,0),MATCH(1,($U$2=GRID!$B$1:$BI$1)*(КАЛЕНДАРЬ!$AD20=GRID!$B$3:$BI$3), 0)),
ROUNDUP(INDEX(GRID!$B$4:$BI$14,MATCH(G$7,GRID!$A$4:$A$14,0),MATCH(1,($U$2=GRID!$B$1:$BI$1)*(КАЛЕНДАРЬ!$AD20=GRID!$B$3:$BI$3),0))*(1-GRID!$B$35),0))</f>
        <v>24200</v>
      </c>
      <c r="H231" s="60">
        <f t="array" ref="H231">IF($I$2="Открытый тариф",
INDEX(GRID!$B$17:$BI$27,MATCH(G$7,GRID!$A$17:$A$27,0),MATCH(1,($U$2=GRID!$B$1:$BI$1)*(КАЛЕНДАРЬ!$AD20=GRID!$B$3:$BI$3), 0)),
ROUNDUP(INDEX(GRID!$B$17:$BI$27,MATCH(G$7,GRID!$A$17:$A$27,0),MATCH(1,($U$2=GRID!$B$1:$BI$1)*(КАЛЕНДАРЬ!$AD20=GRID!$B$3:$BI$3), 0))*(1-GRID!$B$35),0))</f>
        <v>26700</v>
      </c>
      <c r="I231" s="59">
        <f t="array" ref="I231">IF($I$2="Открытый тариф",
INDEX(GRID!$B$4:$BI$14,MATCH(I$7,GRID!$A$4:$A$14,0),MATCH(1,($U$2=GRID!$B$1:$BI$1)*(КАЛЕНДАРЬ!$AD20=GRID!$B$3:$BI$3), 0)),
ROUNDUP(INDEX(GRID!$B$4:$BI$14,MATCH(I$7,GRID!$A$4:$A$14,0),MATCH(1,($U$2=GRID!$B$1:$BI$1)*(КАЛЕНДАРЬ!$AD20=GRID!$B$3:$BI$3),0))*(1-GRID!$B$35),0))</f>
        <v>26600</v>
      </c>
      <c r="J231" s="60">
        <f t="array" ref="J231">IF($I$2="Открытый тариф",
INDEX(GRID!$B$17:$BI$27,MATCH(I$7,GRID!$A$17:$A$27,0),MATCH(1,($U$2=GRID!$B$1:$BI$1)*(КАЛЕНДАРЬ!$AD20=GRID!$B$3:$BI$3), 0)),
ROUNDUP(INDEX(GRID!$B$17:$BI$27,MATCH(I$7,GRID!$A$17:$A$27,0),MATCH(1,($U$2=GRID!$B$1:$BI$1)*(КАЛЕНДАРЬ!$AD20=GRID!$B$3:$BI$3), 0))*(1-GRID!$B$35),0))</f>
        <v>29100</v>
      </c>
      <c r="K231" s="59">
        <f t="array" ref="K231">IF($I$2="Открытый тариф",
INDEX(GRID!$B$4:$BI$14,MATCH(K$7,GRID!$A$4:$A$14,0),MATCH(1,($U$2=GRID!$B$1:$BI$1)*(КАЛЕНДАРЬ!$AD20=GRID!$B$3:$BI$3), 0)),
ROUNDUP(INDEX(GRID!$B$4:$BI$14,MATCH(K$7,GRID!$A$4:$A$14,0),MATCH(1,($U$2=GRID!$B$1:$BI$1)*(КАЛЕНДАРЬ!$AD20=GRID!$B$3:$BI$3),0))*(1-GRID!$B$35),0))</f>
        <v>29300</v>
      </c>
      <c r="L231" s="60">
        <f t="array" ref="L231">IF($I$2="Открытый тариф",
INDEX(GRID!$B$17:$BI$27,MATCH(K$7,GRID!$A$17:$A$27,0),MATCH(1,($U$2=GRID!$B$1:$BI$1)*(КАЛЕНДАРЬ!$AD20=GRID!$B$3:$BI$3), 0)),
ROUNDUP(INDEX(GRID!$B$17:$BI$27,MATCH(K$7,GRID!$A$17:$A$27,0),MATCH(1,($U$2=GRID!$B$1:$BI$1)*(КАЛЕНДАРЬ!$AD20=GRID!$B$3:$BI$3), 0))*(1-GRID!$B$35),0))</f>
        <v>31800</v>
      </c>
      <c r="M231" s="59">
        <f t="array" ref="M231">IF($I$2="Открытый тариф",
INDEX(GRID!$B$4:$BI$14,MATCH(M$7,GRID!$A$4:$A$14,0),MATCH(1,($U$2=GRID!$B$1:$BI$1)*(КАЛЕНДАРЬ!$AD20=GRID!$B$3:$BI$3), 0)),
ROUNDUP(INDEX(GRID!$B$4:$BI$14,MATCH(M$7,GRID!$A$4:$A$14,0),MATCH(1,($U$2=GRID!$B$1:$BI$1)*(КАЛЕНДАРЬ!$AD20=GRID!$B$3:$BI$3),0))*(1-GRID!$B$35),0))</f>
        <v>32300</v>
      </c>
      <c r="N231" s="60">
        <f t="array" ref="N231">IF($I$2="Открытый тариф",
INDEX(GRID!$B$17:$BI$27,MATCH(M$7,GRID!$A$17:$A$27,0),MATCH(1,($U$2=GRID!$B$1:$BI$1)*(КАЛЕНДАРЬ!$AD20=GRID!$B$3:$BI$3), 0)),
ROUNDUP(INDEX(GRID!$B$17:$BI$27,MATCH(M$7,GRID!$A$17:$A$27,0),MATCH(1,($U$2=GRID!$B$1:$BI$1)*(КАЛЕНДАРЬ!$AD20=GRID!$B$3:$BI$3), 0))*(1-GRID!$B$35),0))</f>
        <v>34800</v>
      </c>
      <c r="O231" s="61">
        <f t="array" ref="O231">IF($I$2="Открытый тариф",
INDEX(GRID!$B$4:$BI$14,MATCH(O$7,GRID!$A$4:$A$14,0),MATCH(1,($U$2=GRID!$B$1:$BI$1)*(КАЛЕНДАРЬ!$AD20=GRID!$B$3:$BI$3), 0)),
ROUNDUP(INDEX(GRID!$B$4:$BI$14,MATCH(O$7,GRID!$A$4:$A$14,0),MATCH(1,($U$2=GRID!$B$1:$BI$1)*(КАЛЕНДАРЬ!$AD20=GRID!$B$3:$BI$3),0))*(1-GRID!$B$35),0))</f>
        <v>39200</v>
      </c>
      <c r="P231" s="61">
        <f t="array" ref="P231">IF($I$2="Открытый тариф",
INDEX(GRID!$B$17:$BI$27,MATCH(O$7,GRID!$A$17:$A$27,0),MATCH(1,($U$2=GRID!$B$1:$BI$1)*(КАЛЕНДАРЬ!$AD20=GRID!$B$3:$BI$3), 0)),
ROUNDUP(INDEX(GRID!$B$17:$BI$27,MATCH(O$7,GRID!$A$17:$A$27,0),MATCH(1,($U$2=GRID!$B$1:$BI$1)*(КАЛЕНДАРЬ!$AD20=GRID!$B$3:$BI$3), 0))*(1-GRID!$B$35),0))</f>
        <v>41700</v>
      </c>
      <c r="Q231" s="61">
        <f t="array" ref="Q231">IF($I$2="Открытый тариф",
INDEX(GRID!$B$4:$BI$14,MATCH(Q$7,GRID!$A$4:$A$14,0),MATCH(1,($U$2=GRID!$B$1:$BI$1)*(КАЛЕНДАРЬ!$AD20=GRID!$B$3:$BI$3), 0)),
ROUNDUP(INDEX(GRID!$B$4:$BI$14,MATCH(Q$7,GRID!$A$4:$A$14,0),MATCH(1,($U$2=GRID!$B$1:$BI$1)*(КАЛЕНДАРЬ!$AD20=GRID!$B$3:$BI$3),0))*(1-GRID!$B$35),0))</f>
        <v>44000</v>
      </c>
      <c r="R231" s="61">
        <f t="array" ref="R231">IF($I$2="Открытый тариф",
INDEX(GRID!$B$17:$BI$27,MATCH(Q$7,GRID!$A$17:$A$27,0),MATCH(1,($U$2=GRID!$B$1:$BI$1)*(КАЛЕНДАРЬ!$AD20=GRID!$B$3:$BI$3), 0)),
ROUNDUP(INDEX(GRID!$B$17:$BI$27,MATCH(Q$7,GRID!$A$17:$A$27,0),MATCH(1,($U$2=GRID!$B$1:$BI$1)*(КАЛЕНДАРЬ!$AD20=GRID!$B$3:$BI$3), 0))*(1-GRID!$B$35),0))</f>
        <v>46500</v>
      </c>
      <c r="S231" s="61">
        <f t="array" ref="S231">IF($I$2="Открытый тариф",
INDEX(GRID!$B$4:$BI$14,MATCH(S$7,GRID!$A$4:$A$14,0),MATCH(1,($U$2=GRID!$B$1:$BI$1)*(КАЛЕНДАРЬ!$AD20=GRID!$B$3:$BI$3), 0)),
ROUNDUP(INDEX(GRID!$B$4:$BI$14,MATCH(S$7,GRID!$A$4:$A$14,0),MATCH(1,($U$2=GRID!$B$1:$BI$1)*(КАЛЕНДАРЬ!$AD20=GRID!$B$3:$BI$3),0))*(1-GRID!$B$35),0))</f>
        <v>53300</v>
      </c>
      <c r="T231" s="61">
        <f t="array" ref="T231">IF($I$2="Открытый тариф",
INDEX(GRID!$B$17:$BI$27,MATCH(S$7,GRID!$A$17:$A$27,0),MATCH(1,($U$2=GRID!$B$1:$BI$1)*(КАЛЕНДАРЬ!$AD20=GRID!$B$3:$BI$3), 0)),
ROUNDUP(INDEX(GRID!$B$17:$BI$27,MATCH(S$7,GRID!$A$17:$A$27,0),MATCH(1,($U$2=GRID!$B$1:$BI$1)*(КАЛЕНДАРЬ!$AD20=GRID!$B$3:$BI$3), 0))*(1-GRID!$B$35),0))</f>
        <v>55800</v>
      </c>
      <c r="U231" s="61">
        <f t="array" ref="U231">IF($I$2="Открытый тариф",
INDEX(GRID!$B$4:$BI$14,MATCH(U$7,GRID!$A$4:$A$14,0),MATCH(1,($U$2=GRID!$B$1:$BI$1)*(КАЛЕНДАРЬ!$AD20=GRID!$B$3:$BI$3), 0)),
ROUNDUP(INDEX(GRID!$B$4:$BI$14,MATCH(U$7,GRID!$A$4:$A$14,0),MATCH(1,($U$2=GRID!$B$1:$BI$1)*(КАЛЕНДАРЬ!$AD20=GRID!$B$3:$BI$3),0))*(1-GRID!$B$35),0))</f>
        <v>61000</v>
      </c>
      <c r="V231" s="61">
        <f t="array" ref="V231">IF($I$2="Открытый тариф",
INDEX(GRID!$B$17:$BI$27,MATCH(U$7,GRID!$A$17:$A$27,0),MATCH(1,($U$2=GRID!$B$1:$BI$1)*(КАЛЕНДАРЬ!$AD20=GRID!$B$3:$BI$3), 0)),
ROUNDUP(INDEX(GRID!$B$17:$BI$27,MATCH(U$7,GRID!$A$17:$A$27,0),MATCH(1,($U$2=GRID!$B$1:$BI$1)*(КАЛЕНДАРЬ!$AD20=GRID!$B$3:$BI$3), 0))*(1-GRID!$B$35),0))</f>
        <v>63500</v>
      </c>
      <c r="W231" s="61">
        <f t="array" ref="W231">IF($I$2="Открытый тариф",
INDEX(GRID!$B$4:$BI$14,MATCH(W$7,GRID!$A$4:$A$14,0),MATCH(1,($U$2=GRID!$B$1:$BI$1)*(КАЛЕНДАРЬ!$AD20=GRID!$B$3:$BI$3), 0)),
ROUNDUP(INDEX(GRID!$B$4:$BI$14,MATCH(W$7,GRID!$A$4:$A$14,0),MATCH(1,($U$2=GRID!$B$1:$BI$1)*(КАЛЕНДАРЬ!$AD20=GRID!$B$3:$BI$3),0))*(1-GRID!$B$35),0))</f>
        <v>241000</v>
      </c>
      <c r="X231" s="61">
        <f t="array" ref="X231">IF($I$2="Открытый тариф",
INDEX(GRID!$B$17:$BI$27,MATCH(W$7,GRID!$A$17:$A$27,0),MATCH(1,($U$2=GRID!$B$1:$BI$1)*(КАЛЕНДАРЬ!$AD20=GRID!$B$3:$BI$3), 0)),
ROUNDUP(INDEX(GRID!$B$17:$BI$27,MATCH(W$7,GRID!$A$17:$A$27,0),MATCH(1,($U$2=GRID!$B$1:$BI$1)*(КАЛЕНДАРЬ!$AD20=GRID!$B$3:$BI$3), 0))*(1-GRID!$B$35),0))</f>
        <v>243500</v>
      </c>
    </row>
    <row r="232" spans="1:24" x14ac:dyDescent="0.2">
      <c r="A232" s="62" t="s">
        <v>45</v>
      </c>
      <c r="B232" s="62">
        <v>18</v>
      </c>
      <c r="C232" s="59" cm="1">
        <f t="array" ref="C232">IF($I$2="Открытый тариф",
INDEX(GRID!$B$4:$BI$14,MATCH(C$7,GRID!$A$4:$A$14,0),MATCH(1,($U$2=GRID!$B$1:$BI$1)*(КАЛЕНДАРЬ!$AD21=GRID!$B$3:$BI$3), 0)),
ROUNDUP(INDEX(GRID!$B$4:$BI$14,MATCH(C$7,GRID!$A$4:$A$14,0),MATCH(1,($U$2=GRID!$B$1:$BI$1)*(КАЛЕНДАРЬ!$AD21=GRID!$B$3:$BI$3),0))*(1-GRID!$B$35),0))</f>
        <v>20000</v>
      </c>
      <c r="D232" s="60">
        <f t="array" ref="D232">IF($I$2="Открытый тариф",
INDEX(GRID!$B$17:$BI$27,MATCH(C$7,GRID!$A$17:$A$27,0),MATCH(1,($U$2=GRID!$B$1:$BI$1)*(КАЛЕНДАРЬ!$AD21=GRID!$B$3:$BI$3), 0)),
ROUNDUP(INDEX(GRID!$B$17:$BI$27,MATCH(C$7,GRID!$A$17:$A$27,0),MATCH(1,($U$2=GRID!$B$1:$BI$1)*(КАЛЕНДАРЬ!$AD21=GRID!$B$3:$BI$3), 0))*(1-GRID!$B$35),0))</f>
        <v>22500</v>
      </c>
      <c r="E232" s="59">
        <f t="array" ref="E232">IF($I$2="Открытый тариф",
INDEX(GRID!$B$4:$BI$14,MATCH(E$7,GRID!$A$4:$A$14,0),MATCH(1,($U$2=GRID!$B$1:$BI$1)*(КАЛЕНДАРЬ!$AD21=GRID!$B$3:$BI$3), 0)),
ROUNDUP(INDEX(GRID!$B$4:$BI$14,MATCH(E$7,GRID!$A$4:$A$14,0),MATCH(1,($U$2=GRID!$B$1:$BI$1)*(КАЛЕНДАРЬ!$AD21=GRID!$B$3:$BI$3),0))*(1-GRID!$B$35),0))</f>
        <v>22000</v>
      </c>
      <c r="F232" s="60">
        <f t="array" ref="F232">IF($I$2="Открытый тариф",
INDEX(GRID!$B$17:$BI$27,MATCH(E$7,GRID!$A$17:$A$27,0),MATCH(1,($U$2=GRID!$B$1:$BI$1)*(КАЛЕНДАРЬ!$AD21=GRID!$B$3:$BI$3), 0)),
ROUNDUP(INDEX(GRID!$B$17:$BI$27,MATCH(E$7,GRID!$A$17:$A$27,0),MATCH(1,($U$2=GRID!$B$1:$BI$1)*(КАЛЕНДАРЬ!$AD21=GRID!$B$3:$BI$3), 0))*(1-GRID!$B$35),0))</f>
        <v>24500</v>
      </c>
      <c r="G232" s="59">
        <f t="array" ref="G232">IF($I$2="Открытый тариф",
INDEX(GRID!$B$4:$BI$14,MATCH(G$7,GRID!$A$4:$A$14,0),MATCH(1,($U$2=GRID!$B$1:$BI$1)*(КАЛЕНДАРЬ!$AD21=GRID!$B$3:$BI$3), 0)),
ROUNDUP(INDEX(GRID!$B$4:$BI$14,MATCH(G$7,GRID!$A$4:$A$14,0),MATCH(1,($U$2=GRID!$B$1:$BI$1)*(КАЛЕНДАРЬ!$AD21=GRID!$B$3:$BI$3),0))*(1-GRID!$B$35),0))</f>
        <v>24200</v>
      </c>
      <c r="H232" s="60">
        <f t="array" ref="H232">IF($I$2="Открытый тариф",
INDEX(GRID!$B$17:$BI$27,MATCH(G$7,GRID!$A$17:$A$27,0),MATCH(1,($U$2=GRID!$B$1:$BI$1)*(КАЛЕНДАРЬ!$AD21=GRID!$B$3:$BI$3), 0)),
ROUNDUP(INDEX(GRID!$B$17:$BI$27,MATCH(G$7,GRID!$A$17:$A$27,0),MATCH(1,($U$2=GRID!$B$1:$BI$1)*(КАЛЕНДАРЬ!$AD21=GRID!$B$3:$BI$3), 0))*(1-GRID!$B$35),0))</f>
        <v>26700</v>
      </c>
      <c r="I232" s="59">
        <f t="array" ref="I232">IF($I$2="Открытый тариф",
INDEX(GRID!$B$4:$BI$14,MATCH(I$7,GRID!$A$4:$A$14,0),MATCH(1,($U$2=GRID!$B$1:$BI$1)*(КАЛЕНДАРЬ!$AD21=GRID!$B$3:$BI$3), 0)),
ROUNDUP(INDEX(GRID!$B$4:$BI$14,MATCH(I$7,GRID!$A$4:$A$14,0),MATCH(1,($U$2=GRID!$B$1:$BI$1)*(КАЛЕНДАРЬ!$AD21=GRID!$B$3:$BI$3),0))*(1-GRID!$B$35),0))</f>
        <v>26600</v>
      </c>
      <c r="J232" s="60">
        <f t="array" ref="J232">IF($I$2="Открытый тариф",
INDEX(GRID!$B$17:$BI$27,MATCH(I$7,GRID!$A$17:$A$27,0),MATCH(1,($U$2=GRID!$B$1:$BI$1)*(КАЛЕНДАРЬ!$AD21=GRID!$B$3:$BI$3), 0)),
ROUNDUP(INDEX(GRID!$B$17:$BI$27,MATCH(I$7,GRID!$A$17:$A$27,0),MATCH(1,($U$2=GRID!$B$1:$BI$1)*(КАЛЕНДАРЬ!$AD21=GRID!$B$3:$BI$3), 0))*(1-GRID!$B$35),0))</f>
        <v>29100</v>
      </c>
      <c r="K232" s="59">
        <f t="array" ref="K232">IF($I$2="Открытый тариф",
INDEX(GRID!$B$4:$BI$14,MATCH(K$7,GRID!$A$4:$A$14,0),MATCH(1,($U$2=GRID!$B$1:$BI$1)*(КАЛЕНДАРЬ!$AD21=GRID!$B$3:$BI$3), 0)),
ROUNDUP(INDEX(GRID!$B$4:$BI$14,MATCH(K$7,GRID!$A$4:$A$14,0),MATCH(1,($U$2=GRID!$B$1:$BI$1)*(КАЛЕНДАРЬ!$AD21=GRID!$B$3:$BI$3),0))*(1-GRID!$B$35),0))</f>
        <v>29300</v>
      </c>
      <c r="L232" s="60">
        <f t="array" ref="L232">IF($I$2="Открытый тариф",
INDEX(GRID!$B$17:$BI$27,MATCH(K$7,GRID!$A$17:$A$27,0),MATCH(1,($U$2=GRID!$B$1:$BI$1)*(КАЛЕНДАРЬ!$AD21=GRID!$B$3:$BI$3), 0)),
ROUNDUP(INDEX(GRID!$B$17:$BI$27,MATCH(K$7,GRID!$A$17:$A$27,0),MATCH(1,($U$2=GRID!$B$1:$BI$1)*(КАЛЕНДАРЬ!$AD21=GRID!$B$3:$BI$3), 0))*(1-GRID!$B$35),0))</f>
        <v>31800</v>
      </c>
      <c r="M232" s="59">
        <f t="array" ref="M232">IF($I$2="Открытый тариф",
INDEX(GRID!$B$4:$BI$14,MATCH(M$7,GRID!$A$4:$A$14,0),MATCH(1,($U$2=GRID!$B$1:$BI$1)*(КАЛЕНДАРЬ!$AD21=GRID!$B$3:$BI$3), 0)),
ROUNDUP(INDEX(GRID!$B$4:$BI$14,MATCH(M$7,GRID!$A$4:$A$14,0),MATCH(1,($U$2=GRID!$B$1:$BI$1)*(КАЛЕНДАРЬ!$AD21=GRID!$B$3:$BI$3),0))*(1-GRID!$B$35),0))</f>
        <v>32300</v>
      </c>
      <c r="N232" s="60">
        <f t="array" ref="N232">IF($I$2="Открытый тариф",
INDEX(GRID!$B$17:$BI$27,MATCH(M$7,GRID!$A$17:$A$27,0),MATCH(1,($U$2=GRID!$B$1:$BI$1)*(КАЛЕНДАРЬ!$AD21=GRID!$B$3:$BI$3), 0)),
ROUNDUP(INDEX(GRID!$B$17:$BI$27,MATCH(M$7,GRID!$A$17:$A$27,0),MATCH(1,($U$2=GRID!$B$1:$BI$1)*(КАЛЕНДАРЬ!$AD21=GRID!$B$3:$BI$3), 0))*(1-GRID!$B$35),0))</f>
        <v>34800</v>
      </c>
      <c r="O232" s="61">
        <f t="array" ref="O232">IF($I$2="Открытый тариф",
INDEX(GRID!$B$4:$BI$14,MATCH(O$7,GRID!$A$4:$A$14,0),MATCH(1,($U$2=GRID!$B$1:$BI$1)*(КАЛЕНДАРЬ!$AD21=GRID!$B$3:$BI$3), 0)),
ROUNDUP(INDEX(GRID!$B$4:$BI$14,MATCH(O$7,GRID!$A$4:$A$14,0),MATCH(1,($U$2=GRID!$B$1:$BI$1)*(КАЛЕНДАРЬ!$AD21=GRID!$B$3:$BI$3),0))*(1-GRID!$B$35),0))</f>
        <v>39200</v>
      </c>
      <c r="P232" s="61">
        <f t="array" ref="P232">IF($I$2="Открытый тариф",
INDEX(GRID!$B$17:$BI$27,MATCH(O$7,GRID!$A$17:$A$27,0),MATCH(1,($U$2=GRID!$B$1:$BI$1)*(КАЛЕНДАРЬ!$AD21=GRID!$B$3:$BI$3), 0)),
ROUNDUP(INDEX(GRID!$B$17:$BI$27,MATCH(O$7,GRID!$A$17:$A$27,0),MATCH(1,($U$2=GRID!$B$1:$BI$1)*(КАЛЕНДАРЬ!$AD21=GRID!$B$3:$BI$3), 0))*(1-GRID!$B$35),0))</f>
        <v>41700</v>
      </c>
      <c r="Q232" s="61">
        <f t="array" ref="Q232">IF($I$2="Открытый тариф",
INDEX(GRID!$B$4:$BI$14,MATCH(Q$7,GRID!$A$4:$A$14,0),MATCH(1,($U$2=GRID!$B$1:$BI$1)*(КАЛЕНДАРЬ!$AD21=GRID!$B$3:$BI$3), 0)),
ROUNDUP(INDEX(GRID!$B$4:$BI$14,MATCH(Q$7,GRID!$A$4:$A$14,0),MATCH(1,($U$2=GRID!$B$1:$BI$1)*(КАЛЕНДАРЬ!$AD21=GRID!$B$3:$BI$3),0))*(1-GRID!$B$35),0))</f>
        <v>44000</v>
      </c>
      <c r="R232" s="61">
        <f t="array" ref="R232">IF($I$2="Открытый тариф",
INDEX(GRID!$B$17:$BI$27,MATCH(Q$7,GRID!$A$17:$A$27,0),MATCH(1,($U$2=GRID!$B$1:$BI$1)*(КАЛЕНДАРЬ!$AD21=GRID!$B$3:$BI$3), 0)),
ROUNDUP(INDEX(GRID!$B$17:$BI$27,MATCH(Q$7,GRID!$A$17:$A$27,0),MATCH(1,($U$2=GRID!$B$1:$BI$1)*(КАЛЕНДАРЬ!$AD21=GRID!$B$3:$BI$3), 0))*(1-GRID!$B$35),0))</f>
        <v>46500</v>
      </c>
      <c r="S232" s="61">
        <f t="array" ref="S232">IF($I$2="Открытый тариф",
INDEX(GRID!$B$4:$BI$14,MATCH(S$7,GRID!$A$4:$A$14,0),MATCH(1,($U$2=GRID!$B$1:$BI$1)*(КАЛЕНДАРЬ!$AD21=GRID!$B$3:$BI$3), 0)),
ROUNDUP(INDEX(GRID!$B$4:$BI$14,MATCH(S$7,GRID!$A$4:$A$14,0),MATCH(1,($U$2=GRID!$B$1:$BI$1)*(КАЛЕНДАРЬ!$AD21=GRID!$B$3:$BI$3),0))*(1-GRID!$B$35),0))</f>
        <v>53300</v>
      </c>
      <c r="T232" s="61">
        <f t="array" ref="T232">IF($I$2="Открытый тариф",
INDEX(GRID!$B$17:$BI$27,MATCH(S$7,GRID!$A$17:$A$27,0),MATCH(1,($U$2=GRID!$B$1:$BI$1)*(КАЛЕНДАРЬ!$AD21=GRID!$B$3:$BI$3), 0)),
ROUNDUP(INDEX(GRID!$B$17:$BI$27,MATCH(S$7,GRID!$A$17:$A$27,0),MATCH(1,($U$2=GRID!$B$1:$BI$1)*(КАЛЕНДАРЬ!$AD21=GRID!$B$3:$BI$3), 0))*(1-GRID!$B$35),0))</f>
        <v>55800</v>
      </c>
      <c r="U232" s="61">
        <f t="array" ref="U232">IF($I$2="Открытый тариф",
INDEX(GRID!$B$4:$BI$14,MATCH(U$7,GRID!$A$4:$A$14,0),MATCH(1,($U$2=GRID!$B$1:$BI$1)*(КАЛЕНДАРЬ!$AD21=GRID!$B$3:$BI$3), 0)),
ROUNDUP(INDEX(GRID!$B$4:$BI$14,MATCH(U$7,GRID!$A$4:$A$14,0),MATCH(1,($U$2=GRID!$B$1:$BI$1)*(КАЛЕНДАРЬ!$AD21=GRID!$B$3:$BI$3),0))*(1-GRID!$B$35),0))</f>
        <v>61000</v>
      </c>
      <c r="V232" s="61">
        <f t="array" ref="V232">IF($I$2="Открытый тариф",
INDEX(GRID!$B$17:$BI$27,MATCH(U$7,GRID!$A$17:$A$27,0),MATCH(1,($U$2=GRID!$B$1:$BI$1)*(КАЛЕНДАРЬ!$AD21=GRID!$B$3:$BI$3), 0)),
ROUNDUP(INDEX(GRID!$B$17:$BI$27,MATCH(U$7,GRID!$A$17:$A$27,0),MATCH(1,($U$2=GRID!$B$1:$BI$1)*(КАЛЕНДАРЬ!$AD21=GRID!$B$3:$BI$3), 0))*(1-GRID!$B$35),0))</f>
        <v>63500</v>
      </c>
      <c r="W232" s="61">
        <f t="array" ref="W232">IF($I$2="Открытый тариф",
INDEX(GRID!$B$4:$BI$14,MATCH(W$7,GRID!$A$4:$A$14,0),MATCH(1,($U$2=GRID!$B$1:$BI$1)*(КАЛЕНДАРЬ!$AD21=GRID!$B$3:$BI$3), 0)),
ROUNDUP(INDEX(GRID!$B$4:$BI$14,MATCH(W$7,GRID!$A$4:$A$14,0),MATCH(1,($U$2=GRID!$B$1:$BI$1)*(КАЛЕНДАРЬ!$AD21=GRID!$B$3:$BI$3),0))*(1-GRID!$B$35),0))</f>
        <v>241000</v>
      </c>
      <c r="X232" s="61">
        <f t="array" ref="X232">IF($I$2="Открытый тариф",
INDEX(GRID!$B$17:$BI$27,MATCH(W$7,GRID!$A$17:$A$27,0),MATCH(1,($U$2=GRID!$B$1:$BI$1)*(КАЛЕНДАРЬ!$AD21=GRID!$B$3:$BI$3), 0)),
ROUNDUP(INDEX(GRID!$B$17:$BI$27,MATCH(W$7,GRID!$A$17:$A$27,0),MATCH(1,($U$2=GRID!$B$1:$BI$1)*(КАЛЕНДАРЬ!$AD21=GRID!$B$3:$BI$3), 0))*(1-GRID!$B$35),0))</f>
        <v>243500</v>
      </c>
    </row>
    <row r="233" spans="1:24" x14ac:dyDescent="0.2">
      <c r="A233" s="62" t="s">
        <v>46</v>
      </c>
      <c r="B233" s="62">
        <v>19</v>
      </c>
      <c r="C233" s="59" cm="1">
        <f t="array" ref="C233">IF($I$2="Открытый тариф",
INDEX(GRID!$B$4:$BI$14,MATCH(C$7,GRID!$A$4:$A$14,0),MATCH(1,($U$2=GRID!$B$1:$BI$1)*(КАЛЕНДАРЬ!$AD22=GRID!$B$3:$BI$3), 0)),
ROUNDUP(INDEX(GRID!$B$4:$BI$14,MATCH(C$7,GRID!$A$4:$A$14,0),MATCH(1,($U$2=GRID!$B$1:$BI$1)*(КАЛЕНДАРЬ!$AD22=GRID!$B$3:$BI$3),0))*(1-GRID!$B$35),0))</f>
        <v>19000</v>
      </c>
      <c r="D233" s="60">
        <f t="array" ref="D233">IF($I$2="Открытый тариф",
INDEX(GRID!$B$17:$BI$27,MATCH(C$7,GRID!$A$17:$A$27,0),MATCH(1,($U$2=GRID!$B$1:$BI$1)*(КАЛЕНДАРЬ!$AD22=GRID!$B$3:$BI$3), 0)),
ROUNDUP(INDEX(GRID!$B$17:$BI$27,MATCH(C$7,GRID!$A$17:$A$27,0),MATCH(1,($U$2=GRID!$B$1:$BI$1)*(КАЛЕНДАРЬ!$AD22=GRID!$B$3:$BI$3), 0))*(1-GRID!$B$35),0))</f>
        <v>21500</v>
      </c>
      <c r="E233" s="59">
        <f t="array" ref="E233">IF($I$2="Открытый тариф",
INDEX(GRID!$B$4:$BI$14,MATCH(E$7,GRID!$A$4:$A$14,0),MATCH(1,($U$2=GRID!$B$1:$BI$1)*(КАЛЕНДАРЬ!$AD22=GRID!$B$3:$BI$3), 0)),
ROUNDUP(INDEX(GRID!$B$4:$BI$14,MATCH(E$7,GRID!$A$4:$A$14,0),MATCH(1,($U$2=GRID!$B$1:$BI$1)*(КАЛЕНДАРЬ!$AD22=GRID!$B$3:$BI$3),0))*(1-GRID!$B$35),0))</f>
        <v>20900</v>
      </c>
      <c r="F233" s="60">
        <f t="array" ref="F233">IF($I$2="Открытый тариф",
INDEX(GRID!$B$17:$BI$27,MATCH(E$7,GRID!$A$17:$A$27,0),MATCH(1,($U$2=GRID!$B$1:$BI$1)*(КАЛЕНДАРЬ!$AD22=GRID!$B$3:$BI$3), 0)),
ROUNDUP(INDEX(GRID!$B$17:$BI$27,MATCH(E$7,GRID!$A$17:$A$27,0),MATCH(1,($U$2=GRID!$B$1:$BI$1)*(КАЛЕНДАРЬ!$AD22=GRID!$B$3:$BI$3), 0))*(1-GRID!$B$35),0))</f>
        <v>23400</v>
      </c>
      <c r="G233" s="59">
        <f t="array" ref="G233">IF($I$2="Открытый тариф",
INDEX(GRID!$B$4:$BI$14,MATCH(G$7,GRID!$A$4:$A$14,0),MATCH(1,($U$2=GRID!$B$1:$BI$1)*(КАЛЕНДАРЬ!$AD22=GRID!$B$3:$BI$3), 0)),
ROUNDUP(INDEX(GRID!$B$4:$BI$14,MATCH(G$7,GRID!$A$4:$A$14,0),MATCH(1,($U$2=GRID!$B$1:$BI$1)*(КАЛЕНДАРЬ!$AD22=GRID!$B$3:$BI$3),0))*(1-GRID!$B$35),0))</f>
        <v>22900</v>
      </c>
      <c r="H233" s="60">
        <f t="array" ref="H233">IF($I$2="Открытый тариф",
INDEX(GRID!$B$17:$BI$27,MATCH(G$7,GRID!$A$17:$A$27,0),MATCH(1,($U$2=GRID!$B$1:$BI$1)*(КАЛЕНДАРЬ!$AD22=GRID!$B$3:$BI$3), 0)),
ROUNDUP(INDEX(GRID!$B$17:$BI$27,MATCH(G$7,GRID!$A$17:$A$27,0),MATCH(1,($U$2=GRID!$B$1:$BI$1)*(КАЛЕНДАРЬ!$AD22=GRID!$B$3:$BI$3), 0))*(1-GRID!$B$35),0))</f>
        <v>25400</v>
      </c>
      <c r="I233" s="59">
        <f t="array" ref="I233">IF($I$2="Открытый тариф",
INDEX(GRID!$B$4:$BI$14,MATCH(I$7,GRID!$A$4:$A$14,0),MATCH(1,($U$2=GRID!$B$1:$BI$1)*(КАЛЕНДАРЬ!$AD22=GRID!$B$3:$BI$3), 0)),
ROUNDUP(INDEX(GRID!$B$4:$BI$14,MATCH(I$7,GRID!$A$4:$A$14,0),MATCH(1,($U$2=GRID!$B$1:$BI$1)*(КАЛЕНДАРЬ!$AD22=GRID!$B$3:$BI$3),0))*(1-GRID!$B$35),0))</f>
        <v>25100</v>
      </c>
      <c r="J233" s="60">
        <f t="array" ref="J233">IF($I$2="Открытый тариф",
INDEX(GRID!$B$17:$BI$27,MATCH(I$7,GRID!$A$17:$A$27,0),MATCH(1,($U$2=GRID!$B$1:$BI$1)*(КАЛЕНДАРЬ!$AD22=GRID!$B$3:$BI$3), 0)),
ROUNDUP(INDEX(GRID!$B$17:$BI$27,MATCH(I$7,GRID!$A$17:$A$27,0),MATCH(1,($U$2=GRID!$B$1:$BI$1)*(КАЛЕНДАРЬ!$AD22=GRID!$B$3:$BI$3), 0))*(1-GRID!$B$35),0))</f>
        <v>27600</v>
      </c>
      <c r="K233" s="59">
        <f t="array" ref="K233">IF($I$2="Открытый тариф",
INDEX(GRID!$B$4:$BI$14,MATCH(K$7,GRID!$A$4:$A$14,0),MATCH(1,($U$2=GRID!$B$1:$BI$1)*(КАЛЕНДАРЬ!$AD22=GRID!$B$3:$BI$3), 0)),
ROUNDUP(INDEX(GRID!$B$4:$BI$14,MATCH(K$7,GRID!$A$4:$A$14,0),MATCH(1,($U$2=GRID!$B$1:$BI$1)*(КАЛЕНДАРЬ!$AD22=GRID!$B$3:$BI$3),0))*(1-GRID!$B$35),0))</f>
        <v>27600</v>
      </c>
      <c r="L233" s="60">
        <f t="array" ref="L233">IF($I$2="Открытый тариф",
INDEX(GRID!$B$17:$BI$27,MATCH(K$7,GRID!$A$17:$A$27,0),MATCH(1,($U$2=GRID!$B$1:$BI$1)*(КАЛЕНДАРЬ!$AD22=GRID!$B$3:$BI$3), 0)),
ROUNDUP(INDEX(GRID!$B$17:$BI$27,MATCH(K$7,GRID!$A$17:$A$27,0),MATCH(1,($U$2=GRID!$B$1:$BI$1)*(КАЛЕНДАРЬ!$AD22=GRID!$B$3:$BI$3), 0))*(1-GRID!$B$35),0))</f>
        <v>30100</v>
      </c>
      <c r="M233" s="59">
        <f t="array" ref="M233">IF($I$2="Открытый тариф",
INDEX(GRID!$B$4:$BI$14,MATCH(M$7,GRID!$A$4:$A$14,0),MATCH(1,($U$2=GRID!$B$1:$BI$1)*(КАЛЕНДАРЬ!$AD22=GRID!$B$3:$BI$3), 0)),
ROUNDUP(INDEX(GRID!$B$4:$BI$14,MATCH(M$7,GRID!$A$4:$A$14,0),MATCH(1,($U$2=GRID!$B$1:$BI$1)*(КАЛЕНДАРЬ!$AD22=GRID!$B$3:$BI$3),0))*(1-GRID!$B$35),0))</f>
        <v>30300</v>
      </c>
      <c r="N233" s="60">
        <f t="array" ref="N233">IF($I$2="Открытый тариф",
INDEX(GRID!$B$17:$BI$27,MATCH(M$7,GRID!$A$17:$A$27,0),MATCH(1,($U$2=GRID!$B$1:$BI$1)*(КАЛЕНДАРЬ!$AD22=GRID!$B$3:$BI$3), 0)),
ROUNDUP(INDEX(GRID!$B$17:$BI$27,MATCH(M$7,GRID!$A$17:$A$27,0),MATCH(1,($U$2=GRID!$B$1:$BI$1)*(КАЛЕНДАРЬ!$AD22=GRID!$B$3:$BI$3), 0))*(1-GRID!$B$35),0))</f>
        <v>32800</v>
      </c>
      <c r="O233" s="61">
        <f t="array" ref="O233">IF($I$2="Открытый тариф",
INDEX(GRID!$B$4:$BI$14,MATCH(O$7,GRID!$A$4:$A$14,0),MATCH(1,($U$2=GRID!$B$1:$BI$1)*(КАЛЕНДАРЬ!$AD22=GRID!$B$3:$BI$3), 0)),
ROUNDUP(INDEX(GRID!$B$4:$BI$14,MATCH(O$7,GRID!$A$4:$A$14,0),MATCH(1,($U$2=GRID!$B$1:$BI$1)*(КАЛЕНДАРЬ!$AD22=GRID!$B$3:$BI$3),0))*(1-GRID!$B$35),0))</f>
        <v>37300</v>
      </c>
      <c r="P233" s="61">
        <f t="array" ref="P233">IF($I$2="Открытый тариф",
INDEX(GRID!$B$17:$BI$27,MATCH(O$7,GRID!$A$17:$A$27,0),MATCH(1,($U$2=GRID!$B$1:$BI$1)*(КАЛЕНДАРЬ!$AD22=GRID!$B$3:$BI$3), 0)),
ROUNDUP(INDEX(GRID!$B$17:$BI$27,MATCH(O$7,GRID!$A$17:$A$27,0),MATCH(1,($U$2=GRID!$B$1:$BI$1)*(КАЛЕНДАРЬ!$AD22=GRID!$B$3:$BI$3), 0))*(1-GRID!$B$35),0))</f>
        <v>39800</v>
      </c>
      <c r="Q233" s="61">
        <f t="array" ref="Q233">IF($I$2="Открытый тариф",
INDEX(GRID!$B$4:$BI$14,MATCH(Q$7,GRID!$A$4:$A$14,0),MATCH(1,($U$2=GRID!$B$1:$BI$1)*(КАЛЕНДАРЬ!$AD22=GRID!$B$3:$BI$3), 0)),
ROUNDUP(INDEX(GRID!$B$4:$BI$14,MATCH(Q$7,GRID!$A$4:$A$14,0),MATCH(1,($U$2=GRID!$B$1:$BI$1)*(КАЛЕНДАРЬ!$AD22=GRID!$B$3:$BI$3),0))*(1-GRID!$B$35),0))</f>
        <v>41800</v>
      </c>
      <c r="R233" s="61">
        <f t="array" ref="R233">IF($I$2="Открытый тариф",
INDEX(GRID!$B$17:$BI$27,MATCH(Q$7,GRID!$A$17:$A$27,0),MATCH(1,($U$2=GRID!$B$1:$BI$1)*(КАЛЕНДАРЬ!$AD22=GRID!$B$3:$BI$3), 0)),
ROUNDUP(INDEX(GRID!$B$17:$BI$27,MATCH(Q$7,GRID!$A$17:$A$27,0),MATCH(1,($U$2=GRID!$B$1:$BI$1)*(КАЛЕНДАРЬ!$AD22=GRID!$B$3:$BI$3), 0))*(1-GRID!$B$35),0))</f>
        <v>44300</v>
      </c>
      <c r="S233" s="61">
        <f t="array" ref="S233">IF($I$2="Открытый тариф",
INDEX(GRID!$B$4:$BI$14,MATCH(S$7,GRID!$A$4:$A$14,0),MATCH(1,($U$2=GRID!$B$1:$BI$1)*(КАЛЕНДАРЬ!$AD22=GRID!$B$3:$BI$3), 0)),
ROUNDUP(INDEX(GRID!$B$4:$BI$14,MATCH(S$7,GRID!$A$4:$A$14,0),MATCH(1,($U$2=GRID!$B$1:$BI$1)*(КАЛЕНДАРЬ!$AD22=GRID!$B$3:$BI$3),0))*(1-GRID!$B$35),0))</f>
        <v>50400</v>
      </c>
      <c r="T233" s="61">
        <f t="array" ref="T233">IF($I$2="Открытый тариф",
INDEX(GRID!$B$17:$BI$27,MATCH(S$7,GRID!$A$17:$A$27,0),MATCH(1,($U$2=GRID!$B$1:$BI$1)*(КАЛЕНДАРЬ!$AD22=GRID!$B$3:$BI$3), 0)),
ROUNDUP(INDEX(GRID!$B$17:$BI$27,MATCH(S$7,GRID!$A$17:$A$27,0),MATCH(1,($U$2=GRID!$B$1:$BI$1)*(КАЛЕНДАРЬ!$AD22=GRID!$B$3:$BI$3), 0))*(1-GRID!$B$35),0))</f>
        <v>52900</v>
      </c>
      <c r="U233" s="61">
        <f t="array" ref="U233">IF($I$2="Открытый тариф",
INDEX(GRID!$B$4:$BI$14,MATCH(U$7,GRID!$A$4:$A$14,0),MATCH(1,($U$2=GRID!$B$1:$BI$1)*(КАЛЕНДАРЬ!$AD22=GRID!$B$3:$BI$3), 0)),
ROUNDUP(INDEX(GRID!$B$4:$BI$14,MATCH(U$7,GRID!$A$4:$A$14,0),MATCH(1,($U$2=GRID!$B$1:$BI$1)*(КАЛЕНДАРЬ!$AD22=GRID!$B$3:$BI$3),0))*(1-GRID!$B$35),0))</f>
        <v>58000</v>
      </c>
      <c r="V233" s="61">
        <f t="array" ref="V233">IF($I$2="Открытый тариф",
INDEX(GRID!$B$17:$BI$27,MATCH(U$7,GRID!$A$17:$A$27,0),MATCH(1,($U$2=GRID!$B$1:$BI$1)*(КАЛЕНДАРЬ!$AD22=GRID!$B$3:$BI$3), 0)),
ROUNDUP(INDEX(GRID!$B$17:$BI$27,MATCH(U$7,GRID!$A$17:$A$27,0),MATCH(1,($U$2=GRID!$B$1:$BI$1)*(КАЛЕНДАРЬ!$AD22=GRID!$B$3:$BI$3), 0))*(1-GRID!$B$35),0))</f>
        <v>60500</v>
      </c>
      <c r="W233" s="61">
        <f t="array" ref="W233">IF($I$2="Открытый тариф",
INDEX(GRID!$B$4:$BI$14,MATCH(W$7,GRID!$A$4:$A$14,0),MATCH(1,($U$2=GRID!$B$1:$BI$1)*(КАЛЕНДАРЬ!$AD22=GRID!$B$3:$BI$3), 0)),
ROUNDUP(INDEX(GRID!$B$4:$BI$14,MATCH(W$7,GRID!$A$4:$A$14,0),MATCH(1,($U$2=GRID!$B$1:$BI$1)*(КАЛЕНДАРЬ!$AD22=GRID!$B$3:$BI$3),0))*(1-GRID!$B$35),0))</f>
        <v>232000</v>
      </c>
      <c r="X233" s="61">
        <f t="array" ref="X233">IF($I$2="Открытый тариф",
INDEX(GRID!$B$17:$BI$27,MATCH(W$7,GRID!$A$17:$A$27,0),MATCH(1,($U$2=GRID!$B$1:$BI$1)*(КАЛЕНДАРЬ!$AD22=GRID!$B$3:$BI$3), 0)),
ROUNDUP(INDEX(GRID!$B$17:$BI$27,MATCH(W$7,GRID!$A$17:$A$27,0),MATCH(1,($U$2=GRID!$B$1:$BI$1)*(КАЛЕНДАРЬ!$AD22=GRID!$B$3:$BI$3), 0))*(1-GRID!$B$35),0))</f>
        <v>234500</v>
      </c>
    </row>
    <row r="234" spans="1:24" x14ac:dyDescent="0.2">
      <c r="A234" s="62" t="s">
        <v>47</v>
      </c>
      <c r="B234" s="62">
        <v>20</v>
      </c>
      <c r="C234" s="59" cm="1">
        <f t="array" ref="C234">IF($I$2="Открытый тариф",
INDEX(GRID!$B$4:$BI$14,MATCH(C$7,GRID!$A$4:$A$14,0),MATCH(1,($U$2=GRID!$B$1:$BI$1)*(КАЛЕНДАРЬ!$AD23=GRID!$B$3:$BI$3), 0)),
ROUNDUP(INDEX(GRID!$B$4:$BI$14,MATCH(C$7,GRID!$A$4:$A$14,0),MATCH(1,($U$2=GRID!$B$1:$BI$1)*(КАЛЕНДАРЬ!$AD23=GRID!$B$3:$BI$3),0))*(1-GRID!$B$35),0))</f>
        <v>19000</v>
      </c>
      <c r="D234" s="60">
        <f t="array" ref="D234">IF($I$2="Открытый тариф",
INDEX(GRID!$B$17:$BI$27,MATCH(C$7,GRID!$A$17:$A$27,0),MATCH(1,($U$2=GRID!$B$1:$BI$1)*(КАЛЕНДАРЬ!$AD23=GRID!$B$3:$BI$3), 0)),
ROUNDUP(INDEX(GRID!$B$17:$BI$27,MATCH(C$7,GRID!$A$17:$A$27,0),MATCH(1,($U$2=GRID!$B$1:$BI$1)*(КАЛЕНДАРЬ!$AD23=GRID!$B$3:$BI$3), 0))*(1-GRID!$B$35),0))</f>
        <v>21500</v>
      </c>
      <c r="E234" s="59">
        <f t="array" ref="E234">IF($I$2="Открытый тариф",
INDEX(GRID!$B$4:$BI$14,MATCH(E$7,GRID!$A$4:$A$14,0),MATCH(1,($U$2=GRID!$B$1:$BI$1)*(КАЛЕНДАРЬ!$AD23=GRID!$B$3:$BI$3), 0)),
ROUNDUP(INDEX(GRID!$B$4:$BI$14,MATCH(E$7,GRID!$A$4:$A$14,0),MATCH(1,($U$2=GRID!$B$1:$BI$1)*(КАЛЕНДАРЬ!$AD23=GRID!$B$3:$BI$3),0))*(1-GRID!$B$35),0))</f>
        <v>20900</v>
      </c>
      <c r="F234" s="60">
        <f t="array" ref="F234">IF($I$2="Открытый тариф",
INDEX(GRID!$B$17:$BI$27,MATCH(E$7,GRID!$A$17:$A$27,0),MATCH(1,($U$2=GRID!$B$1:$BI$1)*(КАЛЕНДАРЬ!$AD23=GRID!$B$3:$BI$3), 0)),
ROUNDUP(INDEX(GRID!$B$17:$BI$27,MATCH(E$7,GRID!$A$17:$A$27,0),MATCH(1,($U$2=GRID!$B$1:$BI$1)*(КАЛЕНДАРЬ!$AD23=GRID!$B$3:$BI$3), 0))*(1-GRID!$B$35),0))</f>
        <v>23400</v>
      </c>
      <c r="G234" s="59">
        <f t="array" ref="G234">IF($I$2="Открытый тариф",
INDEX(GRID!$B$4:$BI$14,MATCH(G$7,GRID!$A$4:$A$14,0),MATCH(1,($U$2=GRID!$B$1:$BI$1)*(КАЛЕНДАРЬ!$AD23=GRID!$B$3:$BI$3), 0)),
ROUNDUP(INDEX(GRID!$B$4:$BI$14,MATCH(G$7,GRID!$A$4:$A$14,0),MATCH(1,($U$2=GRID!$B$1:$BI$1)*(КАЛЕНДАРЬ!$AD23=GRID!$B$3:$BI$3),0))*(1-GRID!$B$35),0))</f>
        <v>22900</v>
      </c>
      <c r="H234" s="60">
        <f t="array" ref="H234">IF($I$2="Открытый тариф",
INDEX(GRID!$B$17:$BI$27,MATCH(G$7,GRID!$A$17:$A$27,0),MATCH(1,($U$2=GRID!$B$1:$BI$1)*(КАЛЕНДАРЬ!$AD23=GRID!$B$3:$BI$3), 0)),
ROUNDUP(INDEX(GRID!$B$17:$BI$27,MATCH(G$7,GRID!$A$17:$A$27,0),MATCH(1,($U$2=GRID!$B$1:$BI$1)*(КАЛЕНДАРЬ!$AD23=GRID!$B$3:$BI$3), 0))*(1-GRID!$B$35),0))</f>
        <v>25400</v>
      </c>
      <c r="I234" s="59">
        <f t="array" ref="I234">IF($I$2="Открытый тариф",
INDEX(GRID!$B$4:$BI$14,MATCH(I$7,GRID!$A$4:$A$14,0),MATCH(1,($U$2=GRID!$B$1:$BI$1)*(КАЛЕНДАРЬ!$AD23=GRID!$B$3:$BI$3), 0)),
ROUNDUP(INDEX(GRID!$B$4:$BI$14,MATCH(I$7,GRID!$A$4:$A$14,0),MATCH(1,($U$2=GRID!$B$1:$BI$1)*(КАЛЕНДАРЬ!$AD23=GRID!$B$3:$BI$3),0))*(1-GRID!$B$35),0))</f>
        <v>25100</v>
      </c>
      <c r="J234" s="60">
        <f t="array" ref="J234">IF($I$2="Открытый тариф",
INDEX(GRID!$B$17:$BI$27,MATCH(I$7,GRID!$A$17:$A$27,0),MATCH(1,($U$2=GRID!$B$1:$BI$1)*(КАЛЕНДАРЬ!$AD23=GRID!$B$3:$BI$3), 0)),
ROUNDUP(INDEX(GRID!$B$17:$BI$27,MATCH(I$7,GRID!$A$17:$A$27,0),MATCH(1,($U$2=GRID!$B$1:$BI$1)*(КАЛЕНДАРЬ!$AD23=GRID!$B$3:$BI$3), 0))*(1-GRID!$B$35),0))</f>
        <v>27600</v>
      </c>
      <c r="K234" s="59">
        <f t="array" ref="K234">IF($I$2="Открытый тариф",
INDEX(GRID!$B$4:$BI$14,MATCH(K$7,GRID!$A$4:$A$14,0),MATCH(1,($U$2=GRID!$B$1:$BI$1)*(КАЛЕНДАРЬ!$AD23=GRID!$B$3:$BI$3), 0)),
ROUNDUP(INDEX(GRID!$B$4:$BI$14,MATCH(K$7,GRID!$A$4:$A$14,0),MATCH(1,($U$2=GRID!$B$1:$BI$1)*(КАЛЕНДАРЬ!$AD23=GRID!$B$3:$BI$3),0))*(1-GRID!$B$35),0))</f>
        <v>27600</v>
      </c>
      <c r="L234" s="60">
        <f t="array" ref="L234">IF($I$2="Открытый тариф",
INDEX(GRID!$B$17:$BI$27,MATCH(K$7,GRID!$A$17:$A$27,0),MATCH(1,($U$2=GRID!$B$1:$BI$1)*(КАЛЕНДАРЬ!$AD23=GRID!$B$3:$BI$3), 0)),
ROUNDUP(INDEX(GRID!$B$17:$BI$27,MATCH(K$7,GRID!$A$17:$A$27,0),MATCH(1,($U$2=GRID!$B$1:$BI$1)*(КАЛЕНДАРЬ!$AD23=GRID!$B$3:$BI$3), 0))*(1-GRID!$B$35),0))</f>
        <v>30100</v>
      </c>
      <c r="M234" s="59">
        <f t="array" ref="M234">IF($I$2="Открытый тариф",
INDEX(GRID!$B$4:$BI$14,MATCH(M$7,GRID!$A$4:$A$14,0),MATCH(1,($U$2=GRID!$B$1:$BI$1)*(КАЛЕНДАРЬ!$AD23=GRID!$B$3:$BI$3), 0)),
ROUNDUP(INDEX(GRID!$B$4:$BI$14,MATCH(M$7,GRID!$A$4:$A$14,0),MATCH(1,($U$2=GRID!$B$1:$BI$1)*(КАЛЕНДАРЬ!$AD23=GRID!$B$3:$BI$3),0))*(1-GRID!$B$35),0))</f>
        <v>30300</v>
      </c>
      <c r="N234" s="60">
        <f t="array" ref="N234">IF($I$2="Открытый тариф",
INDEX(GRID!$B$17:$BI$27,MATCH(M$7,GRID!$A$17:$A$27,0),MATCH(1,($U$2=GRID!$B$1:$BI$1)*(КАЛЕНДАРЬ!$AD23=GRID!$B$3:$BI$3), 0)),
ROUNDUP(INDEX(GRID!$B$17:$BI$27,MATCH(M$7,GRID!$A$17:$A$27,0),MATCH(1,($U$2=GRID!$B$1:$BI$1)*(КАЛЕНДАРЬ!$AD23=GRID!$B$3:$BI$3), 0))*(1-GRID!$B$35),0))</f>
        <v>32800</v>
      </c>
      <c r="O234" s="61">
        <f t="array" ref="O234">IF($I$2="Открытый тариф",
INDEX(GRID!$B$4:$BI$14,MATCH(O$7,GRID!$A$4:$A$14,0),MATCH(1,($U$2=GRID!$B$1:$BI$1)*(КАЛЕНДАРЬ!$AD23=GRID!$B$3:$BI$3), 0)),
ROUNDUP(INDEX(GRID!$B$4:$BI$14,MATCH(O$7,GRID!$A$4:$A$14,0),MATCH(1,($U$2=GRID!$B$1:$BI$1)*(КАЛЕНДАРЬ!$AD23=GRID!$B$3:$BI$3),0))*(1-GRID!$B$35),0))</f>
        <v>37300</v>
      </c>
      <c r="P234" s="61">
        <f t="array" ref="P234">IF($I$2="Открытый тариф",
INDEX(GRID!$B$17:$BI$27,MATCH(O$7,GRID!$A$17:$A$27,0),MATCH(1,($U$2=GRID!$B$1:$BI$1)*(КАЛЕНДАРЬ!$AD23=GRID!$B$3:$BI$3), 0)),
ROUNDUP(INDEX(GRID!$B$17:$BI$27,MATCH(O$7,GRID!$A$17:$A$27,0),MATCH(1,($U$2=GRID!$B$1:$BI$1)*(КАЛЕНДАРЬ!$AD23=GRID!$B$3:$BI$3), 0))*(1-GRID!$B$35),0))</f>
        <v>39800</v>
      </c>
      <c r="Q234" s="61">
        <f t="array" ref="Q234">IF($I$2="Открытый тариф",
INDEX(GRID!$B$4:$BI$14,MATCH(Q$7,GRID!$A$4:$A$14,0),MATCH(1,($U$2=GRID!$B$1:$BI$1)*(КАЛЕНДАРЬ!$AD23=GRID!$B$3:$BI$3), 0)),
ROUNDUP(INDEX(GRID!$B$4:$BI$14,MATCH(Q$7,GRID!$A$4:$A$14,0),MATCH(1,($U$2=GRID!$B$1:$BI$1)*(КАЛЕНДАРЬ!$AD23=GRID!$B$3:$BI$3),0))*(1-GRID!$B$35),0))</f>
        <v>41800</v>
      </c>
      <c r="R234" s="61">
        <f t="array" ref="R234">IF($I$2="Открытый тариф",
INDEX(GRID!$B$17:$BI$27,MATCH(Q$7,GRID!$A$17:$A$27,0),MATCH(1,($U$2=GRID!$B$1:$BI$1)*(КАЛЕНДАРЬ!$AD23=GRID!$B$3:$BI$3), 0)),
ROUNDUP(INDEX(GRID!$B$17:$BI$27,MATCH(Q$7,GRID!$A$17:$A$27,0),MATCH(1,($U$2=GRID!$B$1:$BI$1)*(КАЛЕНДАРЬ!$AD23=GRID!$B$3:$BI$3), 0))*(1-GRID!$B$35),0))</f>
        <v>44300</v>
      </c>
      <c r="S234" s="61">
        <f t="array" ref="S234">IF($I$2="Открытый тариф",
INDEX(GRID!$B$4:$BI$14,MATCH(S$7,GRID!$A$4:$A$14,0),MATCH(1,($U$2=GRID!$B$1:$BI$1)*(КАЛЕНДАРЬ!$AD23=GRID!$B$3:$BI$3), 0)),
ROUNDUP(INDEX(GRID!$B$4:$BI$14,MATCH(S$7,GRID!$A$4:$A$14,0),MATCH(1,($U$2=GRID!$B$1:$BI$1)*(КАЛЕНДАРЬ!$AD23=GRID!$B$3:$BI$3),0))*(1-GRID!$B$35),0))</f>
        <v>50400</v>
      </c>
      <c r="T234" s="61">
        <f t="array" ref="T234">IF($I$2="Открытый тариф",
INDEX(GRID!$B$17:$BI$27,MATCH(S$7,GRID!$A$17:$A$27,0),MATCH(1,($U$2=GRID!$B$1:$BI$1)*(КАЛЕНДАРЬ!$AD23=GRID!$B$3:$BI$3), 0)),
ROUNDUP(INDEX(GRID!$B$17:$BI$27,MATCH(S$7,GRID!$A$17:$A$27,0),MATCH(1,($U$2=GRID!$B$1:$BI$1)*(КАЛЕНДАРЬ!$AD23=GRID!$B$3:$BI$3), 0))*(1-GRID!$B$35),0))</f>
        <v>52900</v>
      </c>
      <c r="U234" s="61">
        <f t="array" ref="U234">IF($I$2="Открытый тариф",
INDEX(GRID!$B$4:$BI$14,MATCH(U$7,GRID!$A$4:$A$14,0),MATCH(1,($U$2=GRID!$B$1:$BI$1)*(КАЛЕНДАРЬ!$AD23=GRID!$B$3:$BI$3), 0)),
ROUNDUP(INDEX(GRID!$B$4:$BI$14,MATCH(U$7,GRID!$A$4:$A$14,0),MATCH(1,($U$2=GRID!$B$1:$BI$1)*(КАЛЕНДАРЬ!$AD23=GRID!$B$3:$BI$3),0))*(1-GRID!$B$35),0))</f>
        <v>58000</v>
      </c>
      <c r="V234" s="61">
        <f t="array" ref="V234">IF($I$2="Открытый тариф",
INDEX(GRID!$B$17:$BI$27,MATCH(U$7,GRID!$A$17:$A$27,0),MATCH(1,($U$2=GRID!$B$1:$BI$1)*(КАЛЕНДАРЬ!$AD23=GRID!$B$3:$BI$3), 0)),
ROUNDUP(INDEX(GRID!$B$17:$BI$27,MATCH(U$7,GRID!$A$17:$A$27,0),MATCH(1,($U$2=GRID!$B$1:$BI$1)*(КАЛЕНДАРЬ!$AD23=GRID!$B$3:$BI$3), 0))*(1-GRID!$B$35),0))</f>
        <v>60500</v>
      </c>
      <c r="W234" s="61">
        <f t="array" ref="W234">IF($I$2="Открытый тариф",
INDEX(GRID!$B$4:$BI$14,MATCH(W$7,GRID!$A$4:$A$14,0),MATCH(1,($U$2=GRID!$B$1:$BI$1)*(КАЛЕНДАРЬ!$AD23=GRID!$B$3:$BI$3), 0)),
ROUNDUP(INDEX(GRID!$B$4:$BI$14,MATCH(W$7,GRID!$A$4:$A$14,0),MATCH(1,($U$2=GRID!$B$1:$BI$1)*(КАЛЕНДАРЬ!$AD23=GRID!$B$3:$BI$3),0))*(1-GRID!$B$35),0))</f>
        <v>232000</v>
      </c>
      <c r="X234" s="61">
        <f t="array" ref="X234">IF($I$2="Открытый тариф",
INDEX(GRID!$B$17:$BI$27,MATCH(W$7,GRID!$A$17:$A$27,0),MATCH(1,($U$2=GRID!$B$1:$BI$1)*(КАЛЕНДАРЬ!$AD23=GRID!$B$3:$BI$3), 0)),
ROUNDUP(INDEX(GRID!$B$17:$BI$27,MATCH(W$7,GRID!$A$17:$A$27,0),MATCH(1,($U$2=GRID!$B$1:$BI$1)*(КАЛЕНДАРЬ!$AD23=GRID!$B$3:$BI$3), 0))*(1-GRID!$B$35),0))</f>
        <v>234500</v>
      </c>
    </row>
    <row r="235" spans="1:24" x14ac:dyDescent="0.2">
      <c r="A235" s="62" t="s">
        <v>48</v>
      </c>
      <c r="B235" s="62">
        <v>21</v>
      </c>
      <c r="C235" s="59" cm="1">
        <f t="array" ref="C235">IF($I$2="Открытый тариф",
INDEX(GRID!$B$4:$BI$14,MATCH(C$7,GRID!$A$4:$A$14,0),MATCH(1,($U$2=GRID!$B$1:$BI$1)*(КАЛЕНДАРЬ!$AD24=GRID!$B$3:$BI$3), 0)),
ROUNDUP(INDEX(GRID!$B$4:$BI$14,MATCH(C$7,GRID!$A$4:$A$14,0),MATCH(1,($U$2=GRID!$B$1:$BI$1)*(КАЛЕНДАРЬ!$AD24=GRID!$B$3:$BI$3),0))*(1-GRID!$B$35),0))</f>
        <v>19000</v>
      </c>
      <c r="D235" s="60">
        <f t="array" ref="D235">IF($I$2="Открытый тариф",
INDEX(GRID!$B$17:$BI$27,MATCH(C$7,GRID!$A$17:$A$27,0),MATCH(1,($U$2=GRID!$B$1:$BI$1)*(КАЛЕНДАРЬ!$AD24=GRID!$B$3:$BI$3), 0)),
ROUNDUP(INDEX(GRID!$B$17:$BI$27,MATCH(C$7,GRID!$A$17:$A$27,0),MATCH(1,($U$2=GRID!$B$1:$BI$1)*(КАЛЕНДАРЬ!$AD24=GRID!$B$3:$BI$3), 0))*(1-GRID!$B$35),0))</f>
        <v>21500</v>
      </c>
      <c r="E235" s="59">
        <f t="array" ref="E235">IF($I$2="Открытый тариф",
INDEX(GRID!$B$4:$BI$14,MATCH(E$7,GRID!$A$4:$A$14,0),MATCH(1,($U$2=GRID!$B$1:$BI$1)*(КАЛЕНДАРЬ!$AD24=GRID!$B$3:$BI$3), 0)),
ROUNDUP(INDEX(GRID!$B$4:$BI$14,MATCH(E$7,GRID!$A$4:$A$14,0),MATCH(1,($U$2=GRID!$B$1:$BI$1)*(КАЛЕНДАРЬ!$AD24=GRID!$B$3:$BI$3),0))*(1-GRID!$B$35),0))</f>
        <v>20900</v>
      </c>
      <c r="F235" s="60">
        <f t="array" ref="F235">IF($I$2="Открытый тариф",
INDEX(GRID!$B$17:$BI$27,MATCH(E$7,GRID!$A$17:$A$27,0),MATCH(1,($U$2=GRID!$B$1:$BI$1)*(КАЛЕНДАРЬ!$AD24=GRID!$B$3:$BI$3), 0)),
ROUNDUP(INDEX(GRID!$B$17:$BI$27,MATCH(E$7,GRID!$A$17:$A$27,0),MATCH(1,($U$2=GRID!$B$1:$BI$1)*(КАЛЕНДАРЬ!$AD24=GRID!$B$3:$BI$3), 0))*(1-GRID!$B$35),0))</f>
        <v>23400</v>
      </c>
      <c r="G235" s="59">
        <f t="array" ref="G235">IF($I$2="Открытый тариф",
INDEX(GRID!$B$4:$BI$14,MATCH(G$7,GRID!$A$4:$A$14,0),MATCH(1,($U$2=GRID!$B$1:$BI$1)*(КАЛЕНДАРЬ!$AD24=GRID!$B$3:$BI$3), 0)),
ROUNDUP(INDEX(GRID!$B$4:$BI$14,MATCH(G$7,GRID!$A$4:$A$14,0),MATCH(1,($U$2=GRID!$B$1:$BI$1)*(КАЛЕНДАРЬ!$AD24=GRID!$B$3:$BI$3),0))*(1-GRID!$B$35),0))</f>
        <v>22900</v>
      </c>
      <c r="H235" s="60">
        <f t="array" ref="H235">IF($I$2="Открытый тариф",
INDEX(GRID!$B$17:$BI$27,MATCH(G$7,GRID!$A$17:$A$27,0),MATCH(1,($U$2=GRID!$B$1:$BI$1)*(КАЛЕНДАРЬ!$AD24=GRID!$B$3:$BI$3), 0)),
ROUNDUP(INDEX(GRID!$B$17:$BI$27,MATCH(G$7,GRID!$A$17:$A$27,0),MATCH(1,($U$2=GRID!$B$1:$BI$1)*(КАЛЕНДАРЬ!$AD24=GRID!$B$3:$BI$3), 0))*(1-GRID!$B$35),0))</f>
        <v>25400</v>
      </c>
      <c r="I235" s="59">
        <f t="array" ref="I235">IF($I$2="Открытый тариф",
INDEX(GRID!$B$4:$BI$14,MATCH(I$7,GRID!$A$4:$A$14,0),MATCH(1,($U$2=GRID!$B$1:$BI$1)*(КАЛЕНДАРЬ!$AD24=GRID!$B$3:$BI$3), 0)),
ROUNDUP(INDEX(GRID!$B$4:$BI$14,MATCH(I$7,GRID!$A$4:$A$14,0),MATCH(1,($U$2=GRID!$B$1:$BI$1)*(КАЛЕНДАРЬ!$AD24=GRID!$B$3:$BI$3),0))*(1-GRID!$B$35),0))</f>
        <v>25100</v>
      </c>
      <c r="J235" s="60">
        <f t="array" ref="J235">IF($I$2="Открытый тариф",
INDEX(GRID!$B$17:$BI$27,MATCH(I$7,GRID!$A$17:$A$27,0),MATCH(1,($U$2=GRID!$B$1:$BI$1)*(КАЛЕНДАРЬ!$AD24=GRID!$B$3:$BI$3), 0)),
ROUNDUP(INDEX(GRID!$B$17:$BI$27,MATCH(I$7,GRID!$A$17:$A$27,0),MATCH(1,($U$2=GRID!$B$1:$BI$1)*(КАЛЕНДАРЬ!$AD24=GRID!$B$3:$BI$3), 0))*(1-GRID!$B$35),0))</f>
        <v>27600</v>
      </c>
      <c r="K235" s="59">
        <f t="array" ref="K235">IF($I$2="Открытый тариф",
INDEX(GRID!$B$4:$BI$14,MATCH(K$7,GRID!$A$4:$A$14,0),MATCH(1,($U$2=GRID!$B$1:$BI$1)*(КАЛЕНДАРЬ!$AD24=GRID!$B$3:$BI$3), 0)),
ROUNDUP(INDEX(GRID!$B$4:$BI$14,MATCH(K$7,GRID!$A$4:$A$14,0),MATCH(1,($U$2=GRID!$B$1:$BI$1)*(КАЛЕНДАРЬ!$AD24=GRID!$B$3:$BI$3),0))*(1-GRID!$B$35),0))</f>
        <v>27600</v>
      </c>
      <c r="L235" s="60">
        <f t="array" ref="L235">IF($I$2="Открытый тариф",
INDEX(GRID!$B$17:$BI$27,MATCH(K$7,GRID!$A$17:$A$27,0),MATCH(1,($U$2=GRID!$B$1:$BI$1)*(КАЛЕНДАРЬ!$AD24=GRID!$B$3:$BI$3), 0)),
ROUNDUP(INDEX(GRID!$B$17:$BI$27,MATCH(K$7,GRID!$A$17:$A$27,0),MATCH(1,($U$2=GRID!$B$1:$BI$1)*(КАЛЕНДАРЬ!$AD24=GRID!$B$3:$BI$3), 0))*(1-GRID!$B$35),0))</f>
        <v>30100</v>
      </c>
      <c r="M235" s="59">
        <f t="array" ref="M235">IF($I$2="Открытый тариф",
INDEX(GRID!$B$4:$BI$14,MATCH(M$7,GRID!$A$4:$A$14,0),MATCH(1,($U$2=GRID!$B$1:$BI$1)*(КАЛЕНДАРЬ!$AD24=GRID!$B$3:$BI$3), 0)),
ROUNDUP(INDEX(GRID!$B$4:$BI$14,MATCH(M$7,GRID!$A$4:$A$14,0),MATCH(1,($U$2=GRID!$B$1:$BI$1)*(КАЛЕНДАРЬ!$AD24=GRID!$B$3:$BI$3),0))*(1-GRID!$B$35),0))</f>
        <v>30300</v>
      </c>
      <c r="N235" s="60">
        <f t="array" ref="N235">IF($I$2="Открытый тариф",
INDEX(GRID!$B$17:$BI$27,MATCH(M$7,GRID!$A$17:$A$27,0),MATCH(1,($U$2=GRID!$B$1:$BI$1)*(КАЛЕНДАРЬ!$AD24=GRID!$B$3:$BI$3), 0)),
ROUNDUP(INDEX(GRID!$B$17:$BI$27,MATCH(M$7,GRID!$A$17:$A$27,0),MATCH(1,($U$2=GRID!$B$1:$BI$1)*(КАЛЕНДАРЬ!$AD24=GRID!$B$3:$BI$3), 0))*(1-GRID!$B$35),0))</f>
        <v>32800</v>
      </c>
      <c r="O235" s="61">
        <f t="array" ref="O235">IF($I$2="Открытый тариф",
INDEX(GRID!$B$4:$BI$14,MATCH(O$7,GRID!$A$4:$A$14,0),MATCH(1,($U$2=GRID!$B$1:$BI$1)*(КАЛЕНДАРЬ!$AD24=GRID!$B$3:$BI$3), 0)),
ROUNDUP(INDEX(GRID!$B$4:$BI$14,MATCH(O$7,GRID!$A$4:$A$14,0),MATCH(1,($U$2=GRID!$B$1:$BI$1)*(КАЛЕНДАРЬ!$AD24=GRID!$B$3:$BI$3),0))*(1-GRID!$B$35),0))</f>
        <v>37300</v>
      </c>
      <c r="P235" s="61">
        <f t="array" ref="P235">IF($I$2="Открытый тариф",
INDEX(GRID!$B$17:$BI$27,MATCH(O$7,GRID!$A$17:$A$27,0),MATCH(1,($U$2=GRID!$B$1:$BI$1)*(КАЛЕНДАРЬ!$AD24=GRID!$B$3:$BI$3), 0)),
ROUNDUP(INDEX(GRID!$B$17:$BI$27,MATCH(O$7,GRID!$A$17:$A$27,0),MATCH(1,($U$2=GRID!$B$1:$BI$1)*(КАЛЕНДАРЬ!$AD24=GRID!$B$3:$BI$3), 0))*(1-GRID!$B$35),0))</f>
        <v>39800</v>
      </c>
      <c r="Q235" s="61">
        <f t="array" ref="Q235">IF($I$2="Открытый тариф",
INDEX(GRID!$B$4:$BI$14,MATCH(Q$7,GRID!$A$4:$A$14,0),MATCH(1,($U$2=GRID!$B$1:$BI$1)*(КАЛЕНДАРЬ!$AD24=GRID!$B$3:$BI$3), 0)),
ROUNDUP(INDEX(GRID!$B$4:$BI$14,MATCH(Q$7,GRID!$A$4:$A$14,0),MATCH(1,($U$2=GRID!$B$1:$BI$1)*(КАЛЕНДАРЬ!$AD24=GRID!$B$3:$BI$3),0))*(1-GRID!$B$35),0))</f>
        <v>41800</v>
      </c>
      <c r="R235" s="61">
        <f t="array" ref="R235">IF($I$2="Открытый тариф",
INDEX(GRID!$B$17:$BI$27,MATCH(Q$7,GRID!$A$17:$A$27,0),MATCH(1,($U$2=GRID!$B$1:$BI$1)*(КАЛЕНДАРЬ!$AD24=GRID!$B$3:$BI$3), 0)),
ROUNDUP(INDEX(GRID!$B$17:$BI$27,MATCH(Q$7,GRID!$A$17:$A$27,0),MATCH(1,($U$2=GRID!$B$1:$BI$1)*(КАЛЕНДАРЬ!$AD24=GRID!$B$3:$BI$3), 0))*(1-GRID!$B$35),0))</f>
        <v>44300</v>
      </c>
      <c r="S235" s="61">
        <f t="array" ref="S235">IF($I$2="Открытый тариф",
INDEX(GRID!$B$4:$BI$14,MATCH(S$7,GRID!$A$4:$A$14,0),MATCH(1,($U$2=GRID!$B$1:$BI$1)*(КАЛЕНДАРЬ!$AD24=GRID!$B$3:$BI$3), 0)),
ROUNDUP(INDEX(GRID!$B$4:$BI$14,MATCH(S$7,GRID!$A$4:$A$14,0),MATCH(1,($U$2=GRID!$B$1:$BI$1)*(КАЛЕНДАРЬ!$AD24=GRID!$B$3:$BI$3),0))*(1-GRID!$B$35),0))</f>
        <v>50400</v>
      </c>
      <c r="T235" s="61">
        <f t="array" ref="T235">IF($I$2="Открытый тариф",
INDEX(GRID!$B$17:$BI$27,MATCH(S$7,GRID!$A$17:$A$27,0),MATCH(1,($U$2=GRID!$B$1:$BI$1)*(КАЛЕНДАРЬ!$AD24=GRID!$B$3:$BI$3), 0)),
ROUNDUP(INDEX(GRID!$B$17:$BI$27,MATCH(S$7,GRID!$A$17:$A$27,0),MATCH(1,($U$2=GRID!$B$1:$BI$1)*(КАЛЕНДАРЬ!$AD24=GRID!$B$3:$BI$3), 0))*(1-GRID!$B$35),0))</f>
        <v>52900</v>
      </c>
      <c r="U235" s="61">
        <f t="array" ref="U235">IF($I$2="Открытый тариф",
INDEX(GRID!$B$4:$BI$14,MATCH(U$7,GRID!$A$4:$A$14,0),MATCH(1,($U$2=GRID!$B$1:$BI$1)*(КАЛЕНДАРЬ!$AD24=GRID!$B$3:$BI$3), 0)),
ROUNDUP(INDEX(GRID!$B$4:$BI$14,MATCH(U$7,GRID!$A$4:$A$14,0),MATCH(1,($U$2=GRID!$B$1:$BI$1)*(КАЛЕНДАРЬ!$AD24=GRID!$B$3:$BI$3),0))*(1-GRID!$B$35),0))</f>
        <v>58000</v>
      </c>
      <c r="V235" s="61">
        <f t="array" ref="V235">IF($I$2="Открытый тариф",
INDEX(GRID!$B$17:$BI$27,MATCH(U$7,GRID!$A$17:$A$27,0),MATCH(1,($U$2=GRID!$B$1:$BI$1)*(КАЛЕНДАРЬ!$AD24=GRID!$B$3:$BI$3), 0)),
ROUNDUP(INDEX(GRID!$B$17:$BI$27,MATCH(U$7,GRID!$A$17:$A$27,0),MATCH(1,($U$2=GRID!$B$1:$BI$1)*(КАЛЕНДАРЬ!$AD24=GRID!$B$3:$BI$3), 0))*(1-GRID!$B$35),0))</f>
        <v>60500</v>
      </c>
      <c r="W235" s="61">
        <f t="array" ref="W235">IF($I$2="Открытый тариф",
INDEX(GRID!$B$4:$BI$14,MATCH(W$7,GRID!$A$4:$A$14,0),MATCH(1,($U$2=GRID!$B$1:$BI$1)*(КАЛЕНДАРЬ!$AD24=GRID!$B$3:$BI$3), 0)),
ROUNDUP(INDEX(GRID!$B$4:$BI$14,MATCH(W$7,GRID!$A$4:$A$14,0),MATCH(1,($U$2=GRID!$B$1:$BI$1)*(КАЛЕНДАРЬ!$AD24=GRID!$B$3:$BI$3),0))*(1-GRID!$B$35),0))</f>
        <v>232000</v>
      </c>
      <c r="X235" s="61">
        <f t="array" ref="X235">IF($I$2="Открытый тариф",
INDEX(GRID!$B$17:$BI$27,MATCH(W$7,GRID!$A$17:$A$27,0),MATCH(1,($U$2=GRID!$B$1:$BI$1)*(КАЛЕНДАРЬ!$AD24=GRID!$B$3:$BI$3), 0)),
ROUNDUP(INDEX(GRID!$B$17:$BI$27,MATCH(W$7,GRID!$A$17:$A$27,0),MATCH(1,($U$2=GRID!$B$1:$BI$1)*(КАЛЕНДАРЬ!$AD24=GRID!$B$3:$BI$3), 0))*(1-GRID!$B$35),0))</f>
        <v>234500</v>
      </c>
    </row>
    <row r="236" spans="1:24" x14ac:dyDescent="0.2">
      <c r="A236" s="62" t="s">
        <v>42</v>
      </c>
      <c r="B236" s="62">
        <v>22</v>
      </c>
      <c r="C236" s="59" cm="1">
        <f t="array" ref="C236">IF($I$2="Открытый тариф",
INDEX(GRID!$B$4:$BI$14,MATCH(C$7,GRID!$A$4:$A$14,0),MATCH(1,($U$2=GRID!$B$1:$BI$1)*(КАЛЕНДАРЬ!$AD25=GRID!$B$3:$BI$3), 0)),
ROUNDUP(INDEX(GRID!$B$4:$BI$14,MATCH(C$7,GRID!$A$4:$A$14,0),MATCH(1,($U$2=GRID!$B$1:$BI$1)*(КАЛЕНДАРЬ!$AD25=GRID!$B$3:$BI$3),0))*(1-GRID!$B$35),0))</f>
        <v>19000</v>
      </c>
      <c r="D236" s="60">
        <f t="array" ref="D236">IF($I$2="Открытый тариф",
INDEX(GRID!$B$17:$BI$27,MATCH(C$7,GRID!$A$17:$A$27,0),MATCH(1,($U$2=GRID!$B$1:$BI$1)*(КАЛЕНДАРЬ!$AD25=GRID!$B$3:$BI$3), 0)),
ROUNDUP(INDEX(GRID!$B$17:$BI$27,MATCH(C$7,GRID!$A$17:$A$27,0),MATCH(1,($U$2=GRID!$B$1:$BI$1)*(КАЛЕНДАРЬ!$AD25=GRID!$B$3:$BI$3), 0))*(1-GRID!$B$35),0))</f>
        <v>21500</v>
      </c>
      <c r="E236" s="59">
        <f t="array" ref="E236">IF($I$2="Открытый тариф",
INDEX(GRID!$B$4:$BI$14,MATCH(E$7,GRID!$A$4:$A$14,0),MATCH(1,($U$2=GRID!$B$1:$BI$1)*(КАЛЕНДАРЬ!$AD25=GRID!$B$3:$BI$3), 0)),
ROUNDUP(INDEX(GRID!$B$4:$BI$14,MATCH(E$7,GRID!$A$4:$A$14,0),MATCH(1,($U$2=GRID!$B$1:$BI$1)*(КАЛЕНДАРЬ!$AD25=GRID!$B$3:$BI$3),0))*(1-GRID!$B$35),0))</f>
        <v>20900</v>
      </c>
      <c r="F236" s="60">
        <f t="array" ref="F236">IF($I$2="Открытый тариф",
INDEX(GRID!$B$17:$BI$27,MATCH(E$7,GRID!$A$17:$A$27,0),MATCH(1,($U$2=GRID!$B$1:$BI$1)*(КАЛЕНДАРЬ!$AD25=GRID!$B$3:$BI$3), 0)),
ROUNDUP(INDEX(GRID!$B$17:$BI$27,MATCH(E$7,GRID!$A$17:$A$27,0),MATCH(1,($U$2=GRID!$B$1:$BI$1)*(КАЛЕНДАРЬ!$AD25=GRID!$B$3:$BI$3), 0))*(1-GRID!$B$35),0))</f>
        <v>23400</v>
      </c>
      <c r="G236" s="59">
        <f t="array" ref="G236">IF($I$2="Открытый тариф",
INDEX(GRID!$B$4:$BI$14,MATCH(G$7,GRID!$A$4:$A$14,0),MATCH(1,($U$2=GRID!$B$1:$BI$1)*(КАЛЕНДАРЬ!$AD25=GRID!$B$3:$BI$3), 0)),
ROUNDUP(INDEX(GRID!$B$4:$BI$14,MATCH(G$7,GRID!$A$4:$A$14,0),MATCH(1,($U$2=GRID!$B$1:$BI$1)*(КАЛЕНДАРЬ!$AD25=GRID!$B$3:$BI$3),0))*(1-GRID!$B$35),0))</f>
        <v>22900</v>
      </c>
      <c r="H236" s="60">
        <f t="array" ref="H236">IF($I$2="Открытый тариф",
INDEX(GRID!$B$17:$BI$27,MATCH(G$7,GRID!$A$17:$A$27,0),MATCH(1,($U$2=GRID!$B$1:$BI$1)*(КАЛЕНДАРЬ!$AD25=GRID!$B$3:$BI$3), 0)),
ROUNDUP(INDEX(GRID!$B$17:$BI$27,MATCH(G$7,GRID!$A$17:$A$27,0),MATCH(1,($U$2=GRID!$B$1:$BI$1)*(КАЛЕНДАРЬ!$AD25=GRID!$B$3:$BI$3), 0))*(1-GRID!$B$35),0))</f>
        <v>25400</v>
      </c>
      <c r="I236" s="59">
        <f t="array" ref="I236">IF($I$2="Открытый тариф",
INDEX(GRID!$B$4:$BI$14,MATCH(I$7,GRID!$A$4:$A$14,0),MATCH(1,($U$2=GRID!$B$1:$BI$1)*(КАЛЕНДАРЬ!$AD25=GRID!$B$3:$BI$3), 0)),
ROUNDUP(INDEX(GRID!$B$4:$BI$14,MATCH(I$7,GRID!$A$4:$A$14,0),MATCH(1,($U$2=GRID!$B$1:$BI$1)*(КАЛЕНДАРЬ!$AD25=GRID!$B$3:$BI$3),0))*(1-GRID!$B$35),0))</f>
        <v>25100</v>
      </c>
      <c r="J236" s="60">
        <f t="array" ref="J236">IF($I$2="Открытый тариф",
INDEX(GRID!$B$17:$BI$27,MATCH(I$7,GRID!$A$17:$A$27,0),MATCH(1,($U$2=GRID!$B$1:$BI$1)*(КАЛЕНДАРЬ!$AD25=GRID!$B$3:$BI$3), 0)),
ROUNDUP(INDEX(GRID!$B$17:$BI$27,MATCH(I$7,GRID!$A$17:$A$27,0),MATCH(1,($U$2=GRID!$B$1:$BI$1)*(КАЛЕНДАРЬ!$AD25=GRID!$B$3:$BI$3), 0))*(1-GRID!$B$35),0))</f>
        <v>27600</v>
      </c>
      <c r="K236" s="59">
        <f t="array" ref="K236">IF($I$2="Открытый тариф",
INDEX(GRID!$B$4:$BI$14,MATCH(K$7,GRID!$A$4:$A$14,0),MATCH(1,($U$2=GRID!$B$1:$BI$1)*(КАЛЕНДАРЬ!$AD25=GRID!$B$3:$BI$3), 0)),
ROUNDUP(INDEX(GRID!$B$4:$BI$14,MATCH(K$7,GRID!$A$4:$A$14,0),MATCH(1,($U$2=GRID!$B$1:$BI$1)*(КАЛЕНДАРЬ!$AD25=GRID!$B$3:$BI$3),0))*(1-GRID!$B$35),0))</f>
        <v>27600</v>
      </c>
      <c r="L236" s="60">
        <f t="array" ref="L236">IF($I$2="Открытый тариф",
INDEX(GRID!$B$17:$BI$27,MATCH(K$7,GRID!$A$17:$A$27,0),MATCH(1,($U$2=GRID!$B$1:$BI$1)*(КАЛЕНДАРЬ!$AD25=GRID!$B$3:$BI$3), 0)),
ROUNDUP(INDEX(GRID!$B$17:$BI$27,MATCH(K$7,GRID!$A$17:$A$27,0),MATCH(1,($U$2=GRID!$B$1:$BI$1)*(КАЛЕНДАРЬ!$AD25=GRID!$B$3:$BI$3), 0))*(1-GRID!$B$35),0))</f>
        <v>30100</v>
      </c>
      <c r="M236" s="59">
        <f t="array" ref="M236">IF($I$2="Открытый тариф",
INDEX(GRID!$B$4:$BI$14,MATCH(M$7,GRID!$A$4:$A$14,0),MATCH(1,($U$2=GRID!$B$1:$BI$1)*(КАЛЕНДАРЬ!$AD25=GRID!$B$3:$BI$3), 0)),
ROUNDUP(INDEX(GRID!$B$4:$BI$14,MATCH(M$7,GRID!$A$4:$A$14,0),MATCH(1,($U$2=GRID!$B$1:$BI$1)*(КАЛЕНДАРЬ!$AD25=GRID!$B$3:$BI$3),0))*(1-GRID!$B$35),0))</f>
        <v>30300</v>
      </c>
      <c r="N236" s="60">
        <f t="array" ref="N236">IF($I$2="Открытый тариф",
INDEX(GRID!$B$17:$BI$27,MATCH(M$7,GRID!$A$17:$A$27,0),MATCH(1,($U$2=GRID!$B$1:$BI$1)*(КАЛЕНДАРЬ!$AD25=GRID!$B$3:$BI$3), 0)),
ROUNDUP(INDEX(GRID!$B$17:$BI$27,MATCH(M$7,GRID!$A$17:$A$27,0),MATCH(1,($U$2=GRID!$B$1:$BI$1)*(КАЛЕНДАРЬ!$AD25=GRID!$B$3:$BI$3), 0))*(1-GRID!$B$35),0))</f>
        <v>32800</v>
      </c>
      <c r="O236" s="61">
        <f t="array" ref="O236">IF($I$2="Открытый тариф",
INDEX(GRID!$B$4:$BI$14,MATCH(O$7,GRID!$A$4:$A$14,0),MATCH(1,($U$2=GRID!$B$1:$BI$1)*(КАЛЕНДАРЬ!$AD25=GRID!$B$3:$BI$3), 0)),
ROUNDUP(INDEX(GRID!$B$4:$BI$14,MATCH(O$7,GRID!$A$4:$A$14,0),MATCH(1,($U$2=GRID!$B$1:$BI$1)*(КАЛЕНДАРЬ!$AD25=GRID!$B$3:$BI$3),0))*(1-GRID!$B$35),0))</f>
        <v>37300</v>
      </c>
      <c r="P236" s="61">
        <f t="array" ref="P236">IF($I$2="Открытый тариф",
INDEX(GRID!$B$17:$BI$27,MATCH(O$7,GRID!$A$17:$A$27,0),MATCH(1,($U$2=GRID!$B$1:$BI$1)*(КАЛЕНДАРЬ!$AD25=GRID!$B$3:$BI$3), 0)),
ROUNDUP(INDEX(GRID!$B$17:$BI$27,MATCH(O$7,GRID!$A$17:$A$27,0),MATCH(1,($U$2=GRID!$B$1:$BI$1)*(КАЛЕНДАРЬ!$AD25=GRID!$B$3:$BI$3), 0))*(1-GRID!$B$35),0))</f>
        <v>39800</v>
      </c>
      <c r="Q236" s="61">
        <f t="array" ref="Q236">IF($I$2="Открытый тариф",
INDEX(GRID!$B$4:$BI$14,MATCH(Q$7,GRID!$A$4:$A$14,0),MATCH(1,($U$2=GRID!$B$1:$BI$1)*(КАЛЕНДАРЬ!$AD25=GRID!$B$3:$BI$3), 0)),
ROUNDUP(INDEX(GRID!$B$4:$BI$14,MATCH(Q$7,GRID!$A$4:$A$14,0),MATCH(1,($U$2=GRID!$B$1:$BI$1)*(КАЛЕНДАРЬ!$AD25=GRID!$B$3:$BI$3),0))*(1-GRID!$B$35),0))</f>
        <v>41800</v>
      </c>
      <c r="R236" s="61">
        <f t="array" ref="R236">IF($I$2="Открытый тариф",
INDEX(GRID!$B$17:$BI$27,MATCH(Q$7,GRID!$A$17:$A$27,0),MATCH(1,($U$2=GRID!$B$1:$BI$1)*(КАЛЕНДАРЬ!$AD25=GRID!$B$3:$BI$3), 0)),
ROUNDUP(INDEX(GRID!$B$17:$BI$27,MATCH(Q$7,GRID!$A$17:$A$27,0),MATCH(1,($U$2=GRID!$B$1:$BI$1)*(КАЛЕНДАРЬ!$AD25=GRID!$B$3:$BI$3), 0))*(1-GRID!$B$35),0))</f>
        <v>44300</v>
      </c>
      <c r="S236" s="61">
        <f t="array" ref="S236">IF($I$2="Открытый тариф",
INDEX(GRID!$B$4:$BI$14,MATCH(S$7,GRID!$A$4:$A$14,0),MATCH(1,($U$2=GRID!$B$1:$BI$1)*(КАЛЕНДАРЬ!$AD25=GRID!$B$3:$BI$3), 0)),
ROUNDUP(INDEX(GRID!$B$4:$BI$14,MATCH(S$7,GRID!$A$4:$A$14,0),MATCH(1,($U$2=GRID!$B$1:$BI$1)*(КАЛЕНДАРЬ!$AD25=GRID!$B$3:$BI$3),0))*(1-GRID!$B$35),0))</f>
        <v>50400</v>
      </c>
      <c r="T236" s="61">
        <f t="array" ref="T236">IF($I$2="Открытый тариф",
INDEX(GRID!$B$17:$BI$27,MATCH(S$7,GRID!$A$17:$A$27,0),MATCH(1,($U$2=GRID!$B$1:$BI$1)*(КАЛЕНДАРЬ!$AD25=GRID!$B$3:$BI$3), 0)),
ROUNDUP(INDEX(GRID!$B$17:$BI$27,MATCH(S$7,GRID!$A$17:$A$27,0),MATCH(1,($U$2=GRID!$B$1:$BI$1)*(КАЛЕНДАРЬ!$AD25=GRID!$B$3:$BI$3), 0))*(1-GRID!$B$35),0))</f>
        <v>52900</v>
      </c>
      <c r="U236" s="61">
        <f t="array" ref="U236">IF($I$2="Открытый тариф",
INDEX(GRID!$B$4:$BI$14,MATCH(U$7,GRID!$A$4:$A$14,0),MATCH(1,($U$2=GRID!$B$1:$BI$1)*(КАЛЕНДАРЬ!$AD25=GRID!$B$3:$BI$3), 0)),
ROUNDUP(INDEX(GRID!$B$4:$BI$14,MATCH(U$7,GRID!$A$4:$A$14,0),MATCH(1,($U$2=GRID!$B$1:$BI$1)*(КАЛЕНДАРЬ!$AD25=GRID!$B$3:$BI$3),0))*(1-GRID!$B$35),0))</f>
        <v>58000</v>
      </c>
      <c r="V236" s="61">
        <f t="array" ref="V236">IF($I$2="Открытый тариф",
INDEX(GRID!$B$17:$BI$27,MATCH(U$7,GRID!$A$17:$A$27,0),MATCH(1,($U$2=GRID!$B$1:$BI$1)*(КАЛЕНДАРЬ!$AD25=GRID!$B$3:$BI$3), 0)),
ROUNDUP(INDEX(GRID!$B$17:$BI$27,MATCH(U$7,GRID!$A$17:$A$27,0),MATCH(1,($U$2=GRID!$B$1:$BI$1)*(КАЛЕНДАРЬ!$AD25=GRID!$B$3:$BI$3), 0))*(1-GRID!$B$35),0))</f>
        <v>60500</v>
      </c>
      <c r="W236" s="61">
        <f t="array" ref="W236">IF($I$2="Открытый тариф",
INDEX(GRID!$B$4:$BI$14,MATCH(W$7,GRID!$A$4:$A$14,0),MATCH(1,($U$2=GRID!$B$1:$BI$1)*(КАЛЕНДАРЬ!$AD25=GRID!$B$3:$BI$3), 0)),
ROUNDUP(INDEX(GRID!$B$4:$BI$14,MATCH(W$7,GRID!$A$4:$A$14,0),MATCH(1,($U$2=GRID!$B$1:$BI$1)*(КАЛЕНДАРЬ!$AD25=GRID!$B$3:$BI$3),0))*(1-GRID!$B$35),0))</f>
        <v>232000</v>
      </c>
      <c r="X236" s="61">
        <f t="array" ref="X236">IF($I$2="Открытый тариф",
INDEX(GRID!$B$17:$BI$27,MATCH(W$7,GRID!$A$17:$A$27,0),MATCH(1,($U$2=GRID!$B$1:$BI$1)*(КАЛЕНДАРЬ!$AD25=GRID!$B$3:$BI$3), 0)),
ROUNDUP(INDEX(GRID!$B$17:$BI$27,MATCH(W$7,GRID!$A$17:$A$27,0),MATCH(1,($U$2=GRID!$B$1:$BI$1)*(КАЛЕНДАРЬ!$AD25=GRID!$B$3:$BI$3), 0))*(1-GRID!$B$35),0))</f>
        <v>234500</v>
      </c>
    </row>
    <row r="237" spans="1:24" x14ac:dyDescent="0.2">
      <c r="A237" s="62" t="s">
        <v>43</v>
      </c>
      <c r="B237" s="62">
        <v>23</v>
      </c>
      <c r="C237" s="59" cm="1">
        <f t="array" ref="C237">IF($I$2="Открытый тариф",
INDEX(GRID!$B$4:$BI$14,MATCH(C$7,GRID!$A$4:$A$14,0),MATCH(1,($U$2=GRID!$B$1:$BI$1)*(КАЛЕНДАРЬ!$AD26=GRID!$B$3:$BI$3), 0)),
ROUNDUP(INDEX(GRID!$B$4:$BI$14,MATCH(C$7,GRID!$A$4:$A$14,0),MATCH(1,($U$2=GRID!$B$1:$BI$1)*(КАЛЕНДАРЬ!$AD26=GRID!$B$3:$BI$3),0))*(1-GRID!$B$35),0))</f>
        <v>19000</v>
      </c>
      <c r="D237" s="60">
        <f t="array" ref="D237">IF($I$2="Открытый тариф",
INDEX(GRID!$B$17:$BI$27,MATCH(C$7,GRID!$A$17:$A$27,0),MATCH(1,($U$2=GRID!$B$1:$BI$1)*(КАЛЕНДАРЬ!$AD26=GRID!$B$3:$BI$3), 0)),
ROUNDUP(INDEX(GRID!$B$17:$BI$27,MATCH(C$7,GRID!$A$17:$A$27,0),MATCH(1,($U$2=GRID!$B$1:$BI$1)*(КАЛЕНДАРЬ!$AD26=GRID!$B$3:$BI$3), 0))*(1-GRID!$B$35),0))</f>
        <v>21500</v>
      </c>
      <c r="E237" s="59">
        <f t="array" ref="E237">IF($I$2="Открытый тариф",
INDEX(GRID!$B$4:$BI$14,MATCH(E$7,GRID!$A$4:$A$14,0),MATCH(1,($U$2=GRID!$B$1:$BI$1)*(КАЛЕНДАРЬ!$AD26=GRID!$B$3:$BI$3), 0)),
ROUNDUP(INDEX(GRID!$B$4:$BI$14,MATCH(E$7,GRID!$A$4:$A$14,0),MATCH(1,($U$2=GRID!$B$1:$BI$1)*(КАЛЕНДАРЬ!$AD26=GRID!$B$3:$BI$3),0))*(1-GRID!$B$35),0))</f>
        <v>20900</v>
      </c>
      <c r="F237" s="60">
        <f t="array" ref="F237">IF($I$2="Открытый тариф",
INDEX(GRID!$B$17:$BI$27,MATCH(E$7,GRID!$A$17:$A$27,0),MATCH(1,($U$2=GRID!$B$1:$BI$1)*(КАЛЕНДАРЬ!$AD26=GRID!$B$3:$BI$3), 0)),
ROUNDUP(INDEX(GRID!$B$17:$BI$27,MATCH(E$7,GRID!$A$17:$A$27,0),MATCH(1,($U$2=GRID!$B$1:$BI$1)*(КАЛЕНДАРЬ!$AD26=GRID!$B$3:$BI$3), 0))*(1-GRID!$B$35),0))</f>
        <v>23400</v>
      </c>
      <c r="G237" s="59">
        <f t="array" ref="G237">IF($I$2="Открытый тариф",
INDEX(GRID!$B$4:$BI$14,MATCH(G$7,GRID!$A$4:$A$14,0),MATCH(1,($U$2=GRID!$B$1:$BI$1)*(КАЛЕНДАРЬ!$AD26=GRID!$B$3:$BI$3), 0)),
ROUNDUP(INDEX(GRID!$B$4:$BI$14,MATCH(G$7,GRID!$A$4:$A$14,0),MATCH(1,($U$2=GRID!$B$1:$BI$1)*(КАЛЕНДАРЬ!$AD26=GRID!$B$3:$BI$3),0))*(1-GRID!$B$35),0))</f>
        <v>22900</v>
      </c>
      <c r="H237" s="60">
        <f t="array" ref="H237">IF($I$2="Открытый тариф",
INDEX(GRID!$B$17:$BI$27,MATCH(G$7,GRID!$A$17:$A$27,0),MATCH(1,($U$2=GRID!$B$1:$BI$1)*(КАЛЕНДАРЬ!$AD26=GRID!$B$3:$BI$3), 0)),
ROUNDUP(INDEX(GRID!$B$17:$BI$27,MATCH(G$7,GRID!$A$17:$A$27,0),MATCH(1,($U$2=GRID!$B$1:$BI$1)*(КАЛЕНДАРЬ!$AD26=GRID!$B$3:$BI$3), 0))*(1-GRID!$B$35),0))</f>
        <v>25400</v>
      </c>
      <c r="I237" s="59">
        <f t="array" ref="I237">IF($I$2="Открытый тариф",
INDEX(GRID!$B$4:$BI$14,MATCH(I$7,GRID!$A$4:$A$14,0),MATCH(1,($U$2=GRID!$B$1:$BI$1)*(КАЛЕНДАРЬ!$AD26=GRID!$B$3:$BI$3), 0)),
ROUNDUP(INDEX(GRID!$B$4:$BI$14,MATCH(I$7,GRID!$A$4:$A$14,0),MATCH(1,($U$2=GRID!$B$1:$BI$1)*(КАЛЕНДАРЬ!$AD26=GRID!$B$3:$BI$3),0))*(1-GRID!$B$35),0))</f>
        <v>25100</v>
      </c>
      <c r="J237" s="60">
        <f t="array" ref="J237">IF($I$2="Открытый тариф",
INDEX(GRID!$B$17:$BI$27,MATCH(I$7,GRID!$A$17:$A$27,0),MATCH(1,($U$2=GRID!$B$1:$BI$1)*(КАЛЕНДАРЬ!$AD26=GRID!$B$3:$BI$3), 0)),
ROUNDUP(INDEX(GRID!$B$17:$BI$27,MATCH(I$7,GRID!$A$17:$A$27,0),MATCH(1,($U$2=GRID!$B$1:$BI$1)*(КАЛЕНДАРЬ!$AD26=GRID!$B$3:$BI$3), 0))*(1-GRID!$B$35),0))</f>
        <v>27600</v>
      </c>
      <c r="K237" s="59">
        <f t="array" ref="K237">IF($I$2="Открытый тариф",
INDEX(GRID!$B$4:$BI$14,MATCH(K$7,GRID!$A$4:$A$14,0),MATCH(1,($U$2=GRID!$B$1:$BI$1)*(КАЛЕНДАРЬ!$AD26=GRID!$B$3:$BI$3), 0)),
ROUNDUP(INDEX(GRID!$B$4:$BI$14,MATCH(K$7,GRID!$A$4:$A$14,0),MATCH(1,($U$2=GRID!$B$1:$BI$1)*(КАЛЕНДАРЬ!$AD26=GRID!$B$3:$BI$3),0))*(1-GRID!$B$35),0))</f>
        <v>27600</v>
      </c>
      <c r="L237" s="60">
        <f t="array" ref="L237">IF($I$2="Открытый тариф",
INDEX(GRID!$B$17:$BI$27,MATCH(K$7,GRID!$A$17:$A$27,0),MATCH(1,($U$2=GRID!$B$1:$BI$1)*(КАЛЕНДАРЬ!$AD26=GRID!$B$3:$BI$3), 0)),
ROUNDUP(INDEX(GRID!$B$17:$BI$27,MATCH(K$7,GRID!$A$17:$A$27,0),MATCH(1,($U$2=GRID!$B$1:$BI$1)*(КАЛЕНДАРЬ!$AD26=GRID!$B$3:$BI$3), 0))*(1-GRID!$B$35),0))</f>
        <v>30100</v>
      </c>
      <c r="M237" s="59">
        <f t="array" ref="M237">IF($I$2="Открытый тариф",
INDEX(GRID!$B$4:$BI$14,MATCH(M$7,GRID!$A$4:$A$14,0),MATCH(1,($U$2=GRID!$B$1:$BI$1)*(КАЛЕНДАРЬ!$AD26=GRID!$B$3:$BI$3), 0)),
ROUNDUP(INDEX(GRID!$B$4:$BI$14,MATCH(M$7,GRID!$A$4:$A$14,0),MATCH(1,($U$2=GRID!$B$1:$BI$1)*(КАЛЕНДАРЬ!$AD26=GRID!$B$3:$BI$3),0))*(1-GRID!$B$35),0))</f>
        <v>30300</v>
      </c>
      <c r="N237" s="60">
        <f t="array" ref="N237">IF($I$2="Открытый тариф",
INDEX(GRID!$B$17:$BI$27,MATCH(M$7,GRID!$A$17:$A$27,0),MATCH(1,($U$2=GRID!$B$1:$BI$1)*(КАЛЕНДАРЬ!$AD26=GRID!$B$3:$BI$3), 0)),
ROUNDUP(INDEX(GRID!$B$17:$BI$27,MATCH(M$7,GRID!$A$17:$A$27,0),MATCH(1,($U$2=GRID!$B$1:$BI$1)*(КАЛЕНДАРЬ!$AD26=GRID!$B$3:$BI$3), 0))*(1-GRID!$B$35),0))</f>
        <v>32800</v>
      </c>
      <c r="O237" s="61">
        <f t="array" ref="O237">IF($I$2="Открытый тариф",
INDEX(GRID!$B$4:$BI$14,MATCH(O$7,GRID!$A$4:$A$14,0),MATCH(1,($U$2=GRID!$B$1:$BI$1)*(КАЛЕНДАРЬ!$AD26=GRID!$B$3:$BI$3), 0)),
ROUNDUP(INDEX(GRID!$B$4:$BI$14,MATCH(O$7,GRID!$A$4:$A$14,0),MATCH(1,($U$2=GRID!$B$1:$BI$1)*(КАЛЕНДАРЬ!$AD26=GRID!$B$3:$BI$3),0))*(1-GRID!$B$35),0))</f>
        <v>37300</v>
      </c>
      <c r="P237" s="61">
        <f t="array" ref="P237">IF($I$2="Открытый тариф",
INDEX(GRID!$B$17:$BI$27,MATCH(O$7,GRID!$A$17:$A$27,0),MATCH(1,($U$2=GRID!$B$1:$BI$1)*(КАЛЕНДАРЬ!$AD26=GRID!$B$3:$BI$3), 0)),
ROUNDUP(INDEX(GRID!$B$17:$BI$27,MATCH(O$7,GRID!$A$17:$A$27,0),MATCH(1,($U$2=GRID!$B$1:$BI$1)*(КАЛЕНДАРЬ!$AD26=GRID!$B$3:$BI$3), 0))*(1-GRID!$B$35),0))</f>
        <v>39800</v>
      </c>
      <c r="Q237" s="61">
        <f t="array" ref="Q237">IF($I$2="Открытый тариф",
INDEX(GRID!$B$4:$BI$14,MATCH(Q$7,GRID!$A$4:$A$14,0),MATCH(1,($U$2=GRID!$B$1:$BI$1)*(КАЛЕНДАРЬ!$AD26=GRID!$B$3:$BI$3), 0)),
ROUNDUP(INDEX(GRID!$B$4:$BI$14,MATCH(Q$7,GRID!$A$4:$A$14,0),MATCH(1,($U$2=GRID!$B$1:$BI$1)*(КАЛЕНДАРЬ!$AD26=GRID!$B$3:$BI$3),0))*(1-GRID!$B$35),0))</f>
        <v>41800</v>
      </c>
      <c r="R237" s="61">
        <f t="array" ref="R237">IF($I$2="Открытый тариф",
INDEX(GRID!$B$17:$BI$27,MATCH(Q$7,GRID!$A$17:$A$27,0),MATCH(1,($U$2=GRID!$B$1:$BI$1)*(КАЛЕНДАРЬ!$AD26=GRID!$B$3:$BI$3), 0)),
ROUNDUP(INDEX(GRID!$B$17:$BI$27,MATCH(Q$7,GRID!$A$17:$A$27,0),MATCH(1,($U$2=GRID!$B$1:$BI$1)*(КАЛЕНДАРЬ!$AD26=GRID!$B$3:$BI$3), 0))*(1-GRID!$B$35),0))</f>
        <v>44300</v>
      </c>
      <c r="S237" s="61">
        <f t="array" ref="S237">IF($I$2="Открытый тариф",
INDEX(GRID!$B$4:$BI$14,MATCH(S$7,GRID!$A$4:$A$14,0),MATCH(1,($U$2=GRID!$B$1:$BI$1)*(КАЛЕНДАРЬ!$AD26=GRID!$B$3:$BI$3), 0)),
ROUNDUP(INDEX(GRID!$B$4:$BI$14,MATCH(S$7,GRID!$A$4:$A$14,0),MATCH(1,($U$2=GRID!$B$1:$BI$1)*(КАЛЕНДАРЬ!$AD26=GRID!$B$3:$BI$3),0))*(1-GRID!$B$35),0))</f>
        <v>50400</v>
      </c>
      <c r="T237" s="61">
        <f t="array" ref="T237">IF($I$2="Открытый тариф",
INDEX(GRID!$B$17:$BI$27,MATCH(S$7,GRID!$A$17:$A$27,0),MATCH(1,($U$2=GRID!$B$1:$BI$1)*(КАЛЕНДАРЬ!$AD26=GRID!$B$3:$BI$3), 0)),
ROUNDUP(INDEX(GRID!$B$17:$BI$27,MATCH(S$7,GRID!$A$17:$A$27,0),MATCH(1,($U$2=GRID!$B$1:$BI$1)*(КАЛЕНДАРЬ!$AD26=GRID!$B$3:$BI$3), 0))*(1-GRID!$B$35),0))</f>
        <v>52900</v>
      </c>
      <c r="U237" s="61">
        <f t="array" ref="U237">IF($I$2="Открытый тариф",
INDEX(GRID!$B$4:$BI$14,MATCH(U$7,GRID!$A$4:$A$14,0),MATCH(1,($U$2=GRID!$B$1:$BI$1)*(КАЛЕНДАРЬ!$AD26=GRID!$B$3:$BI$3), 0)),
ROUNDUP(INDEX(GRID!$B$4:$BI$14,MATCH(U$7,GRID!$A$4:$A$14,0),MATCH(1,($U$2=GRID!$B$1:$BI$1)*(КАЛЕНДАРЬ!$AD26=GRID!$B$3:$BI$3),0))*(1-GRID!$B$35),0))</f>
        <v>58000</v>
      </c>
      <c r="V237" s="61">
        <f t="array" ref="V237">IF($I$2="Открытый тариф",
INDEX(GRID!$B$17:$BI$27,MATCH(U$7,GRID!$A$17:$A$27,0),MATCH(1,($U$2=GRID!$B$1:$BI$1)*(КАЛЕНДАРЬ!$AD26=GRID!$B$3:$BI$3), 0)),
ROUNDUP(INDEX(GRID!$B$17:$BI$27,MATCH(U$7,GRID!$A$17:$A$27,0),MATCH(1,($U$2=GRID!$B$1:$BI$1)*(КАЛЕНДАРЬ!$AD26=GRID!$B$3:$BI$3), 0))*(1-GRID!$B$35),0))</f>
        <v>60500</v>
      </c>
      <c r="W237" s="61">
        <f t="array" ref="W237">IF($I$2="Открытый тариф",
INDEX(GRID!$B$4:$BI$14,MATCH(W$7,GRID!$A$4:$A$14,0),MATCH(1,($U$2=GRID!$B$1:$BI$1)*(КАЛЕНДАРЬ!$AD26=GRID!$B$3:$BI$3), 0)),
ROUNDUP(INDEX(GRID!$B$4:$BI$14,MATCH(W$7,GRID!$A$4:$A$14,0),MATCH(1,($U$2=GRID!$B$1:$BI$1)*(КАЛЕНДАРЬ!$AD26=GRID!$B$3:$BI$3),0))*(1-GRID!$B$35),0))</f>
        <v>232000</v>
      </c>
      <c r="X237" s="61">
        <f t="array" ref="X237">IF($I$2="Открытый тариф",
INDEX(GRID!$B$17:$BI$27,MATCH(W$7,GRID!$A$17:$A$27,0),MATCH(1,($U$2=GRID!$B$1:$BI$1)*(КАЛЕНДАРЬ!$AD26=GRID!$B$3:$BI$3), 0)),
ROUNDUP(INDEX(GRID!$B$17:$BI$27,MATCH(W$7,GRID!$A$17:$A$27,0),MATCH(1,($U$2=GRID!$B$1:$BI$1)*(КАЛЕНДАРЬ!$AD26=GRID!$B$3:$BI$3), 0))*(1-GRID!$B$35),0))</f>
        <v>234500</v>
      </c>
    </row>
    <row r="238" spans="1:24" x14ac:dyDescent="0.2">
      <c r="A238" s="62" t="s">
        <v>44</v>
      </c>
      <c r="B238" s="62">
        <v>24</v>
      </c>
      <c r="C238" s="59" cm="1">
        <f t="array" ref="C238">IF($I$2="Открытый тариф",
INDEX(GRID!$B$4:$BI$14,MATCH(C$7,GRID!$A$4:$A$14,0),MATCH(1,($U$2=GRID!$B$1:$BI$1)*(КАЛЕНДАРЬ!$AD27=GRID!$B$3:$BI$3), 0)),
ROUNDUP(INDEX(GRID!$B$4:$BI$14,MATCH(C$7,GRID!$A$4:$A$14,0),MATCH(1,($U$2=GRID!$B$1:$BI$1)*(КАЛЕНДАРЬ!$AD27=GRID!$B$3:$BI$3),0))*(1-GRID!$B$35),0))</f>
        <v>20000</v>
      </c>
      <c r="D238" s="60">
        <f t="array" ref="D238">IF($I$2="Открытый тариф",
INDEX(GRID!$B$17:$BI$27,MATCH(C$7,GRID!$A$17:$A$27,0),MATCH(1,($U$2=GRID!$B$1:$BI$1)*(КАЛЕНДАРЬ!$AD27=GRID!$B$3:$BI$3), 0)),
ROUNDUP(INDEX(GRID!$B$17:$BI$27,MATCH(C$7,GRID!$A$17:$A$27,0),MATCH(1,($U$2=GRID!$B$1:$BI$1)*(КАЛЕНДАРЬ!$AD27=GRID!$B$3:$BI$3), 0))*(1-GRID!$B$35),0))</f>
        <v>22500</v>
      </c>
      <c r="E238" s="59">
        <f t="array" ref="E238">IF($I$2="Открытый тариф",
INDEX(GRID!$B$4:$BI$14,MATCH(E$7,GRID!$A$4:$A$14,0),MATCH(1,($U$2=GRID!$B$1:$BI$1)*(КАЛЕНДАРЬ!$AD27=GRID!$B$3:$BI$3), 0)),
ROUNDUP(INDEX(GRID!$B$4:$BI$14,MATCH(E$7,GRID!$A$4:$A$14,0),MATCH(1,($U$2=GRID!$B$1:$BI$1)*(КАЛЕНДАРЬ!$AD27=GRID!$B$3:$BI$3),0))*(1-GRID!$B$35),0))</f>
        <v>22000</v>
      </c>
      <c r="F238" s="60">
        <f t="array" ref="F238">IF($I$2="Открытый тариф",
INDEX(GRID!$B$17:$BI$27,MATCH(E$7,GRID!$A$17:$A$27,0),MATCH(1,($U$2=GRID!$B$1:$BI$1)*(КАЛЕНДАРЬ!$AD27=GRID!$B$3:$BI$3), 0)),
ROUNDUP(INDEX(GRID!$B$17:$BI$27,MATCH(E$7,GRID!$A$17:$A$27,0),MATCH(1,($U$2=GRID!$B$1:$BI$1)*(КАЛЕНДАРЬ!$AD27=GRID!$B$3:$BI$3), 0))*(1-GRID!$B$35),0))</f>
        <v>24500</v>
      </c>
      <c r="G238" s="59">
        <f t="array" ref="G238">IF($I$2="Открытый тариф",
INDEX(GRID!$B$4:$BI$14,MATCH(G$7,GRID!$A$4:$A$14,0),MATCH(1,($U$2=GRID!$B$1:$BI$1)*(КАЛЕНДАРЬ!$AD27=GRID!$B$3:$BI$3), 0)),
ROUNDUP(INDEX(GRID!$B$4:$BI$14,MATCH(G$7,GRID!$A$4:$A$14,0),MATCH(1,($U$2=GRID!$B$1:$BI$1)*(КАЛЕНДАРЬ!$AD27=GRID!$B$3:$BI$3),0))*(1-GRID!$B$35),0))</f>
        <v>24200</v>
      </c>
      <c r="H238" s="60">
        <f t="array" ref="H238">IF($I$2="Открытый тариф",
INDEX(GRID!$B$17:$BI$27,MATCH(G$7,GRID!$A$17:$A$27,0),MATCH(1,($U$2=GRID!$B$1:$BI$1)*(КАЛЕНДАРЬ!$AD27=GRID!$B$3:$BI$3), 0)),
ROUNDUP(INDEX(GRID!$B$17:$BI$27,MATCH(G$7,GRID!$A$17:$A$27,0),MATCH(1,($U$2=GRID!$B$1:$BI$1)*(КАЛЕНДАРЬ!$AD27=GRID!$B$3:$BI$3), 0))*(1-GRID!$B$35),0))</f>
        <v>26700</v>
      </c>
      <c r="I238" s="59">
        <f t="array" ref="I238">IF($I$2="Открытый тариф",
INDEX(GRID!$B$4:$BI$14,MATCH(I$7,GRID!$A$4:$A$14,0),MATCH(1,($U$2=GRID!$B$1:$BI$1)*(КАЛЕНДАРЬ!$AD27=GRID!$B$3:$BI$3), 0)),
ROUNDUP(INDEX(GRID!$B$4:$BI$14,MATCH(I$7,GRID!$A$4:$A$14,0),MATCH(1,($U$2=GRID!$B$1:$BI$1)*(КАЛЕНДАРЬ!$AD27=GRID!$B$3:$BI$3),0))*(1-GRID!$B$35),0))</f>
        <v>26600</v>
      </c>
      <c r="J238" s="60">
        <f t="array" ref="J238">IF($I$2="Открытый тариф",
INDEX(GRID!$B$17:$BI$27,MATCH(I$7,GRID!$A$17:$A$27,0),MATCH(1,($U$2=GRID!$B$1:$BI$1)*(КАЛЕНДАРЬ!$AD27=GRID!$B$3:$BI$3), 0)),
ROUNDUP(INDEX(GRID!$B$17:$BI$27,MATCH(I$7,GRID!$A$17:$A$27,0),MATCH(1,($U$2=GRID!$B$1:$BI$1)*(КАЛЕНДАРЬ!$AD27=GRID!$B$3:$BI$3), 0))*(1-GRID!$B$35),0))</f>
        <v>29100</v>
      </c>
      <c r="K238" s="59">
        <f t="array" ref="K238">IF($I$2="Открытый тариф",
INDEX(GRID!$B$4:$BI$14,MATCH(K$7,GRID!$A$4:$A$14,0),MATCH(1,($U$2=GRID!$B$1:$BI$1)*(КАЛЕНДАРЬ!$AD27=GRID!$B$3:$BI$3), 0)),
ROUNDUP(INDEX(GRID!$B$4:$BI$14,MATCH(K$7,GRID!$A$4:$A$14,0),MATCH(1,($U$2=GRID!$B$1:$BI$1)*(КАЛЕНДАРЬ!$AD27=GRID!$B$3:$BI$3),0))*(1-GRID!$B$35),0))</f>
        <v>29300</v>
      </c>
      <c r="L238" s="60">
        <f t="array" ref="L238">IF($I$2="Открытый тариф",
INDEX(GRID!$B$17:$BI$27,MATCH(K$7,GRID!$A$17:$A$27,0),MATCH(1,($U$2=GRID!$B$1:$BI$1)*(КАЛЕНДАРЬ!$AD27=GRID!$B$3:$BI$3), 0)),
ROUNDUP(INDEX(GRID!$B$17:$BI$27,MATCH(K$7,GRID!$A$17:$A$27,0),MATCH(1,($U$2=GRID!$B$1:$BI$1)*(КАЛЕНДАРЬ!$AD27=GRID!$B$3:$BI$3), 0))*(1-GRID!$B$35),0))</f>
        <v>31800</v>
      </c>
      <c r="M238" s="59">
        <f t="array" ref="M238">IF($I$2="Открытый тариф",
INDEX(GRID!$B$4:$BI$14,MATCH(M$7,GRID!$A$4:$A$14,0),MATCH(1,($U$2=GRID!$B$1:$BI$1)*(КАЛЕНДАРЬ!$AD27=GRID!$B$3:$BI$3), 0)),
ROUNDUP(INDEX(GRID!$B$4:$BI$14,MATCH(M$7,GRID!$A$4:$A$14,0),MATCH(1,($U$2=GRID!$B$1:$BI$1)*(КАЛЕНДАРЬ!$AD27=GRID!$B$3:$BI$3),0))*(1-GRID!$B$35),0))</f>
        <v>32300</v>
      </c>
      <c r="N238" s="60">
        <f t="array" ref="N238">IF($I$2="Открытый тариф",
INDEX(GRID!$B$17:$BI$27,MATCH(M$7,GRID!$A$17:$A$27,0),MATCH(1,($U$2=GRID!$B$1:$BI$1)*(КАЛЕНДАРЬ!$AD27=GRID!$B$3:$BI$3), 0)),
ROUNDUP(INDEX(GRID!$B$17:$BI$27,MATCH(M$7,GRID!$A$17:$A$27,0),MATCH(1,($U$2=GRID!$B$1:$BI$1)*(КАЛЕНДАРЬ!$AD27=GRID!$B$3:$BI$3), 0))*(1-GRID!$B$35),0))</f>
        <v>34800</v>
      </c>
      <c r="O238" s="61">
        <f t="array" ref="O238">IF($I$2="Открытый тариф",
INDEX(GRID!$B$4:$BI$14,MATCH(O$7,GRID!$A$4:$A$14,0),MATCH(1,($U$2=GRID!$B$1:$BI$1)*(КАЛЕНДАРЬ!$AD27=GRID!$B$3:$BI$3), 0)),
ROUNDUP(INDEX(GRID!$B$4:$BI$14,MATCH(O$7,GRID!$A$4:$A$14,0),MATCH(1,($U$2=GRID!$B$1:$BI$1)*(КАЛЕНДАРЬ!$AD27=GRID!$B$3:$BI$3),0))*(1-GRID!$B$35),0))</f>
        <v>39200</v>
      </c>
      <c r="P238" s="61">
        <f t="array" ref="P238">IF($I$2="Открытый тариф",
INDEX(GRID!$B$17:$BI$27,MATCH(O$7,GRID!$A$17:$A$27,0),MATCH(1,($U$2=GRID!$B$1:$BI$1)*(КАЛЕНДАРЬ!$AD27=GRID!$B$3:$BI$3), 0)),
ROUNDUP(INDEX(GRID!$B$17:$BI$27,MATCH(O$7,GRID!$A$17:$A$27,0),MATCH(1,($U$2=GRID!$B$1:$BI$1)*(КАЛЕНДАРЬ!$AD27=GRID!$B$3:$BI$3), 0))*(1-GRID!$B$35),0))</f>
        <v>41700</v>
      </c>
      <c r="Q238" s="61">
        <f t="array" ref="Q238">IF($I$2="Открытый тариф",
INDEX(GRID!$B$4:$BI$14,MATCH(Q$7,GRID!$A$4:$A$14,0),MATCH(1,($U$2=GRID!$B$1:$BI$1)*(КАЛЕНДАРЬ!$AD27=GRID!$B$3:$BI$3), 0)),
ROUNDUP(INDEX(GRID!$B$4:$BI$14,MATCH(Q$7,GRID!$A$4:$A$14,0),MATCH(1,($U$2=GRID!$B$1:$BI$1)*(КАЛЕНДАРЬ!$AD27=GRID!$B$3:$BI$3),0))*(1-GRID!$B$35),0))</f>
        <v>44000</v>
      </c>
      <c r="R238" s="61">
        <f t="array" ref="R238">IF($I$2="Открытый тариф",
INDEX(GRID!$B$17:$BI$27,MATCH(Q$7,GRID!$A$17:$A$27,0),MATCH(1,($U$2=GRID!$B$1:$BI$1)*(КАЛЕНДАРЬ!$AD27=GRID!$B$3:$BI$3), 0)),
ROUNDUP(INDEX(GRID!$B$17:$BI$27,MATCH(Q$7,GRID!$A$17:$A$27,0),MATCH(1,($U$2=GRID!$B$1:$BI$1)*(КАЛЕНДАРЬ!$AD27=GRID!$B$3:$BI$3), 0))*(1-GRID!$B$35),0))</f>
        <v>46500</v>
      </c>
      <c r="S238" s="61">
        <f t="array" ref="S238">IF($I$2="Открытый тариф",
INDEX(GRID!$B$4:$BI$14,MATCH(S$7,GRID!$A$4:$A$14,0),MATCH(1,($U$2=GRID!$B$1:$BI$1)*(КАЛЕНДАРЬ!$AD27=GRID!$B$3:$BI$3), 0)),
ROUNDUP(INDEX(GRID!$B$4:$BI$14,MATCH(S$7,GRID!$A$4:$A$14,0),MATCH(1,($U$2=GRID!$B$1:$BI$1)*(КАЛЕНДАРЬ!$AD27=GRID!$B$3:$BI$3),0))*(1-GRID!$B$35),0))</f>
        <v>53300</v>
      </c>
      <c r="T238" s="61">
        <f t="array" ref="T238">IF($I$2="Открытый тариф",
INDEX(GRID!$B$17:$BI$27,MATCH(S$7,GRID!$A$17:$A$27,0),MATCH(1,($U$2=GRID!$B$1:$BI$1)*(КАЛЕНДАРЬ!$AD27=GRID!$B$3:$BI$3), 0)),
ROUNDUP(INDEX(GRID!$B$17:$BI$27,MATCH(S$7,GRID!$A$17:$A$27,0),MATCH(1,($U$2=GRID!$B$1:$BI$1)*(КАЛЕНДАРЬ!$AD27=GRID!$B$3:$BI$3), 0))*(1-GRID!$B$35),0))</f>
        <v>55800</v>
      </c>
      <c r="U238" s="61">
        <f t="array" ref="U238">IF($I$2="Открытый тариф",
INDEX(GRID!$B$4:$BI$14,MATCH(U$7,GRID!$A$4:$A$14,0),MATCH(1,($U$2=GRID!$B$1:$BI$1)*(КАЛЕНДАРЬ!$AD27=GRID!$B$3:$BI$3), 0)),
ROUNDUP(INDEX(GRID!$B$4:$BI$14,MATCH(U$7,GRID!$A$4:$A$14,0),MATCH(1,($U$2=GRID!$B$1:$BI$1)*(КАЛЕНДАРЬ!$AD27=GRID!$B$3:$BI$3),0))*(1-GRID!$B$35),0))</f>
        <v>61000</v>
      </c>
      <c r="V238" s="61">
        <f t="array" ref="V238">IF($I$2="Открытый тариф",
INDEX(GRID!$B$17:$BI$27,MATCH(U$7,GRID!$A$17:$A$27,0),MATCH(1,($U$2=GRID!$B$1:$BI$1)*(КАЛЕНДАРЬ!$AD27=GRID!$B$3:$BI$3), 0)),
ROUNDUP(INDEX(GRID!$B$17:$BI$27,MATCH(U$7,GRID!$A$17:$A$27,0),MATCH(1,($U$2=GRID!$B$1:$BI$1)*(КАЛЕНДАРЬ!$AD27=GRID!$B$3:$BI$3), 0))*(1-GRID!$B$35),0))</f>
        <v>63500</v>
      </c>
      <c r="W238" s="61">
        <f t="array" ref="W238">IF($I$2="Открытый тариф",
INDEX(GRID!$B$4:$BI$14,MATCH(W$7,GRID!$A$4:$A$14,0),MATCH(1,($U$2=GRID!$B$1:$BI$1)*(КАЛЕНДАРЬ!$AD27=GRID!$B$3:$BI$3), 0)),
ROUNDUP(INDEX(GRID!$B$4:$BI$14,MATCH(W$7,GRID!$A$4:$A$14,0),MATCH(1,($U$2=GRID!$B$1:$BI$1)*(КАЛЕНДАРЬ!$AD27=GRID!$B$3:$BI$3),0))*(1-GRID!$B$35),0))</f>
        <v>241000</v>
      </c>
      <c r="X238" s="61">
        <f t="array" ref="X238">IF($I$2="Открытый тариф",
INDEX(GRID!$B$17:$BI$27,MATCH(W$7,GRID!$A$17:$A$27,0),MATCH(1,($U$2=GRID!$B$1:$BI$1)*(КАЛЕНДАРЬ!$AD27=GRID!$B$3:$BI$3), 0)),
ROUNDUP(INDEX(GRID!$B$17:$BI$27,MATCH(W$7,GRID!$A$17:$A$27,0),MATCH(1,($U$2=GRID!$B$1:$BI$1)*(КАЛЕНДАРЬ!$AD27=GRID!$B$3:$BI$3), 0))*(1-GRID!$B$35),0))</f>
        <v>243500</v>
      </c>
    </row>
    <row r="239" spans="1:24" x14ac:dyDescent="0.2">
      <c r="A239" s="62" t="s">
        <v>45</v>
      </c>
      <c r="B239" s="62">
        <v>25</v>
      </c>
      <c r="C239" s="59" cm="1">
        <f t="array" ref="C239">IF($I$2="Открытый тариф",
INDEX(GRID!$B$4:$BI$14,MATCH(C$7,GRID!$A$4:$A$14,0),MATCH(1,($U$2=GRID!$B$1:$BI$1)*(КАЛЕНДАРЬ!$AD28=GRID!$B$3:$BI$3), 0)),
ROUNDUP(INDEX(GRID!$B$4:$BI$14,MATCH(C$7,GRID!$A$4:$A$14,0),MATCH(1,($U$2=GRID!$B$1:$BI$1)*(КАЛЕНДАРЬ!$AD28=GRID!$B$3:$BI$3),0))*(1-GRID!$B$35),0))</f>
        <v>20000</v>
      </c>
      <c r="D239" s="60">
        <f t="array" ref="D239">IF($I$2="Открытый тариф",
INDEX(GRID!$B$17:$BI$27,MATCH(C$7,GRID!$A$17:$A$27,0),MATCH(1,($U$2=GRID!$B$1:$BI$1)*(КАЛЕНДАРЬ!$AD28=GRID!$B$3:$BI$3), 0)),
ROUNDUP(INDEX(GRID!$B$17:$BI$27,MATCH(C$7,GRID!$A$17:$A$27,0),MATCH(1,($U$2=GRID!$B$1:$BI$1)*(КАЛЕНДАРЬ!$AD28=GRID!$B$3:$BI$3), 0))*(1-GRID!$B$35),0))</f>
        <v>22500</v>
      </c>
      <c r="E239" s="59">
        <f t="array" ref="E239">IF($I$2="Открытый тариф",
INDEX(GRID!$B$4:$BI$14,MATCH(E$7,GRID!$A$4:$A$14,0),MATCH(1,($U$2=GRID!$B$1:$BI$1)*(КАЛЕНДАРЬ!$AD28=GRID!$B$3:$BI$3), 0)),
ROUNDUP(INDEX(GRID!$B$4:$BI$14,MATCH(E$7,GRID!$A$4:$A$14,0),MATCH(1,($U$2=GRID!$B$1:$BI$1)*(КАЛЕНДАРЬ!$AD28=GRID!$B$3:$BI$3),0))*(1-GRID!$B$35),0))</f>
        <v>22000</v>
      </c>
      <c r="F239" s="60">
        <f t="array" ref="F239">IF($I$2="Открытый тариф",
INDEX(GRID!$B$17:$BI$27,MATCH(E$7,GRID!$A$17:$A$27,0),MATCH(1,($U$2=GRID!$B$1:$BI$1)*(КАЛЕНДАРЬ!$AD28=GRID!$B$3:$BI$3), 0)),
ROUNDUP(INDEX(GRID!$B$17:$BI$27,MATCH(E$7,GRID!$A$17:$A$27,0),MATCH(1,($U$2=GRID!$B$1:$BI$1)*(КАЛЕНДАРЬ!$AD28=GRID!$B$3:$BI$3), 0))*(1-GRID!$B$35),0))</f>
        <v>24500</v>
      </c>
      <c r="G239" s="59">
        <f t="array" ref="G239">IF($I$2="Открытый тариф",
INDEX(GRID!$B$4:$BI$14,MATCH(G$7,GRID!$A$4:$A$14,0),MATCH(1,($U$2=GRID!$B$1:$BI$1)*(КАЛЕНДАРЬ!$AD28=GRID!$B$3:$BI$3), 0)),
ROUNDUP(INDEX(GRID!$B$4:$BI$14,MATCH(G$7,GRID!$A$4:$A$14,0),MATCH(1,($U$2=GRID!$B$1:$BI$1)*(КАЛЕНДАРЬ!$AD28=GRID!$B$3:$BI$3),0))*(1-GRID!$B$35),0))</f>
        <v>24200</v>
      </c>
      <c r="H239" s="60">
        <f t="array" ref="H239">IF($I$2="Открытый тариф",
INDEX(GRID!$B$17:$BI$27,MATCH(G$7,GRID!$A$17:$A$27,0),MATCH(1,($U$2=GRID!$B$1:$BI$1)*(КАЛЕНДАРЬ!$AD28=GRID!$B$3:$BI$3), 0)),
ROUNDUP(INDEX(GRID!$B$17:$BI$27,MATCH(G$7,GRID!$A$17:$A$27,0),MATCH(1,($U$2=GRID!$B$1:$BI$1)*(КАЛЕНДАРЬ!$AD28=GRID!$B$3:$BI$3), 0))*(1-GRID!$B$35),0))</f>
        <v>26700</v>
      </c>
      <c r="I239" s="59">
        <f t="array" ref="I239">IF($I$2="Открытый тариф",
INDEX(GRID!$B$4:$BI$14,MATCH(I$7,GRID!$A$4:$A$14,0),MATCH(1,($U$2=GRID!$B$1:$BI$1)*(КАЛЕНДАРЬ!$AD28=GRID!$B$3:$BI$3), 0)),
ROUNDUP(INDEX(GRID!$B$4:$BI$14,MATCH(I$7,GRID!$A$4:$A$14,0),MATCH(1,($U$2=GRID!$B$1:$BI$1)*(КАЛЕНДАРЬ!$AD28=GRID!$B$3:$BI$3),0))*(1-GRID!$B$35),0))</f>
        <v>26600</v>
      </c>
      <c r="J239" s="60">
        <f t="array" ref="J239">IF($I$2="Открытый тариф",
INDEX(GRID!$B$17:$BI$27,MATCH(I$7,GRID!$A$17:$A$27,0),MATCH(1,($U$2=GRID!$B$1:$BI$1)*(КАЛЕНДАРЬ!$AD28=GRID!$B$3:$BI$3), 0)),
ROUNDUP(INDEX(GRID!$B$17:$BI$27,MATCH(I$7,GRID!$A$17:$A$27,0),MATCH(1,($U$2=GRID!$B$1:$BI$1)*(КАЛЕНДАРЬ!$AD28=GRID!$B$3:$BI$3), 0))*(1-GRID!$B$35),0))</f>
        <v>29100</v>
      </c>
      <c r="K239" s="59">
        <f t="array" ref="K239">IF($I$2="Открытый тариф",
INDEX(GRID!$B$4:$BI$14,MATCH(K$7,GRID!$A$4:$A$14,0),MATCH(1,($U$2=GRID!$B$1:$BI$1)*(КАЛЕНДАРЬ!$AD28=GRID!$B$3:$BI$3), 0)),
ROUNDUP(INDEX(GRID!$B$4:$BI$14,MATCH(K$7,GRID!$A$4:$A$14,0),MATCH(1,($U$2=GRID!$B$1:$BI$1)*(КАЛЕНДАРЬ!$AD28=GRID!$B$3:$BI$3),0))*(1-GRID!$B$35),0))</f>
        <v>29300</v>
      </c>
      <c r="L239" s="60">
        <f t="array" ref="L239">IF($I$2="Открытый тариф",
INDEX(GRID!$B$17:$BI$27,MATCH(K$7,GRID!$A$17:$A$27,0),MATCH(1,($U$2=GRID!$B$1:$BI$1)*(КАЛЕНДАРЬ!$AD28=GRID!$B$3:$BI$3), 0)),
ROUNDUP(INDEX(GRID!$B$17:$BI$27,MATCH(K$7,GRID!$A$17:$A$27,0),MATCH(1,($U$2=GRID!$B$1:$BI$1)*(КАЛЕНДАРЬ!$AD28=GRID!$B$3:$BI$3), 0))*(1-GRID!$B$35),0))</f>
        <v>31800</v>
      </c>
      <c r="M239" s="59">
        <f t="array" ref="M239">IF($I$2="Открытый тариф",
INDEX(GRID!$B$4:$BI$14,MATCH(M$7,GRID!$A$4:$A$14,0),MATCH(1,($U$2=GRID!$B$1:$BI$1)*(КАЛЕНДАРЬ!$AD28=GRID!$B$3:$BI$3), 0)),
ROUNDUP(INDEX(GRID!$B$4:$BI$14,MATCH(M$7,GRID!$A$4:$A$14,0),MATCH(1,($U$2=GRID!$B$1:$BI$1)*(КАЛЕНДАРЬ!$AD28=GRID!$B$3:$BI$3),0))*(1-GRID!$B$35),0))</f>
        <v>32300</v>
      </c>
      <c r="N239" s="60">
        <f t="array" ref="N239">IF($I$2="Открытый тариф",
INDEX(GRID!$B$17:$BI$27,MATCH(M$7,GRID!$A$17:$A$27,0),MATCH(1,($U$2=GRID!$B$1:$BI$1)*(КАЛЕНДАРЬ!$AD28=GRID!$B$3:$BI$3), 0)),
ROUNDUP(INDEX(GRID!$B$17:$BI$27,MATCH(M$7,GRID!$A$17:$A$27,0),MATCH(1,($U$2=GRID!$B$1:$BI$1)*(КАЛЕНДАРЬ!$AD28=GRID!$B$3:$BI$3), 0))*(1-GRID!$B$35),0))</f>
        <v>34800</v>
      </c>
      <c r="O239" s="61">
        <f t="array" ref="O239">IF($I$2="Открытый тариф",
INDEX(GRID!$B$4:$BI$14,MATCH(O$7,GRID!$A$4:$A$14,0),MATCH(1,($U$2=GRID!$B$1:$BI$1)*(КАЛЕНДАРЬ!$AD28=GRID!$B$3:$BI$3), 0)),
ROUNDUP(INDEX(GRID!$B$4:$BI$14,MATCH(O$7,GRID!$A$4:$A$14,0),MATCH(1,($U$2=GRID!$B$1:$BI$1)*(КАЛЕНДАРЬ!$AD28=GRID!$B$3:$BI$3),0))*(1-GRID!$B$35),0))</f>
        <v>39200</v>
      </c>
      <c r="P239" s="61">
        <f t="array" ref="P239">IF($I$2="Открытый тариф",
INDEX(GRID!$B$17:$BI$27,MATCH(O$7,GRID!$A$17:$A$27,0),MATCH(1,($U$2=GRID!$B$1:$BI$1)*(КАЛЕНДАРЬ!$AD28=GRID!$B$3:$BI$3), 0)),
ROUNDUP(INDEX(GRID!$B$17:$BI$27,MATCH(O$7,GRID!$A$17:$A$27,0),MATCH(1,($U$2=GRID!$B$1:$BI$1)*(КАЛЕНДАРЬ!$AD28=GRID!$B$3:$BI$3), 0))*(1-GRID!$B$35),0))</f>
        <v>41700</v>
      </c>
      <c r="Q239" s="61">
        <f t="array" ref="Q239">IF($I$2="Открытый тариф",
INDEX(GRID!$B$4:$BI$14,MATCH(Q$7,GRID!$A$4:$A$14,0),MATCH(1,($U$2=GRID!$B$1:$BI$1)*(КАЛЕНДАРЬ!$AD28=GRID!$B$3:$BI$3), 0)),
ROUNDUP(INDEX(GRID!$B$4:$BI$14,MATCH(Q$7,GRID!$A$4:$A$14,0),MATCH(1,($U$2=GRID!$B$1:$BI$1)*(КАЛЕНДАРЬ!$AD28=GRID!$B$3:$BI$3),0))*(1-GRID!$B$35),0))</f>
        <v>44000</v>
      </c>
      <c r="R239" s="61">
        <f t="array" ref="R239">IF($I$2="Открытый тариф",
INDEX(GRID!$B$17:$BI$27,MATCH(Q$7,GRID!$A$17:$A$27,0),MATCH(1,($U$2=GRID!$B$1:$BI$1)*(КАЛЕНДАРЬ!$AD28=GRID!$B$3:$BI$3), 0)),
ROUNDUP(INDEX(GRID!$B$17:$BI$27,MATCH(Q$7,GRID!$A$17:$A$27,0),MATCH(1,($U$2=GRID!$B$1:$BI$1)*(КАЛЕНДАРЬ!$AD28=GRID!$B$3:$BI$3), 0))*(1-GRID!$B$35),0))</f>
        <v>46500</v>
      </c>
      <c r="S239" s="61">
        <f t="array" ref="S239">IF($I$2="Открытый тариф",
INDEX(GRID!$B$4:$BI$14,MATCH(S$7,GRID!$A$4:$A$14,0),MATCH(1,($U$2=GRID!$B$1:$BI$1)*(КАЛЕНДАРЬ!$AD28=GRID!$B$3:$BI$3), 0)),
ROUNDUP(INDEX(GRID!$B$4:$BI$14,MATCH(S$7,GRID!$A$4:$A$14,0),MATCH(1,($U$2=GRID!$B$1:$BI$1)*(КАЛЕНДАРЬ!$AD28=GRID!$B$3:$BI$3),0))*(1-GRID!$B$35),0))</f>
        <v>53300</v>
      </c>
      <c r="T239" s="61">
        <f t="array" ref="T239">IF($I$2="Открытый тариф",
INDEX(GRID!$B$17:$BI$27,MATCH(S$7,GRID!$A$17:$A$27,0),MATCH(1,($U$2=GRID!$B$1:$BI$1)*(КАЛЕНДАРЬ!$AD28=GRID!$B$3:$BI$3), 0)),
ROUNDUP(INDEX(GRID!$B$17:$BI$27,MATCH(S$7,GRID!$A$17:$A$27,0),MATCH(1,($U$2=GRID!$B$1:$BI$1)*(КАЛЕНДАРЬ!$AD28=GRID!$B$3:$BI$3), 0))*(1-GRID!$B$35),0))</f>
        <v>55800</v>
      </c>
      <c r="U239" s="61">
        <f t="array" ref="U239">IF($I$2="Открытый тариф",
INDEX(GRID!$B$4:$BI$14,MATCH(U$7,GRID!$A$4:$A$14,0),MATCH(1,($U$2=GRID!$B$1:$BI$1)*(КАЛЕНДАРЬ!$AD28=GRID!$B$3:$BI$3), 0)),
ROUNDUP(INDEX(GRID!$B$4:$BI$14,MATCH(U$7,GRID!$A$4:$A$14,0),MATCH(1,($U$2=GRID!$B$1:$BI$1)*(КАЛЕНДАРЬ!$AD28=GRID!$B$3:$BI$3),0))*(1-GRID!$B$35),0))</f>
        <v>61000</v>
      </c>
      <c r="V239" s="61">
        <f t="array" ref="V239">IF($I$2="Открытый тариф",
INDEX(GRID!$B$17:$BI$27,MATCH(U$7,GRID!$A$17:$A$27,0),MATCH(1,($U$2=GRID!$B$1:$BI$1)*(КАЛЕНДАРЬ!$AD28=GRID!$B$3:$BI$3), 0)),
ROUNDUP(INDEX(GRID!$B$17:$BI$27,MATCH(U$7,GRID!$A$17:$A$27,0),MATCH(1,($U$2=GRID!$B$1:$BI$1)*(КАЛЕНДАРЬ!$AD28=GRID!$B$3:$BI$3), 0))*(1-GRID!$B$35),0))</f>
        <v>63500</v>
      </c>
      <c r="W239" s="61">
        <f t="array" ref="W239">IF($I$2="Открытый тариф",
INDEX(GRID!$B$4:$BI$14,MATCH(W$7,GRID!$A$4:$A$14,0),MATCH(1,($U$2=GRID!$B$1:$BI$1)*(КАЛЕНДАРЬ!$AD28=GRID!$B$3:$BI$3), 0)),
ROUNDUP(INDEX(GRID!$B$4:$BI$14,MATCH(W$7,GRID!$A$4:$A$14,0),MATCH(1,($U$2=GRID!$B$1:$BI$1)*(КАЛЕНДАРЬ!$AD28=GRID!$B$3:$BI$3),0))*(1-GRID!$B$35),0))</f>
        <v>241000</v>
      </c>
      <c r="X239" s="61">
        <f t="array" ref="X239">IF($I$2="Открытый тариф",
INDEX(GRID!$B$17:$BI$27,MATCH(W$7,GRID!$A$17:$A$27,0),MATCH(1,($U$2=GRID!$B$1:$BI$1)*(КАЛЕНДАРЬ!$AD28=GRID!$B$3:$BI$3), 0)),
ROUNDUP(INDEX(GRID!$B$17:$BI$27,MATCH(W$7,GRID!$A$17:$A$27,0),MATCH(1,($U$2=GRID!$B$1:$BI$1)*(КАЛЕНДАРЬ!$AD28=GRID!$B$3:$BI$3), 0))*(1-GRID!$B$35),0))</f>
        <v>243500</v>
      </c>
    </row>
    <row r="240" spans="1:24" x14ac:dyDescent="0.2">
      <c r="A240" s="62" t="s">
        <v>46</v>
      </c>
      <c r="B240" s="62">
        <v>26</v>
      </c>
      <c r="C240" s="59" cm="1">
        <f t="array" ref="C240">IF($I$2="Открытый тариф",
INDEX(GRID!$B$4:$BI$14,MATCH(C$7,GRID!$A$4:$A$14,0),MATCH(1,($U$2=GRID!$B$1:$BI$1)*(КАЛЕНДАРЬ!$AD29=GRID!$B$3:$BI$3), 0)),
ROUNDUP(INDEX(GRID!$B$4:$BI$14,MATCH(C$7,GRID!$A$4:$A$14,0),MATCH(1,($U$2=GRID!$B$1:$BI$1)*(КАЛЕНДАРЬ!$AD29=GRID!$B$3:$BI$3),0))*(1-GRID!$B$35),0))</f>
        <v>18000</v>
      </c>
      <c r="D240" s="60">
        <f t="array" ref="D240">IF($I$2="Открытый тариф",
INDEX(GRID!$B$17:$BI$27,MATCH(C$7,GRID!$A$17:$A$27,0),MATCH(1,($U$2=GRID!$B$1:$BI$1)*(КАЛЕНДАРЬ!$AD29=GRID!$B$3:$BI$3), 0)),
ROUNDUP(INDEX(GRID!$B$17:$BI$27,MATCH(C$7,GRID!$A$17:$A$27,0),MATCH(1,($U$2=GRID!$B$1:$BI$1)*(КАЛЕНДАРЬ!$AD29=GRID!$B$3:$BI$3), 0))*(1-GRID!$B$35),0))</f>
        <v>20500</v>
      </c>
      <c r="E240" s="59">
        <f t="array" ref="E240">IF($I$2="Открытый тариф",
INDEX(GRID!$B$4:$BI$14,MATCH(E$7,GRID!$A$4:$A$14,0),MATCH(1,($U$2=GRID!$B$1:$BI$1)*(КАЛЕНДАРЬ!$AD29=GRID!$B$3:$BI$3), 0)),
ROUNDUP(INDEX(GRID!$B$4:$BI$14,MATCH(E$7,GRID!$A$4:$A$14,0),MATCH(1,($U$2=GRID!$B$1:$BI$1)*(КАЛЕНДАРЬ!$AD29=GRID!$B$3:$BI$3),0))*(1-GRID!$B$35),0))</f>
        <v>19700</v>
      </c>
      <c r="F240" s="60">
        <f t="array" ref="F240">IF($I$2="Открытый тариф",
INDEX(GRID!$B$17:$BI$27,MATCH(E$7,GRID!$A$17:$A$27,0),MATCH(1,($U$2=GRID!$B$1:$BI$1)*(КАЛЕНДАРЬ!$AD29=GRID!$B$3:$BI$3), 0)),
ROUNDUP(INDEX(GRID!$B$17:$BI$27,MATCH(E$7,GRID!$A$17:$A$27,0),MATCH(1,($U$2=GRID!$B$1:$BI$1)*(КАЛЕНДАРЬ!$AD29=GRID!$B$3:$BI$3), 0))*(1-GRID!$B$35),0))</f>
        <v>22200</v>
      </c>
      <c r="G240" s="59">
        <f t="array" ref="G240">IF($I$2="Открытый тариф",
INDEX(GRID!$B$4:$BI$14,MATCH(G$7,GRID!$A$4:$A$14,0),MATCH(1,($U$2=GRID!$B$1:$BI$1)*(КАЛЕНДАРЬ!$AD29=GRID!$B$3:$BI$3), 0)),
ROUNDUP(INDEX(GRID!$B$4:$BI$14,MATCH(G$7,GRID!$A$4:$A$14,0),MATCH(1,($U$2=GRID!$B$1:$BI$1)*(КАЛЕНДАРЬ!$AD29=GRID!$B$3:$BI$3),0))*(1-GRID!$B$35),0))</f>
        <v>21600</v>
      </c>
      <c r="H240" s="60">
        <f t="array" ref="H240">IF($I$2="Открытый тариф",
INDEX(GRID!$B$17:$BI$27,MATCH(G$7,GRID!$A$17:$A$27,0),MATCH(1,($U$2=GRID!$B$1:$BI$1)*(КАЛЕНДАРЬ!$AD29=GRID!$B$3:$BI$3), 0)),
ROUNDUP(INDEX(GRID!$B$17:$BI$27,MATCH(G$7,GRID!$A$17:$A$27,0),MATCH(1,($U$2=GRID!$B$1:$BI$1)*(КАЛЕНДАРЬ!$AD29=GRID!$B$3:$BI$3), 0))*(1-GRID!$B$35),0))</f>
        <v>24100</v>
      </c>
      <c r="I240" s="59">
        <f t="array" ref="I240">IF($I$2="Открытый тариф",
INDEX(GRID!$B$4:$BI$14,MATCH(I$7,GRID!$A$4:$A$14,0),MATCH(1,($U$2=GRID!$B$1:$BI$1)*(КАЛЕНДАРЬ!$AD29=GRID!$B$3:$BI$3), 0)),
ROUNDUP(INDEX(GRID!$B$4:$BI$14,MATCH(I$7,GRID!$A$4:$A$14,0),MATCH(1,($U$2=GRID!$B$1:$BI$1)*(КАЛЕНДАРЬ!$AD29=GRID!$B$3:$BI$3),0))*(1-GRID!$B$35),0))</f>
        <v>23700</v>
      </c>
      <c r="J240" s="60">
        <f t="array" ref="J240">IF($I$2="Открытый тариф",
INDEX(GRID!$B$17:$BI$27,MATCH(I$7,GRID!$A$17:$A$27,0),MATCH(1,($U$2=GRID!$B$1:$BI$1)*(КАЛЕНДАРЬ!$AD29=GRID!$B$3:$BI$3), 0)),
ROUNDUP(INDEX(GRID!$B$17:$BI$27,MATCH(I$7,GRID!$A$17:$A$27,0),MATCH(1,($U$2=GRID!$B$1:$BI$1)*(КАЛЕНДАРЬ!$AD29=GRID!$B$3:$BI$3), 0))*(1-GRID!$B$35),0))</f>
        <v>26200</v>
      </c>
      <c r="K240" s="59">
        <f t="array" ref="K240">IF($I$2="Открытый тариф",
INDEX(GRID!$B$4:$BI$14,MATCH(K$7,GRID!$A$4:$A$14,0),MATCH(1,($U$2=GRID!$B$1:$BI$1)*(КАЛЕНДАРЬ!$AD29=GRID!$B$3:$BI$3), 0)),
ROUNDUP(INDEX(GRID!$B$4:$BI$14,MATCH(K$7,GRID!$A$4:$A$14,0),MATCH(1,($U$2=GRID!$B$1:$BI$1)*(КАЛЕНДАРЬ!$AD29=GRID!$B$3:$BI$3),0))*(1-GRID!$B$35),0))</f>
        <v>26000</v>
      </c>
      <c r="L240" s="60">
        <f t="array" ref="L240">IF($I$2="Открытый тариф",
INDEX(GRID!$B$17:$BI$27,MATCH(K$7,GRID!$A$17:$A$27,0),MATCH(1,($U$2=GRID!$B$1:$BI$1)*(КАЛЕНДАРЬ!$AD29=GRID!$B$3:$BI$3), 0)),
ROUNDUP(INDEX(GRID!$B$17:$BI$27,MATCH(K$7,GRID!$A$17:$A$27,0),MATCH(1,($U$2=GRID!$B$1:$BI$1)*(КАЛЕНДАРЬ!$AD29=GRID!$B$3:$BI$3), 0))*(1-GRID!$B$35),0))</f>
        <v>28500</v>
      </c>
      <c r="M240" s="59">
        <f t="array" ref="M240">IF($I$2="Открытый тариф",
INDEX(GRID!$B$4:$BI$14,MATCH(M$7,GRID!$A$4:$A$14,0),MATCH(1,($U$2=GRID!$B$1:$BI$1)*(КАЛЕНДАРЬ!$AD29=GRID!$B$3:$BI$3), 0)),
ROUNDUP(INDEX(GRID!$B$4:$BI$14,MATCH(M$7,GRID!$A$4:$A$14,0),MATCH(1,($U$2=GRID!$B$1:$BI$1)*(КАЛЕНДАРЬ!$AD29=GRID!$B$3:$BI$3),0))*(1-GRID!$B$35),0))</f>
        <v>28500</v>
      </c>
      <c r="N240" s="60">
        <f t="array" ref="N240">IF($I$2="Открытый тариф",
INDEX(GRID!$B$17:$BI$27,MATCH(M$7,GRID!$A$17:$A$27,0),MATCH(1,($U$2=GRID!$B$1:$BI$1)*(КАЛЕНДАРЬ!$AD29=GRID!$B$3:$BI$3), 0)),
ROUNDUP(INDEX(GRID!$B$17:$BI$27,MATCH(M$7,GRID!$A$17:$A$27,0),MATCH(1,($U$2=GRID!$B$1:$BI$1)*(КАЛЕНДАРЬ!$AD29=GRID!$B$3:$BI$3), 0))*(1-GRID!$B$35),0))</f>
        <v>31000</v>
      </c>
      <c r="O240" s="61">
        <f t="array" ref="O240">IF($I$2="Открытый тариф",
INDEX(GRID!$B$4:$BI$14,MATCH(O$7,GRID!$A$4:$A$14,0),MATCH(1,($U$2=GRID!$B$1:$BI$1)*(КАЛЕНДАРЬ!$AD29=GRID!$B$3:$BI$3), 0)),
ROUNDUP(INDEX(GRID!$B$4:$BI$14,MATCH(O$7,GRID!$A$4:$A$14,0),MATCH(1,($U$2=GRID!$B$1:$BI$1)*(КАЛЕНДАРЬ!$AD29=GRID!$B$3:$BI$3),0))*(1-GRID!$B$35),0))</f>
        <v>35400</v>
      </c>
      <c r="P240" s="61">
        <f t="array" ref="P240">IF($I$2="Открытый тариф",
INDEX(GRID!$B$17:$BI$27,MATCH(O$7,GRID!$A$17:$A$27,0),MATCH(1,($U$2=GRID!$B$1:$BI$1)*(КАЛЕНДАРЬ!$AD29=GRID!$B$3:$BI$3), 0)),
ROUNDUP(INDEX(GRID!$B$17:$BI$27,MATCH(O$7,GRID!$A$17:$A$27,0),MATCH(1,($U$2=GRID!$B$1:$BI$1)*(КАЛЕНДАРЬ!$AD29=GRID!$B$3:$BI$3), 0))*(1-GRID!$B$35),0))</f>
        <v>37900</v>
      </c>
      <c r="Q240" s="61">
        <f t="array" ref="Q240">IF($I$2="Открытый тариф",
INDEX(GRID!$B$4:$BI$14,MATCH(Q$7,GRID!$A$4:$A$14,0),MATCH(1,($U$2=GRID!$B$1:$BI$1)*(КАЛЕНДАРЬ!$AD29=GRID!$B$3:$BI$3), 0)),
ROUNDUP(INDEX(GRID!$B$4:$BI$14,MATCH(Q$7,GRID!$A$4:$A$14,0),MATCH(1,($U$2=GRID!$B$1:$BI$1)*(КАЛЕНДАРЬ!$AD29=GRID!$B$3:$BI$3),0))*(1-GRID!$B$35),0))</f>
        <v>39600</v>
      </c>
      <c r="R240" s="61">
        <f t="array" ref="R240">IF($I$2="Открытый тариф",
INDEX(GRID!$B$17:$BI$27,MATCH(Q$7,GRID!$A$17:$A$27,0),MATCH(1,($U$2=GRID!$B$1:$BI$1)*(КАЛЕНДАРЬ!$AD29=GRID!$B$3:$BI$3), 0)),
ROUNDUP(INDEX(GRID!$B$17:$BI$27,MATCH(Q$7,GRID!$A$17:$A$27,0),MATCH(1,($U$2=GRID!$B$1:$BI$1)*(КАЛЕНДАРЬ!$AD29=GRID!$B$3:$BI$3), 0))*(1-GRID!$B$35),0))</f>
        <v>42100</v>
      </c>
      <c r="S240" s="61">
        <f t="array" ref="S240">IF($I$2="Открытый тариф",
INDEX(GRID!$B$4:$BI$14,MATCH(S$7,GRID!$A$4:$A$14,0),MATCH(1,($U$2=GRID!$B$1:$BI$1)*(КАЛЕНДАРЬ!$AD29=GRID!$B$3:$BI$3), 0)),
ROUNDUP(INDEX(GRID!$B$4:$BI$14,MATCH(S$7,GRID!$A$4:$A$14,0),MATCH(1,($U$2=GRID!$B$1:$BI$1)*(КАЛЕНДАРЬ!$AD29=GRID!$B$3:$BI$3),0))*(1-GRID!$B$35),0))</f>
        <v>47600</v>
      </c>
      <c r="T240" s="61">
        <f t="array" ref="T240">IF($I$2="Открытый тариф",
INDEX(GRID!$B$17:$BI$27,MATCH(S$7,GRID!$A$17:$A$27,0),MATCH(1,($U$2=GRID!$B$1:$BI$1)*(КАЛЕНДАРЬ!$AD29=GRID!$B$3:$BI$3), 0)),
ROUNDUP(INDEX(GRID!$B$17:$BI$27,MATCH(S$7,GRID!$A$17:$A$27,0),MATCH(1,($U$2=GRID!$B$1:$BI$1)*(КАЛЕНДАРЬ!$AD29=GRID!$B$3:$BI$3), 0))*(1-GRID!$B$35),0))</f>
        <v>50100</v>
      </c>
      <c r="U240" s="61">
        <f t="array" ref="U240">IF($I$2="Открытый тариф",
INDEX(GRID!$B$4:$BI$14,MATCH(U$7,GRID!$A$4:$A$14,0),MATCH(1,($U$2=GRID!$B$1:$BI$1)*(КАЛЕНДАРЬ!$AD29=GRID!$B$3:$BI$3), 0)),
ROUNDUP(INDEX(GRID!$B$4:$BI$14,MATCH(U$7,GRID!$A$4:$A$14,0),MATCH(1,($U$2=GRID!$B$1:$BI$1)*(КАЛЕНДАРЬ!$AD29=GRID!$B$3:$BI$3),0))*(1-GRID!$B$35),0))</f>
        <v>55000</v>
      </c>
      <c r="V240" s="61">
        <f t="array" ref="V240">IF($I$2="Открытый тариф",
INDEX(GRID!$B$17:$BI$27,MATCH(U$7,GRID!$A$17:$A$27,0),MATCH(1,($U$2=GRID!$B$1:$BI$1)*(КАЛЕНДАРЬ!$AD29=GRID!$B$3:$BI$3), 0)),
ROUNDUP(INDEX(GRID!$B$17:$BI$27,MATCH(U$7,GRID!$A$17:$A$27,0),MATCH(1,($U$2=GRID!$B$1:$BI$1)*(КАЛЕНДАРЬ!$AD29=GRID!$B$3:$BI$3), 0))*(1-GRID!$B$35),0))</f>
        <v>57500</v>
      </c>
      <c r="W240" s="61">
        <f t="array" ref="W240">IF($I$2="Открытый тариф",
INDEX(GRID!$B$4:$BI$14,MATCH(W$7,GRID!$A$4:$A$14,0),MATCH(1,($U$2=GRID!$B$1:$BI$1)*(КАЛЕНДАРЬ!$AD29=GRID!$B$3:$BI$3), 0)),
ROUNDUP(INDEX(GRID!$B$4:$BI$14,MATCH(W$7,GRID!$A$4:$A$14,0),MATCH(1,($U$2=GRID!$B$1:$BI$1)*(КАЛЕНДАРЬ!$AD29=GRID!$B$3:$BI$3),0))*(1-GRID!$B$35),0))</f>
        <v>223000</v>
      </c>
      <c r="X240" s="61">
        <f t="array" ref="X240">IF($I$2="Открытый тариф",
INDEX(GRID!$B$17:$BI$27,MATCH(W$7,GRID!$A$17:$A$27,0),MATCH(1,($U$2=GRID!$B$1:$BI$1)*(КАЛЕНДАРЬ!$AD29=GRID!$B$3:$BI$3), 0)),
ROUNDUP(INDEX(GRID!$B$17:$BI$27,MATCH(W$7,GRID!$A$17:$A$27,0),MATCH(1,($U$2=GRID!$B$1:$BI$1)*(КАЛЕНДАРЬ!$AD29=GRID!$B$3:$BI$3), 0))*(1-GRID!$B$35),0))</f>
        <v>225500</v>
      </c>
    </row>
    <row r="241" spans="1:24" x14ac:dyDescent="0.2">
      <c r="A241" s="62" t="s">
        <v>47</v>
      </c>
      <c r="B241" s="62">
        <v>27</v>
      </c>
      <c r="C241" s="59" cm="1">
        <f t="array" ref="C241">IF($I$2="Открытый тариф",
INDEX(GRID!$B$4:$BI$14,MATCH(C$7,GRID!$A$4:$A$14,0),MATCH(1,($U$2=GRID!$B$1:$BI$1)*(КАЛЕНДАРЬ!$AD30=GRID!$B$3:$BI$3), 0)),
ROUNDUP(INDEX(GRID!$B$4:$BI$14,MATCH(C$7,GRID!$A$4:$A$14,0),MATCH(1,($U$2=GRID!$B$1:$BI$1)*(КАЛЕНДАРЬ!$AD30=GRID!$B$3:$BI$3),0))*(1-GRID!$B$35),0))</f>
        <v>18000</v>
      </c>
      <c r="D241" s="60">
        <f t="array" ref="D241">IF($I$2="Открытый тариф",
INDEX(GRID!$B$17:$BI$27,MATCH(C$7,GRID!$A$17:$A$27,0),MATCH(1,($U$2=GRID!$B$1:$BI$1)*(КАЛЕНДАРЬ!$AD30=GRID!$B$3:$BI$3), 0)),
ROUNDUP(INDEX(GRID!$B$17:$BI$27,MATCH(C$7,GRID!$A$17:$A$27,0),MATCH(1,($U$2=GRID!$B$1:$BI$1)*(КАЛЕНДАРЬ!$AD30=GRID!$B$3:$BI$3), 0))*(1-GRID!$B$35),0))</f>
        <v>20500</v>
      </c>
      <c r="E241" s="59">
        <f t="array" ref="E241">IF($I$2="Открытый тариф",
INDEX(GRID!$B$4:$BI$14,MATCH(E$7,GRID!$A$4:$A$14,0),MATCH(1,($U$2=GRID!$B$1:$BI$1)*(КАЛЕНДАРЬ!$AD30=GRID!$B$3:$BI$3), 0)),
ROUNDUP(INDEX(GRID!$B$4:$BI$14,MATCH(E$7,GRID!$A$4:$A$14,0),MATCH(1,($U$2=GRID!$B$1:$BI$1)*(КАЛЕНДАРЬ!$AD30=GRID!$B$3:$BI$3),0))*(1-GRID!$B$35),0))</f>
        <v>19700</v>
      </c>
      <c r="F241" s="60">
        <f t="array" ref="F241">IF($I$2="Открытый тариф",
INDEX(GRID!$B$17:$BI$27,MATCH(E$7,GRID!$A$17:$A$27,0),MATCH(1,($U$2=GRID!$B$1:$BI$1)*(КАЛЕНДАРЬ!$AD30=GRID!$B$3:$BI$3), 0)),
ROUNDUP(INDEX(GRID!$B$17:$BI$27,MATCH(E$7,GRID!$A$17:$A$27,0),MATCH(1,($U$2=GRID!$B$1:$BI$1)*(КАЛЕНДАРЬ!$AD30=GRID!$B$3:$BI$3), 0))*(1-GRID!$B$35),0))</f>
        <v>22200</v>
      </c>
      <c r="G241" s="59">
        <f t="array" ref="G241">IF($I$2="Открытый тариф",
INDEX(GRID!$B$4:$BI$14,MATCH(G$7,GRID!$A$4:$A$14,0),MATCH(1,($U$2=GRID!$B$1:$BI$1)*(КАЛЕНДАРЬ!$AD30=GRID!$B$3:$BI$3), 0)),
ROUNDUP(INDEX(GRID!$B$4:$BI$14,MATCH(G$7,GRID!$A$4:$A$14,0),MATCH(1,($U$2=GRID!$B$1:$BI$1)*(КАЛЕНДАРЬ!$AD30=GRID!$B$3:$BI$3),0))*(1-GRID!$B$35),0))</f>
        <v>21600</v>
      </c>
      <c r="H241" s="60">
        <f t="array" ref="H241">IF($I$2="Открытый тариф",
INDEX(GRID!$B$17:$BI$27,MATCH(G$7,GRID!$A$17:$A$27,0),MATCH(1,($U$2=GRID!$B$1:$BI$1)*(КАЛЕНДАРЬ!$AD30=GRID!$B$3:$BI$3), 0)),
ROUNDUP(INDEX(GRID!$B$17:$BI$27,MATCH(G$7,GRID!$A$17:$A$27,0),MATCH(1,($U$2=GRID!$B$1:$BI$1)*(КАЛЕНДАРЬ!$AD30=GRID!$B$3:$BI$3), 0))*(1-GRID!$B$35),0))</f>
        <v>24100</v>
      </c>
      <c r="I241" s="59">
        <f t="array" ref="I241">IF($I$2="Открытый тариф",
INDEX(GRID!$B$4:$BI$14,MATCH(I$7,GRID!$A$4:$A$14,0),MATCH(1,($U$2=GRID!$B$1:$BI$1)*(КАЛЕНДАРЬ!$AD30=GRID!$B$3:$BI$3), 0)),
ROUNDUP(INDEX(GRID!$B$4:$BI$14,MATCH(I$7,GRID!$A$4:$A$14,0),MATCH(1,($U$2=GRID!$B$1:$BI$1)*(КАЛЕНДАРЬ!$AD30=GRID!$B$3:$BI$3),0))*(1-GRID!$B$35),0))</f>
        <v>23700</v>
      </c>
      <c r="J241" s="60">
        <f t="array" ref="J241">IF($I$2="Открытый тариф",
INDEX(GRID!$B$17:$BI$27,MATCH(I$7,GRID!$A$17:$A$27,0),MATCH(1,($U$2=GRID!$B$1:$BI$1)*(КАЛЕНДАРЬ!$AD30=GRID!$B$3:$BI$3), 0)),
ROUNDUP(INDEX(GRID!$B$17:$BI$27,MATCH(I$7,GRID!$A$17:$A$27,0),MATCH(1,($U$2=GRID!$B$1:$BI$1)*(КАЛЕНДАРЬ!$AD30=GRID!$B$3:$BI$3), 0))*(1-GRID!$B$35),0))</f>
        <v>26200</v>
      </c>
      <c r="K241" s="59">
        <f t="array" ref="K241">IF($I$2="Открытый тариф",
INDEX(GRID!$B$4:$BI$14,MATCH(K$7,GRID!$A$4:$A$14,0),MATCH(1,($U$2=GRID!$B$1:$BI$1)*(КАЛЕНДАРЬ!$AD30=GRID!$B$3:$BI$3), 0)),
ROUNDUP(INDEX(GRID!$B$4:$BI$14,MATCH(K$7,GRID!$A$4:$A$14,0),MATCH(1,($U$2=GRID!$B$1:$BI$1)*(КАЛЕНДАРЬ!$AD30=GRID!$B$3:$BI$3),0))*(1-GRID!$B$35),0))</f>
        <v>26000</v>
      </c>
      <c r="L241" s="60">
        <f t="array" ref="L241">IF($I$2="Открытый тариф",
INDEX(GRID!$B$17:$BI$27,MATCH(K$7,GRID!$A$17:$A$27,0),MATCH(1,($U$2=GRID!$B$1:$BI$1)*(КАЛЕНДАРЬ!$AD30=GRID!$B$3:$BI$3), 0)),
ROUNDUP(INDEX(GRID!$B$17:$BI$27,MATCH(K$7,GRID!$A$17:$A$27,0),MATCH(1,($U$2=GRID!$B$1:$BI$1)*(КАЛЕНДАРЬ!$AD30=GRID!$B$3:$BI$3), 0))*(1-GRID!$B$35),0))</f>
        <v>28500</v>
      </c>
      <c r="M241" s="59">
        <f t="array" ref="M241">IF($I$2="Открытый тариф",
INDEX(GRID!$B$4:$BI$14,MATCH(M$7,GRID!$A$4:$A$14,0),MATCH(1,($U$2=GRID!$B$1:$BI$1)*(КАЛЕНДАРЬ!$AD30=GRID!$B$3:$BI$3), 0)),
ROUNDUP(INDEX(GRID!$B$4:$BI$14,MATCH(M$7,GRID!$A$4:$A$14,0),MATCH(1,($U$2=GRID!$B$1:$BI$1)*(КАЛЕНДАРЬ!$AD30=GRID!$B$3:$BI$3),0))*(1-GRID!$B$35),0))</f>
        <v>28500</v>
      </c>
      <c r="N241" s="60">
        <f t="array" ref="N241">IF($I$2="Открытый тариф",
INDEX(GRID!$B$17:$BI$27,MATCH(M$7,GRID!$A$17:$A$27,0),MATCH(1,($U$2=GRID!$B$1:$BI$1)*(КАЛЕНДАРЬ!$AD30=GRID!$B$3:$BI$3), 0)),
ROUNDUP(INDEX(GRID!$B$17:$BI$27,MATCH(M$7,GRID!$A$17:$A$27,0),MATCH(1,($U$2=GRID!$B$1:$BI$1)*(КАЛЕНДАРЬ!$AD30=GRID!$B$3:$BI$3), 0))*(1-GRID!$B$35),0))</f>
        <v>31000</v>
      </c>
      <c r="O241" s="61">
        <f t="array" ref="O241">IF($I$2="Открытый тариф",
INDEX(GRID!$B$4:$BI$14,MATCH(O$7,GRID!$A$4:$A$14,0),MATCH(1,($U$2=GRID!$B$1:$BI$1)*(КАЛЕНДАРЬ!$AD30=GRID!$B$3:$BI$3), 0)),
ROUNDUP(INDEX(GRID!$B$4:$BI$14,MATCH(O$7,GRID!$A$4:$A$14,0),MATCH(1,($U$2=GRID!$B$1:$BI$1)*(КАЛЕНДАРЬ!$AD30=GRID!$B$3:$BI$3),0))*(1-GRID!$B$35),0))</f>
        <v>35400</v>
      </c>
      <c r="P241" s="61">
        <f t="array" ref="P241">IF($I$2="Открытый тариф",
INDEX(GRID!$B$17:$BI$27,MATCH(O$7,GRID!$A$17:$A$27,0),MATCH(1,($U$2=GRID!$B$1:$BI$1)*(КАЛЕНДАРЬ!$AD30=GRID!$B$3:$BI$3), 0)),
ROUNDUP(INDEX(GRID!$B$17:$BI$27,MATCH(O$7,GRID!$A$17:$A$27,0),MATCH(1,($U$2=GRID!$B$1:$BI$1)*(КАЛЕНДАРЬ!$AD30=GRID!$B$3:$BI$3), 0))*(1-GRID!$B$35),0))</f>
        <v>37900</v>
      </c>
      <c r="Q241" s="61">
        <f t="array" ref="Q241">IF($I$2="Открытый тариф",
INDEX(GRID!$B$4:$BI$14,MATCH(Q$7,GRID!$A$4:$A$14,0),MATCH(1,($U$2=GRID!$B$1:$BI$1)*(КАЛЕНДАРЬ!$AD30=GRID!$B$3:$BI$3), 0)),
ROUNDUP(INDEX(GRID!$B$4:$BI$14,MATCH(Q$7,GRID!$A$4:$A$14,0),MATCH(1,($U$2=GRID!$B$1:$BI$1)*(КАЛЕНДАРЬ!$AD30=GRID!$B$3:$BI$3),0))*(1-GRID!$B$35),0))</f>
        <v>39600</v>
      </c>
      <c r="R241" s="61">
        <f t="array" ref="R241">IF($I$2="Открытый тариф",
INDEX(GRID!$B$17:$BI$27,MATCH(Q$7,GRID!$A$17:$A$27,0),MATCH(1,($U$2=GRID!$B$1:$BI$1)*(КАЛЕНДАРЬ!$AD30=GRID!$B$3:$BI$3), 0)),
ROUNDUP(INDEX(GRID!$B$17:$BI$27,MATCH(Q$7,GRID!$A$17:$A$27,0),MATCH(1,($U$2=GRID!$B$1:$BI$1)*(КАЛЕНДАРЬ!$AD30=GRID!$B$3:$BI$3), 0))*(1-GRID!$B$35),0))</f>
        <v>42100</v>
      </c>
      <c r="S241" s="61">
        <f t="array" ref="S241">IF($I$2="Открытый тариф",
INDEX(GRID!$B$4:$BI$14,MATCH(S$7,GRID!$A$4:$A$14,0),MATCH(1,($U$2=GRID!$B$1:$BI$1)*(КАЛЕНДАРЬ!$AD30=GRID!$B$3:$BI$3), 0)),
ROUNDUP(INDEX(GRID!$B$4:$BI$14,MATCH(S$7,GRID!$A$4:$A$14,0),MATCH(1,($U$2=GRID!$B$1:$BI$1)*(КАЛЕНДАРЬ!$AD30=GRID!$B$3:$BI$3),0))*(1-GRID!$B$35),0))</f>
        <v>47600</v>
      </c>
      <c r="T241" s="61">
        <f t="array" ref="T241">IF($I$2="Открытый тариф",
INDEX(GRID!$B$17:$BI$27,MATCH(S$7,GRID!$A$17:$A$27,0),MATCH(1,($U$2=GRID!$B$1:$BI$1)*(КАЛЕНДАРЬ!$AD30=GRID!$B$3:$BI$3), 0)),
ROUNDUP(INDEX(GRID!$B$17:$BI$27,MATCH(S$7,GRID!$A$17:$A$27,0),MATCH(1,($U$2=GRID!$B$1:$BI$1)*(КАЛЕНДАРЬ!$AD30=GRID!$B$3:$BI$3), 0))*(1-GRID!$B$35),0))</f>
        <v>50100</v>
      </c>
      <c r="U241" s="61">
        <f t="array" ref="U241">IF($I$2="Открытый тариф",
INDEX(GRID!$B$4:$BI$14,MATCH(U$7,GRID!$A$4:$A$14,0),MATCH(1,($U$2=GRID!$B$1:$BI$1)*(КАЛЕНДАРЬ!$AD30=GRID!$B$3:$BI$3), 0)),
ROUNDUP(INDEX(GRID!$B$4:$BI$14,MATCH(U$7,GRID!$A$4:$A$14,0),MATCH(1,($U$2=GRID!$B$1:$BI$1)*(КАЛЕНДАРЬ!$AD30=GRID!$B$3:$BI$3),0))*(1-GRID!$B$35),0))</f>
        <v>55000</v>
      </c>
      <c r="V241" s="61">
        <f t="array" ref="V241">IF($I$2="Открытый тариф",
INDEX(GRID!$B$17:$BI$27,MATCH(U$7,GRID!$A$17:$A$27,0),MATCH(1,($U$2=GRID!$B$1:$BI$1)*(КАЛЕНДАРЬ!$AD30=GRID!$B$3:$BI$3), 0)),
ROUNDUP(INDEX(GRID!$B$17:$BI$27,MATCH(U$7,GRID!$A$17:$A$27,0),MATCH(1,($U$2=GRID!$B$1:$BI$1)*(КАЛЕНДАРЬ!$AD30=GRID!$B$3:$BI$3), 0))*(1-GRID!$B$35),0))</f>
        <v>57500</v>
      </c>
      <c r="W241" s="61">
        <f t="array" ref="W241">IF($I$2="Открытый тариф",
INDEX(GRID!$B$4:$BI$14,MATCH(W$7,GRID!$A$4:$A$14,0),MATCH(1,($U$2=GRID!$B$1:$BI$1)*(КАЛЕНДАРЬ!$AD30=GRID!$B$3:$BI$3), 0)),
ROUNDUP(INDEX(GRID!$B$4:$BI$14,MATCH(W$7,GRID!$A$4:$A$14,0),MATCH(1,($U$2=GRID!$B$1:$BI$1)*(КАЛЕНДАРЬ!$AD30=GRID!$B$3:$BI$3),0))*(1-GRID!$B$35),0))</f>
        <v>223000</v>
      </c>
      <c r="X241" s="61">
        <f t="array" ref="X241">IF($I$2="Открытый тариф",
INDEX(GRID!$B$17:$BI$27,MATCH(W$7,GRID!$A$17:$A$27,0),MATCH(1,($U$2=GRID!$B$1:$BI$1)*(КАЛЕНДАРЬ!$AD30=GRID!$B$3:$BI$3), 0)),
ROUNDUP(INDEX(GRID!$B$17:$BI$27,MATCH(W$7,GRID!$A$17:$A$27,0),MATCH(1,($U$2=GRID!$B$1:$BI$1)*(КАЛЕНДАРЬ!$AD30=GRID!$B$3:$BI$3), 0))*(1-GRID!$B$35),0))</f>
        <v>225500</v>
      </c>
    </row>
    <row r="242" spans="1:24" x14ac:dyDescent="0.2">
      <c r="A242" s="62" t="s">
        <v>48</v>
      </c>
      <c r="B242" s="62">
        <v>28</v>
      </c>
      <c r="C242" s="59" cm="1">
        <f t="array" ref="C242">IF($I$2="Открытый тариф",
INDEX(GRID!$B$4:$BI$14,MATCH(C$7,GRID!$A$4:$A$14,0),MATCH(1,($U$2=GRID!$B$1:$BI$1)*(КАЛЕНДАРЬ!$AD31=GRID!$B$3:$BI$3), 0)),
ROUNDUP(INDEX(GRID!$B$4:$BI$14,MATCH(C$7,GRID!$A$4:$A$14,0),MATCH(1,($U$2=GRID!$B$1:$BI$1)*(КАЛЕНДАРЬ!$AD31=GRID!$B$3:$BI$3),0))*(1-GRID!$B$35),0))</f>
        <v>18000</v>
      </c>
      <c r="D242" s="60">
        <f t="array" ref="D242">IF($I$2="Открытый тариф",
INDEX(GRID!$B$17:$BI$27,MATCH(C$7,GRID!$A$17:$A$27,0),MATCH(1,($U$2=GRID!$B$1:$BI$1)*(КАЛЕНДАРЬ!$AD31=GRID!$B$3:$BI$3), 0)),
ROUNDUP(INDEX(GRID!$B$17:$BI$27,MATCH(C$7,GRID!$A$17:$A$27,0),MATCH(1,($U$2=GRID!$B$1:$BI$1)*(КАЛЕНДАРЬ!$AD31=GRID!$B$3:$BI$3), 0))*(1-GRID!$B$35),0))</f>
        <v>20500</v>
      </c>
      <c r="E242" s="59">
        <f t="array" ref="E242">IF($I$2="Открытый тариф",
INDEX(GRID!$B$4:$BI$14,MATCH(E$7,GRID!$A$4:$A$14,0),MATCH(1,($U$2=GRID!$B$1:$BI$1)*(КАЛЕНДАРЬ!$AD31=GRID!$B$3:$BI$3), 0)),
ROUNDUP(INDEX(GRID!$B$4:$BI$14,MATCH(E$7,GRID!$A$4:$A$14,0),MATCH(1,($U$2=GRID!$B$1:$BI$1)*(КАЛЕНДАРЬ!$AD31=GRID!$B$3:$BI$3),0))*(1-GRID!$B$35),0))</f>
        <v>19700</v>
      </c>
      <c r="F242" s="60">
        <f t="array" ref="F242">IF($I$2="Открытый тариф",
INDEX(GRID!$B$17:$BI$27,MATCH(E$7,GRID!$A$17:$A$27,0),MATCH(1,($U$2=GRID!$B$1:$BI$1)*(КАЛЕНДАРЬ!$AD31=GRID!$B$3:$BI$3), 0)),
ROUNDUP(INDEX(GRID!$B$17:$BI$27,MATCH(E$7,GRID!$A$17:$A$27,0),MATCH(1,($U$2=GRID!$B$1:$BI$1)*(КАЛЕНДАРЬ!$AD31=GRID!$B$3:$BI$3), 0))*(1-GRID!$B$35),0))</f>
        <v>22200</v>
      </c>
      <c r="G242" s="59">
        <f t="array" ref="G242">IF($I$2="Открытый тариф",
INDEX(GRID!$B$4:$BI$14,MATCH(G$7,GRID!$A$4:$A$14,0),MATCH(1,($U$2=GRID!$B$1:$BI$1)*(КАЛЕНДАРЬ!$AD31=GRID!$B$3:$BI$3), 0)),
ROUNDUP(INDEX(GRID!$B$4:$BI$14,MATCH(G$7,GRID!$A$4:$A$14,0),MATCH(1,($U$2=GRID!$B$1:$BI$1)*(КАЛЕНДАРЬ!$AD31=GRID!$B$3:$BI$3),0))*(1-GRID!$B$35),0))</f>
        <v>21600</v>
      </c>
      <c r="H242" s="60">
        <f t="array" ref="H242">IF($I$2="Открытый тариф",
INDEX(GRID!$B$17:$BI$27,MATCH(G$7,GRID!$A$17:$A$27,0),MATCH(1,($U$2=GRID!$B$1:$BI$1)*(КАЛЕНДАРЬ!$AD31=GRID!$B$3:$BI$3), 0)),
ROUNDUP(INDEX(GRID!$B$17:$BI$27,MATCH(G$7,GRID!$A$17:$A$27,0),MATCH(1,($U$2=GRID!$B$1:$BI$1)*(КАЛЕНДАРЬ!$AD31=GRID!$B$3:$BI$3), 0))*(1-GRID!$B$35),0))</f>
        <v>24100</v>
      </c>
      <c r="I242" s="59">
        <f t="array" ref="I242">IF($I$2="Открытый тариф",
INDEX(GRID!$B$4:$BI$14,MATCH(I$7,GRID!$A$4:$A$14,0),MATCH(1,($U$2=GRID!$B$1:$BI$1)*(КАЛЕНДАРЬ!$AD31=GRID!$B$3:$BI$3), 0)),
ROUNDUP(INDEX(GRID!$B$4:$BI$14,MATCH(I$7,GRID!$A$4:$A$14,0),MATCH(1,($U$2=GRID!$B$1:$BI$1)*(КАЛЕНДАРЬ!$AD31=GRID!$B$3:$BI$3),0))*(1-GRID!$B$35),0))</f>
        <v>23700</v>
      </c>
      <c r="J242" s="60">
        <f t="array" ref="J242">IF($I$2="Открытый тариф",
INDEX(GRID!$B$17:$BI$27,MATCH(I$7,GRID!$A$17:$A$27,0),MATCH(1,($U$2=GRID!$B$1:$BI$1)*(КАЛЕНДАРЬ!$AD31=GRID!$B$3:$BI$3), 0)),
ROUNDUP(INDEX(GRID!$B$17:$BI$27,MATCH(I$7,GRID!$A$17:$A$27,0),MATCH(1,($U$2=GRID!$B$1:$BI$1)*(КАЛЕНДАРЬ!$AD31=GRID!$B$3:$BI$3), 0))*(1-GRID!$B$35),0))</f>
        <v>26200</v>
      </c>
      <c r="K242" s="59">
        <f t="array" ref="K242">IF($I$2="Открытый тариф",
INDEX(GRID!$B$4:$BI$14,MATCH(K$7,GRID!$A$4:$A$14,0),MATCH(1,($U$2=GRID!$B$1:$BI$1)*(КАЛЕНДАРЬ!$AD31=GRID!$B$3:$BI$3), 0)),
ROUNDUP(INDEX(GRID!$B$4:$BI$14,MATCH(K$7,GRID!$A$4:$A$14,0),MATCH(1,($U$2=GRID!$B$1:$BI$1)*(КАЛЕНДАРЬ!$AD31=GRID!$B$3:$BI$3),0))*(1-GRID!$B$35),0))</f>
        <v>26000</v>
      </c>
      <c r="L242" s="60">
        <f t="array" ref="L242">IF($I$2="Открытый тариф",
INDEX(GRID!$B$17:$BI$27,MATCH(K$7,GRID!$A$17:$A$27,0),MATCH(1,($U$2=GRID!$B$1:$BI$1)*(КАЛЕНДАРЬ!$AD31=GRID!$B$3:$BI$3), 0)),
ROUNDUP(INDEX(GRID!$B$17:$BI$27,MATCH(K$7,GRID!$A$17:$A$27,0),MATCH(1,($U$2=GRID!$B$1:$BI$1)*(КАЛЕНДАРЬ!$AD31=GRID!$B$3:$BI$3), 0))*(1-GRID!$B$35),0))</f>
        <v>28500</v>
      </c>
      <c r="M242" s="59">
        <f t="array" ref="M242">IF($I$2="Открытый тариф",
INDEX(GRID!$B$4:$BI$14,MATCH(M$7,GRID!$A$4:$A$14,0),MATCH(1,($U$2=GRID!$B$1:$BI$1)*(КАЛЕНДАРЬ!$AD31=GRID!$B$3:$BI$3), 0)),
ROUNDUP(INDEX(GRID!$B$4:$BI$14,MATCH(M$7,GRID!$A$4:$A$14,0),MATCH(1,($U$2=GRID!$B$1:$BI$1)*(КАЛЕНДАРЬ!$AD31=GRID!$B$3:$BI$3),0))*(1-GRID!$B$35),0))</f>
        <v>28500</v>
      </c>
      <c r="N242" s="60">
        <f t="array" ref="N242">IF($I$2="Открытый тариф",
INDEX(GRID!$B$17:$BI$27,MATCH(M$7,GRID!$A$17:$A$27,0),MATCH(1,($U$2=GRID!$B$1:$BI$1)*(КАЛЕНДАРЬ!$AD31=GRID!$B$3:$BI$3), 0)),
ROUNDUP(INDEX(GRID!$B$17:$BI$27,MATCH(M$7,GRID!$A$17:$A$27,0),MATCH(1,($U$2=GRID!$B$1:$BI$1)*(КАЛЕНДАРЬ!$AD31=GRID!$B$3:$BI$3), 0))*(1-GRID!$B$35),0))</f>
        <v>31000</v>
      </c>
      <c r="O242" s="61">
        <f t="array" ref="O242">IF($I$2="Открытый тариф",
INDEX(GRID!$B$4:$BI$14,MATCH(O$7,GRID!$A$4:$A$14,0),MATCH(1,($U$2=GRID!$B$1:$BI$1)*(КАЛЕНДАРЬ!$AD31=GRID!$B$3:$BI$3), 0)),
ROUNDUP(INDEX(GRID!$B$4:$BI$14,MATCH(O$7,GRID!$A$4:$A$14,0),MATCH(1,($U$2=GRID!$B$1:$BI$1)*(КАЛЕНДАРЬ!$AD31=GRID!$B$3:$BI$3),0))*(1-GRID!$B$35),0))</f>
        <v>35400</v>
      </c>
      <c r="P242" s="61">
        <f t="array" ref="P242">IF($I$2="Открытый тариф",
INDEX(GRID!$B$17:$BI$27,MATCH(O$7,GRID!$A$17:$A$27,0),MATCH(1,($U$2=GRID!$B$1:$BI$1)*(КАЛЕНДАРЬ!$AD31=GRID!$B$3:$BI$3), 0)),
ROUNDUP(INDEX(GRID!$B$17:$BI$27,MATCH(O$7,GRID!$A$17:$A$27,0),MATCH(1,($U$2=GRID!$B$1:$BI$1)*(КАЛЕНДАРЬ!$AD31=GRID!$B$3:$BI$3), 0))*(1-GRID!$B$35),0))</f>
        <v>37900</v>
      </c>
      <c r="Q242" s="61">
        <f t="array" ref="Q242">IF($I$2="Открытый тариф",
INDEX(GRID!$B$4:$BI$14,MATCH(Q$7,GRID!$A$4:$A$14,0),MATCH(1,($U$2=GRID!$B$1:$BI$1)*(КАЛЕНДАРЬ!$AD31=GRID!$B$3:$BI$3), 0)),
ROUNDUP(INDEX(GRID!$B$4:$BI$14,MATCH(Q$7,GRID!$A$4:$A$14,0),MATCH(1,($U$2=GRID!$B$1:$BI$1)*(КАЛЕНДАРЬ!$AD31=GRID!$B$3:$BI$3),0))*(1-GRID!$B$35),0))</f>
        <v>39600</v>
      </c>
      <c r="R242" s="61">
        <f t="array" ref="R242">IF($I$2="Открытый тариф",
INDEX(GRID!$B$17:$BI$27,MATCH(Q$7,GRID!$A$17:$A$27,0),MATCH(1,($U$2=GRID!$B$1:$BI$1)*(КАЛЕНДАРЬ!$AD31=GRID!$B$3:$BI$3), 0)),
ROUNDUP(INDEX(GRID!$B$17:$BI$27,MATCH(Q$7,GRID!$A$17:$A$27,0),MATCH(1,($U$2=GRID!$B$1:$BI$1)*(КАЛЕНДАРЬ!$AD31=GRID!$B$3:$BI$3), 0))*(1-GRID!$B$35),0))</f>
        <v>42100</v>
      </c>
      <c r="S242" s="61">
        <f t="array" ref="S242">IF($I$2="Открытый тариф",
INDEX(GRID!$B$4:$BI$14,MATCH(S$7,GRID!$A$4:$A$14,0),MATCH(1,($U$2=GRID!$B$1:$BI$1)*(КАЛЕНДАРЬ!$AD31=GRID!$B$3:$BI$3), 0)),
ROUNDUP(INDEX(GRID!$B$4:$BI$14,MATCH(S$7,GRID!$A$4:$A$14,0),MATCH(1,($U$2=GRID!$B$1:$BI$1)*(КАЛЕНДАРЬ!$AD31=GRID!$B$3:$BI$3),0))*(1-GRID!$B$35),0))</f>
        <v>47600</v>
      </c>
      <c r="T242" s="61">
        <f t="array" ref="T242">IF($I$2="Открытый тариф",
INDEX(GRID!$B$17:$BI$27,MATCH(S$7,GRID!$A$17:$A$27,0),MATCH(1,($U$2=GRID!$B$1:$BI$1)*(КАЛЕНДАРЬ!$AD31=GRID!$B$3:$BI$3), 0)),
ROUNDUP(INDEX(GRID!$B$17:$BI$27,MATCH(S$7,GRID!$A$17:$A$27,0),MATCH(1,($U$2=GRID!$B$1:$BI$1)*(КАЛЕНДАРЬ!$AD31=GRID!$B$3:$BI$3), 0))*(1-GRID!$B$35),0))</f>
        <v>50100</v>
      </c>
      <c r="U242" s="61">
        <f t="array" ref="U242">IF($I$2="Открытый тариф",
INDEX(GRID!$B$4:$BI$14,MATCH(U$7,GRID!$A$4:$A$14,0),MATCH(1,($U$2=GRID!$B$1:$BI$1)*(КАЛЕНДАРЬ!$AD31=GRID!$B$3:$BI$3), 0)),
ROUNDUP(INDEX(GRID!$B$4:$BI$14,MATCH(U$7,GRID!$A$4:$A$14,0),MATCH(1,($U$2=GRID!$B$1:$BI$1)*(КАЛЕНДАРЬ!$AD31=GRID!$B$3:$BI$3),0))*(1-GRID!$B$35),0))</f>
        <v>55000</v>
      </c>
      <c r="V242" s="61">
        <f t="array" ref="V242">IF($I$2="Открытый тариф",
INDEX(GRID!$B$17:$BI$27,MATCH(U$7,GRID!$A$17:$A$27,0),MATCH(1,($U$2=GRID!$B$1:$BI$1)*(КАЛЕНДАРЬ!$AD31=GRID!$B$3:$BI$3), 0)),
ROUNDUP(INDEX(GRID!$B$17:$BI$27,MATCH(U$7,GRID!$A$17:$A$27,0),MATCH(1,($U$2=GRID!$B$1:$BI$1)*(КАЛЕНДАРЬ!$AD31=GRID!$B$3:$BI$3), 0))*(1-GRID!$B$35),0))</f>
        <v>57500</v>
      </c>
      <c r="W242" s="61">
        <f t="array" ref="W242">IF($I$2="Открытый тариф",
INDEX(GRID!$B$4:$BI$14,MATCH(W$7,GRID!$A$4:$A$14,0),MATCH(1,($U$2=GRID!$B$1:$BI$1)*(КАЛЕНДАРЬ!$AD31=GRID!$B$3:$BI$3), 0)),
ROUNDUP(INDEX(GRID!$B$4:$BI$14,MATCH(W$7,GRID!$A$4:$A$14,0),MATCH(1,($U$2=GRID!$B$1:$BI$1)*(КАЛЕНДАРЬ!$AD31=GRID!$B$3:$BI$3),0))*(1-GRID!$B$35),0))</f>
        <v>223000</v>
      </c>
      <c r="X242" s="61">
        <f t="array" ref="X242">IF($I$2="Открытый тариф",
INDEX(GRID!$B$17:$BI$27,MATCH(W$7,GRID!$A$17:$A$27,0),MATCH(1,($U$2=GRID!$B$1:$BI$1)*(КАЛЕНДАРЬ!$AD31=GRID!$B$3:$BI$3), 0)),
ROUNDUP(INDEX(GRID!$B$17:$BI$27,MATCH(W$7,GRID!$A$17:$A$27,0),MATCH(1,($U$2=GRID!$B$1:$BI$1)*(КАЛЕНДАРЬ!$AD31=GRID!$B$3:$BI$3), 0))*(1-GRID!$B$35),0))</f>
        <v>225500</v>
      </c>
    </row>
    <row r="243" spans="1:24" x14ac:dyDescent="0.2">
      <c r="A243" s="62" t="s">
        <v>42</v>
      </c>
      <c r="B243" s="62">
        <v>29</v>
      </c>
      <c r="C243" s="59" cm="1">
        <f t="array" ref="C243">IF($I$2="Открытый тариф",
INDEX(GRID!$B$4:$BI$14,MATCH(C$7,GRID!$A$4:$A$14,0),MATCH(1,($U$2=GRID!$B$1:$BI$1)*(КАЛЕНДАРЬ!$AD32=GRID!$B$3:$BI$3), 0)),
ROUNDUP(INDEX(GRID!$B$4:$BI$14,MATCH(C$7,GRID!$A$4:$A$14,0),MATCH(1,($U$2=GRID!$B$1:$BI$1)*(КАЛЕНДАРЬ!$AD32=GRID!$B$3:$BI$3),0))*(1-GRID!$B$35),0))</f>
        <v>18000</v>
      </c>
      <c r="D243" s="60">
        <f t="array" ref="D243">IF($I$2="Открытый тариф",
INDEX(GRID!$B$17:$BI$27,MATCH(C$7,GRID!$A$17:$A$27,0),MATCH(1,($U$2=GRID!$B$1:$BI$1)*(КАЛЕНДАРЬ!$AD32=GRID!$B$3:$BI$3), 0)),
ROUNDUP(INDEX(GRID!$B$17:$BI$27,MATCH(C$7,GRID!$A$17:$A$27,0),MATCH(1,($U$2=GRID!$B$1:$BI$1)*(КАЛЕНДАРЬ!$AD32=GRID!$B$3:$BI$3), 0))*(1-GRID!$B$35),0))</f>
        <v>20500</v>
      </c>
      <c r="E243" s="59">
        <f t="array" ref="E243">IF($I$2="Открытый тариф",
INDEX(GRID!$B$4:$BI$14,MATCH(E$7,GRID!$A$4:$A$14,0),MATCH(1,($U$2=GRID!$B$1:$BI$1)*(КАЛЕНДАРЬ!$AD32=GRID!$B$3:$BI$3), 0)),
ROUNDUP(INDEX(GRID!$B$4:$BI$14,MATCH(E$7,GRID!$A$4:$A$14,0),MATCH(1,($U$2=GRID!$B$1:$BI$1)*(КАЛЕНДАРЬ!$AD32=GRID!$B$3:$BI$3),0))*(1-GRID!$B$35),0))</f>
        <v>19700</v>
      </c>
      <c r="F243" s="60">
        <f t="array" ref="F243">IF($I$2="Открытый тариф",
INDEX(GRID!$B$17:$BI$27,MATCH(E$7,GRID!$A$17:$A$27,0),MATCH(1,($U$2=GRID!$B$1:$BI$1)*(КАЛЕНДАРЬ!$AD32=GRID!$B$3:$BI$3), 0)),
ROUNDUP(INDEX(GRID!$B$17:$BI$27,MATCH(E$7,GRID!$A$17:$A$27,0),MATCH(1,($U$2=GRID!$B$1:$BI$1)*(КАЛЕНДАРЬ!$AD32=GRID!$B$3:$BI$3), 0))*(1-GRID!$B$35),0))</f>
        <v>22200</v>
      </c>
      <c r="G243" s="59">
        <f t="array" ref="G243">IF($I$2="Открытый тариф",
INDEX(GRID!$B$4:$BI$14,MATCH(G$7,GRID!$A$4:$A$14,0),MATCH(1,($U$2=GRID!$B$1:$BI$1)*(КАЛЕНДАРЬ!$AD32=GRID!$B$3:$BI$3), 0)),
ROUNDUP(INDEX(GRID!$B$4:$BI$14,MATCH(G$7,GRID!$A$4:$A$14,0),MATCH(1,($U$2=GRID!$B$1:$BI$1)*(КАЛЕНДАРЬ!$AD32=GRID!$B$3:$BI$3),0))*(1-GRID!$B$35),0))</f>
        <v>21600</v>
      </c>
      <c r="H243" s="60">
        <f t="array" ref="H243">IF($I$2="Открытый тариф",
INDEX(GRID!$B$17:$BI$27,MATCH(G$7,GRID!$A$17:$A$27,0),MATCH(1,($U$2=GRID!$B$1:$BI$1)*(КАЛЕНДАРЬ!$AD32=GRID!$B$3:$BI$3), 0)),
ROUNDUP(INDEX(GRID!$B$17:$BI$27,MATCH(G$7,GRID!$A$17:$A$27,0),MATCH(1,($U$2=GRID!$B$1:$BI$1)*(КАЛЕНДАРЬ!$AD32=GRID!$B$3:$BI$3), 0))*(1-GRID!$B$35),0))</f>
        <v>24100</v>
      </c>
      <c r="I243" s="59">
        <f t="array" ref="I243">IF($I$2="Открытый тариф",
INDEX(GRID!$B$4:$BI$14,MATCH(I$7,GRID!$A$4:$A$14,0),MATCH(1,($U$2=GRID!$B$1:$BI$1)*(КАЛЕНДАРЬ!$AD32=GRID!$B$3:$BI$3), 0)),
ROUNDUP(INDEX(GRID!$B$4:$BI$14,MATCH(I$7,GRID!$A$4:$A$14,0),MATCH(1,($U$2=GRID!$B$1:$BI$1)*(КАЛЕНДАРЬ!$AD32=GRID!$B$3:$BI$3),0))*(1-GRID!$B$35),0))</f>
        <v>23700</v>
      </c>
      <c r="J243" s="60">
        <f t="array" ref="J243">IF($I$2="Открытый тариф",
INDEX(GRID!$B$17:$BI$27,MATCH(I$7,GRID!$A$17:$A$27,0),MATCH(1,($U$2=GRID!$B$1:$BI$1)*(КАЛЕНДАРЬ!$AD32=GRID!$B$3:$BI$3), 0)),
ROUNDUP(INDEX(GRID!$B$17:$BI$27,MATCH(I$7,GRID!$A$17:$A$27,0),MATCH(1,($U$2=GRID!$B$1:$BI$1)*(КАЛЕНДАРЬ!$AD32=GRID!$B$3:$BI$3), 0))*(1-GRID!$B$35),0))</f>
        <v>26200</v>
      </c>
      <c r="K243" s="59">
        <f t="array" ref="K243">IF($I$2="Открытый тариф",
INDEX(GRID!$B$4:$BI$14,MATCH(K$7,GRID!$A$4:$A$14,0),MATCH(1,($U$2=GRID!$B$1:$BI$1)*(КАЛЕНДАРЬ!$AD32=GRID!$B$3:$BI$3), 0)),
ROUNDUP(INDEX(GRID!$B$4:$BI$14,MATCH(K$7,GRID!$A$4:$A$14,0),MATCH(1,($U$2=GRID!$B$1:$BI$1)*(КАЛЕНДАРЬ!$AD32=GRID!$B$3:$BI$3),0))*(1-GRID!$B$35),0))</f>
        <v>26000</v>
      </c>
      <c r="L243" s="60">
        <f t="array" ref="L243">IF($I$2="Открытый тариф",
INDEX(GRID!$B$17:$BI$27,MATCH(K$7,GRID!$A$17:$A$27,0),MATCH(1,($U$2=GRID!$B$1:$BI$1)*(КАЛЕНДАРЬ!$AD32=GRID!$B$3:$BI$3), 0)),
ROUNDUP(INDEX(GRID!$B$17:$BI$27,MATCH(K$7,GRID!$A$17:$A$27,0),MATCH(1,($U$2=GRID!$B$1:$BI$1)*(КАЛЕНДАРЬ!$AD32=GRID!$B$3:$BI$3), 0))*(1-GRID!$B$35),0))</f>
        <v>28500</v>
      </c>
      <c r="M243" s="59">
        <f t="array" ref="M243">IF($I$2="Открытый тариф",
INDEX(GRID!$B$4:$BI$14,MATCH(M$7,GRID!$A$4:$A$14,0),MATCH(1,($U$2=GRID!$B$1:$BI$1)*(КАЛЕНДАРЬ!$AD32=GRID!$B$3:$BI$3), 0)),
ROUNDUP(INDEX(GRID!$B$4:$BI$14,MATCH(M$7,GRID!$A$4:$A$14,0),MATCH(1,($U$2=GRID!$B$1:$BI$1)*(КАЛЕНДАРЬ!$AD32=GRID!$B$3:$BI$3),0))*(1-GRID!$B$35),0))</f>
        <v>28500</v>
      </c>
      <c r="N243" s="60">
        <f t="array" ref="N243">IF($I$2="Открытый тариф",
INDEX(GRID!$B$17:$BI$27,MATCH(M$7,GRID!$A$17:$A$27,0),MATCH(1,($U$2=GRID!$B$1:$BI$1)*(КАЛЕНДАРЬ!$AD32=GRID!$B$3:$BI$3), 0)),
ROUNDUP(INDEX(GRID!$B$17:$BI$27,MATCH(M$7,GRID!$A$17:$A$27,0),MATCH(1,($U$2=GRID!$B$1:$BI$1)*(КАЛЕНДАРЬ!$AD32=GRID!$B$3:$BI$3), 0))*(1-GRID!$B$35),0))</f>
        <v>31000</v>
      </c>
      <c r="O243" s="61">
        <f t="array" ref="O243">IF($I$2="Открытый тариф",
INDEX(GRID!$B$4:$BI$14,MATCH(O$7,GRID!$A$4:$A$14,0),MATCH(1,($U$2=GRID!$B$1:$BI$1)*(КАЛЕНДАРЬ!$AD32=GRID!$B$3:$BI$3), 0)),
ROUNDUP(INDEX(GRID!$B$4:$BI$14,MATCH(O$7,GRID!$A$4:$A$14,0),MATCH(1,($U$2=GRID!$B$1:$BI$1)*(КАЛЕНДАРЬ!$AD32=GRID!$B$3:$BI$3),0))*(1-GRID!$B$35),0))</f>
        <v>35400</v>
      </c>
      <c r="P243" s="61">
        <f t="array" ref="P243">IF($I$2="Открытый тариф",
INDEX(GRID!$B$17:$BI$27,MATCH(O$7,GRID!$A$17:$A$27,0),MATCH(1,($U$2=GRID!$B$1:$BI$1)*(КАЛЕНДАРЬ!$AD32=GRID!$B$3:$BI$3), 0)),
ROUNDUP(INDEX(GRID!$B$17:$BI$27,MATCH(O$7,GRID!$A$17:$A$27,0),MATCH(1,($U$2=GRID!$B$1:$BI$1)*(КАЛЕНДАРЬ!$AD32=GRID!$B$3:$BI$3), 0))*(1-GRID!$B$35),0))</f>
        <v>37900</v>
      </c>
      <c r="Q243" s="61">
        <f t="array" ref="Q243">IF($I$2="Открытый тариф",
INDEX(GRID!$B$4:$BI$14,MATCH(Q$7,GRID!$A$4:$A$14,0),MATCH(1,($U$2=GRID!$B$1:$BI$1)*(КАЛЕНДАРЬ!$AD32=GRID!$B$3:$BI$3), 0)),
ROUNDUP(INDEX(GRID!$B$4:$BI$14,MATCH(Q$7,GRID!$A$4:$A$14,0),MATCH(1,($U$2=GRID!$B$1:$BI$1)*(КАЛЕНДАРЬ!$AD32=GRID!$B$3:$BI$3),0))*(1-GRID!$B$35),0))</f>
        <v>39600</v>
      </c>
      <c r="R243" s="61">
        <f t="array" ref="R243">IF($I$2="Открытый тариф",
INDEX(GRID!$B$17:$BI$27,MATCH(Q$7,GRID!$A$17:$A$27,0),MATCH(1,($U$2=GRID!$B$1:$BI$1)*(КАЛЕНДАРЬ!$AD32=GRID!$B$3:$BI$3), 0)),
ROUNDUP(INDEX(GRID!$B$17:$BI$27,MATCH(Q$7,GRID!$A$17:$A$27,0),MATCH(1,($U$2=GRID!$B$1:$BI$1)*(КАЛЕНДАРЬ!$AD32=GRID!$B$3:$BI$3), 0))*(1-GRID!$B$35),0))</f>
        <v>42100</v>
      </c>
      <c r="S243" s="61">
        <f t="array" ref="S243">IF($I$2="Открытый тариф",
INDEX(GRID!$B$4:$BI$14,MATCH(S$7,GRID!$A$4:$A$14,0),MATCH(1,($U$2=GRID!$B$1:$BI$1)*(КАЛЕНДАРЬ!$AD32=GRID!$B$3:$BI$3), 0)),
ROUNDUP(INDEX(GRID!$B$4:$BI$14,MATCH(S$7,GRID!$A$4:$A$14,0),MATCH(1,($U$2=GRID!$B$1:$BI$1)*(КАЛЕНДАРЬ!$AD32=GRID!$B$3:$BI$3),0))*(1-GRID!$B$35),0))</f>
        <v>47600</v>
      </c>
      <c r="T243" s="61">
        <f t="array" ref="T243">IF($I$2="Открытый тариф",
INDEX(GRID!$B$17:$BI$27,MATCH(S$7,GRID!$A$17:$A$27,0),MATCH(1,($U$2=GRID!$B$1:$BI$1)*(КАЛЕНДАРЬ!$AD32=GRID!$B$3:$BI$3), 0)),
ROUNDUP(INDEX(GRID!$B$17:$BI$27,MATCH(S$7,GRID!$A$17:$A$27,0),MATCH(1,($U$2=GRID!$B$1:$BI$1)*(КАЛЕНДАРЬ!$AD32=GRID!$B$3:$BI$3), 0))*(1-GRID!$B$35),0))</f>
        <v>50100</v>
      </c>
      <c r="U243" s="61">
        <f t="array" ref="U243">IF($I$2="Открытый тариф",
INDEX(GRID!$B$4:$BI$14,MATCH(U$7,GRID!$A$4:$A$14,0),MATCH(1,($U$2=GRID!$B$1:$BI$1)*(КАЛЕНДАРЬ!$AD32=GRID!$B$3:$BI$3), 0)),
ROUNDUP(INDEX(GRID!$B$4:$BI$14,MATCH(U$7,GRID!$A$4:$A$14,0),MATCH(1,($U$2=GRID!$B$1:$BI$1)*(КАЛЕНДАРЬ!$AD32=GRID!$B$3:$BI$3),0))*(1-GRID!$B$35),0))</f>
        <v>55000</v>
      </c>
      <c r="V243" s="61">
        <f t="array" ref="V243">IF($I$2="Открытый тариф",
INDEX(GRID!$B$17:$BI$27,MATCH(U$7,GRID!$A$17:$A$27,0),MATCH(1,($U$2=GRID!$B$1:$BI$1)*(КАЛЕНДАРЬ!$AD32=GRID!$B$3:$BI$3), 0)),
ROUNDUP(INDEX(GRID!$B$17:$BI$27,MATCH(U$7,GRID!$A$17:$A$27,0),MATCH(1,($U$2=GRID!$B$1:$BI$1)*(КАЛЕНДАРЬ!$AD32=GRID!$B$3:$BI$3), 0))*(1-GRID!$B$35),0))</f>
        <v>57500</v>
      </c>
      <c r="W243" s="61">
        <f t="array" ref="W243">IF($I$2="Открытый тариф",
INDEX(GRID!$B$4:$BI$14,MATCH(W$7,GRID!$A$4:$A$14,0),MATCH(1,($U$2=GRID!$B$1:$BI$1)*(КАЛЕНДАРЬ!$AD32=GRID!$B$3:$BI$3), 0)),
ROUNDUP(INDEX(GRID!$B$4:$BI$14,MATCH(W$7,GRID!$A$4:$A$14,0),MATCH(1,($U$2=GRID!$B$1:$BI$1)*(КАЛЕНДАРЬ!$AD32=GRID!$B$3:$BI$3),0))*(1-GRID!$B$35),0))</f>
        <v>223000</v>
      </c>
      <c r="X243" s="61">
        <f t="array" ref="X243">IF($I$2="Открытый тариф",
INDEX(GRID!$B$17:$BI$27,MATCH(W$7,GRID!$A$17:$A$27,0),MATCH(1,($U$2=GRID!$B$1:$BI$1)*(КАЛЕНДАРЬ!$AD32=GRID!$B$3:$BI$3), 0)),
ROUNDUP(INDEX(GRID!$B$17:$BI$27,MATCH(W$7,GRID!$A$17:$A$27,0),MATCH(1,($U$2=GRID!$B$1:$BI$1)*(КАЛЕНДАРЬ!$AD32=GRID!$B$3:$BI$3), 0))*(1-GRID!$B$35),0))</f>
        <v>225500</v>
      </c>
    </row>
    <row r="244" spans="1:24" x14ac:dyDescent="0.2">
      <c r="A244" s="62" t="s">
        <v>43</v>
      </c>
      <c r="B244" s="62">
        <v>30</v>
      </c>
      <c r="C244" s="59" cm="1">
        <f t="array" ref="C244">IF($I$2="Открытый тариф",
INDEX(GRID!$B$4:$BI$14,MATCH(C$7,GRID!$A$4:$A$14,0),MATCH(1,($U$2=GRID!$B$1:$BI$1)*(КАЛЕНДАРЬ!$AD33=GRID!$B$3:$BI$3), 0)),
ROUNDUP(INDEX(GRID!$B$4:$BI$14,MATCH(C$7,GRID!$A$4:$A$14,0),MATCH(1,($U$2=GRID!$B$1:$BI$1)*(КАЛЕНДАРЬ!$AD33=GRID!$B$3:$BI$3),0))*(1-GRID!$B$35),0))</f>
        <v>18000</v>
      </c>
      <c r="D244" s="60">
        <f t="array" ref="D244">IF($I$2="Открытый тариф",
INDEX(GRID!$B$17:$BI$27,MATCH(C$7,GRID!$A$17:$A$27,0),MATCH(1,($U$2=GRID!$B$1:$BI$1)*(КАЛЕНДАРЬ!$AD33=GRID!$B$3:$BI$3), 0)),
ROUNDUP(INDEX(GRID!$B$17:$BI$27,MATCH(C$7,GRID!$A$17:$A$27,0),MATCH(1,($U$2=GRID!$B$1:$BI$1)*(КАЛЕНДАРЬ!$AD33=GRID!$B$3:$BI$3), 0))*(1-GRID!$B$35),0))</f>
        <v>20500</v>
      </c>
      <c r="E244" s="59">
        <f t="array" ref="E244">IF($I$2="Открытый тариф",
INDEX(GRID!$B$4:$BI$14,MATCH(E$7,GRID!$A$4:$A$14,0),MATCH(1,($U$2=GRID!$B$1:$BI$1)*(КАЛЕНДАРЬ!$AD33=GRID!$B$3:$BI$3), 0)),
ROUNDUP(INDEX(GRID!$B$4:$BI$14,MATCH(E$7,GRID!$A$4:$A$14,0),MATCH(1,($U$2=GRID!$B$1:$BI$1)*(КАЛЕНДАРЬ!$AD33=GRID!$B$3:$BI$3),0))*(1-GRID!$B$35),0))</f>
        <v>19700</v>
      </c>
      <c r="F244" s="60">
        <f t="array" ref="F244">IF($I$2="Открытый тариф",
INDEX(GRID!$B$17:$BI$27,MATCH(E$7,GRID!$A$17:$A$27,0),MATCH(1,($U$2=GRID!$B$1:$BI$1)*(КАЛЕНДАРЬ!$AD33=GRID!$B$3:$BI$3), 0)),
ROUNDUP(INDEX(GRID!$B$17:$BI$27,MATCH(E$7,GRID!$A$17:$A$27,0),MATCH(1,($U$2=GRID!$B$1:$BI$1)*(КАЛЕНДАРЬ!$AD33=GRID!$B$3:$BI$3), 0))*(1-GRID!$B$35),0))</f>
        <v>22200</v>
      </c>
      <c r="G244" s="59">
        <f t="array" ref="G244">IF($I$2="Открытый тариф",
INDEX(GRID!$B$4:$BI$14,MATCH(G$7,GRID!$A$4:$A$14,0),MATCH(1,($U$2=GRID!$B$1:$BI$1)*(КАЛЕНДАРЬ!$AD33=GRID!$B$3:$BI$3), 0)),
ROUNDUP(INDEX(GRID!$B$4:$BI$14,MATCH(G$7,GRID!$A$4:$A$14,0),MATCH(1,($U$2=GRID!$B$1:$BI$1)*(КАЛЕНДАРЬ!$AD33=GRID!$B$3:$BI$3),0))*(1-GRID!$B$35),0))</f>
        <v>21600</v>
      </c>
      <c r="H244" s="60">
        <f t="array" ref="H244">IF($I$2="Открытый тариф",
INDEX(GRID!$B$17:$BI$27,MATCH(G$7,GRID!$A$17:$A$27,0),MATCH(1,($U$2=GRID!$B$1:$BI$1)*(КАЛЕНДАРЬ!$AD33=GRID!$B$3:$BI$3), 0)),
ROUNDUP(INDEX(GRID!$B$17:$BI$27,MATCH(G$7,GRID!$A$17:$A$27,0),MATCH(1,($U$2=GRID!$B$1:$BI$1)*(КАЛЕНДАРЬ!$AD33=GRID!$B$3:$BI$3), 0))*(1-GRID!$B$35),0))</f>
        <v>24100</v>
      </c>
      <c r="I244" s="59">
        <f t="array" ref="I244">IF($I$2="Открытый тариф",
INDEX(GRID!$B$4:$BI$14,MATCH(I$7,GRID!$A$4:$A$14,0),MATCH(1,($U$2=GRID!$B$1:$BI$1)*(КАЛЕНДАРЬ!$AD33=GRID!$B$3:$BI$3), 0)),
ROUNDUP(INDEX(GRID!$B$4:$BI$14,MATCH(I$7,GRID!$A$4:$A$14,0),MATCH(1,($U$2=GRID!$B$1:$BI$1)*(КАЛЕНДАРЬ!$AD33=GRID!$B$3:$BI$3),0))*(1-GRID!$B$35),0))</f>
        <v>23700</v>
      </c>
      <c r="J244" s="60">
        <f t="array" ref="J244">IF($I$2="Открытый тариф",
INDEX(GRID!$B$17:$BI$27,MATCH(I$7,GRID!$A$17:$A$27,0),MATCH(1,($U$2=GRID!$B$1:$BI$1)*(КАЛЕНДАРЬ!$AD33=GRID!$B$3:$BI$3), 0)),
ROUNDUP(INDEX(GRID!$B$17:$BI$27,MATCH(I$7,GRID!$A$17:$A$27,0),MATCH(1,($U$2=GRID!$B$1:$BI$1)*(КАЛЕНДАРЬ!$AD33=GRID!$B$3:$BI$3), 0))*(1-GRID!$B$35),0))</f>
        <v>26200</v>
      </c>
      <c r="K244" s="59">
        <f t="array" ref="K244">IF($I$2="Открытый тариф",
INDEX(GRID!$B$4:$BI$14,MATCH(K$7,GRID!$A$4:$A$14,0),MATCH(1,($U$2=GRID!$B$1:$BI$1)*(КАЛЕНДАРЬ!$AD33=GRID!$B$3:$BI$3), 0)),
ROUNDUP(INDEX(GRID!$B$4:$BI$14,MATCH(K$7,GRID!$A$4:$A$14,0),MATCH(1,($U$2=GRID!$B$1:$BI$1)*(КАЛЕНДАРЬ!$AD33=GRID!$B$3:$BI$3),0))*(1-GRID!$B$35),0))</f>
        <v>26000</v>
      </c>
      <c r="L244" s="60">
        <f t="array" ref="L244">IF($I$2="Открытый тариф",
INDEX(GRID!$B$17:$BI$27,MATCH(K$7,GRID!$A$17:$A$27,0),MATCH(1,($U$2=GRID!$B$1:$BI$1)*(КАЛЕНДАРЬ!$AD33=GRID!$B$3:$BI$3), 0)),
ROUNDUP(INDEX(GRID!$B$17:$BI$27,MATCH(K$7,GRID!$A$17:$A$27,0),MATCH(1,($U$2=GRID!$B$1:$BI$1)*(КАЛЕНДАРЬ!$AD33=GRID!$B$3:$BI$3), 0))*(1-GRID!$B$35),0))</f>
        <v>28500</v>
      </c>
      <c r="M244" s="59">
        <f t="array" ref="M244">IF($I$2="Открытый тариф",
INDEX(GRID!$B$4:$BI$14,MATCH(M$7,GRID!$A$4:$A$14,0),MATCH(1,($U$2=GRID!$B$1:$BI$1)*(КАЛЕНДАРЬ!$AD33=GRID!$B$3:$BI$3), 0)),
ROUNDUP(INDEX(GRID!$B$4:$BI$14,MATCH(M$7,GRID!$A$4:$A$14,0),MATCH(1,($U$2=GRID!$B$1:$BI$1)*(КАЛЕНДАРЬ!$AD33=GRID!$B$3:$BI$3),0))*(1-GRID!$B$35),0))</f>
        <v>28500</v>
      </c>
      <c r="N244" s="60">
        <f t="array" ref="N244">IF($I$2="Открытый тариф",
INDEX(GRID!$B$17:$BI$27,MATCH(M$7,GRID!$A$17:$A$27,0),MATCH(1,($U$2=GRID!$B$1:$BI$1)*(КАЛЕНДАРЬ!$AD33=GRID!$B$3:$BI$3), 0)),
ROUNDUP(INDEX(GRID!$B$17:$BI$27,MATCH(M$7,GRID!$A$17:$A$27,0),MATCH(1,($U$2=GRID!$B$1:$BI$1)*(КАЛЕНДАРЬ!$AD33=GRID!$B$3:$BI$3), 0))*(1-GRID!$B$35),0))</f>
        <v>31000</v>
      </c>
      <c r="O244" s="61">
        <f t="array" ref="O244">IF($I$2="Открытый тариф",
INDEX(GRID!$B$4:$BI$14,MATCH(O$7,GRID!$A$4:$A$14,0),MATCH(1,($U$2=GRID!$B$1:$BI$1)*(КАЛЕНДАРЬ!$AD33=GRID!$B$3:$BI$3), 0)),
ROUNDUP(INDEX(GRID!$B$4:$BI$14,MATCH(O$7,GRID!$A$4:$A$14,0),MATCH(1,($U$2=GRID!$B$1:$BI$1)*(КАЛЕНДАРЬ!$AD33=GRID!$B$3:$BI$3),0))*(1-GRID!$B$35),0))</f>
        <v>35400</v>
      </c>
      <c r="P244" s="61">
        <f t="array" ref="P244">IF($I$2="Открытый тариф",
INDEX(GRID!$B$17:$BI$27,MATCH(O$7,GRID!$A$17:$A$27,0),MATCH(1,($U$2=GRID!$B$1:$BI$1)*(КАЛЕНДАРЬ!$AD33=GRID!$B$3:$BI$3), 0)),
ROUNDUP(INDEX(GRID!$B$17:$BI$27,MATCH(O$7,GRID!$A$17:$A$27,0),MATCH(1,($U$2=GRID!$B$1:$BI$1)*(КАЛЕНДАРЬ!$AD33=GRID!$B$3:$BI$3), 0))*(1-GRID!$B$35),0))</f>
        <v>37900</v>
      </c>
      <c r="Q244" s="61">
        <f t="array" ref="Q244">IF($I$2="Открытый тариф",
INDEX(GRID!$B$4:$BI$14,MATCH(Q$7,GRID!$A$4:$A$14,0),MATCH(1,($U$2=GRID!$B$1:$BI$1)*(КАЛЕНДАРЬ!$AD33=GRID!$B$3:$BI$3), 0)),
ROUNDUP(INDEX(GRID!$B$4:$BI$14,MATCH(Q$7,GRID!$A$4:$A$14,0),MATCH(1,($U$2=GRID!$B$1:$BI$1)*(КАЛЕНДАРЬ!$AD33=GRID!$B$3:$BI$3),0))*(1-GRID!$B$35),0))</f>
        <v>39600</v>
      </c>
      <c r="R244" s="61">
        <f t="array" ref="R244">IF($I$2="Открытый тариф",
INDEX(GRID!$B$17:$BI$27,MATCH(Q$7,GRID!$A$17:$A$27,0),MATCH(1,($U$2=GRID!$B$1:$BI$1)*(КАЛЕНДАРЬ!$AD33=GRID!$B$3:$BI$3), 0)),
ROUNDUP(INDEX(GRID!$B$17:$BI$27,MATCH(Q$7,GRID!$A$17:$A$27,0),MATCH(1,($U$2=GRID!$B$1:$BI$1)*(КАЛЕНДАРЬ!$AD33=GRID!$B$3:$BI$3), 0))*(1-GRID!$B$35),0))</f>
        <v>42100</v>
      </c>
      <c r="S244" s="61">
        <f t="array" ref="S244">IF($I$2="Открытый тариф",
INDEX(GRID!$B$4:$BI$14,MATCH(S$7,GRID!$A$4:$A$14,0),MATCH(1,($U$2=GRID!$B$1:$BI$1)*(КАЛЕНДАРЬ!$AD33=GRID!$B$3:$BI$3), 0)),
ROUNDUP(INDEX(GRID!$B$4:$BI$14,MATCH(S$7,GRID!$A$4:$A$14,0),MATCH(1,($U$2=GRID!$B$1:$BI$1)*(КАЛЕНДАРЬ!$AD33=GRID!$B$3:$BI$3),0))*(1-GRID!$B$35),0))</f>
        <v>47600</v>
      </c>
      <c r="T244" s="61">
        <f t="array" ref="T244">IF($I$2="Открытый тариф",
INDEX(GRID!$B$17:$BI$27,MATCH(S$7,GRID!$A$17:$A$27,0),MATCH(1,($U$2=GRID!$B$1:$BI$1)*(КАЛЕНДАРЬ!$AD33=GRID!$B$3:$BI$3), 0)),
ROUNDUP(INDEX(GRID!$B$17:$BI$27,MATCH(S$7,GRID!$A$17:$A$27,0),MATCH(1,($U$2=GRID!$B$1:$BI$1)*(КАЛЕНДАРЬ!$AD33=GRID!$B$3:$BI$3), 0))*(1-GRID!$B$35),0))</f>
        <v>50100</v>
      </c>
      <c r="U244" s="61">
        <f t="array" ref="U244">IF($I$2="Открытый тариф",
INDEX(GRID!$B$4:$BI$14,MATCH(U$7,GRID!$A$4:$A$14,0),MATCH(1,($U$2=GRID!$B$1:$BI$1)*(КАЛЕНДАРЬ!$AD33=GRID!$B$3:$BI$3), 0)),
ROUNDUP(INDEX(GRID!$B$4:$BI$14,MATCH(U$7,GRID!$A$4:$A$14,0),MATCH(1,($U$2=GRID!$B$1:$BI$1)*(КАЛЕНДАРЬ!$AD33=GRID!$B$3:$BI$3),0))*(1-GRID!$B$35),0))</f>
        <v>55000</v>
      </c>
      <c r="V244" s="61">
        <f t="array" ref="V244">IF($I$2="Открытый тариф",
INDEX(GRID!$B$17:$BI$27,MATCH(U$7,GRID!$A$17:$A$27,0),MATCH(1,($U$2=GRID!$B$1:$BI$1)*(КАЛЕНДАРЬ!$AD33=GRID!$B$3:$BI$3), 0)),
ROUNDUP(INDEX(GRID!$B$17:$BI$27,MATCH(U$7,GRID!$A$17:$A$27,0),MATCH(1,($U$2=GRID!$B$1:$BI$1)*(КАЛЕНДАРЬ!$AD33=GRID!$B$3:$BI$3), 0))*(1-GRID!$B$35),0))</f>
        <v>57500</v>
      </c>
      <c r="W244" s="61">
        <f t="array" ref="W244">IF($I$2="Открытый тариф",
INDEX(GRID!$B$4:$BI$14,MATCH(W$7,GRID!$A$4:$A$14,0),MATCH(1,($U$2=GRID!$B$1:$BI$1)*(КАЛЕНДАРЬ!$AD33=GRID!$B$3:$BI$3), 0)),
ROUNDUP(INDEX(GRID!$B$4:$BI$14,MATCH(W$7,GRID!$A$4:$A$14,0),MATCH(1,($U$2=GRID!$B$1:$BI$1)*(КАЛЕНДАРЬ!$AD33=GRID!$B$3:$BI$3),0))*(1-GRID!$B$35),0))</f>
        <v>223000</v>
      </c>
      <c r="X244" s="61">
        <f t="array" ref="X244">IF($I$2="Открытый тариф",
INDEX(GRID!$B$17:$BI$27,MATCH(W$7,GRID!$A$17:$A$27,0),MATCH(1,($U$2=GRID!$B$1:$BI$1)*(КАЛЕНДАРЬ!$AD33=GRID!$B$3:$BI$3), 0)),
ROUNDUP(INDEX(GRID!$B$17:$BI$27,MATCH(W$7,GRID!$A$17:$A$27,0),MATCH(1,($U$2=GRID!$B$1:$BI$1)*(КАЛЕНДАРЬ!$AD33=GRID!$B$3:$BI$3), 0))*(1-GRID!$B$35),0))</f>
        <v>225500</v>
      </c>
    </row>
    <row r="245" spans="1:24" x14ac:dyDescent="0.2">
      <c r="A245" s="62" t="s">
        <v>44</v>
      </c>
      <c r="B245" s="62">
        <v>30</v>
      </c>
      <c r="C245" s="59" cm="1">
        <f t="array" ref="C245">IF($I$2="Открытый тариф",
INDEX(GRID!$B$4:$BI$14,MATCH(C$7,GRID!$A$4:$A$14,0),MATCH(1,($U$2=GRID!$B$1:$BI$1)*(КАЛЕНДАРЬ!$AD34=GRID!$B$3:$BI$3), 0)),
ROUNDUP(INDEX(GRID!$B$4:$BI$14,MATCH(C$7,GRID!$A$4:$A$14,0),MATCH(1,($U$2=GRID!$B$1:$BI$1)*(КАЛЕНДАРЬ!$AD34=GRID!$B$3:$BI$3),0))*(1-GRID!$B$35),0))</f>
        <v>19000</v>
      </c>
      <c r="D245" s="60">
        <f t="array" ref="D245">IF($I$2="Открытый тариф",
INDEX(GRID!$B$17:$BI$27,MATCH(C$7,GRID!$A$17:$A$27,0),MATCH(1,($U$2=GRID!$B$1:$BI$1)*(КАЛЕНДАРЬ!$AD34=GRID!$B$3:$BI$3), 0)),
ROUNDUP(INDEX(GRID!$B$17:$BI$27,MATCH(C$7,GRID!$A$17:$A$27,0),MATCH(1,($U$2=GRID!$B$1:$BI$1)*(КАЛЕНДАРЬ!$AD34=GRID!$B$3:$BI$3), 0))*(1-GRID!$B$35),0))</f>
        <v>21500</v>
      </c>
      <c r="E245" s="59">
        <f t="array" ref="E245">IF($I$2="Открытый тариф",
INDEX(GRID!$B$4:$BI$14,MATCH(E$7,GRID!$A$4:$A$14,0),MATCH(1,($U$2=GRID!$B$1:$BI$1)*(КАЛЕНДАРЬ!$AD34=GRID!$B$3:$BI$3), 0)),
ROUNDUP(INDEX(GRID!$B$4:$BI$14,MATCH(E$7,GRID!$A$4:$A$14,0),MATCH(1,($U$2=GRID!$B$1:$BI$1)*(КАЛЕНДАРЬ!$AD34=GRID!$B$3:$BI$3),0))*(1-GRID!$B$35),0))</f>
        <v>20900</v>
      </c>
      <c r="F245" s="60">
        <f t="array" ref="F245">IF($I$2="Открытый тариф",
INDEX(GRID!$B$17:$BI$27,MATCH(E$7,GRID!$A$17:$A$27,0),MATCH(1,($U$2=GRID!$B$1:$BI$1)*(КАЛЕНДАРЬ!$AD34=GRID!$B$3:$BI$3), 0)),
ROUNDUP(INDEX(GRID!$B$17:$BI$27,MATCH(E$7,GRID!$A$17:$A$27,0),MATCH(1,($U$2=GRID!$B$1:$BI$1)*(КАЛЕНДАРЬ!$AD34=GRID!$B$3:$BI$3), 0))*(1-GRID!$B$35),0))</f>
        <v>23400</v>
      </c>
      <c r="G245" s="59">
        <f t="array" ref="G245">IF($I$2="Открытый тариф",
INDEX(GRID!$B$4:$BI$14,MATCH(G$7,GRID!$A$4:$A$14,0),MATCH(1,($U$2=GRID!$B$1:$BI$1)*(КАЛЕНДАРЬ!$AD34=GRID!$B$3:$BI$3), 0)),
ROUNDUP(INDEX(GRID!$B$4:$BI$14,MATCH(G$7,GRID!$A$4:$A$14,0),MATCH(1,($U$2=GRID!$B$1:$BI$1)*(КАЛЕНДАРЬ!$AD34=GRID!$B$3:$BI$3),0))*(1-GRID!$B$35),0))</f>
        <v>22900</v>
      </c>
      <c r="H245" s="60">
        <f t="array" ref="H245">IF($I$2="Открытый тариф",
INDEX(GRID!$B$17:$BI$27,MATCH(G$7,GRID!$A$17:$A$27,0),MATCH(1,($U$2=GRID!$B$1:$BI$1)*(КАЛЕНДАРЬ!$AD34=GRID!$B$3:$BI$3), 0)),
ROUNDUP(INDEX(GRID!$B$17:$BI$27,MATCH(G$7,GRID!$A$17:$A$27,0),MATCH(1,($U$2=GRID!$B$1:$BI$1)*(КАЛЕНДАРЬ!$AD34=GRID!$B$3:$BI$3), 0))*(1-GRID!$B$35),0))</f>
        <v>25400</v>
      </c>
      <c r="I245" s="59">
        <f t="array" ref="I245">IF($I$2="Открытый тариф",
INDEX(GRID!$B$4:$BI$14,MATCH(I$7,GRID!$A$4:$A$14,0),MATCH(1,($U$2=GRID!$B$1:$BI$1)*(КАЛЕНДАРЬ!$AD34=GRID!$B$3:$BI$3), 0)),
ROUNDUP(INDEX(GRID!$B$4:$BI$14,MATCH(I$7,GRID!$A$4:$A$14,0),MATCH(1,($U$2=GRID!$B$1:$BI$1)*(КАЛЕНДАРЬ!$AD34=GRID!$B$3:$BI$3),0))*(1-GRID!$B$35),0))</f>
        <v>25100</v>
      </c>
      <c r="J245" s="60">
        <f t="array" ref="J245">IF($I$2="Открытый тариф",
INDEX(GRID!$B$17:$BI$27,MATCH(I$7,GRID!$A$17:$A$27,0),MATCH(1,($U$2=GRID!$B$1:$BI$1)*(КАЛЕНДАРЬ!$AD34=GRID!$B$3:$BI$3), 0)),
ROUNDUP(INDEX(GRID!$B$17:$BI$27,MATCH(I$7,GRID!$A$17:$A$27,0),MATCH(1,($U$2=GRID!$B$1:$BI$1)*(КАЛЕНДАРЬ!$AD34=GRID!$B$3:$BI$3), 0))*(1-GRID!$B$35),0))</f>
        <v>27600</v>
      </c>
      <c r="K245" s="59">
        <f t="array" ref="K245">IF($I$2="Открытый тариф",
INDEX(GRID!$B$4:$BI$14,MATCH(K$7,GRID!$A$4:$A$14,0),MATCH(1,($U$2=GRID!$B$1:$BI$1)*(КАЛЕНДАРЬ!$AD34=GRID!$B$3:$BI$3), 0)),
ROUNDUP(INDEX(GRID!$B$4:$BI$14,MATCH(K$7,GRID!$A$4:$A$14,0),MATCH(1,($U$2=GRID!$B$1:$BI$1)*(КАЛЕНДАРЬ!$AD34=GRID!$B$3:$BI$3),0))*(1-GRID!$B$35),0))</f>
        <v>27600</v>
      </c>
      <c r="L245" s="60">
        <f t="array" ref="L245">IF($I$2="Открытый тариф",
INDEX(GRID!$B$17:$BI$27,MATCH(K$7,GRID!$A$17:$A$27,0),MATCH(1,($U$2=GRID!$B$1:$BI$1)*(КАЛЕНДАРЬ!$AD34=GRID!$B$3:$BI$3), 0)),
ROUNDUP(INDEX(GRID!$B$17:$BI$27,MATCH(K$7,GRID!$A$17:$A$27,0),MATCH(1,($U$2=GRID!$B$1:$BI$1)*(КАЛЕНДАРЬ!$AD34=GRID!$B$3:$BI$3), 0))*(1-GRID!$B$35),0))</f>
        <v>30100</v>
      </c>
      <c r="M245" s="59">
        <f t="array" ref="M245">IF($I$2="Открытый тариф",
INDEX(GRID!$B$4:$BI$14,MATCH(M$7,GRID!$A$4:$A$14,0),MATCH(1,($U$2=GRID!$B$1:$BI$1)*(КАЛЕНДАРЬ!$AD34=GRID!$B$3:$BI$3), 0)),
ROUNDUP(INDEX(GRID!$B$4:$BI$14,MATCH(M$7,GRID!$A$4:$A$14,0),MATCH(1,($U$2=GRID!$B$1:$BI$1)*(КАЛЕНДАРЬ!$AD34=GRID!$B$3:$BI$3),0))*(1-GRID!$B$35),0))</f>
        <v>30300</v>
      </c>
      <c r="N245" s="60">
        <f t="array" ref="N245">IF($I$2="Открытый тариф",
INDEX(GRID!$B$17:$BI$27,MATCH(M$7,GRID!$A$17:$A$27,0),MATCH(1,($U$2=GRID!$B$1:$BI$1)*(КАЛЕНДАРЬ!$AD34=GRID!$B$3:$BI$3), 0)),
ROUNDUP(INDEX(GRID!$B$17:$BI$27,MATCH(M$7,GRID!$A$17:$A$27,0),MATCH(1,($U$2=GRID!$B$1:$BI$1)*(КАЛЕНДАРЬ!$AD34=GRID!$B$3:$BI$3), 0))*(1-GRID!$B$35),0))</f>
        <v>32800</v>
      </c>
      <c r="O245" s="61">
        <f t="array" ref="O245">IF($I$2="Открытый тариф",
INDEX(GRID!$B$4:$BI$14,MATCH(O$7,GRID!$A$4:$A$14,0),MATCH(1,($U$2=GRID!$B$1:$BI$1)*(КАЛЕНДАРЬ!$AD34=GRID!$B$3:$BI$3), 0)),
ROUNDUP(INDEX(GRID!$B$4:$BI$14,MATCH(O$7,GRID!$A$4:$A$14,0),MATCH(1,($U$2=GRID!$B$1:$BI$1)*(КАЛЕНДАРЬ!$AD34=GRID!$B$3:$BI$3),0))*(1-GRID!$B$35),0))</f>
        <v>37300</v>
      </c>
      <c r="P245" s="61">
        <f t="array" ref="P245">IF($I$2="Открытый тариф",
INDEX(GRID!$B$17:$BI$27,MATCH(O$7,GRID!$A$17:$A$27,0),MATCH(1,($U$2=GRID!$B$1:$BI$1)*(КАЛЕНДАРЬ!$AD34=GRID!$B$3:$BI$3), 0)),
ROUNDUP(INDEX(GRID!$B$17:$BI$27,MATCH(O$7,GRID!$A$17:$A$27,0),MATCH(1,($U$2=GRID!$B$1:$BI$1)*(КАЛЕНДАРЬ!$AD34=GRID!$B$3:$BI$3), 0))*(1-GRID!$B$35),0))</f>
        <v>39800</v>
      </c>
      <c r="Q245" s="61">
        <f t="array" ref="Q245">IF($I$2="Открытый тариф",
INDEX(GRID!$B$4:$BI$14,MATCH(Q$7,GRID!$A$4:$A$14,0),MATCH(1,($U$2=GRID!$B$1:$BI$1)*(КАЛЕНДАРЬ!$AD34=GRID!$B$3:$BI$3), 0)),
ROUNDUP(INDEX(GRID!$B$4:$BI$14,MATCH(Q$7,GRID!$A$4:$A$14,0),MATCH(1,($U$2=GRID!$B$1:$BI$1)*(КАЛЕНДАРЬ!$AD34=GRID!$B$3:$BI$3),0))*(1-GRID!$B$35),0))</f>
        <v>41800</v>
      </c>
      <c r="R245" s="61">
        <f t="array" ref="R245">IF($I$2="Открытый тариф",
INDEX(GRID!$B$17:$BI$27,MATCH(Q$7,GRID!$A$17:$A$27,0),MATCH(1,($U$2=GRID!$B$1:$BI$1)*(КАЛЕНДАРЬ!$AD34=GRID!$B$3:$BI$3), 0)),
ROUNDUP(INDEX(GRID!$B$17:$BI$27,MATCH(Q$7,GRID!$A$17:$A$27,0),MATCH(1,($U$2=GRID!$B$1:$BI$1)*(КАЛЕНДАРЬ!$AD34=GRID!$B$3:$BI$3), 0))*(1-GRID!$B$35),0))</f>
        <v>44300</v>
      </c>
      <c r="S245" s="61">
        <f t="array" ref="S245">IF($I$2="Открытый тариф",
INDEX(GRID!$B$4:$BI$14,MATCH(S$7,GRID!$A$4:$A$14,0),MATCH(1,($U$2=GRID!$B$1:$BI$1)*(КАЛЕНДАРЬ!$AD34=GRID!$B$3:$BI$3), 0)),
ROUNDUP(INDEX(GRID!$B$4:$BI$14,MATCH(S$7,GRID!$A$4:$A$14,0),MATCH(1,($U$2=GRID!$B$1:$BI$1)*(КАЛЕНДАРЬ!$AD34=GRID!$B$3:$BI$3),0))*(1-GRID!$B$35),0))</f>
        <v>50400</v>
      </c>
      <c r="T245" s="61">
        <f t="array" ref="T245">IF($I$2="Открытый тариф",
INDEX(GRID!$B$17:$BI$27,MATCH(S$7,GRID!$A$17:$A$27,0),MATCH(1,($U$2=GRID!$B$1:$BI$1)*(КАЛЕНДАРЬ!$AD34=GRID!$B$3:$BI$3), 0)),
ROUNDUP(INDEX(GRID!$B$17:$BI$27,MATCH(S$7,GRID!$A$17:$A$27,0),MATCH(1,($U$2=GRID!$B$1:$BI$1)*(КАЛЕНДАРЬ!$AD34=GRID!$B$3:$BI$3), 0))*(1-GRID!$B$35),0))</f>
        <v>52900</v>
      </c>
      <c r="U245" s="61">
        <f t="array" ref="U245">IF($I$2="Открытый тариф",
INDEX(GRID!$B$4:$BI$14,MATCH(U$7,GRID!$A$4:$A$14,0),MATCH(1,($U$2=GRID!$B$1:$BI$1)*(КАЛЕНДАРЬ!$AD34=GRID!$B$3:$BI$3), 0)),
ROUNDUP(INDEX(GRID!$B$4:$BI$14,MATCH(U$7,GRID!$A$4:$A$14,0),MATCH(1,($U$2=GRID!$B$1:$BI$1)*(КАЛЕНДАРЬ!$AD34=GRID!$B$3:$BI$3),0))*(1-GRID!$B$35),0))</f>
        <v>58000</v>
      </c>
      <c r="V245" s="61">
        <f t="array" ref="V245">IF($I$2="Открытый тариф",
INDEX(GRID!$B$17:$BI$27,MATCH(U$7,GRID!$A$17:$A$27,0),MATCH(1,($U$2=GRID!$B$1:$BI$1)*(КАЛЕНДАРЬ!$AD34=GRID!$B$3:$BI$3), 0)),
ROUNDUP(INDEX(GRID!$B$17:$BI$27,MATCH(U$7,GRID!$A$17:$A$27,0),MATCH(1,($U$2=GRID!$B$1:$BI$1)*(КАЛЕНДАРЬ!$AD34=GRID!$B$3:$BI$3), 0))*(1-GRID!$B$35),0))</f>
        <v>60500</v>
      </c>
      <c r="W245" s="61">
        <f t="array" ref="W245">IF($I$2="Открытый тариф",
INDEX(GRID!$B$4:$BI$14,MATCH(W$7,GRID!$A$4:$A$14,0),MATCH(1,($U$2=GRID!$B$1:$BI$1)*(КАЛЕНДАРЬ!$AD34=GRID!$B$3:$BI$3), 0)),
ROUNDUP(INDEX(GRID!$B$4:$BI$14,MATCH(W$7,GRID!$A$4:$A$14,0),MATCH(1,($U$2=GRID!$B$1:$BI$1)*(КАЛЕНДАРЬ!$AD34=GRID!$B$3:$BI$3),0))*(1-GRID!$B$35),0))</f>
        <v>232000</v>
      </c>
      <c r="X245" s="61">
        <f t="array" ref="X245">IF($I$2="Открытый тариф",
INDEX(GRID!$B$17:$BI$27,MATCH(W$7,GRID!$A$17:$A$27,0),MATCH(1,($U$2=GRID!$B$1:$BI$1)*(КАЛЕНДАРЬ!$AD34=GRID!$B$3:$BI$3), 0)),
ROUNDUP(INDEX(GRID!$B$17:$BI$27,MATCH(W$7,GRID!$A$17:$A$27,0),MATCH(1,($U$2=GRID!$B$1:$BI$1)*(КАЛЕНДАРЬ!$AD34=GRID!$B$3:$BI$3), 0))*(1-GRID!$B$35),0))</f>
        <v>234500</v>
      </c>
    </row>
    <row r="246" spans="1:24" x14ac:dyDescent="0.2">
      <c r="A246" s="63"/>
      <c r="B246" s="63"/>
      <c r="G246" s="50"/>
      <c r="K246" s="50"/>
      <c r="P246" s="50"/>
    </row>
    <row r="247" spans="1:24" x14ac:dyDescent="0.2">
      <c r="A247" s="91" t="s">
        <v>38</v>
      </c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</row>
    <row r="248" spans="1:24" x14ac:dyDescent="0.2">
      <c r="A248" s="92" t="s">
        <v>111</v>
      </c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</row>
    <row r="249" spans="1:24" ht="58.5" customHeight="1" x14ac:dyDescent="0.2">
      <c r="A249" s="137" t="s">
        <v>39</v>
      </c>
      <c r="B249" s="138"/>
      <c r="C249" s="98" t="s">
        <v>85</v>
      </c>
      <c r="D249" s="99"/>
      <c r="E249" s="100" t="s">
        <v>86</v>
      </c>
      <c r="F249" s="101"/>
      <c r="G249" s="102" t="s">
        <v>83</v>
      </c>
      <c r="H249" s="103"/>
      <c r="I249" s="104" t="s">
        <v>87</v>
      </c>
      <c r="J249" s="105"/>
      <c r="K249" s="106" t="s">
        <v>88</v>
      </c>
      <c r="L249" s="106"/>
      <c r="M249" s="107" t="s">
        <v>89</v>
      </c>
      <c r="N249" s="108"/>
      <c r="O249" s="131" t="s">
        <v>94</v>
      </c>
      <c r="P249" s="131"/>
      <c r="Q249" s="111" t="s">
        <v>95</v>
      </c>
      <c r="R249" s="111"/>
      <c r="S249" s="112" t="s">
        <v>90</v>
      </c>
      <c r="T249" s="112"/>
      <c r="U249" s="113" t="s">
        <v>91</v>
      </c>
      <c r="V249" s="114"/>
      <c r="W249" s="115" t="s">
        <v>96</v>
      </c>
      <c r="X249" s="116"/>
    </row>
    <row r="250" spans="1:24" x14ac:dyDescent="0.2">
      <c r="A250" s="139"/>
      <c r="B250" s="140"/>
      <c r="C250" s="57" t="s">
        <v>40</v>
      </c>
      <c r="D250" s="57" t="s">
        <v>41</v>
      </c>
      <c r="E250" s="57" t="s">
        <v>40</v>
      </c>
      <c r="F250" s="57" t="s">
        <v>41</v>
      </c>
      <c r="G250" s="57" t="s">
        <v>40</v>
      </c>
      <c r="H250" s="57" t="s">
        <v>41</v>
      </c>
      <c r="I250" s="57" t="s">
        <v>40</v>
      </c>
      <c r="J250" s="57" t="s">
        <v>41</v>
      </c>
      <c r="K250" s="57" t="s">
        <v>40</v>
      </c>
      <c r="L250" s="57" t="s">
        <v>41</v>
      </c>
      <c r="M250" s="57" t="s">
        <v>40</v>
      </c>
      <c r="N250" s="57" t="s">
        <v>41</v>
      </c>
      <c r="O250" s="57" t="s">
        <v>40</v>
      </c>
      <c r="P250" s="57" t="s">
        <v>41</v>
      </c>
      <c r="Q250" s="57" t="s">
        <v>40</v>
      </c>
      <c r="R250" s="57" t="s">
        <v>41</v>
      </c>
      <c r="S250" s="57" t="s">
        <v>40</v>
      </c>
      <c r="T250" s="57" t="s">
        <v>41</v>
      </c>
      <c r="U250" s="57" t="s">
        <v>40</v>
      </c>
      <c r="V250" s="57" t="s">
        <v>41</v>
      </c>
      <c r="W250" s="57" t="s">
        <v>40</v>
      </c>
      <c r="X250" s="57" t="s">
        <v>41</v>
      </c>
    </row>
    <row r="251" spans="1:24" x14ac:dyDescent="0.2">
      <c r="A251" s="62" t="s">
        <v>42</v>
      </c>
      <c r="B251" s="62">
        <v>1</v>
      </c>
      <c r="C251" s="59" cm="1">
        <f t="array" ref="C251">IF($I$2="Открытый тариф",
INDEX(GRID!$B$4:$BI$14,MATCH(C$7,GRID!$A$4:$A$14,0),MATCH(1,($U$2=GRID!$B$1:$BI$1)*(КАЛЕНДАРЬ!$AG4=GRID!$B$3:$BI$3), 0)),
ROUNDUP(INDEX(GRID!$B$4:$BI$14,MATCH(C$7,GRID!$A$4:$A$14,0),MATCH(1,($U$2=GRID!$B$1:$BI$1)*(КАЛЕНДАРЬ!$AG4=GRID!$B$3:$BI$3),0))*(1-GRID!$B$35),0))</f>
        <v>19000</v>
      </c>
      <c r="D251" s="60">
        <f t="array" ref="D251">IF($I$2="Открытый тариф",
INDEX(GRID!$B$17:$BI$27,MATCH(C$7,GRID!$A$17:$A$27,0),MATCH(1,($U$2=GRID!$B$1:$BI$1)*(КАЛЕНДАРЬ!$AG4=GRID!$B$3:$BI$3), 0)),
ROUNDUP(INDEX(GRID!$B$17:$BI$27,MATCH(C$7,GRID!$A$17:$A$27,0),MATCH(1,($U$2=GRID!$B$1:$BI$1)*(КАЛЕНДАРЬ!$AG4=GRID!$B$3:$BI$3), 0))*(1-GRID!$B$35),0))</f>
        <v>21500</v>
      </c>
      <c r="E251" s="59">
        <f t="array" ref="E251">IF($I$2="Открытый тариф",
INDEX(GRID!$B$4:$BI$14,MATCH(E$7,GRID!$A$4:$A$14,0),MATCH(1,($U$2=GRID!$B$1:$BI$1)*(КАЛЕНДАРЬ!$AG4=GRID!$B$3:$BI$3), 0)),
ROUNDUP(INDEX(GRID!$B$4:$BI$14,MATCH(E$7,GRID!$A$4:$A$14,0),MATCH(1,($U$2=GRID!$B$1:$BI$1)*(КАЛЕНДАРЬ!$AG4=GRID!$B$3:$BI$3),0))*(1-GRID!$B$35),0))</f>
        <v>20900</v>
      </c>
      <c r="F251" s="60">
        <f t="array" ref="F251">IF($I$2="Открытый тариф",
INDEX(GRID!$B$17:$BI$27,MATCH(E$7,GRID!$A$17:$A$27,0),MATCH(1,($U$2=GRID!$B$1:$BI$1)*(КАЛЕНДАРЬ!$AG4=GRID!$B$3:$BI$3), 0)),
ROUNDUP(INDEX(GRID!$B$17:$BI$27,MATCH(E$7,GRID!$A$17:$A$27,0),MATCH(1,($U$2=GRID!$B$1:$BI$1)*(КАЛЕНДАРЬ!$AG4=GRID!$B$3:$BI$3), 0))*(1-GRID!$B$35),0))</f>
        <v>23400</v>
      </c>
      <c r="G251" s="59">
        <f t="array" ref="G251">IF($I$2="Открытый тариф",
INDEX(GRID!$B$4:$BI$14,MATCH(G$7,GRID!$A$4:$A$14,0),MATCH(1,($U$2=GRID!$B$1:$BI$1)*(КАЛЕНДАРЬ!$AG4=GRID!$B$3:$BI$3), 0)),
ROUNDUP(INDEX(GRID!$B$4:$BI$14,MATCH(G$7,GRID!$A$4:$A$14,0),MATCH(1,($U$2=GRID!$B$1:$BI$1)*(КАЛЕНДАРЬ!$AG4=GRID!$B$3:$BI$3),0))*(1-GRID!$B$35),0))</f>
        <v>22900</v>
      </c>
      <c r="H251" s="60">
        <f t="array" ref="H251">IF($I$2="Открытый тариф",
INDEX(GRID!$B$17:$BI$27,MATCH(G$7,GRID!$A$17:$A$27,0),MATCH(1,($U$2=GRID!$B$1:$BI$1)*(КАЛЕНДАРЬ!$AG4=GRID!$B$3:$BI$3), 0)),
ROUNDUP(INDEX(GRID!$B$17:$BI$27,MATCH(G$7,GRID!$A$17:$A$27,0),MATCH(1,($U$2=GRID!$B$1:$BI$1)*(КАЛЕНДАРЬ!$AG4=GRID!$B$3:$BI$3), 0))*(1-GRID!$B$35),0))</f>
        <v>25400</v>
      </c>
      <c r="I251" s="59">
        <f t="array" ref="I251">IF($I$2="Открытый тариф",
INDEX(GRID!$B$4:$BI$14,MATCH(I$7,GRID!$A$4:$A$14,0),MATCH(1,($U$2=GRID!$B$1:$BI$1)*(КАЛЕНДАРЬ!$AG4=GRID!$B$3:$BI$3), 0)),
ROUNDUP(INDEX(GRID!$B$4:$BI$14,MATCH(I$7,GRID!$A$4:$A$14,0),MATCH(1,($U$2=GRID!$B$1:$BI$1)*(КАЛЕНДАРЬ!$AG4=GRID!$B$3:$BI$3),0))*(1-GRID!$B$35),0))</f>
        <v>25100</v>
      </c>
      <c r="J251" s="60">
        <f t="array" ref="J251">IF($I$2="Открытый тариф",
INDEX(GRID!$B$17:$BI$27,MATCH(I$7,GRID!$A$17:$A$27,0),MATCH(1,($U$2=GRID!$B$1:$BI$1)*(КАЛЕНДАРЬ!$AG4=GRID!$B$3:$BI$3), 0)),
ROUNDUP(INDEX(GRID!$B$17:$BI$27,MATCH(I$7,GRID!$A$17:$A$27,0),MATCH(1,($U$2=GRID!$B$1:$BI$1)*(КАЛЕНДАРЬ!$AG4=GRID!$B$3:$BI$3), 0))*(1-GRID!$B$35),0))</f>
        <v>27600</v>
      </c>
      <c r="K251" s="59">
        <f t="array" ref="K251">IF($I$2="Открытый тариф",
INDEX(GRID!$B$4:$BI$14,MATCH(K$7,GRID!$A$4:$A$14,0),MATCH(1,($U$2=GRID!$B$1:$BI$1)*(КАЛЕНДАРЬ!$AG4=GRID!$B$3:$BI$3), 0)),
ROUNDUP(INDEX(GRID!$B$4:$BI$14,MATCH(K$7,GRID!$A$4:$A$14,0),MATCH(1,($U$2=GRID!$B$1:$BI$1)*(КАЛЕНДАРЬ!$AG4=GRID!$B$3:$BI$3),0))*(1-GRID!$B$35),0))</f>
        <v>27600</v>
      </c>
      <c r="L251" s="60">
        <f t="array" ref="L251">IF($I$2="Открытый тариф",
INDEX(GRID!$B$17:$BI$27,MATCH(K$7,GRID!$A$17:$A$27,0),MATCH(1,($U$2=GRID!$B$1:$BI$1)*(КАЛЕНДАРЬ!$AG4=GRID!$B$3:$BI$3), 0)),
ROUNDUP(INDEX(GRID!$B$17:$BI$27,MATCH(K$7,GRID!$A$17:$A$27,0),MATCH(1,($U$2=GRID!$B$1:$BI$1)*(КАЛЕНДАРЬ!$AG4=GRID!$B$3:$BI$3), 0))*(1-GRID!$B$35),0))</f>
        <v>30100</v>
      </c>
      <c r="M251" s="59">
        <f t="array" ref="M251">IF($I$2="Открытый тариф",
INDEX(GRID!$B$4:$BI$14,MATCH(M$7,GRID!$A$4:$A$14,0),MATCH(1,($U$2=GRID!$B$1:$BI$1)*(КАЛЕНДАРЬ!$AG4=GRID!$B$3:$BI$3), 0)),
ROUNDUP(INDEX(GRID!$B$4:$BI$14,MATCH(M$7,GRID!$A$4:$A$14,0),MATCH(1,($U$2=GRID!$B$1:$BI$1)*(КАЛЕНДАРЬ!$AG4=GRID!$B$3:$BI$3),0))*(1-GRID!$B$35),0))</f>
        <v>30300</v>
      </c>
      <c r="N251" s="60">
        <f t="array" ref="N251">IF($I$2="Открытый тариф",
INDEX(GRID!$B$17:$BI$27,MATCH(M$7,GRID!$A$17:$A$27,0),MATCH(1,($U$2=GRID!$B$1:$BI$1)*(КАЛЕНДАРЬ!$AG4=GRID!$B$3:$BI$3), 0)),
ROUNDUP(INDEX(GRID!$B$17:$BI$27,MATCH(M$7,GRID!$A$17:$A$27,0),MATCH(1,($U$2=GRID!$B$1:$BI$1)*(КАЛЕНДАРЬ!$AG4=GRID!$B$3:$BI$3), 0))*(1-GRID!$B$35),0))</f>
        <v>32800</v>
      </c>
      <c r="O251" s="61">
        <f t="array" ref="O251">IF($I$2="Открытый тариф",
INDEX(GRID!$B$4:$BI$14,MATCH(O$7,GRID!$A$4:$A$14,0),MATCH(1,($U$2=GRID!$B$1:$BI$1)*(КАЛЕНДАРЬ!$AG4=GRID!$B$3:$BI$3), 0)),
ROUNDUP(INDEX(GRID!$B$4:$BI$14,MATCH(O$7,GRID!$A$4:$A$14,0),MATCH(1,($U$2=GRID!$B$1:$BI$1)*(КАЛЕНДАРЬ!$AG4=GRID!$B$3:$BI$3),0))*(1-GRID!$B$35),0))</f>
        <v>37300</v>
      </c>
      <c r="P251" s="61">
        <f t="array" ref="P251">IF($I$2="Открытый тариф",
INDEX(GRID!$B$17:$BI$27,MATCH(O$7,GRID!$A$17:$A$27,0),MATCH(1,($U$2=GRID!$B$1:$BI$1)*(КАЛЕНДАРЬ!$AG4=GRID!$B$3:$BI$3), 0)),
ROUNDUP(INDEX(GRID!$B$17:$BI$27,MATCH(O$7,GRID!$A$17:$A$27,0),MATCH(1,($U$2=GRID!$B$1:$BI$1)*(КАЛЕНДАРЬ!$AG4=GRID!$B$3:$BI$3), 0))*(1-GRID!$B$35),0))</f>
        <v>39800</v>
      </c>
      <c r="Q251" s="61">
        <f t="array" ref="Q251">IF($I$2="Открытый тариф",
INDEX(GRID!$B$4:$BI$14,MATCH(Q$7,GRID!$A$4:$A$14,0),MATCH(1,($U$2=GRID!$B$1:$BI$1)*(КАЛЕНДАРЬ!$AG4=GRID!$B$3:$BI$3), 0)),
ROUNDUP(INDEX(GRID!$B$4:$BI$14,MATCH(Q$7,GRID!$A$4:$A$14,0),MATCH(1,($U$2=GRID!$B$1:$BI$1)*(КАЛЕНДАРЬ!$AG4=GRID!$B$3:$BI$3),0))*(1-GRID!$B$35),0))</f>
        <v>41800</v>
      </c>
      <c r="R251" s="61">
        <f t="array" ref="R251">IF($I$2="Открытый тариф",
INDEX(GRID!$B$17:$BI$27,MATCH(Q$7,GRID!$A$17:$A$27,0),MATCH(1,($U$2=GRID!$B$1:$BI$1)*(КАЛЕНДАРЬ!$AG4=GRID!$B$3:$BI$3), 0)),
ROUNDUP(INDEX(GRID!$B$17:$BI$27,MATCH(Q$7,GRID!$A$17:$A$27,0),MATCH(1,($U$2=GRID!$B$1:$BI$1)*(КАЛЕНДАРЬ!$AG4=GRID!$B$3:$BI$3), 0))*(1-GRID!$B$35),0))</f>
        <v>44300</v>
      </c>
      <c r="S251" s="61">
        <f t="array" ref="S251">IF($I$2="Открытый тариф",
INDEX(GRID!$B$4:$BI$14,MATCH(S$7,GRID!$A$4:$A$14,0),MATCH(1,($U$2=GRID!$B$1:$BI$1)*(КАЛЕНДАРЬ!$AG4=GRID!$B$3:$BI$3), 0)),
ROUNDUP(INDEX(GRID!$B$4:$BI$14,MATCH(S$7,GRID!$A$4:$A$14,0),MATCH(1,($U$2=GRID!$B$1:$BI$1)*(КАЛЕНДАРЬ!$AG4=GRID!$B$3:$BI$3),0))*(1-GRID!$B$35),0))</f>
        <v>50400</v>
      </c>
      <c r="T251" s="61">
        <f t="array" ref="T251">IF($I$2="Открытый тариф",
INDEX(GRID!$B$17:$BI$27,MATCH(S$7,GRID!$A$17:$A$27,0),MATCH(1,($U$2=GRID!$B$1:$BI$1)*(КАЛЕНДАРЬ!$AG4=GRID!$B$3:$BI$3), 0)),
ROUNDUP(INDEX(GRID!$B$17:$BI$27,MATCH(S$7,GRID!$A$17:$A$27,0),MATCH(1,($U$2=GRID!$B$1:$BI$1)*(КАЛЕНДАРЬ!$AG4=GRID!$B$3:$BI$3), 0))*(1-GRID!$B$35),0))</f>
        <v>52900</v>
      </c>
      <c r="U251" s="61">
        <f t="array" ref="U251">IF($I$2="Открытый тариф",
INDEX(GRID!$B$4:$BI$14,MATCH(U$7,GRID!$A$4:$A$14,0),MATCH(1,($U$2=GRID!$B$1:$BI$1)*(КАЛЕНДАРЬ!$AG4=GRID!$B$3:$BI$3), 0)),
ROUNDUP(INDEX(GRID!$B$4:$BI$14,MATCH(U$7,GRID!$A$4:$A$14,0),MATCH(1,($U$2=GRID!$B$1:$BI$1)*(КАЛЕНДАРЬ!$AG4=GRID!$B$3:$BI$3),0))*(1-GRID!$B$35),0))</f>
        <v>58000</v>
      </c>
      <c r="V251" s="61">
        <f t="array" ref="V251">IF($I$2="Открытый тариф",
INDEX(GRID!$B$17:$BI$27,MATCH(U$7,GRID!$A$17:$A$27,0),MATCH(1,($U$2=GRID!$B$1:$BI$1)*(КАЛЕНДАРЬ!$AG4=GRID!$B$3:$BI$3), 0)),
ROUNDUP(INDEX(GRID!$B$17:$BI$27,MATCH(U$7,GRID!$A$17:$A$27,0),MATCH(1,($U$2=GRID!$B$1:$BI$1)*(КАЛЕНДАРЬ!$AG4=GRID!$B$3:$BI$3), 0))*(1-GRID!$B$35),0))</f>
        <v>60500</v>
      </c>
      <c r="W251" s="61">
        <f t="array" ref="W251">IF($I$2="Открытый тариф",
INDEX(GRID!$B$4:$BI$14,MATCH(W$7,GRID!$A$4:$A$14,0),MATCH(1,($U$2=GRID!$B$1:$BI$1)*(КАЛЕНДАРЬ!$AG4=GRID!$B$3:$BI$3), 0)),
ROUNDUP(INDEX(GRID!$B$4:$BI$14,MATCH(W$7,GRID!$A$4:$A$14,0),MATCH(1,($U$2=GRID!$B$1:$BI$1)*(КАЛЕНДАРЬ!$AG4=GRID!$B$3:$BI$3),0))*(1-GRID!$B$35),0))</f>
        <v>232000</v>
      </c>
      <c r="X251" s="61">
        <f t="array" ref="X251">IF($I$2="Открытый тариф",
INDEX(GRID!$B$17:$BI$27,MATCH(W$7,GRID!$A$17:$A$27,0),MATCH(1,($U$2=GRID!$B$1:$BI$1)*(КАЛЕНДАРЬ!$AG4=GRID!$B$3:$BI$3), 0)),
ROUNDUP(INDEX(GRID!$B$17:$BI$27,MATCH(W$7,GRID!$A$17:$A$27,0),MATCH(1,($U$2=GRID!$B$1:$BI$1)*(КАЛЕНДАРЬ!$AG4=GRID!$B$3:$BI$3), 0))*(1-GRID!$B$35),0))</f>
        <v>234500</v>
      </c>
    </row>
    <row r="252" spans="1:24" x14ac:dyDescent="0.2">
      <c r="A252" s="62" t="s">
        <v>43</v>
      </c>
      <c r="B252" s="62">
        <v>2</v>
      </c>
      <c r="C252" s="59" cm="1">
        <f t="array" ref="C252">IF($I$2="Открытый тариф",
INDEX(GRID!$B$4:$BI$14,MATCH(C$7,GRID!$A$4:$A$14,0),MATCH(1,($U$2=GRID!$B$1:$BI$1)*(КАЛЕНДАРЬ!$AG5=GRID!$B$3:$BI$3), 0)),
ROUNDUP(INDEX(GRID!$B$4:$BI$14,MATCH(C$7,GRID!$A$4:$A$14,0),MATCH(1,($U$2=GRID!$B$1:$BI$1)*(КАЛЕНДАРЬ!$AG5=GRID!$B$3:$BI$3),0))*(1-GRID!$B$35),0))</f>
        <v>18000</v>
      </c>
      <c r="D252" s="60">
        <f t="array" ref="D252">IF($I$2="Открытый тариф",
INDEX(GRID!$B$17:$BI$27,MATCH(C$7,GRID!$A$17:$A$27,0),MATCH(1,($U$2=GRID!$B$1:$BI$1)*(КАЛЕНДАРЬ!$AG5=GRID!$B$3:$BI$3), 0)),
ROUNDUP(INDEX(GRID!$B$17:$BI$27,MATCH(C$7,GRID!$A$17:$A$27,0),MATCH(1,($U$2=GRID!$B$1:$BI$1)*(КАЛЕНДАРЬ!$AG5=GRID!$B$3:$BI$3), 0))*(1-GRID!$B$35),0))</f>
        <v>20500</v>
      </c>
      <c r="E252" s="59">
        <f t="array" ref="E252">IF($I$2="Открытый тариф",
INDEX(GRID!$B$4:$BI$14,MATCH(E$7,GRID!$A$4:$A$14,0),MATCH(1,($U$2=GRID!$B$1:$BI$1)*(КАЛЕНДАРЬ!$AG5=GRID!$B$3:$BI$3), 0)),
ROUNDUP(INDEX(GRID!$B$4:$BI$14,MATCH(E$7,GRID!$A$4:$A$14,0),MATCH(1,($U$2=GRID!$B$1:$BI$1)*(КАЛЕНДАРЬ!$AG5=GRID!$B$3:$BI$3),0))*(1-GRID!$B$35),0))</f>
        <v>19700</v>
      </c>
      <c r="F252" s="60">
        <f t="array" ref="F252">IF($I$2="Открытый тариф",
INDEX(GRID!$B$17:$BI$27,MATCH(E$7,GRID!$A$17:$A$27,0),MATCH(1,($U$2=GRID!$B$1:$BI$1)*(КАЛЕНДАРЬ!$AG5=GRID!$B$3:$BI$3), 0)),
ROUNDUP(INDEX(GRID!$B$17:$BI$27,MATCH(E$7,GRID!$A$17:$A$27,0),MATCH(1,($U$2=GRID!$B$1:$BI$1)*(КАЛЕНДАРЬ!$AG5=GRID!$B$3:$BI$3), 0))*(1-GRID!$B$35),0))</f>
        <v>22200</v>
      </c>
      <c r="G252" s="59">
        <f t="array" ref="G252">IF($I$2="Открытый тариф",
INDEX(GRID!$B$4:$BI$14,MATCH(G$7,GRID!$A$4:$A$14,0),MATCH(1,($U$2=GRID!$B$1:$BI$1)*(КАЛЕНДАРЬ!$AG5=GRID!$B$3:$BI$3), 0)),
ROUNDUP(INDEX(GRID!$B$4:$BI$14,MATCH(G$7,GRID!$A$4:$A$14,0),MATCH(1,($U$2=GRID!$B$1:$BI$1)*(КАЛЕНДАРЬ!$AG5=GRID!$B$3:$BI$3),0))*(1-GRID!$B$35),0))</f>
        <v>21600</v>
      </c>
      <c r="H252" s="60">
        <f t="array" ref="H252">IF($I$2="Открытый тариф",
INDEX(GRID!$B$17:$BI$27,MATCH(G$7,GRID!$A$17:$A$27,0),MATCH(1,($U$2=GRID!$B$1:$BI$1)*(КАЛЕНДАРЬ!$AG5=GRID!$B$3:$BI$3), 0)),
ROUNDUP(INDEX(GRID!$B$17:$BI$27,MATCH(G$7,GRID!$A$17:$A$27,0),MATCH(1,($U$2=GRID!$B$1:$BI$1)*(КАЛЕНДАРЬ!$AG5=GRID!$B$3:$BI$3), 0))*(1-GRID!$B$35),0))</f>
        <v>24100</v>
      </c>
      <c r="I252" s="59">
        <f t="array" ref="I252">IF($I$2="Открытый тариф",
INDEX(GRID!$B$4:$BI$14,MATCH(I$7,GRID!$A$4:$A$14,0),MATCH(1,($U$2=GRID!$B$1:$BI$1)*(КАЛЕНДАРЬ!$AG5=GRID!$B$3:$BI$3), 0)),
ROUNDUP(INDEX(GRID!$B$4:$BI$14,MATCH(I$7,GRID!$A$4:$A$14,0),MATCH(1,($U$2=GRID!$B$1:$BI$1)*(КАЛЕНДАРЬ!$AG5=GRID!$B$3:$BI$3),0))*(1-GRID!$B$35),0))</f>
        <v>23700</v>
      </c>
      <c r="J252" s="60">
        <f t="array" ref="J252">IF($I$2="Открытый тариф",
INDEX(GRID!$B$17:$BI$27,MATCH(I$7,GRID!$A$17:$A$27,0),MATCH(1,($U$2=GRID!$B$1:$BI$1)*(КАЛЕНДАРЬ!$AG5=GRID!$B$3:$BI$3), 0)),
ROUNDUP(INDEX(GRID!$B$17:$BI$27,MATCH(I$7,GRID!$A$17:$A$27,0),MATCH(1,($U$2=GRID!$B$1:$BI$1)*(КАЛЕНДАРЬ!$AG5=GRID!$B$3:$BI$3), 0))*(1-GRID!$B$35),0))</f>
        <v>26200</v>
      </c>
      <c r="K252" s="59">
        <f t="array" ref="K252">IF($I$2="Открытый тариф",
INDEX(GRID!$B$4:$BI$14,MATCH(K$7,GRID!$A$4:$A$14,0),MATCH(1,($U$2=GRID!$B$1:$BI$1)*(КАЛЕНДАРЬ!$AG5=GRID!$B$3:$BI$3), 0)),
ROUNDUP(INDEX(GRID!$B$4:$BI$14,MATCH(K$7,GRID!$A$4:$A$14,0),MATCH(1,($U$2=GRID!$B$1:$BI$1)*(КАЛЕНДАРЬ!$AG5=GRID!$B$3:$BI$3),0))*(1-GRID!$B$35),0))</f>
        <v>26000</v>
      </c>
      <c r="L252" s="60">
        <f t="array" ref="L252">IF($I$2="Открытый тариф",
INDEX(GRID!$B$17:$BI$27,MATCH(K$7,GRID!$A$17:$A$27,0),MATCH(1,($U$2=GRID!$B$1:$BI$1)*(КАЛЕНДАРЬ!$AG5=GRID!$B$3:$BI$3), 0)),
ROUNDUP(INDEX(GRID!$B$17:$BI$27,MATCH(K$7,GRID!$A$17:$A$27,0),MATCH(1,($U$2=GRID!$B$1:$BI$1)*(КАЛЕНДАРЬ!$AG5=GRID!$B$3:$BI$3), 0))*(1-GRID!$B$35),0))</f>
        <v>28500</v>
      </c>
      <c r="M252" s="59">
        <f t="array" ref="M252">IF($I$2="Открытый тариф",
INDEX(GRID!$B$4:$BI$14,MATCH(M$7,GRID!$A$4:$A$14,0),MATCH(1,($U$2=GRID!$B$1:$BI$1)*(КАЛЕНДАРЬ!$AG5=GRID!$B$3:$BI$3), 0)),
ROUNDUP(INDEX(GRID!$B$4:$BI$14,MATCH(M$7,GRID!$A$4:$A$14,0),MATCH(1,($U$2=GRID!$B$1:$BI$1)*(КАЛЕНДАРЬ!$AG5=GRID!$B$3:$BI$3),0))*(1-GRID!$B$35),0))</f>
        <v>28500</v>
      </c>
      <c r="N252" s="60">
        <f t="array" ref="N252">IF($I$2="Открытый тариф",
INDEX(GRID!$B$17:$BI$27,MATCH(M$7,GRID!$A$17:$A$27,0),MATCH(1,($U$2=GRID!$B$1:$BI$1)*(КАЛЕНДАРЬ!$AG5=GRID!$B$3:$BI$3), 0)),
ROUNDUP(INDEX(GRID!$B$17:$BI$27,MATCH(M$7,GRID!$A$17:$A$27,0),MATCH(1,($U$2=GRID!$B$1:$BI$1)*(КАЛЕНДАРЬ!$AG5=GRID!$B$3:$BI$3), 0))*(1-GRID!$B$35),0))</f>
        <v>31000</v>
      </c>
      <c r="O252" s="61">
        <f t="array" ref="O252">IF($I$2="Открытый тариф",
INDEX(GRID!$B$4:$BI$14,MATCH(O$7,GRID!$A$4:$A$14,0),MATCH(1,($U$2=GRID!$B$1:$BI$1)*(КАЛЕНДАРЬ!$AG5=GRID!$B$3:$BI$3), 0)),
ROUNDUP(INDEX(GRID!$B$4:$BI$14,MATCH(O$7,GRID!$A$4:$A$14,0),MATCH(1,($U$2=GRID!$B$1:$BI$1)*(КАЛЕНДАРЬ!$AG5=GRID!$B$3:$BI$3),0))*(1-GRID!$B$35),0))</f>
        <v>35400</v>
      </c>
      <c r="P252" s="61">
        <f t="array" ref="P252">IF($I$2="Открытый тариф",
INDEX(GRID!$B$17:$BI$27,MATCH(O$7,GRID!$A$17:$A$27,0),MATCH(1,($U$2=GRID!$B$1:$BI$1)*(КАЛЕНДАРЬ!$AG5=GRID!$B$3:$BI$3), 0)),
ROUNDUP(INDEX(GRID!$B$17:$BI$27,MATCH(O$7,GRID!$A$17:$A$27,0),MATCH(1,($U$2=GRID!$B$1:$BI$1)*(КАЛЕНДАРЬ!$AG5=GRID!$B$3:$BI$3), 0))*(1-GRID!$B$35),0))</f>
        <v>37900</v>
      </c>
      <c r="Q252" s="61">
        <f t="array" ref="Q252">IF($I$2="Открытый тариф",
INDEX(GRID!$B$4:$BI$14,MATCH(Q$7,GRID!$A$4:$A$14,0),MATCH(1,($U$2=GRID!$B$1:$BI$1)*(КАЛЕНДАРЬ!$AG5=GRID!$B$3:$BI$3), 0)),
ROUNDUP(INDEX(GRID!$B$4:$BI$14,MATCH(Q$7,GRID!$A$4:$A$14,0),MATCH(1,($U$2=GRID!$B$1:$BI$1)*(КАЛЕНДАРЬ!$AG5=GRID!$B$3:$BI$3),0))*(1-GRID!$B$35),0))</f>
        <v>39600</v>
      </c>
      <c r="R252" s="61">
        <f t="array" ref="R252">IF($I$2="Открытый тариф",
INDEX(GRID!$B$17:$BI$27,MATCH(Q$7,GRID!$A$17:$A$27,0),MATCH(1,($U$2=GRID!$B$1:$BI$1)*(КАЛЕНДАРЬ!$AG5=GRID!$B$3:$BI$3), 0)),
ROUNDUP(INDEX(GRID!$B$17:$BI$27,MATCH(Q$7,GRID!$A$17:$A$27,0),MATCH(1,($U$2=GRID!$B$1:$BI$1)*(КАЛЕНДАРЬ!$AG5=GRID!$B$3:$BI$3), 0))*(1-GRID!$B$35),0))</f>
        <v>42100</v>
      </c>
      <c r="S252" s="61">
        <f t="array" ref="S252">IF($I$2="Открытый тариф",
INDEX(GRID!$B$4:$BI$14,MATCH(S$7,GRID!$A$4:$A$14,0),MATCH(1,($U$2=GRID!$B$1:$BI$1)*(КАЛЕНДАРЬ!$AG5=GRID!$B$3:$BI$3), 0)),
ROUNDUP(INDEX(GRID!$B$4:$BI$14,MATCH(S$7,GRID!$A$4:$A$14,0),MATCH(1,($U$2=GRID!$B$1:$BI$1)*(КАЛЕНДАРЬ!$AG5=GRID!$B$3:$BI$3),0))*(1-GRID!$B$35),0))</f>
        <v>47600</v>
      </c>
      <c r="T252" s="61">
        <f t="array" ref="T252">IF($I$2="Открытый тариф",
INDEX(GRID!$B$17:$BI$27,MATCH(S$7,GRID!$A$17:$A$27,0),MATCH(1,($U$2=GRID!$B$1:$BI$1)*(КАЛЕНДАРЬ!$AG5=GRID!$B$3:$BI$3), 0)),
ROUNDUP(INDEX(GRID!$B$17:$BI$27,MATCH(S$7,GRID!$A$17:$A$27,0),MATCH(1,($U$2=GRID!$B$1:$BI$1)*(КАЛЕНДАРЬ!$AG5=GRID!$B$3:$BI$3), 0))*(1-GRID!$B$35),0))</f>
        <v>50100</v>
      </c>
      <c r="U252" s="61">
        <f t="array" ref="U252">IF($I$2="Открытый тариф",
INDEX(GRID!$B$4:$BI$14,MATCH(U$7,GRID!$A$4:$A$14,0),MATCH(1,($U$2=GRID!$B$1:$BI$1)*(КАЛЕНДАРЬ!$AG5=GRID!$B$3:$BI$3), 0)),
ROUNDUP(INDEX(GRID!$B$4:$BI$14,MATCH(U$7,GRID!$A$4:$A$14,0),MATCH(1,($U$2=GRID!$B$1:$BI$1)*(КАЛЕНДАРЬ!$AG5=GRID!$B$3:$BI$3),0))*(1-GRID!$B$35),0))</f>
        <v>55000</v>
      </c>
      <c r="V252" s="61">
        <f t="array" ref="V252">IF($I$2="Открытый тариф",
INDEX(GRID!$B$17:$BI$27,MATCH(U$7,GRID!$A$17:$A$27,0),MATCH(1,($U$2=GRID!$B$1:$BI$1)*(КАЛЕНДАРЬ!$AG5=GRID!$B$3:$BI$3), 0)),
ROUNDUP(INDEX(GRID!$B$17:$BI$27,MATCH(U$7,GRID!$A$17:$A$27,0),MATCH(1,($U$2=GRID!$B$1:$BI$1)*(КАЛЕНДАРЬ!$AG5=GRID!$B$3:$BI$3), 0))*(1-GRID!$B$35),0))</f>
        <v>57500</v>
      </c>
      <c r="W252" s="61">
        <f t="array" ref="W252">IF($I$2="Открытый тариф",
INDEX(GRID!$B$4:$BI$14,MATCH(W$7,GRID!$A$4:$A$14,0),MATCH(1,($U$2=GRID!$B$1:$BI$1)*(КАЛЕНДАРЬ!$AG5=GRID!$B$3:$BI$3), 0)),
ROUNDUP(INDEX(GRID!$B$4:$BI$14,MATCH(W$7,GRID!$A$4:$A$14,0),MATCH(1,($U$2=GRID!$B$1:$BI$1)*(КАЛЕНДАРЬ!$AG5=GRID!$B$3:$BI$3),0))*(1-GRID!$B$35),0))</f>
        <v>223000</v>
      </c>
      <c r="X252" s="61">
        <f t="array" ref="X252">IF($I$2="Открытый тариф",
INDEX(GRID!$B$17:$BI$27,MATCH(W$7,GRID!$A$17:$A$27,0),MATCH(1,($U$2=GRID!$B$1:$BI$1)*(КАЛЕНДАРЬ!$AG5=GRID!$B$3:$BI$3), 0)),
ROUNDUP(INDEX(GRID!$B$17:$BI$27,MATCH(W$7,GRID!$A$17:$A$27,0),MATCH(1,($U$2=GRID!$B$1:$BI$1)*(КАЛЕНДАРЬ!$AG5=GRID!$B$3:$BI$3), 0))*(1-GRID!$B$35),0))</f>
        <v>225500</v>
      </c>
    </row>
    <row r="253" spans="1:24" x14ac:dyDescent="0.2">
      <c r="A253" s="62" t="s">
        <v>44</v>
      </c>
      <c r="B253" s="62">
        <v>3</v>
      </c>
      <c r="C253" s="59" cm="1">
        <f t="array" ref="C253">IF($I$2="Открытый тариф",
INDEX(GRID!$B$4:$BI$14,MATCH(C$7,GRID!$A$4:$A$14,0),MATCH(1,($U$2=GRID!$B$1:$BI$1)*(КАЛЕНДАРЬ!$AG6=GRID!$B$3:$BI$3), 0)),
ROUNDUP(INDEX(GRID!$B$4:$BI$14,MATCH(C$7,GRID!$A$4:$A$14,0),MATCH(1,($U$2=GRID!$B$1:$BI$1)*(КАЛЕНДАРЬ!$AG6=GRID!$B$3:$BI$3),0))*(1-GRID!$B$35),0))</f>
        <v>18000</v>
      </c>
      <c r="D253" s="60">
        <f t="array" ref="D253">IF($I$2="Открытый тариф",
INDEX(GRID!$B$17:$BI$27,MATCH(C$7,GRID!$A$17:$A$27,0),MATCH(1,($U$2=GRID!$B$1:$BI$1)*(КАЛЕНДАРЬ!$AG6=GRID!$B$3:$BI$3), 0)),
ROUNDUP(INDEX(GRID!$B$17:$BI$27,MATCH(C$7,GRID!$A$17:$A$27,0),MATCH(1,($U$2=GRID!$B$1:$BI$1)*(КАЛЕНДАРЬ!$AG6=GRID!$B$3:$BI$3), 0))*(1-GRID!$B$35),0))</f>
        <v>20500</v>
      </c>
      <c r="E253" s="59">
        <f t="array" ref="E253">IF($I$2="Открытый тариф",
INDEX(GRID!$B$4:$BI$14,MATCH(E$7,GRID!$A$4:$A$14,0),MATCH(1,($U$2=GRID!$B$1:$BI$1)*(КАЛЕНДАРЬ!$AG6=GRID!$B$3:$BI$3), 0)),
ROUNDUP(INDEX(GRID!$B$4:$BI$14,MATCH(E$7,GRID!$A$4:$A$14,0),MATCH(1,($U$2=GRID!$B$1:$BI$1)*(КАЛЕНДАРЬ!$AG6=GRID!$B$3:$BI$3),0))*(1-GRID!$B$35),0))</f>
        <v>19700</v>
      </c>
      <c r="F253" s="60">
        <f t="array" ref="F253">IF($I$2="Открытый тариф",
INDEX(GRID!$B$17:$BI$27,MATCH(E$7,GRID!$A$17:$A$27,0),MATCH(1,($U$2=GRID!$B$1:$BI$1)*(КАЛЕНДАРЬ!$AG6=GRID!$B$3:$BI$3), 0)),
ROUNDUP(INDEX(GRID!$B$17:$BI$27,MATCH(E$7,GRID!$A$17:$A$27,0),MATCH(1,($U$2=GRID!$B$1:$BI$1)*(КАЛЕНДАРЬ!$AG6=GRID!$B$3:$BI$3), 0))*(1-GRID!$B$35),0))</f>
        <v>22200</v>
      </c>
      <c r="G253" s="59">
        <f t="array" ref="G253">IF($I$2="Открытый тариф",
INDEX(GRID!$B$4:$BI$14,MATCH(G$7,GRID!$A$4:$A$14,0),MATCH(1,($U$2=GRID!$B$1:$BI$1)*(КАЛЕНДАРЬ!$AG6=GRID!$B$3:$BI$3), 0)),
ROUNDUP(INDEX(GRID!$B$4:$BI$14,MATCH(G$7,GRID!$A$4:$A$14,0),MATCH(1,($U$2=GRID!$B$1:$BI$1)*(КАЛЕНДАРЬ!$AG6=GRID!$B$3:$BI$3),0))*(1-GRID!$B$35),0))</f>
        <v>21600</v>
      </c>
      <c r="H253" s="60">
        <f t="array" ref="H253">IF($I$2="Открытый тариф",
INDEX(GRID!$B$17:$BI$27,MATCH(G$7,GRID!$A$17:$A$27,0),MATCH(1,($U$2=GRID!$B$1:$BI$1)*(КАЛЕНДАРЬ!$AG6=GRID!$B$3:$BI$3), 0)),
ROUNDUP(INDEX(GRID!$B$17:$BI$27,MATCH(G$7,GRID!$A$17:$A$27,0),MATCH(1,($U$2=GRID!$B$1:$BI$1)*(КАЛЕНДАРЬ!$AG6=GRID!$B$3:$BI$3), 0))*(1-GRID!$B$35),0))</f>
        <v>24100</v>
      </c>
      <c r="I253" s="59">
        <f t="array" ref="I253">IF($I$2="Открытый тариф",
INDEX(GRID!$B$4:$BI$14,MATCH(I$7,GRID!$A$4:$A$14,0),MATCH(1,($U$2=GRID!$B$1:$BI$1)*(КАЛЕНДАРЬ!$AG6=GRID!$B$3:$BI$3), 0)),
ROUNDUP(INDEX(GRID!$B$4:$BI$14,MATCH(I$7,GRID!$A$4:$A$14,0),MATCH(1,($U$2=GRID!$B$1:$BI$1)*(КАЛЕНДАРЬ!$AG6=GRID!$B$3:$BI$3),0))*(1-GRID!$B$35),0))</f>
        <v>23700</v>
      </c>
      <c r="J253" s="60">
        <f t="array" ref="J253">IF($I$2="Открытый тариф",
INDEX(GRID!$B$17:$BI$27,MATCH(I$7,GRID!$A$17:$A$27,0),MATCH(1,($U$2=GRID!$B$1:$BI$1)*(КАЛЕНДАРЬ!$AG6=GRID!$B$3:$BI$3), 0)),
ROUNDUP(INDEX(GRID!$B$17:$BI$27,MATCH(I$7,GRID!$A$17:$A$27,0),MATCH(1,($U$2=GRID!$B$1:$BI$1)*(КАЛЕНДАРЬ!$AG6=GRID!$B$3:$BI$3), 0))*(1-GRID!$B$35),0))</f>
        <v>26200</v>
      </c>
      <c r="K253" s="59">
        <f t="array" ref="K253">IF($I$2="Открытый тариф",
INDEX(GRID!$B$4:$BI$14,MATCH(K$7,GRID!$A$4:$A$14,0),MATCH(1,($U$2=GRID!$B$1:$BI$1)*(КАЛЕНДАРЬ!$AG6=GRID!$B$3:$BI$3), 0)),
ROUNDUP(INDEX(GRID!$B$4:$BI$14,MATCH(K$7,GRID!$A$4:$A$14,0),MATCH(1,($U$2=GRID!$B$1:$BI$1)*(КАЛЕНДАРЬ!$AG6=GRID!$B$3:$BI$3),0))*(1-GRID!$B$35),0))</f>
        <v>26000</v>
      </c>
      <c r="L253" s="60">
        <f t="array" ref="L253">IF($I$2="Открытый тариф",
INDEX(GRID!$B$17:$BI$27,MATCH(K$7,GRID!$A$17:$A$27,0),MATCH(1,($U$2=GRID!$B$1:$BI$1)*(КАЛЕНДАРЬ!$AG6=GRID!$B$3:$BI$3), 0)),
ROUNDUP(INDEX(GRID!$B$17:$BI$27,MATCH(K$7,GRID!$A$17:$A$27,0),MATCH(1,($U$2=GRID!$B$1:$BI$1)*(КАЛЕНДАРЬ!$AG6=GRID!$B$3:$BI$3), 0))*(1-GRID!$B$35),0))</f>
        <v>28500</v>
      </c>
      <c r="M253" s="59">
        <f t="array" ref="M253">IF($I$2="Открытый тариф",
INDEX(GRID!$B$4:$BI$14,MATCH(M$7,GRID!$A$4:$A$14,0),MATCH(1,($U$2=GRID!$B$1:$BI$1)*(КАЛЕНДАРЬ!$AG6=GRID!$B$3:$BI$3), 0)),
ROUNDUP(INDEX(GRID!$B$4:$BI$14,MATCH(M$7,GRID!$A$4:$A$14,0),MATCH(1,($U$2=GRID!$B$1:$BI$1)*(КАЛЕНДАРЬ!$AG6=GRID!$B$3:$BI$3),0))*(1-GRID!$B$35),0))</f>
        <v>28500</v>
      </c>
      <c r="N253" s="60">
        <f t="array" ref="N253">IF($I$2="Открытый тариф",
INDEX(GRID!$B$17:$BI$27,MATCH(M$7,GRID!$A$17:$A$27,0),MATCH(1,($U$2=GRID!$B$1:$BI$1)*(КАЛЕНДАРЬ!$AG6=GRID!$B$3:$BI$3), 0)),
ROUNDUP(INDEX(GRID!$B$17:$BI$27,MATCH(M$7,GRID!$A$17:$A$27,0),MATCH(1,($U$2=GRID!$B$1:$BI$1)*(КАЛЕНДАРЬ!$AG6=GRID!$B$3:$BI$3), 0))*(1-GRID!$B$35),0))</f>
        <v>31000</v>
      </c>
      <c r="O253" s="61">
        <f t="array" ref="O253">IF($I$2="Открытый тариф",
INDEX(GRID!$B$4:$BI$14,MATCH(O$7,GRID!$A$4:$A$14,0),MATCH(1,($U$2=GRID!$B$1:$BI$1)*(КАЛЕНДАРЬ!$AG6=GRID!$B$3:$BI$3), 0)),
ROUNDUP(INDEX(GRID!$B$4:$BI$14,MATCH(O$7,GRID!$A$4:$A$14,0),MATCH(1,($U$2=GRID!$B$1:$BI$1)*(КАЛЕНДАРЬ!$AG6=GRID!$B$3:$BI$3),0))*(1-GRID!$B$35),0))</f>
        <v>35400</v>
      </c>
      <c r="P253" s="61">
        <f t="array" ref="P253">IF($I$2="Открытый тариф",
INDEX(GRID!$B$17:$BI$27,MATCH(O$7,GRID!$A$17:$A$27,0),MATCH(1,($U$2=GRID!$B$1:$BI$1)*(КАЛЕНДАРЬ!$AG6=GRID!$B$3:$BI$3), 0)),
ROUNDUP(INDEX(GRID!$B$17:$BI$27,MATCH(O$7,GRID!$A$17:$A$27,0),MATCH(1,($U$2=GRID!$B$1:$BI$1)*(КАЛЕНДАРЬ!$AG6=GRID!$B$3:$BI$3), 0))*(1-GRID!$B$35),0))</f>
        <v>37900</v>
      </c>
      <c r="Q253" s="61">
        <f t="array" ref="Q253">IF($I$2="Открытый тариф",
INDEX(GRID!$B$4:$BI$14,MATCH(Q$7,GRID!$A$4:$A$14,0),MATCH(1,($U$2=GRID!$B$1:$BI$1)*(КАЛЕНДАРЬ!$AG6=GRID!$B$3:$BI$3), 0)),
ROUNDUP(INDEX(GRID!$B$4:$BI$14,MATCH(Q$7,GRID!$A$4:$A$14,0),MATCH(1,($U$2=GRID!$B$1:$BI$1)*(КАЛЕНДАРЬ!$AG6=GRID!$B$3:$BI$3),0))*(1-GRID!$B$35),0))</f>
        <v>39600</v>
      </c>
      <c r="R253" s="61">
        <f t="array" ref="R253">IF($I$2="Открытый тариф",
INDEX(GRID!$B$17:$BI$27,MATCH(Q$7,GRID!$A$17:$A$27,0),MATCH(1,($U$2=GRID!$B$1:$BI$1)*(КАЛЕНДАРЬ!$AG6=GRID!$B$3:$BI$3), 0)),
ROUNDUP(INDEX(GRID!$B$17:$BI$27,MATCH(Q$7,GRID!$A$17:$A$27,0),MATCH(1,($U$2=GRID!$B$1:$BI$1)*(КАЛЕНДАРЬ!$AG6=GRID!$B$3:$BI$3), 0))*(1-GRID!$B$35),0))</f>
        <v>42100</v>
      </c>
      <c r="S253" s="61">
        <f t="array" ref="S253">IF($I$2="Открытый тариф",
INDEX(GRID!$B$4:$BI$14,MATCH(S$7,GRID!$A$4:$A$14,0),MATCH(1,($U$2=GRID!$B$1:$BI$1)*(КАЛЕНДАРЬ!$AG6=GRID!$B$3:$BI$3), 0)),
ROUNDUP(INDEX(GRID!$B$4:$BI$14,MATCH(S$7,GRID!$A$4:$A$14,0),MATCH(1,($U$2=GRID!$B$1:$BI$1)*(КАЛЕНДАРЬ!$AG6=GRID!$B$3:$BI$3),0))*(1-GRID!$B$35),0))</f>
        <v>47600</v>
      </c>
      <c r="T253" s="61">
        <f t="array" ref="T253">IF($I$2="Открытый тариф",
INDEX(GRID!$B$17:$BI$27,MATCH(S$7,GRID!$A$17:$A$27,0),MATCH(1,($U$2=GRID!$B$1:$BI$1)*(КАЛЕНДАРЬ!$AG6=GRID!$B$3:$BI$3), 0)),
ROUNDUP(INDEX(GRID!$B$17:$BI$27,MATCH(S$7,GRID!$A$17:$A$27,0),MATCH(1,($U$2=GRID!$B$1:$BI$1)*(КАЛЕНДАРЬ!$AG6=GRID!$B$3:$BI$3), 0))*(1-GRID!$B$35),0))</f>
        <v>50100</v>
      </c>
      <c r="U253" s="61">
        <f t="array" ref="U253">IF($I$2="Открытый тариф",
INDEX(GRID!$B$4:$BI$14,MATCH(U$7,GRID!$A$4:$A$14,0),MATCH(1,($U$2=GRID!$B$1:$BI$1)*(КАЛЕНДАРЬ!$AG6=GRID!$B$3:$BI$3), 0)),
ROUNDUP(INDEX(GRID!$B$4:$BI$14,MATCH(U$7,GRID!$A$4:$A$14,0),MATCH(1,($U$2=GRID!$B$1:$BI$1)*(КАЛЕНДАРЬ!$AG6=GRID!$B$3:$BI$3),0))*(1-GRID!$B$35),0))</f>
        <v>55000</v>
      </c>
      <c r="V253" s="61">
        <f t="array" ref="V253">IF($I$2="Открытый тариф",
INDEX(GRID!$B$17:$BI$27,MATCH(U$7,GRID!$A$17:$A$27,0),MATCH(1,($U$2=GRID!$B$1:$BI$1)*(КАЛЕНДАРЬ!$AG6=GRID!$B$3:$BI$3), 0)),
ROUNDUP(INDEX(GRID!$B$17:$BI$27,MATCH(U$7,GRID!$A$17:$A$27,0),MATCH(1,($U$2=GRID!$B$1:$BI$1)*(КАЛЕНДАРЬ!$AG6=GRID!$B$3:$BI$3), 0))*(1-GRID!$B$35),0))</f>
        <v>57500</v>
      </c>
      <c r="W253" s="61">
        <f t="array" ref="W253">IF($I$2="Открытый тариф",
INDEX(GRID!$B$4:$BI$14,MATCH(W$7,GRID!$A$4:$A$14,0),MATCH(1,($U$2=GRID!$B$1:$BI$1)*(КАЛЕНДАРЬ!$AG6=GRID!$B$3:$BI$3), 0)),
ROUNDUP(INDEX(GRID!$B$4:$BI$14,MATCH(W$7,GRID!$A$4:$A$14,0),MATCH(1,($U$2=GRID!$B$1:$BI$1)*(КАЛЕНДАРЬ!$AG6=GRID!$B$3:$BI$3),0))*(1-GRID!$B$35),0))</f>
        <v>223000</v>
      </c>
      <c r="X253" s="61">
        <f t="array" ref="X253">IF($I$2="Открытый тариф",
INDEX(GRID!$B$17:$BI$27,MATCH(W$7,GRID!$A$17:$A$27,0),MATCH(1,($U$2=GRID!$B$1:$BI$1)*(КАЛЕНДАРЬ!$AG6=GRID!$B$3:$BI$3), 0)),
ROUNDUP(INDEX(GRID!$B$17:$BI$27,MATCH(W$7,GRID!$A$17:$A$27,0),MATCH(1,($U$2=GRID!$B$1:$BI$1)*(КАЛЕНДАРЬ!$AG6=GRID!$B$3:$BI$3), 0))*(1-GRID!$B$35),0))</f>
        <v>225500</v>
      </c>
    </row>
    <row r="254" spans="1:24" x14ac:dyDescent="0.2">
      <c r="A254" s="62" t="s">
        <v>45</v>
      </c>
      <c r="B254" s="62">
        <v>4</v>
      </c>
      <c r="C254" s="59" cm="1">
        <f t="array" ref="C254">IF($I$2="Открытый тариф",
INDEX(GRID!$B$4:$BI$14,MATCH(C$7,GRID!$A$4:$A$14,0),MATCH(1,($U$2=GRID!$B$1:$BI$1)*(КАЛЕНДАРЬ!$AG7=GRID!$B$3:$BI$3), 0)),
ROUNDUP(INDEX(GRID!$B$4:$BI$14,MATCH(C$7,GRID!$A$4:$A$14,0),MATCH(1,($U$2=GRID!$B$1:$BI$1)*(КАЛЕНДАРЬ!$AG7=GRID!$B$3:$BI$3),0))*(1-GRID!$B$35),0))</f>
        <v>18000</v>
      </c>
      <c r="D254" s="60">
        <f t="array" ref="D254">IF($I$2="Открытый тариф",
INDEX(GRID!$B$17:$BI$27,MATCH(C$7,GRID!$A$17:$A$27,0),MATCH(1,($U$2=GRID!$B$1:$BI$1)*(КАЛЕНДАРЬ!$AG7=GRID!$B$3:$BI$3), 0)),
ROUNDUP(INDEX(GRID!$B$17:$BI$27,MATCH(C$7,GRID!$A$17:$A$27,0),MATCH(1,($U$2=GRID!$B$1:$BI$1)*(КАЛЕНДАРЬ!$AG7=GRID!$B$3:$BI$3), 0))*(1-GRID!$B$35),0))</f>
        <v>20500</v>
      </c>
      <c r="E254" s="59">
        <f t="array" ref="E254">IF($I$2="Открытый тариф",
INDEX(GRID!$B$4:$BI$14,MATCH(E$7,GRID!$A$4:$A$14,0),MATCH(1,($U$2=GRID!$B$1:$BI$1)*(КАЛЕНДАРЬ!$AG7=GRID!$B$3:$BI$3), 0)),
ROUNDUP(INDEX(GRID!$B$4:$BI$14,MATCH(E$7,GRID!$A$4:$A$14,0),MATCH(1,($U$2=GRID!$B$1:$BI$1)*(КАЛЕНДАРЬ!$AG7=GRID!$B$3:$BI$3),0))*(1-GRID!$B$35),0))</f>
        <v>19700</v>
      </c>
      <c r="F254" s="60">
        <f t="array" ref="F254">IF($I$2="Открытый тариф",
INDEX(GRID!$B$17:$BI$27,MATCH(E$7,GRID!$A$17:$A$27,0),MATCH(1,($U$2=GRID!$B$1:$BI$1)*(КАЛЕНДАРЬ!$AG7=GRID!$B$3:$BI$3), 0)),
ROUNDUP(INDEX(GRID!$B$17:$BI$27,MATCH(E$7,GRID!$A$17:$A$27,0),MATCH(1,($U$2=GRID!$B$1:$BI$1)*(КАЛЕНДАРЬ!$AG7=GRID!$B$3:$BI$3), 0))*(1-GRID!$B$35),0))</f>
        <v>22200</v>
      </c>
      <c r="G254" s="59">
        <f t="array" ref="G254">IF($I$2="Открытый тариф",
INDEX(GRID!$B$4:$BI$14,MATCH(G$7,GRID!$A$4:$A$14,0),MATCH(1,($U$2=GRID!$B$1:$BI$1)*(КАЛЕНДАРЬ!$AG7=GRID!$B$3:$BI$3), 0)),
ROUNDUP(INDEX(GRID!$B$4:$BI$14,MATCH(G$7,GRID!$A$4:$A$14,0),MATCH(1,($U$2=GRID!$B$1:$BI$1)*(КАЛЕНДАРЬ!$AG7=GRID!$B$3:$BI$3),0))*(1-GRID!$B$35),0))</f>
        <v>21600</v>
      </c>
      <c r="H254" s="60">
        <f t="array" ref="H254">IF($I$2="Открытый тариф",
INDEX(GRID!$B$17:$BI$27,MATCH(G$7,GRID!$A$17:$A$27,0),MATCH(1,($U$2=GRID!$B$1:$BI$1)*(КАЛЕНДАРЬ!$AG7=GRID!$B$3:$BI$3), 0)),
ROUNDUP(INDEX(GRID!$B$17:$BI$27,MATCH(G$7,GRID!$A$17:$A$27,0),MATCH(1,($U$2=GRID!$B$1:$BI$1)*(КАЛЕНДАРЬ!$AG7=GRID!$B$3:$BI$3), 0))*(1-GRID!$B$35),0))</f>
        <v>24100</v>
      </c>
      <c r="I254" s="59">
        <f t="array" ref="I254">IF($I$2="Открытый тариф",
INDEX(GRID!$B$4:$BI$14,MATCH(I$7,GRID!$A$4:$A$14,0),MATCH(1,($U$2=GRID!$B$1:$BI$1)*(КАЛЕНДАРЬ!$AG7=GRID!$B$3:$BI$3), 0)),
ROUNDUP(INDEX(GRID!$B$4:$BI$14,MATCH(I$7,GRID!$A$4:$A$14,0),MATCH(1,($U$2=GRID!$B$1:$BI$1)*(КАЛЕНДАРЬ!$AG7=GRID!$B$3:$BI$3),0))*(1-GRID!$B$35),0))</f>
        <v>23700</v>
      </c>
      <c r="J254" s="60">
        <f t="array" ref="J254">IF($I$2="Открытый тариф",
INDEX(GRID!$B$17:$BI$27,MATCH(I$7,GRID!$A$17:$A$27,0),MATCH(1,($U$2=GRID!$B$1:$BI$1)*(КАЛЕНДАРЬ!$AG7=GRID!$B$3:$BI$3), 0)),
ROUNDUP(INDEX(GRID!$B$17:$BI$27,MATCH(I$7,GRID!$A$17:$A$27,0),MATCH(1,($U$2=GRID!$B$1:$BI$1)*(КАЛЕНДАРЬ!$AG7=GRID!$B$3:$BI$3), 0))*(1-GRID!$B$35),0))</f>
        <v>26200</v>
      </c>
      <c r="K254" s="59">
        <f t="array" ref="K254">IF($I$2="Открытый тариф",
INDEX(GRID!$B$4:$BI$14,MATCH(K$7,GRID!$A$4:$A$14,0),MATCH(1,($U$2=GRID!$B$1:$BI$1)*(КАЛЕНДАРЬ!$AG7=GRID!$B$3:$BI$3), 0)),
ROUNDUP(INDEX(GRID!$B$4:$BI$14,MATCH(K$7,GRID!$A$4:$A$14,0),MATCH(1,($U$2=GRID!$B$1:$BI$1)*(КАЛЕНДАРЬ!$AG7=GRID!$B$3:$BI$3),0))*(1-GRID!$B$35),0))</f>
        <v>26000</v>
      </c>
      <c r="L254" s="60">
        <f t="array" ref="L254">IF($I$2="Открытый тариф",
INDEX(GRID!$B$17:$BI$27,MATCH(K$7,GRID!$A$17:$A$27,0),MATCH(1,($U$2=GRID!$B$1:$BI$1)*(КАЛЕНДАРЬ!$AG7=GRID!$B$3:$BI$3), 0)),
ROUNDUP(INDEX(GRID!$B$17:$BI$27,MATCH(K$7,GRID!$A$17:$A$27,0),MATCH(1,($U$2=GRID!$B$1:$BI$1)*(КАЛЕНДАРЬ!$AG7=GRID!$B$3:$BI$3), 0))*(1-GRID!$B$35),0))</f>
        <v>28500</v>
      </c>
      <c r="M254" s="59">
        <f t="array" ref="M254">IF($I$2="Открытый тариф",
INDEX(GRID!$B$4:$BI$14,MATCH(M$7,GRID!$A$4:$A$14,0),MATCH(1,($U$2=GRID!$B$1:$BI$1)*(КАЛЕНДАРЬ!$AG7=GRID!$B$3:$BI$3), 0)),
ROUNDUP(INDEX(GRID!$B$4:$BI$14,MATCH(M$7,GRID!$A$4:$A$14,0),MATCH(1,($U$2=GRID!$B$1:$BI$1)*(КАЛЕНДАРЬ!$AG7=GRID!$B$3:$BI$3),0))*(1-GRID!$B$35),0))</f>
        <v>28500</v>
      </c>
      <c r="N254" s="60">
        <f t="array" ref="N254">IF($I$2="Открытый тариф",
INDEX(GRID!$B$17:$BI$27,MATCH(M$7,GRID!$A$17:$A$27,0),MATCH(1,($U$2=GRID!$B$1:$BI$1)*(КАЛЕНДАРЬ!$AG7=GRID!$B$3:$BI$3), 0)),
ROUNDUP(INDEX(GRID!$B$17:$BI$27,MATCH(M$7,GRID!$A$17:$A$27,0),MATCH(1,($U$2=GRID!$B$1:$BI$1)*(КАЛЕНДАРЬ!$AG7=GRID!$B$3:$BI$3), 0))*(1-GRID!$B$35),0))</f>
        <v>31000</v>
      </c>
      <c r="O254" s="61">
        <f t="array" ref="O254">IF($I$2="Открытый тариф",
INDEX(GRID!$B$4:$BI$14,MATCH(O$7,GRID!$A$4:$A$14,0),MATCH(1,($U$2=GRID!$B$1:$BI$1)*(КАЛЕНДАРЬ!$AG7=GRID!$B$3:$BI$3), 0)),
ROUNDUP(INDEX(GRID!$B$4:$BI$14,MATCH(O$7,GRID!$A$4:$A$14,0),MATCH(1,($U$2=GRID!$B$1:$BI$1)*(КАЛЕНДАРЬ!$AG7=GRID!$B$3:$BI$3),0))*(1-GRID!$B$35),0))</f>
        <v>35400</v>
      </c>
      <c r="P254" s="61">
        <f t="array" ref="P254">IF($I$2="Открытый тариф",
INDEX(GRID!$B$17:$BI$27,MATCH(O$7,GRID!$A$17:$A$27,0),MATCH(1,($U$2=GRID!$B$1:$BI$1)*(КАЛЕНДАРЬ!$AG7=GRID!$B$3:$BI$3), 0)),
ROUNDUP(INDEX(GRID!$B$17:$BI$27,MATCH(O$7,GRID!$A$17:$A$27,0),MATCH(1,($U$2=GRID!$B$1:$BI$1)*(КАЛЕНДАРЬ!$AG7=GRID!$B$3:$BI$3), 0))*(1-GRID!$B$35),0))</f>
        <v>37900</v>
      </c>
      <c r="Q254" s="61">
        <f t="array" ref="Q254">IF($I$2="Открытый тариф",
INDEX(GRID!$B$4:$BI$14,MATCH(Q$7,GRID!$A$4:$A$14,0),MATCH(1,($U$2=GRID!$B$1:$BI$1)*(КАЛЕНДАРЬ!$AG7=GRID!$B$3:$BI$3), 0)),
ROUNDUP(INDEX(GRID!$B$4:$BI$14,MATCH(Q$7,GRID!$A$4:$A$14,0),MATCH(1,($U$2=GRID!$B$1:$BI$1)*(КАЛЕНДАРЬ!$AG7=GRID!$B$3:$BI$3),0))*(1-GRID!$B$35),0))</f>
        <v>39600</v>
      </c>
      <c r="R254" s="61">
        <f t="array" ref="R254">IF($I$2="Открытый тариф",
INDEX(GRID!$B$17:$BI$27,MATCH(Q$7,GRID!$A$17:$A$27,0),MATCH(1,($U$2=GRID!$B$1:$BI$1)*(КАЛЕНДАРЬ!$AG7=GRID!$B$3:$BI$3), 0)),
ROUNDUP(INDEX(GRID!$B$17:$BI$27,MATCH(Q$7,GRID!$A$17:$A$27,0),MATCH(1,($U$2=GRID!$B$1:$BI$1)*(КАЛЕНДАРЬ!$AG7=GRID!$B$3:$BI$3), 0))*(1-GRID!$B$35),0))</f>
        <v>42100</v>
      </c>
      <c r="S254" s="61">
        <f t="array" ref="S254">IF($I$2="Открытый тариф",
INDEX(GRID!$B$4:$BI$14,MATCH(S$7,GRID!$A$4:$A$14,0),MATCH(1,($U$2=GRID!$B$1:$BI$1)*(КАЛЕНДАРЬ!$AG7=GRID!$B$3:$BI$3), 0)),
ROUNDUP(INDEX(GRID!$B$4:$BI$14,MATCH(S$7,GRID!$A$4:$A$14,0),MATCH(1,($U$2=GRID!$B$1:$BI$1)*(КАЛЕНДАРЬ!$AG7=GRID!$B$3:$BI$3),0))*(1-GRID!$B$35),0))</f>
        <v>47600</v>
      </c>
      <c r="T254" s="61">
        <f t="array" ref="T254">IF($I$2="Открытый тариф",
INDEX(GRID!$B$17:$BI$27,MATCH(S$7,GRID!$A$17:$A$27,0),MATCH(1,($U$2=GRID!$B$1:$BI$1)*(КАЛЕНДАРЬ!$AG7=GRID!$B$3:$BI$3), 0)),
ROUNDUP(INDEX(GRID!$B$17:$BI$27,MATCH(S$7,GRID!$A$17:$A$27,0),MATCH(1,($U$2=GRID!$B$1:$BI$1)*(КАЛЕНДАРЬ!$AG7=GRID!$B$3:$BI$3), 0))*(1-GRID!$B$35),0))</f>
        <v>50100</v>
      </c>
      <c r="U254" s="61">
        <f t="array" ref="U254">IF($I$2="Открытый тариф",
INDEX(GRID!$B$4:$BI$14,MATCH(U$7,GRID!$A$4:$A$14,0),MATCH(1,($U$2=GRID!$B$1:$BI$1)*(КАЛЕНДАРЬ!$AG7=GRID!$B$3:$BI$3), 0)),
ROUNDUP(INDEX(GRID!$B$4:$BI$14,MATCH(U$7,GRID!$A$4:$A$14,0),MATCH(1,($U$2=GRID!$B$1:$BI$1)*(КАЛЕНДАРЬ!$AG7=GRID!$B$3:$BI$3),0))*(1-GRID!$B$35),0))</f>
        <v>55000</v>
      </c>
      <c r="V254" s="61">
        <f t="array" ref="V254">IF($I$2="Открытый тариф",
INDEX(GRID!$B$17:$BI$27,MATCH(U$7,GRID!$A$17:$A$27,0),MATCH(1,($U$2=GRID!$B$1:$BI$1)*(КАЛЕНДАРЬ!$AG7=GRID!$B$3:$BI$3), 0)),
ROUNDUP(INDEX(GRID!$B$17:$BI$27,MATCH(U$7,GRID!$A$17:$A$27,0),MATCH(1,($U$2=GRID!$B$1:$BI$1)*(КАЛЕНДАРЬ!$AG7=GRID!$B$3:$BI$3), 0))*(1-GRID!$B$35),0))</f>
        <v>57500</v>
      </c>
      <c r="W254" s="61">
        <f t="array" ref="W254">IF($I$2="Открытый тариф",
INDEX(GRID!$B$4:$BI$14,MATCH(W$7,GRID!$A$4:$A$14,0),MATCH(1,($U$2=GRID!$B$1:$BI$1)*(КАЛЕНДАРЬ!$AG7=GRID!$B$3:$BI$3), 0)),
ROUNDUP(INDEX(GRID!$B$4:$BI$14,MATCH(W$7,GRID!$A$4:$A$14,0),MATCH(1,($U$2=GRID!$B$1:$BI$1)*(КАЛЕНДАРЬ!$AG7=GRID!$B$3:$BI$3),0))*(1-GRID!$B$35),0))</f>
        <v>223000</v>
      </c>
      <c r="X254" s="61">
        <f t="array" ref="X254">IF($I$2="Открытый тариф",
INDEX(GRID!$B$17:$BI$27,MATCH(W$7,GRID!$A$17:$A$27,0),MATCH(1,($U$2=GRID!$B$1:$BI$1)*(КАЛЕНДАРЬ!$AG7=GRID!$B$3:$BI$3), 0)),
ROUNDUP(INDEX(GRID!$B$17:$BI$27,MATCH(W$7,GRID!$A$17:$A$27,0),MATCH(1,($U$2=GRID!$B$1:$BI$1)*(КАЛЕНДАРЬ!$AG7=GRID!$B$3:$BI$3), 0))*(1-GRID!$B$35),0))</f>
        <v>225500</v>
      </c>
    </row>
    <row r="255" spans="1:24" x14ac:dyDescent="0.2">
      <c r="A255" s="62" t="s">
        <v>46</v>
      </c>
      <c r="B255" s="62">
        <v>5</v>
      </c>
      <c r="C255" s="59" cm="1">
        <f t="array" ref="C255">IF($I$2="Открытый тариф",
INDEX(GRID!$B$4:$BI$14,MATCH(C$7,GRID!$A$4:$A$14,0),MATCH(1,($U$2=GRID!$B$1:$BI$1)*(КАЛЕНДАРЬ!$AG8=GRID!$B$3:$BI$3), 0)),
ROUNDUP(INDEX(GRID!$B$4:$BI$14,MATCH(C$7,GRID!$A$4:$A$14,0),MATCH(1,($U$2=GRID!$B$1:$BI$1)*(КАЛЕНДАРЬ!$AG8=GRID!$B$3:$BI$3),0))*(1-GRID!$B$35),0))</f>
        <v>18000</v>
      </c>
      <c r="D255" s="60">
        <f t="array" ref="D255">IF($I$2="Открытый тариф",
INDEX(GRID!$B$17:$BI$27,MATCH(C$7,GRID!$A$17:$A$27,0),MATCH(1,($U$2=GRID!$B$1:$BI$1)*(КАЛЕНДАРЬ!$AG8=GRID!$B$3:$BI$3), 0)),
ROUNDUP(INDEX(GRID!$B$17:$BI$27,MATCH(C$7,GRID!$A$17:$A$27,0),MATCH(1,($U$2=GRID!$B$1:$BI$1)*(КАЛЕНДАРЬ!$AG8=GRID!$B$3:$BI$3), 0))*(1-GRID!$B$35),0))</f>
        <v>20500</v>
      </c>
      <c r="E255" s="59">
        <f t="array" ref="E255">IF($I$2="Открытый тариф",
INDEX(GRID!$B$4:$BI$14,MATCH(E$7,GRID!$A$4:$A$14,0),MATCH(1,($U$2=GRID!$B$1:$BI$1)*(КАЛЕНДАРЬ!$AG8=GRID!$B$3:$BI$3), 0)),
ROUNDUP(INDEX(GRID!$B$4:$BI$14,MATCH(E$7,GRID!$A$4:$A$14,0),MATCH(1,($U$2=GRID!$B$1:$BI$1)*(КАЛЕНДАРЬ!$AG8=GRID!$B$3:$BI$3),0))*(1-GRID!$B$35),0))</f>
        <v>19700</v>
      </c>
      <c r="F255" s="60">
        <f t="array" ref="F255">IF($I$2="Открытый тариф",
INDEX(GRID!$B$17:$BI$27,MATCH(E$7,GRID!$A$17:$A$27,0),MATCH(1,($U$2=GRID!$B$1:$BI$1)*(КАЛЕНДАРЬ!$AG8=GRID!$B$3:$BI$3), 0)),
ROUNDUP(INDEX(GRID!$B$17:$BI$27,MATCH(E$7,GRID!$A$17:$A$27,0),MATCH(1,($U$2=GRID!$B$1:$BI$1)*(КАЛЕНДАРЬ!$AG8=GRID!$B$3:$BI$3), 0))*(1-GRID!$B$35),0))</f>
        <v>22200</v>
      </c>
      <c r="G255" s="59">
        <f t="array" ref="G255">IF($I$2="Открытый тариф",
INDEX(GRID!$B$4:$BI$14,MATCH(G$7,GRID!$A$4:$A$14,0),MATCH(1,($U$2=GRID!$B$1:$BI$1)*(КАЛЕНДАРЬ!$AG8=GRID!$B$3:$BI$3), 0)),
ROUNDUP(INDEX(GRID!$B$4:$BI$14,MATCH(G$7,GRID!$A$4:$A$14,0),MATCH(1,($U$2=GRID!$B$1:$BI$1)*(КАЛЕНДАРЬ!$AG8=GRID!$B$3:$BI$3),0))*(1-GRID!$B$35),0))</f>
        <v>21600</v>
      </c>
      <c r="H255" s="60">
        <f t="array" ref="H255">IF($I$2="Открытый тариф",
INDEX(GRID!$B$17:$BI$27,MATCH(G$7,GRID!$A$17:$A$27,0),MATCH(1,($U$2=GRID!$B$1:$BI$1)*(КАЛЕНДАРЬ!$AG8=GRID!$B$3:$BI$3), 0)),
ROUNDUP(INDEX(GRID!$B$17:$BI$27,MATCH(G$7,GRID!$A$17:$A$27,0),MATCH(1,($U$2=GRID!$B$1:$BI$1)*(КАЛЕНДАРЬ!$AG8=GRID!$B$3:$BI$3), 0))*(1-GRID!$B$35),0))</f>
        <v>24100</v>
      </c>
      <c r="I255" s="59">
        <f t="array" ref="I255">IF($I$2="Открытый тариф",
INDEX(GRID!$B$4:$BI$14,MATCH(I$7,GRID!$A$4:$A$14,0),MATCH(1,($U$2=GRID!$B$1:$BI$1)*(КАЛЕНДАРЬ!$AG8=GRID!$B$3:$BI$3), 0)),
ROUNDUP(INDEX(GRID!$B$4:$BI$14,MATCH(I$7,GRID!$A$4:$A$14,0),MATCH(1,($U$2=GRID!$B$1:$BI$1)*(КАЛЕНДАРЬ!$AG8=GRID!$B$3:$BI$3),0))*(1-GRID!$B$35),0))</f>
        <v>23700</v>
      </c>
      <c r="J255" s="60">
        <f t="array" ref="J255">IF($I$2="Открытый тариф",
INDEX(GRID!$B$17:$BI$27,MATCH(I$7,GRID!$A$17:$A$27,0),MATCH(1,($U$2=GRID!$B$1:$BI$1)*(КАЛЕНДАРЬ!$AG8=GRID!$B$3:$BI$3), 0)),
ROUNDUP(INDEX(GRID!$B$17:$BI$27,MATCH(I$7,GRID!$A$17:$A$27,0),MATCH(1,($U$2=GRID!$B$1:$BI$1)*(КАЛЕНДАРЬ!$AG8=GRID!$B$3:$BI$3), 0))*(1-GRID!$B$35),0))</f>
        <v>26200</v>
      </c>
      <c r="K255" s="59">
        <f t="array" ref="K255">IF($I$2="Открытый тариф",
INDEX(GRID!$B$4:$BI$14,MATCH(K$7,GRID!$A$4:$A$14,0),MATCH(1,($U$2=GRID!$B$1:$BI$1)*(КАЛЕНДАРЬ!$AG8=GRID!$B$3:$BI$3), 0)),
ROUNDUP(INDEX(GRID!$B$4:$BI$14,MATCH(K$7,GRID!$A$4:$A$14,0),MATCH(1,($U$2=GRID!$B$1:$BI$1)*(КАЛЕНДАРЬ!$AG8=GRID!$B$3:$BI$3),0))*(1-GRID!$B$35),0))</f>
        <v>26000</v>
      </c>
      <c r="L255" s="60">
        <f t="array" ref="L255">IF($I$2="Открытый тариф",
INDEX(GRID!$B$17:$BI$27,MATCH(K$7,GRID!$A$17:$A$27,0),MATCH(1,($U$2=GRID!$B$1:$BI$1)*(КАЛЕНДАРЬ!$AG8=GRID!$B$3:$BI$3), 0)),
ROUNDUP(INDEX(GRID!$B$17:$BI$27,MATCH(K$7,GRID!$A$17:$A$27,0),MATCH(1,($U$2=GRID!$B$1:$BI$1)*(КАЛЕНДАРЬ!$AG8=GRID!$B$3:$BI$3), 0))*(1-GRID!$B$35),0))</f>
        <v>28500</v>
      </c>
      <c r="M255" s="59">
        <f t="array" ref="M255">IF($I$2="Открытый тариф",
INDEX(GRID!$B$4:$BI$14,MATCH(M$7,GRID!$A$4:$A$14,0),MATCH(1,($U$2=GRID!$B$1:$BI$1)*(КАЛЕНДАРЬ!$AG8=GRID!$B$3:$BI$3), 0)),
ROUNDUP(INDEX(GRID!$B$4:$BI$14,MATCH(M$7,GRID!$A$4:$A$14,0),MATCH(1,($U$2=GRID!$B$1:$BI$1)*(КАЛЕНДАРЬ!$AG8=GRID!$B$3:$BI$3),0))*(1-GRID!$B$35),0))</f>
        <v>28500</v>
      </c>
      <c r="N255" s="60">
        <f t="array" ref="N255">IF($I$2="Открытый тариф",
INDEX(GRID!$B$17:$BI$27,MATCH(M$7,GRID!$A$17:$A$27,0),MATCH(1,($U$2=GRID!$B$1:$BI$1)*(КАЛЕНДАРЬ!$AG8=GRID!$B$3:$BI$3), 0)),
ROUNDUP(INDEX(GRID!$B$17:$BI$27,MATCH(M$7,GRID!$A$17:$A$27,0),MATCH(1,($U$2=GRID!$B$1:$BI$1)*(КАЛЕНДАРЬ!$AG8=GRID!$B$3:$BI$3), 0))*(1-GRID!$B$35),0))</f>
        <v>31000</v>
      </c>
      <c r="O255" s="61">
        <f t="array" ref="O255">IF($I$2="Открытый тариф",
INDEX(GRID!$B$4:$BI$14,MATCH(O$7,GRID!$A$4:$A$14,0),MATCH(1,($U$2=GRID!$B$1:$BI$1)*(КАЛЕНДАРЬ!$AG8=GRID!$B$3:$BI$3), 0)),
ROUNDUP(INDEX(GRID!$B$4:$BI$14,MATCH(O$7,GRID!$A$4:$A$14,0),MATCH(1,($U$2=GRID!$B$1:$BI$1)*(КАЛЕНДАРЬ!$AG8=GRID!$B$3:$BI$3),0))*(1-GRID!$B$35),0))</f>
        <v>35400</v>
      </c>
      <c r="P255" s="61">
        <f t="array" ref="P255">IF($I$2="Открытый тариф",
INDEX(GRID!$B$17:$BI$27,MATCH(O$7,GRID!$A$17:$A$27,0),MATCH(1,($U$2=GRID!$B$1:$BI$1)*(КАЛЕНДАРЬ!$AG8=GRID!$B$3:$BI$3), 0)),
ROUNDUP(INDEX(GRID!$B$17:$BI$27,MATCH(O$7,GRID!$A$17:$A$27,0),MATCH(1,($U$2=GRID!$B$1:$BI$1)*(КАЛЕНДАРЬ!$AG8=GRID!$B$3:$BI$3), 0))*(1-GRID!$B$35),0))</f>
        <v>37900</v>
      </c>
      <c r="Q255" s="61">
        <f t="array" ref="Q255">IF($I$2="Открытый тариф",
INDEX(GRID!$B$4:$BI$14,MATCH(Q$7,GRID!$A$4:$A$14,0),MATCH(1,($U$2=GRID!$B$1:$BI$1)*(КАЛЕНДАРЬ!$AG8=GRID!$B$3:$BI$3), 0)),
ROUNDUP(INDEX(GRID!$B$4:$BI$14,MATCH(Q$7,GRID!$A$4:$A$14,0),MATCH(1,($U$2=GRID!$B$1:$BI$1)*(КАЛЕНДАРЬ!$AG8=GRID!$B$3:$BI$3),0))*(1-GRID!$B$35),0))</f>
        <v>39600</v>
      </c>
      <c r="R255" s="61">
        <f t="array" ref="R255">IF($I$2="Открытый тариф",
INDEX(GRID!$B$17:$BI$27,MATCH(Q$7,GRID!$A$17:$A$27,0),MATCH(1,($U$2=GRID!$B$1:$BI$1)*(КАЛЕНДАРЬ!$AG8=GRID!$B$3:$BI$3), 0)),
ROUNDUP(INDEX(GRID!$B$17:$BI$27,MATCH(Q$7,GRID!$A$17:$A$27,0),MATCH(1,($U$2=GRID!$B$1:$BI$1)*(КАЛЕНДАРЬ!$AG8=GRID!$B$3:$BI$3), 0))*(1-GRID!$B$35),0))</f>
        <v>42100</v>
      </c>
      <c r="S255" s="61">
        <f t="array" ref="S255">IF($I$2="Открытый тариф",
INDEX(GRID!$B$4:$BI$14,MATCH(S$7,GRID!$A$4:$A$14,0),MATCH(1,($U$2=GRID!$B$1:$BI$1)*(КАЛЕНДАРЬ!$AG8=GRID!$B$3:$BI$3), 0)),
ROUNDUP(INDEX(GRID!$B$4:$BI$14,MATCH(S$7,GRID!$A$4:$A$14,0),MATCH(1,($U$2=GRID!$B$1:$BI$1)*(КАЛЕНДАРЬ!$AG8=GRID!$B$3:$BI$3),0))*(1-GRID!$B$35),0))</f>
        <v>47600</v>
      </c>
      <c r="T255" s="61">
        <f t="array" ref="T255">IF($I$2="Открытый тариф",
INDEX(GRID!$B$17:$BI$27,MATCH(S$7,GRID!$A$17:$A$27,0),MATCH(1,($U$2=GRID!$B$1:$BI$1)*(КАЛЕНДАРЬ!$AG8=GRID!$B$3:$BI$3), 0)),
ROUNDUP(INDEX(GRID!$B$17:$BI$27,MATCH(S$7,GRID!$A$17:$A$27,0),MATCH(1,($U$2=GRID!$B$1:$BI$1)*(КАЛЕНДАРЬ!$AG8=GRID!$B$3:$BI$3), 0))*(1-GRID!$B$35),0))</f>
        <v>50100</v>
      </c>
      <c r="U255" s="61">
        <f t="array" ref="U255">IF($I$2="Открытый тариф",
INDEX(GRID!$B$4:$BI$14,MATCH(U$7,GRID!$A$4:$A$14,0),MATCH(1,($U$2=GRID!$B$1:$BI$1)*(КАЛЕНДАРЬ!$AG8=GRID!$B$3:$BI$3), 0)),
ROUNDUP(INDEX(GRID!$B$4:$BI$14,MATCH(U$7,GRID!$A$4:$A$14,0),MATCH(1,($U$2=GRID!$B$1:$BI$1)*(КАЛЕНДАРЬ!$AG8=GRID!$B$3:$BI$3),0))*(1-GRID!$B$35),0))</f>
        <v>55000</v>
      </c>
      <c r="V255" s="61">
        <f t="array" ref="V255">IF($I$2="Открытый тариф",
INDEX(GRID!$B$17:$BI$27,MATCH(U$7,GRID!$A$17:$A$27,0),MATCH(1,($U$2=GRID!$B$1:$BI$1)*(КАЛЕНДАРЬ!$AG8=GRID!$B$3:$BI$3), 0)),
ROUNDUP(INDEX(GRID!$B$17:$BI$27,MATCH(U$7,GRID!$A$17:$A$27,0),MATCH(1,($U$2=GRID!$B$1:$BI$1)*(КАЛЕНДАРЬ!$AG8=GRID!$B$3:$BI$3), 0))*(1-GRID!$B$35),0))</f>
        <v>57500</v>
      </c>
      <c r="W255" s="61">
        <f t="array" ref="W255">IF($I$2="Открытый тариф",
INDEX(GRID!$B$4:$BI$14,MATCH(W$7,GRID!$A$4:$A$14,0),MATCH(1,($U$2=GRID!$B$1:$BI$1)*(КАЛЕНДАРЬ!$AG8=GRID!$B$3:$BI$3), 0)),
ROUNDUP(INDEX(GRID!$B$4:$BI$14,MATCH(W$7,GRID!$A$4:$A$14,0),MATCH(1,($U$2=GRID!$B$1:$BI$1)*(КАЛЕНДАРЬ!$AG8=GRID!$B$3:$BI$3),0))*(1-GRID!$B$35),0))</f>
        <v>223000</v>
      </c>
      <c r="X255" s="61">
        <f t="array" ref="X255">IF($I$2="Открытый тариф",
INDEX(GRID!$B$17:$BI$27,MATCH(W$7,GRID!$A$17:$A$27,0),MATCH(1,($U$2=GRID!$B$1:$BI$1)*(КАЛЕНДАРЬ!$AG8=GRID!$B$3:$BI$3), 0)),
ROUNDUP(INDEX(GRID!$B$17:$BI$27,MATCH(W$7,GRID!$A$17:$A$27,0),MATCH(1,($U$2=GRID!$B$1:$BI$1)*(КАЛЕНДАРЬ!$AG8=GRID!$B$3:$BI$3), 0))*(1-GRID!$B$35),0))</f>
        <v>225500</v>
      </c>
    </row>
    <row r="256" spans="1:24" x14ac:dyDescent="0.2">
      <c r="A256" s="62" t="s">
        <v>47</v>
      </c>
      <c r="B256" s="62">
        <v>6</v>
      </c>
      <c r="C256" s="59" cm="1">
        <f t="array" ref="C256">IF($I$2="Открытый тариф",
INDEX(GRID!$B$4:$BI$14,MATCH(C$7,GRID!$A$4:$A$14,0),MATCH(1,($U$2=GRID!$B$1:$BI$1)*(КАЛЕНДАРЬ!$AG9=GRID!$B$3:$BI$3), 0)),
ROUNDUP(INDEX(GRID!$B$4:$BI$14,MATCH(C$7,GRID!$A$4:$A$14,0),MATCH(1,($U$2=GRID!$B$1:$BI$1)*(КАЛЕНДАРЬ!$AG9=GRID!$B$3:$BI$3),0))*(1-GRID!$B$35),0))</f>
        <v>18000</v>
      </c>
      <c r="D256" s="60">
        <f t="array" ref="D256">IF($I$2="Открытый тариф",
INDEX(GRID!$B$17:$BI$27,MATCH(C$7,GRID!$A$17:$A$27,0),MATCH(1,($U$2=GRID!$B$1:$BI$1)*(КАЛЕНДАРЬ!$AG9=GRID!$B$3:$BI$3), 0)),
ROUNDUP(INDEX(GRID!$B$17:$BI$27,MATCH(C$7,GRID!$A$17:$A$27,0),MATCH(1,($U$2=GRID!$B$1:$BI$1)*(КАЛЕНДАРЬ!$AG9=GRID!$B$3:$BI$3), 0))*(1-GRID!$B$35),0))</f>
        <v>20500</v>
      </c>
      <c r="E256" s="59">
        <f t="array" ref="E256">IF($I$2="Открытый тариф",
INDEX(GRID!$B$4:$BI$14,MATCH(E$7,GRID!$A$4:$A$14,0),MATCH(1,($U$2=GRID!$B$1:$BI$1)*(КАЛЕНДАРЬ!$AG9=GRID!$B$3:$BI$3), 0)),
ROUNDUP(INDEX(GRID!$B$4:$BI$14,MATCH(E$7,GRID!$A$4:$A$14,0),MATCH(1,($U$2=GRID!$B$1:$BI$1)*(КАЛЕНДАРЬ!$AG9=GRID!$B$3:$BI$3),0))*(1-GRID!$B$35),0))</f>
        <v>19700</v>
      </c>
      <c r="F256" s="60">
        <f t="array" ref="F256">IF($I$2="Открытый тариф",
INDEX(GRID!$B$17:$BI$27,MATCH(E$7,GRID!$A$17:$A$27,0),MATCH(1,($U$2=GRID!$B$1:$BI$1)*(КАЛЕНДАРЬ!$AG9=GRID!$B$3:$BI$3), 0)),
ROUNDUP(INDEX(GRID!$B$17:$BI$27,MATCH(E$7,GRID!$A$17:$A$27,0),MATCH(1,($U$2=GRID!$B$1:$BI$1)*(КАЛЕНДАРЬ!$AG9=GRID!$B$3:$BI$3), 0))*(1-GRID!$B$35),0))</f>
        <v>22200</v>
      </c>
      <c r="G256" s="59">
        <f t="array" ref="G256">IF($I$2="Открытый тариф",
INDEX(GRID!$B$4:$BI$14,MATCH(G$7,GRID!$A$4:$A$14,0),MATCH(1,($U$2=GRID!$B$1:$BI$1)*(КАЛЕНДАРЬ!$AG9=GRID!$B$3:$BI$3), 0)),
ROUNDUP(INDEX(GRID!$B$4:$BI$14,MATCH(G$7,GRID!$A$4:$A$14,0),MATCH(1,($U$2=GRID!$B$1:$BI$1)*(КАЛЕНДАРЬ!$AG9=GRID!$B$3:$BI$3),0))*(1-GRID!$B$35),0))</f>
        <v>21600</v>
      </c>
      <c r="H256" s="60">
        <f t="array" ref="H256">IF($I$2="Открытый тариф",
INDEX(GRID!$B$17:$BI$27,MATCH(G$7,GRID!$A$17:$A$27,0),MATCH(1,($U$2=GRID!$B$1:$BI$1)*(КАЛЕНДАРЬ!$AG9=GRID!$B$3:$BI$3), 0)),
ROUNDUP(INDEX(GRID!$B$17:$BI$27,MATCH(G$7,GRID!$A$17:$A$27,0),MATCH(1,($U$2=GRID!$B$1:$BI$1)*(КАЛЕНДАРЬ!$AG9=GRID!$B$3:$BI$3), 0))*(1-GRID!$B$35),0))</f>
        <v>24100</v>
      </c>
      <c r="I256" s="59">
        <f t="array" ref="I256">IF($I$2="Открытый тариф",
INDEX(GRID!$B$4:$BI$14,MATCH(I$7,GRID!$A$4:$A$14,0),MATCH(1,($U$2=GRID!$B$1:$BI$1)*(КАЛЕНДАРЬ!$AG9=GRID!$B$3:$BI$3), 0)),
ROUNDUP(INDEX(GRID!$B$4:$BI$14,MATCH(I$7,GRID!$A$4:$A$14,0),MATCH(1,($U$2=GRID!$B$1:$BI$1)*(КАЛЕНДАРЬ!$AG9=GRID!$B$3:$BI$3),0))*(1-GRID!$B$35),0))</f>
        <v>23700</v>
      </c>
      <c r="J256" s="60">
        <f t="array" ref="J256">IF($I$2="Открытый тариф",
INDEX(GRID!$B$17:$BI$27,MATCH(I$7,GRID!$A$17:$A$27,0),MATCH(1,($U$2=GRID!$B$1:$BI$1)*(КАЛЕНДАРЬ!$AG9=GRID!$B$3:$BI$3), 0)),
ROUNDUP(INDEX(GRID!$B$17:$BI$27,MATCH(I$7,GRID!$A$17:$A$27,0),MATCH(1,($U$2=GRID!$B$1:$BI$1)*(КАЛЕНДАРЬ!$AG9=GRID!$B$3:$BI$3), 0))*(1-GRID!$B$35),0))</f>
        <v>26200</v>
      </c>
      <c r="K256" s="59">
        <f t="array" ref="K256">IF($I$2="Открытый тариф",
INDEX(GRID!$B$4:$BI$14,MATCH(K$7,GRID!$A$4:$A$14,0),MATCH(1,($U$2=GRID!$B$1:$BI$1)*(КАЛЕНДАРЬ!$AG9=GRID!$B$3:$BI$3), 0)),
ROUNDUP(INDEX(GRID!$B$4:$BI$14,MATCH(K$7,GRID!$A$4:$A$14,0),MATCH(1,($U$2=GRID!$B$1:$BI$1)*(КАЛЕНДАРЬ!$AG9=GRID!$B$3:$BI$3),0))*(1-GRID!$B$35),0))</f>
        <v>26000</v>
      </c>
      <c r="L256" s="60">
        <f t="array" ref="L256">IF($I$2="Открытый тариф",
INDEX(GRID!$B$17:$BI$27,MATCH(K$7,GRID!$A$17:$A$27,0),MATCH(1,($U$2=GRID!$B$1:$BI$1)*(КАЛЕНДАРЬ!$AG9=GRID!$B$3:$BI$3), 0)),
ROUNDUP(INDEX(GRID!$B$17:$BI$27,MATCH(K$7,GRID!$A$17:$A$27,0),MATCH(1,($U$2=GRID!$B$1:$BI$1)*(КАЛЕНДАРЬ!$AG9=GRID!$B$3:$BI$3), 0))*(1-GRID!$B$35),0))</f>
        <v>28500</v>
      </c>
      <c r="M256" s="59">
        <f t="array" ref="M256">IF($I$2="Открытый тариф",
INDEX(GRID!$B$4:$BI$14,MATCH(M$7,GRID!$A$4:$A$14,0),MATCH(1,($U$2=GRID!$B$1:$BI$1)*(КАЛЕНДАРЬ!$AG9=GRID!$B$3:$BI$3), 0)),
ROUNDUP(INDEX(GRID!$B$4:$BI$14,MATCH(M$7,GRID!$A$4:$A$14,0),MATCH(1,($U$2=GRID!$B$1:$BI$1)*(КАЛЕНДАРЬ!$AG9=GRID!$B$3:$BI$3),0))*(1-GRID!$B$35),0))</f>
        <v>28500</v>
      </c>
      <c r="N256" s="60">
        <f t="array" ref="N256">IF($I$2="Открытый тариф",
INDEX(GRID!$B$17:$BI$27,MATCH(M$7,GRID!$A$17:$A$27,0),MATCH(1,($U$2=GRID!$B$1:$BI$1)*(КАЛЕНДАРЬ!$AG9=GRID!$B$3:$BI$3), 0)),
ROUNDUP(INDEX(GRID!$B$17:$BI$27,MATCH(M$7,GRID!$A$17:$A$27,0),MATCH(1,($U$2=GRID!$B$1:$BI$1)*(КАЛЕНДАРЬ!$AG9=GRID!$B$3:$BI$3), 0))*(1-GRID!$B$35),0))</f>
        <v>31000</v>
      </c>
      <c r="O256" s="61">
        <f t="array" ref="O256">IF($I$2="Открытый тариф",
INDEX(GRID!$B$4:$BI$14,MATCH(O$7,GRID!$A$4:$A$14,0),MATCH(1,($U$2=GRID!$B$1:$BI$1)*(КАЛЕНДАРЬ!$AG9=GRID!$B$3:$BI$3), 0)),
ROUNDUP(INDEX(GRID!$B$4:$BI$14,MATCH(O$7,GRID!$A$4:$A$14,0),MATCH(1,($U$2=GRID!$B$1:$BI$1)*(КАЛЕНДАРЬ!$AG9=GRID!$B$3:$BI$3),0))*(1-GRID!$B$35),0))</f>
        <v>35400</v>
      </c>
      <c r="P256" s="61">
        <f t="array" ref="P256">IF($I$2="Открытый тариф",
INDEX(GRID!$B$17:$BI$27,MATCH(O$7,GRID!$A$17:$A$27,0),MATCH(1,($U$2=GRID!$B$1:$BI$1)*(КАЛЕНДАРЬ!$AG9=GRID!$B$3:$BI$3), 0)),
ROUNDUP(INDEX(GRID!$B$17:$BI$27,MATCH(O$7,GRID!$A$17:$A$27,0),MATCH(1,($U$2=GRID!$B$1:$BI$1)*(КАЛЕНДАРЬ!$AG9=GRID!$B$3:$BI$3), 0))*(1-GRID!$B$35),0))</f>
        <v>37900</v>
      </c>
      <c r="Q256" s="61">
        <f t="array" ref="Q256">IF($I$2="Открытый тариф",
INDEX(GRID!$B$4:$BI$14,MATCH(Q$7,GRID!$A$4:$A$14,0),MATCH(1,($U$2=GRID!$B$1:$BI$1)*(КАЛЕНДАРЬ!$AG9=GRID!$B$3:$BI$3), 0)),
ROUNDUP(INDEX(GRID!$B$4:$BI$14,MATCH(Q$7,GRID!$A$4:$A$14,0),MATCH(1,($U$2=GRID!$B$1:$BI$1)*(КАЛЕНДАРЬ!$AG9=GRID!$B$3:$BI$3),0))*(1-GRID!$B$35),0))</f>
        <v>39600</v>
      </c>
      <c r="R256" s="61">
        <f t="array" ref="R256">IF($I$2="Открытый тариф",
INDEX(GRID!$B$17:$BI$27,MATCH(Q$7,GRID!$A$17:$A$27,0),MATCH(1,($U$2=GRID!$B$1:$BI$1)*(КАЛЕНДАРЬ!$AG9=GRID!$B$3:$BI$3), 0)),
ROUNDUP(INDEX(GRID!$B$17:$BI$27,MATCH(Q$7,GRID!$A$17:$A$27,0),MATCH(1,($U$2=GRID!$B$1:$BI$1)*(КАЛЕНДАРЬ!$AG9=GRID!$B$3:$BI$3), 0))*(1-GRID!$B$35),0))</f>
        <v>42100</v>
      </c>
      <c r="S256" s="61">
        <f t="array" ref="S256">IF($I$2="Открытый тариф",
INDEX(GRID!$B$4:$BI$14,MATCH(S$7,GRID!$A$4:$A$14,0),MATCH(1,($U$2=GRID!$B$1:$BI$1)*(КАЛЕНДАРЬ!$AG9=GRID!$B$3:$BI$3), 0)),
ROUNDUP(INDEX(GRID!$B$4:$BI$14,MATCH(S$7,GRID!$A$4:$A$14,0),MATCH(1,($U$2=GRID!$B$1:$BI$1)*(КАЛЕНДАРЬ!$AG9=GRID!$B$3:$BI$3),0))*(1-GRID!$B$35),0))</f>
        <v>47600</v>
      </c>
      <c r="T256" s="61">
        <f t="array" ref="T256">IF($I$2="Открытый тариф",
INDEX(GRID!$B$17:$BI$27,MATCH(S$7,GRID!$A$17:$A$27,0),MATCH(1,($U$2=GRID!$B$1:$BI$1)*(КАЛЕНДАРЬ!$AG9=GRID!$B$3:$BI$3), 0)),
ROUNDUP(INDEX(GRID!$B$17:$BI$27,MATCH(S$7,GRID!$A$17:$A$27,0),MATCH(1,($U$2=GRID!$B$1:$BI$1)*(КАЛЕНДАРЬ!$AG9=GRID!$B$3:$BI$3), 0))*(1-GRID!$B$35),0))</f>
        <v>50100</v>
      </c>
      <c r="U256" s="61">
        <f t="array" ref="U256">IF($I$2="Открытый тариф",
INDEX(GRID!$B$4:$BI$14,MATCH(U$7,GRID!$A$4:$A$14,0),MATCH(1,($U$2=GRID!$B$1:$BI$1)*(КАЛЕНДАРЬ!$AG9=GRID!$B$3:$BI$3), 0)),
ROUNDUP(INDEX(GRID!$B$4:$BI$14,MATCH(U$7,GRID!$A$4:$A$14,0),MATCH(1,($U$2=GRID!$B$1:$BI$1)*(КАЛЕНДАРЬ!$AG9=GRID!$B$3:$BI$3),0))*(1-GRID!$B$35),0))</f>
        <v>55000</v>
      </c>
      <c r="V256" s="61">
        <f t="array" ref="V256">IF($I$2="Открытый тариф",
INDEX(GRID!$B$17:$BI$27,MATCH(U$7,GRID!$A$17:$A$27,0),MATCH(1,($U$2=GRID!$B$1:$BI$1)*(КАЛЕНДАРЬ!$AG9=GRID!$B$3:$BI$3), 0)),
ROUNDUP(INDEX(GRID!$B$17:$BI$27,MATCH(U$7,GRID!$A$17:$A$27,0),MATCH(1,($U$2=GRID!$B$1:$BI$1)*(КАЛЕНДАРЬ!$AG9=GRID!$B$3:$BI$3), 0))*(1-GRID!$B$35),0))</f>
        <v>57500</v>
      </c>
      <c r="W256" s="61">
        <f t="array" ref="W256">IF($I$2="Открытый тариф",
INDEX(GRID!$B$4:$BI$14,MATCH(W$7,GRID!$A$4:$A$14,0),MATCH(1,($U$2=GRID!$B$1:$BI$1)*(КАЛЕНДАРЬ!$AG9=GRID!$B$3:$BI$3), 0)),
ROUNDUP(INDEX(GRID!$B$4:$BI$14,MATCH(W$7,GRID!$A$4:$A$14,0),MATCH(1,($U$2=GRID!$B$1:$BI$1)*(КАЛЕНДАРЬ!$AG9=GRID!$B$3:$BI$3),0))*(1-GRID!$B$35),0))</f>
        <v>223000</v>
      </c>
      <c r="X256" s="61">
        <f t="array" ref="X256">IF($I$2="Открытый тариф",
INDEX(GRID!$B$17:$BI$27,MATCH(W$7,GRID!$A$17:$A$27,0),MATCH(1,($U$2=GRID!$B$1:$BI$1)*(КАЛЕНДАРЬ!$AG9=GRID!$B$3:$BI$3), 0)),
ROUNDUP(INDEX(GRID!$B$17:$BI$27,MATCH(W$7,GRID!$A$17:$A$27,0),MATCH(1,($U$2=GRID!$B$1:$BI$1)*(КАЛЕНДАРЬ!$AG9=GRID!$B$3:$BI$3), 0))*(1-GRID!$B$35),0))</f>
        <v>225500</v>
      </c>
    </row>
    <row r="257" spans="1:24" x14ac:dyDescent="0.2">
      <c r="A257" s="62" t="s">
        <v>48</v>
      </c>
      <c r="B257" s="62">
        <v>7</v>
      </c>
      <c r="C257" s="59" cm="1">
        <f t="array" ref="C257">IF($I$2="Открытый тариф",
INDEX(GRID!$B$4:$BI$14,MATCH(C$7,GRID!$A$4:$A$14,0),MATCH(1,($U$2=GRID!$B$1:$BI$1)*(КАЛЕНДАРЬ!$AG10=GRID!$B$3:$BI$3), 0)),
ROUNDUP(INDEX(GRID!$B$4:$BI$14,MATCH(C$7,GRID!$A$4:$A$14,0),MATCH(1,($U$2=GRID!$B$1:$BI$1)*(КАЛЕНДАРЬ!$AG10=GRID!$B$3:$BI$3),0))*(1-GRID!$B$35),0))</f>
        <v>19000</v>
      </c>
      <c r="D257" s="60">
        <f t="array" ref="D257">IF($I$2="Открытый тариф",
INDEX(GRID!$B$17:$BI$27,MATCH(C$7,GRID!$A$17:$A$27,0),MATCH(1,($U$2=GRID!$B$1:$BI$1)*(КАЛЕНДАРЬ!$AG10=GRID!$B$3:$BI$3), 0)),
ROUNDUP(INDEX(GRID!$B$17:$BI$27,MATCH(C$7,GRID!$A$17:$A$27,0),MATCH(1,($U$2=GRID!$B$1:$BI$1)*(КАЛЕНДАРЬ!$AG10=GRID!$B$3:$BI$3), 0))*(1-GRID!$B$35),0))</f>
        <v>21500</v>
      </c>
      <c r="E257" s="59">
        <f t="array" ref="E257">IF($I$2="Открытый тариф",
INDEX(GRID!$B$4:$BI$14,MATCH(E$7,GRID!$A$4:$A$14,0),MATCH(1,($U$2=GRID!$B$1:$BI$1)*(КАЛЕНДАРЬ!$AG10=GRID!$B$3:$BI$3), 0)),
ROUNDUP(INDEX(GRID!$B$4:$BI$14,MATCH(E$7,GRID!$A$4:$A$14,0),MATCH(1,($U$2=GRID!$B$1:$BI$1)*(КАЛЕНДАРЬ!$AG10=GRID!$B$3:$BI$3),0))*(1-GRID!$B$35),0))</f>
        <v>20900</v>
      </c>
      <c r="F257" s="60">
        <f t="array" ref="F257">IF($I$2="Открытый тариф",
INDEX(GRID!$B$17:$BI$27,MATCH(E$7,GRID!$A$17:$A$27,0),MATCH(1,($U$2=GRID!$B$1:$BI$1)*(КАЛЕНДАРЬ!$AG10=GRID!$B$3:$BI$3), 0)),
ROUNDUP(INDEX(GRID!$B$17:$BI$27,MATCH(E$7,GRID!$A$17:$A$27,0),MATCH(1,($U$2=GRID!$B$1:$BI$1)*(КАЛЕНДАРЬ!$AG10=GRID!$B$3:$BI$3), 0))*(1-GRID!$B$35),0))</f>
        <v>23400</v>
      </c>
      <c r="G257" s="59">
        <f t="array" ref="G257">IF($I$2="Открытый тариф",
INDEX(GRID!$B$4:$BI$14,MATCH(G$7,GRID!$A$4:$A$14,0),MATCH(1,($U$2=GRID!$B$1:$BI$1)*(КАЛЕНДАРЬ!$AG10=GRID!$B$3:$BI$3), 0)),
ROUNDUP(INDEX(GRID!$B$4:$BI$14,MATCH(G$7,GRID!$A$4:$A$14,0),MATCH(1,($U$2=GRID!$B$1:$BI$1)*(КАЛЕНДАРЬ!$AG10=GRID!$B$3:$BI$3),0))*(1-GRID!$B$35),0))</f>
        <v>22900</v>
      </c>
      <c r="H257" s="60">
        <f t="array" ref="H257">IF($I$2="Открытый тариф",
INDEX(GRID!$B$17:$BI$27,MATCH(G$7,GRID!$A$17:$A$27,0),MATCH(1,($U$2=GRID!$B$1:$BI$1)*(КАЛЕНДАРЬ!$AG10=GRID!$B$3:$BI$3), 0)),
ROUNDUP(INDEX(GRID!$B$17:$BI$27,MATCH(G$7,GRID!$A$17:$A$27,0),MATCH(1,($U$2=GRID!$B$1:$BI$1)*(КАЛЕНДАРЬ!$AG10=GRID!$B$3:$BI$3), 0))*(1-GRID!$B$35),0))</f>
        <v>25400</v>
      </c>
      <c r="I257" s="59">
        <f t="array" ref="I257">IF($I$2="Открытый тариф",
INDEX(GRID!$B$4:$BI$14,MATCH(I$7,GRID!$A$4:$A$14,0),MATCH(1,($U$2=GRID!$B$1:$BI$1)*(КАЛЕНДАРЬ!$AG10=GRID!$B$3:$BI$3), 0)),
ROUNDUP(INDEX(GRID!$B$4:$BI$14,MATCH(I$7,GRID!$A$4:$A$14,0),MATCH(1,($U$2=GRID!$B$1:$BI$1)*(КАЛЕНДАРЬ!$AG10=GRID!$B$3:$BI$3),0))*(1-GRID!$B$35),0))</f>
        <v>25100</v>
      </c>
      <c r="J257" s="60">
        <f t="array" ref="J257">IF($I$2="Открытый тариф",
INDEX(GRID!$B$17:$BI$27,MATCH(I$7,GRID!$A$17:$A$27,0),MATCH(1,($U$2=GRID!$B$1:$BI$1)*(КАЛЕНДАРЬ!$AG10=GRID!$B$3:$BI$3), 0)),
ROUNDUP(INDEX(GRID!$B$17:$BI$27,MATCH(I$7,GRID!$A$17:$A$27,0),MATCH(1,($U$2=GRID!$B$1:$BI$1)*(КАЛЕНДАРЬ!$AG10=GRID!$B$3:$BI$3), 0))*(1-GRID!$B$35),0))</f>
        <v>27600</v>
      </c>
      <c r="K257" s="59">
        <f t="array" ref="K257">IF($I$2="Открытый тариф",
INDEX(GRID!$B$4:$BI$14,MATCH(K$7,GRID!$A$4:$A$14,0),MATCH(1,($U$2=GRID!$B$1:$BI$1)*(КАЛЕНДАРЬ!$AG10=GRID!$B$3:$BI$3), 0)),
ROUNDUP(INDEX(GRID!$B$4:$BI$14,MATCH(K$7,GRID!$A$4:$A$14,0),MATCH(1,($U$2=GRID!$B$1:$BI$1)*(КАЛЕНДАРЬ!$AG10=GRID!$B$3:$BI$3),0))*(1-GRID!$B$35),0))</f>
        <v>27600</v>
      </c>
      <c r="L257" s="60">
        <f t="array" ref="L257">IF($I$2="Открытый тариф",
INDEX(GRID!$B$17:$BI$27,MATCH(K$7,GRID!$A$17:$A$27,0),MATCH(1,($U$2=GRID!$B$1:$BI$1)*(КАЛЕНДАРЬ!$AG10=GRID!$B$3:$BI$3), 0)),
ROUNDUP(INDEX(GRID!$B$17:$BI$27,MATCH(K$7,GRID!$A$17:$A$27,0),MATCH(1,($U$2=GRID!$B$1:$BI$1)*(КАЛЕНДАРЬ!$AG10=GRID!$B$3:$BI$3), 0))*(1-GRID!$B$35),0))</f>
        <v>30100</v>
      </c>
      <c r="M257" s="59">
        <f t="array" ref="M257">IF($I$2="Открытый тариф",
INDEX(GRID!$B$4:$BI$14,MATCH(M$7,GRID!$A$4:$A$14,0),MATCH(1,($U$2=GRID!$B$1:$BI$1)*(КАЛЕНДАРЬ!$AG10=GRID!$B$3:$BI$3), 0)),
ROUNDUP(INDEX(GRID!$B$4:$BI$14,MATCH(M$7,GRID!$A$4:$A$14,0),MATCH(1,($U$2=GRID!$B$1:$BI$1)*(КАЛЕНДАРЬ!$AG10=GRID!$B$3:$BI$3),0))*(1-GRID!$B$35),0))</f>
        <v>30300</v>
      </c>
      <c r="N257" s="60">
        <f t="array" ref="N257">IF($I$2="Открытый тариф",
INDEX(GRID!$B$17:$BI$27,MATCH(M$7,GRID!$A$17:$A$27,0),MATCH(1,($U$2=GRID!$B$1:$BI$1)*(КАЛЕНДАРЬ!$AG10=GRID!$B$3:$BI$3), 0)),
ROUNDUP(INDEX(GRID!$B$17:$BI$27,MATCH(M$7,GRID!$A$17:$A$27,0),MATCH(1,($U$2=GRID!$B$1:$BI$1)*(КАЛЕНДАРЬ!$AG10=GRID!$B$3:$BI$3), 0))*(1-GRID!$B$35),0))</f>
        <v>32800</v>
      </c>
      <c r="O257" s="61">
        <f t="array" ref="O257">IF($I$2="Открытый тариф",
INDEX(GRID!$B$4:$BI$14,MATCH(O$7,GRID!$A$4:$A$14,0),MATCH(1,($U$2=GRID!$B$1:$BI$1)*(КАЛЕНДАРЬ!$AG10=GRID!$B$3:$BI$3), 0)),
ROUNDUP(INDEX(GRID!$B$4:$BI$14,MATCH(O$7,GRID!$A$4:$A$14,0),MATCH(1,($U$2=GRID!$B$1:$BI$1)*(КАЛЕНДАРЬ!$AG10=GRID!$B$3:$BI$3),0))*(1-GRID!$B$35),0))</f>
        <v>37300</v>
      </c>
      <c r="P257" s="61">
        <f t="array" ref="P257">IF($I$2="Открытый тариф",
INDEX(GRID!$B$17:$BI$27,MATCH(O$7,GRID!$A$17:$A$27,0),MATCH(1,($U$2=GRID!$B$1:$BI$1)*(КАЛЕНДАРЬ!$AG10=GRID!$B$3:$BI$3), 0)),
ROUNDUP(INDEX(GRID!$B$17:$BI$27,MATCH(O$7,GRID!$A$17:$A$27,0),MATCH(1,($U$2=GRID!$B$1:$BI$1)*(КАЛЕНДАРЬ!$AG10=GRID!$B$3:$BI$3), 0))*(1-GRID!$B$35),0))</f>
        <v>39800</v>
      </c>
      <c r="Q257" s="61">
        <f t="array" ref="Q257">IF($I$2="Открытый тариф",
INDEX(GRID!$B$4:$BI$14,MATCH(Q$7,GRID!$A$4:$A$14,0),MATCH(1,($U$2=GRID!$B$1:$BI$1)*(КАЛЕНДАРЬ!$AG10=GRID!$B$3:$BI$3), 0)),
ROUNDUP(INDEX(GRID!$B$4:$BI$14,MATCH(Q$7,GRID!$A$4:$A$14,0),MATCH(1,($U$2=GRID!$B$1:$BI$1)*(КАЛЕНДАРЬ!$AG10=GRID!$B$3:$BI$3),0))*(1-GRID!$B$35),0))</f>
        <v>41800</v>
      </c>
      <c r="R257" s="61">
        <f t="array" ref="R257">IF($I$2="Открытый тариф",
INDEX(GRID!$B$17:$BI$27,MATCH(Q$7,GRID!$A$17:$A$27,0),MATCH(1,($U$2=GRID!$B$1:$BI$1)*(КАЛЕНДАРЬ!$AG10=GRID!$B$3:$BI$3), 0)),
ROUNDUP(INDEX(GRID!$B$17:$BI$27,MATCH(Q$7,GRID!$A$17:$A$27,0),MATCH(1,($U$2=GRID!$B$1:$BI$1)*(КАЛЕНДАРЬ!$AG10=GRID!$B$3:$BI$3), 0))*(1-GRID!$B$35),0))</f>
        <v>44300</v>
      </c>
      <c r="S257" s="61">
        <f t="array" ref="S257">IF($I$2="Открытый тариф",
INDEX(GRID!$B$4:$BI$14,MATCH(S$7,GRID!$A$4:$A$14,0),MATCH(1,($U$2=GRID!$B$1:$BI$1)*(КАЛЕНДАРЬ!$AG10=GRID!$B$3:$BI$3), 0)),
ROUNDUP(INDEX(GRID!$B$4:$BI$14,MATCH(S$7,GRID!$A$4:$A$14,0),MATCH(1,($U$2=GRID!$B$1:$BI$1)*(КАЛЕНДАРЬ!$AG10=GRID!$B$3:$BI$3),0))*(1-GRID!$B$35),0))</f>
        <v>50400</v>
      </c>
      <c r="T257" s="61">
        <f t="array" ref="T257">IF($I$2="Открытый тариф",
INDEX(GRID!$B$17:$BI$27,MATCH(S$7,GRID!$A$17:$A$27,0),MATCH(1,($U$2=GRID!$B$1:$BI$1)*(КАЛЕНДАРЬ!$AG10=GRID!$B$3:$BI$3), 0)),
ROUNDUP(INDEX(GRID!$B$17:$BI$27,MATCH(S$7,GRID!$A$17:$A$27,0),MATCH(1,($U$2=GRID!$B$1:$BI$1)*(КАЛЕНДАРЬ!$AG10=GRID!$B$3:$BI$3), 0))*(1-GRID!$B$35),0))</f>
        <v>52900</v>
      </c>
      <c r="U257" s="61">
        <f t="array" ref="U257">IF($I$2="Открытый тариф",
INDEX(GRID!$B$4:$BI$14,MATCH(U$7,GRID!$A$4:$A$14,0),MATCH(1,($U$2=GRID!$B$1:$BI$1)*(КАЛЕНДАРЬ!$AG10=GRID!$B$3:$BI$3), 0)),
ROUNDUP(INDEX(GRID!$B$4:$BI$14,MATCH(U$7,GRID!$A$4:$A$14,0),MATCH(1,($U$2=GRID!$B$1:$BI$1)*(КАЛЕНДАРЬ!$AG10=GRID!$B$3:$BI$3),0))*(1-GRID!$B$35),0))</f>
        <v>58000</v>
      </c>
      <c r="V257" s="61">
        <f t="array" ref="V257">IF($I$2="Открытый тариф",
INDEX(GRID!$B$17:$BI$27,MATCH(U$7,GRID!$A$17:$A$27,0),MATCH(1,($U$2=GRID!$B$1:$BI$1)*(КАЛЕНДАРЬ!$AG10=GRID!$B$3:$BI$3), 0)),
ROUNDUP(INDEX(GRID!$B$17:$BI$27,MATCH(U$7,GRID!$A$17:$A$27,0),MATCH(1,($U$2=GRID!$B$1:$BI$1)*(КАЛЕНДАРЬ!$AG10=GRID!$B$3:$BI$3), 0))*(1-GRID!$B$35),0))</f>
        <v>60500</v>
      </c>
      <c r="W257" s="61">
        <f t="array" ref="W257">IF($I$2="Открытый тариф",
INDEX(GRID!$B$4:$BI$14,MATCH(W$7,GRID!$A$4:$A$14,0),MATCH(1,($U$2=GRID!$B$1:$BI$1)*(КАЛЕНДАРЬ!$AG10=GRID!$B$3:$BI$3), 0)),
ROUNDUP(INDEX(GRID!$B$4:$BI$14,MATCH(W$7,GRID!$A$4:$A$14,0),MATCH(1,($U$2=GRID!$B$1:$BI$1)*(КАЛЕНДАРЬ!$AG10=GRID!$B$3:$BI$3),0))*(1-GRID!$B$35),0))</f>
        <v>232000</v>
      </c>
      <c r="X257" s="61">
        <f t="array" ref="X257">IF($I$2="Открытый тариф",
INDEX(GRID!$B$17:$BI$27,MATCH(W$7,GRID!$A$17:$A$27,0),MATCH(1,($U$2=GRID!$B$1:$BI$1)*(КАЛЕНДАРЬ!$AG10=GRID!$B$3:$BI$3), 0)),
ROUNDUP(INDEX(GRID!$B$17:$BI$27,MATCH(W$7,GRID!$A$17:$A$27,0),MATCH(1,($U$2=GRID!$B$1:$BI$1)*(КАЛЕНДАРЬ!$AG10=GRID!$B$3:$BI$3), 0))*(1-GRID!$B$35),0))</f>
        <v>234500</v>
      </c>
    </row>
    <row r="258" spans="1:24" x14ac:dyDescent="0.2">
      <c r="A258" s="62" t="s">
        <v>42</v>
      </c>
      <c r="B258" s="62">
        <v>8</v>
      </c>
      <c r="C258" s="59" cm="1">
        <f t="array" ref="C258">IF($I$2="Открытый тариф",
INDEX(GRID!$B$4:$BI$14,MATCH(C$7,GRID!$A$4:$A$14,0),MATCH(1,($U$2=GRID!$B$1:$BI$1)*(КАЛЕНДАРЬ!$AG11=GRID!$B$3:$BI$3), 0)),
ROUNDUP(INDEX(GRID!$B$4:$BI$14,MATCH(C$7,GRID!$A$4:$A$14,0),MATCH(1,($U$2=GRID!$B$1:$BI$1)*(КАЛЕНДАРЬ!$AG11=GRID!$B$3:$BI$3),0))*(1-GRID!$B$35),0))</f>
        <v>19000</v>
      </c>
      <c r="D258" s="60">
        <f t="array" ref="D258">IF($I$2="Открытый тариф",
INDEX(GRID!$B$17:$BI$27,MATCH(C$7,GRID!$A$17:$A$27,0),MATCH(1,($U$2=GRID!$B$1:$BI$1)*(КАЛЕНДАРЬ!$AG11=GRID!$B$3:$BI$3), 0)),
ROUNDUP(INDEX(GRID!$B$17:$BI$27,MATCH(C$7,GRID!$A$17:$A$27,0),MATCH(1,($U$2=GRID!$B$1:$BI$1)*(КАЛЕНДАРЬ!$AG11=GRID!$B$3:$BI$3), 0))*(1-GRID!$B$35),0))</f>
        <v>21500</v>
      </c>
      <c r="E258" s="59">
        <f t="array" ref="E258">IF($I$2="Открытый тариф",
INDEX(GRID!$B$4:$BI$14,MATCH(E$7,GRID!$A$4:$A$14,0),MATCH(1,($U$2=GRID!$B$1:$BI$1)*(КАЛЕНДАРЬ!$AG11=GRID!$B$3:$BI$3), 0)),
ROUNDUP(INDEX(GRID!$B$4:$BI$14,MATCH(E$7,GRID!$A$4:$A$14,0),MATCH(1,($U$2=GRID!$B$1:$BI$1)*(КАЛЕНДАРЬ!$AG11=GRID!$B$3:$BI$3),0))*(1-GRID!$B$35),0))</f>
        <v>20900</v>
      </c>
      <c r="F258" s="60">
        <f t="array" ref="F258">IF($I$2="Открытый тариф",
INDEX(GRID!$B$17:$BI$27,MATCH(E$7,GRID!$A$17:$A$27,0),MATCH(1,($U$2=GRID!$B$1:$BI$1)*(КАЛЕНДАРЬ!$AG11=GRID!$B$3:$BI$3), 0)),
ROUNDUP(INDEX(GRID!$B$17:$BI$27,MATCH(E$7,GRID!$A$17:$A$27,0),MATCH(1,($U$2=GRID!$B$1:$BI$1)*(КАЛЕНДАРЬ!$AG11=GRID!$B$3:$BI$3), 0))*(1-GRID!$B$35),0))</f>
        <v>23400</v>
      </c>
      <c r="G258" s="59">
        <f t="array" ref="G258">IF($I$2="Открытый тариф",
INDEX(GRID!$B$4:$BI$14,MATCH(G$7,GRID!$A$4:$A$14,0),MATCH(1,($U$2=GRID!$B$1:$BI$1)*(КАЛЕНДАРЬ!$AG11=GRID!$B$3:$BI$3), 0)),
ROUNDUP(INDEX(GRID!$B$4:$BI$14,MATCH(G$7,GRID!$A$4:$A$14,0),MATCH(1,($U$2=GRID!$B$1:$BI$1)*(КАЛЕНДАРЬ!$AG11=GRID!$B$3:$BI$3),0))*(1-GRID!$B$35),0))</f>
        <v>22900</v>
      </c>
      <c r="H258" s="60">
        <f t="array" ref="H258">IF($I$2="Открытый тариф",
INDEX(GRID!$B$17:$BI$27,MATCH(G$7,GRID!$A$17:$A$27,0),MATCH(1,($U$2=GRID!$B$1:$BI$1)*(КАЛЕНДАРЬ!$AG11=GRID!$B$3:$BI$3), 0)),
ROUNDUP(INDEX(GRID!$B$17:$BI$27,MATCH(G$7,GRID!$A$17:$A$27,0),MATCH(1,($U$2=GRID!$B$1:$BI$1)*(КАЛЕНДАРЬ!$AG11=GRID!$B$3:$BI$3), 0))*(1-GRID!$B$35),0))</f>
        <v>25400</v>
      </c>
      <c r="I258" s="59">
        <f t="array" ref="I258">IF($I$2="Открытый тариф",
INDEX(GRID!$B$4:$BI$14,MATCH(I$7,GRID!$A$4:$A$14,0),MATCH(1,($U$2=GRID!$B$1:$BI$1)*(КАЛЕНДАРЬ!$AG11=GRID!$B$3:$BI$3), 0)),
ROUNDUP(INDEX(GRID!$B$4:$BI$14,MATCH(I$7,GRID!$A$4:$A$14,0),MATCH(1,($U$2=GRID!$B$1:$BI$1)*(КАЛЕНДАРЬ!$AG11=GRID!$B$3:$BI$3),0))*(1-GRID!$B$35),0))</f>
        <v>25100</v>
      </c>
      <c r="J258" s="60">
        <f t="array" ref="J258">IF($I$2="Открытый тариф",
INDEX(GRID!$B$17:$BI$27,MATCH(I$7,GRID!$A$17:$A$27,0),MATCH(1,($U$2=GRID!$B$1:$BI$1)*(КАЛЕНДАРЬ!$AG11=GRID!$B$3:$BI$3), 0)),
ROUNDUP(INDEX(GRID!$B$17:$BI$27,MATCH(I$7,GRID!$A$17:$A$27,0),MATCH(1,($U$2=GRID!$B$1:$BI$1)*(КАЛЕНДАРЬ!$AG11=GRID!$B$3:$BI$3), 0))*(1-GRID!$B$35),0))</f>
        <v>27600</v>
      </c>
      <c r="K258" s="59">
        <f t="array" ref="K258">IF($I$2="Открытый тариф",
INDEX(GRID!$B$4:$BI$14,MATCH(K$7,GRID!$A$4:$A$14,0),MATCH(1,($U$2=GRID!$B$1:$BI$1)*(КАЛЕНДАРЬ!$AG11=GRID!$B$3:$BI$3), 0)),
ROUNDUP(INDEX(GRID!$B$4:$BI$14,MATCH(K$7,GRID!$A$4:$A$14,0),MATCH(1,($U$2=GRID!$B$1:$BI$1)*(КАЛЕНДАРЬ!$AG11=GRID!$B$3:$BI$3),0))*(1-GRID!$B$35),0))</f>
        <v>27600</v>
      </c>
      <c r="L258" s="60">
        <f t="array" ref="L258">IF($I$2="Открытый тариф",
INDEX(GRID!$B$17:$BI$27,MATCH(K$7,GRID!$A$17:$A$27,0),MATCH(1,($U$2=GRID!$B$1:$BI$1)*(КАЛЕНДАРЬ!$AG11=GRID!$B$3:$BI$3), 0)),
ROUNDUP(INDEX(GRID!$B$17:$BI$27,MATCH(K$7,GRID!$A$17:$A$27,0),MATCH(1,($U$2=GRID!$B$1:$BI$1)*(КАЛЕНДАРЬ!$AG11=GRID!$B$3:$BI$3), 0))*(1-GRID!$B$35),0))</f>
        <v>30100</v>
      </c>
      <c r="M258" s="59">
        <f t="array" ref="M258">IF($I$2="Открытый тариф",
INDEX(GRID!$B$4:$BI$14,MATCH(M$7,GRID!$A$4:$A$14,0),MATCH(1,($U$2=GRID!$B$1:$BI$1)*(КАЛЕНДАРЬ!$AG11=GRID!$B$3:$BI$3), 0)),
ROUNDUP(INDEX(GRID!$B$4:$BI$14,MATCH(M$7,GRID!$A$4:$A$14,0),MATCH(1,($U$2=GRID!$B$1:$BI$1)*(КАЛЕНДАРЬ!$AG11=GRID!$B$3:$BI$3),0))*(1-GRID!$B$35),0))</f>
        <v>30300</v>
      </c>
      <c r="N258" s="60">
        <f t="array" ref="N258">IF($I$2="Открытый тариф",
INDEX(GRID!$B$17:$BI$27,MATCH(M$7,GRID!$A$17:$A$27,0),MATCH(1,($U$2=GRID!$B$1:$BI$1)*(КАЛЕНДАРЬ!$AG11=GRID!$B$3:$BI$3), 0)),
ROUNDUP(INDEX(GRID!$B$17:$BI$27,MATCH(M$7,GRID!$A$17:$A$27,0),MATCH(1,($U$2=GRID!$B$1:$BI$1)*(КАЛЕНДАРЬ!$AG11=GRID!$B$3:$BI$3), 0))*(1-GRID!$B$35),0))</f>
        <v>32800</v>
      </c>
      <c r="O258" s="61">
        <f t="array" ref="O258">IF($I$2="Открытый тариф",
INDEX(GRID!$B$4:$BI$14,MATCH(O$7,GRID!$A$4:$A$14,0),MATCH(1,($U$2=GRID!$B$1:$BI$1)*(КАЛЕНДАРЬ!$AG11=GRID!$B$3:$BI$3), 0)),
ROUNDUP(INDEX(GRID!$B$4:$BI$14,MATCH(O$7,GRID!$A$4:$A$14,0),MATCH(1,($U$2=GRID!$B$1:$BI$1)*(КАЛЕНДАРЬ!$AG11=GRID!$B$3:$BI$3),0))*(1-GRID!$B$35),0))</f>
        <v>37300</v>
      </c>
      <c r="P258" s="61">
        <f t="array" ref="P258">IF($I$2="Открытый тариф",
INDEX(GRID!$B$17:$BI$27,MATCH(O$7,GRID!$A$17:$A$27,0),MATCH(1,($U$2=GRID!$B$1:$BI$1)*(КАЛЕНДАРЬ!$AG11=GRID!$B$3:$BI$3), 0)),
ROUNDUP(INDEX(GRID!$B$17:$BI$27,MATCH(O$7,GRID!$A$17:$A$27,0),MATCH(1,($U$2=GRID!$B$1:$BI$1)*(КАЛЕНДАРЬ!$AG11=GRID!$B$3:$BI$3), 0))*(1-GRID!$B$35),0))</f>
        <v>39800</v>
      </c>
      <c r="Q258" s="61">
        <f t="array" ref="Q258">IF($I$2="Открытый тариф",
INDEX(GRID!$B$4:$BI$14,MATCH(Q$7,GRID!$A$4:$A$14,0),MATCH(1,($U$2=GRID!$B$1:$BI$1)*(КАЛЕНДАРЬ!$AG11=GRID!$B$3:$BI$3), 0)),
ROUNDUP(INDEX(GRID!$B$4:$BI$14,MATCH(Q$7,GRID!$A$4:$A$14,0),MATCH(1,($U$2=GRID!$B$1:$BI$1)*(КАЛЕНДАРЬ!$AG11=GRID!$B$3:$BI$3),0))*(1-GRID!$B$35),0))</f>
        <v>41800</v>
      </c>
      <c r="R258" s="61">
        <f t="array" ref="R258">IF($I$2="Открытый тариф",
INDEX(GRID!$B$17:$BI$27,MATCH(Q$7,GRID!$A$17:$A$27,0),MATCH(1,($U$2=GRID!$B$1:$BI$1)*(КАЛЕНДАРЬ!$AG11=GRID!$B$3:$BI$3), 0)),
ROUNDUP(INDEX(GRID!$B$17:$BI$27,MATCH(Q$7,GRID!$A$17:$A$27,0),MATCH(1,($U$2=GRID!$B$1:$BI$1)*(КАЛЕНДАРЬ!$AG11=GRID!$B$3:$BI$3), 0))*(1-GRID!$B$35),0))</f>
        <v>44300</v>
      </c>
      <c r="S258" s="61">
        <f t="array" ref="S258">IF($I$2="Открытый тариф",
INDEX(GRID!$B$4:$BI$14,MATCH(S$7,GRID!$A$4:$A$14,0),MATCH(1,($U$2=GRID!$B$1:$BI$1)*(КАЛЕНДАРЬ!$AG11=GRID!$B$3:$BI$3), 0)),
ROUNDUP(INDEX(GRID!$B$4:$BI$14,MATCH(S$7,GRID!$A$4:$A$14,0),MATCH(1,($U$2=GRID!$B$1:$BI$1)*(КАЛЕНДАРЬ!$AG11=GRID!$B$3:$BI$3),0))*(1-GRID!$B$35),0))</f>
        <v>50400</v>
      </c>
      <c r="T258" s="61">
        <f t="array" ref="T258">IF($I$2="Открытый тариф",
INDEX(GRID!$B$17:$BI$27,MATCH(S$7,GRID!$A$17:$A$27,0),MATCH(1,($U$2=GRID!$B$1:$BI$1)*(КАЛЕНДАРЬ!$AG11=GRID!$B$3:$BI$3), 0)),
ROUNDUP(INDEX(GRID!$B$17:$BI$27,MATCH(S$7,GRID!$A$17:$A$27,0),MATCH(1,($U$2=GRID!$B$1:$BI$1)*(КАЛЕНДАРЬ!$AG11=GRID!$B$3:$BI$3), 0))*(1-GRID!$B$35),0))</f>
        <v>52900</v>
      </c>
      <c r="U258" s="61">
        <f t="array" ref="U258">IF($I$2="Открытый тариф",
INDEX(GRID!$B$4:$BI$14,MATCH(U$7,GRID!$A$4:$A$14,0),MATCH(1,($U$2=GRID!$B$1:$BI$1)*(КАЛЕНДАРЬ!$AG11=GRID!$B$3:$BI$3), 0)),
ROUNDUP(INDEX(GRID!$B$4:$BI$14,MATCH(U$7,GRID!$A$4:$A$14,0),MATCH(1,($U$2=GRID!$B$1:$BI$1)*(КАЛЕНДАРЬ!$AG11=GRID!$B$3:$BI$3),0))*(1-GRID!$B$35),0))</f>
        <v>58000</v>
      </c>
      <c r="V258" s="61">
        <f t="array" ref="V258">IF($I$2="Открытый тариф",
INDEX(GRID!$B$17:$BI$27,MATCH(U$7,GRID!$A$17:$A$27,0),MATCH(1,($U$2=GRID!$B$1:$BI$1)*(КАЛЕНДАРЬ!$AG11=GRID!$B$3:$BI$3), 0)),
ROUNDUP(INDEX(GRID!$B$17:$BI$27,MATCH(U$7,GRID!$A$17:$A$27,0),MATCH(1,($U$2=GRID!$B$1:$BI$1)*(КАЛЕНДАРЬ!$AG11=GRID!$B$3:$BI$3), 0))*(1-GRID!$B$35),0))</f>
        <v>60500</v>
      </c>
      <c r="W258" s="61">
        <f t="array" ref="W258">IF($I$2="Открытый тариф",
INDEX(GRID!$B$4:$BI$14,MATCH(W$7,GRID!$A$4:$A$14,0),MATCH(1,($U$2=GRID!$B$1:$BI$1)*(КАЛЕНДАРЬ!$AG11=GRID!$B$3:$BI$3), 0)),
ROUNDUP(INDEX(GRID!$B$4:$BI$14,MATCH(W$7,GRID!$A$4:$A$14,0),MATCH(1,($U$2=GRID!$B$1:$BI$1)*(КАЛЕНДАРЬ!$AG11=GRID!$B$3:$BI$3),0))*(1-GRID!$B$35),0))</f>
        <v>232000</v>
      </c>
      <c r="X258" s="61">
        <f t="array" ref="X258">IF($I$2="Открытый тариф",
INDEX(GRID!$B$17:$BI$27,MATCH(W$7,GRID!$A$17:$A$27,0),MATCH(1,($U$2=GRID!$B$1:$BI$1)*(КАЛЕНДАРЬ!$AG11=GRID!$B$3:$BI$3), 0)),
ROUNDUP(INDEX(GRID!$B$17:$BI$27,MATCH(W$7,GRID!$A$17:$A$27,0),MATCH(1,($U$2=GRID!$B$1:$BI$1)*(КАЛЕНДАРЬ!$AG11=GRID!$B$3:$BI$3), 0))*(1-GRID!$B$35),0))</f>
        <v>234500</v>
      </c>
    </row>
    <row r="259" spans="1:24" x14ac:dyDescent="0.2">
      <c r="A259" s="62" t="s">
        <v>43</v>
      </c>
      <c r="B259" s="62">
        <v>9</v>
      </c>
      <c r="C259" s="59" cm="1">
        <f t="array" ref="C259">IF($I$2="Открытый тариф",
INDEX(GRID!$B$4:$BI$14,MATCH(C$7,GRID!$A$4:$A$14,0),MATCH(1,($U$2=GRID!$B$1:$BI$1)*(КАЛЕНДАРЬ!$AG12=GRID!$B$3:$BI$3), 0)),
ROUNDUP(INDEX(GRID!$B$4:$BI$14,MATCH(C$7,GRID!$A$4:$A$14,0),MATCH(1,($U$2=GRID!$B$1:$BI$1)*(КАЛЕНДАРЬ!$AG12=GRID!$B$3:$BI$3),0))*(1-GRID!$B$35),0))</f>
        <v>16000</v>
      </c>
      <c r="D259" s="60">
        <f t="array" ref="D259">IF($I$2="Открытый тариф",
INDEX(GRID!$B$17:$BI$27,MATCH(C$7,GRID!$A$17:$A$27,0),MATCH(1,($U$2=GRID!$B$1:$BI$1)*(КАЛЕНДАРЬ!$AG12=GRID!$B$3:$BI$3), 0)),
ROUNDUP(INDEX(GRID!$B$17:$BI$27,MATCH(C$7,GRID!$A$17:$A$27,0),MATCH(1,($U$2=GRID!$B$1:$BI$1)*(КАЛЕНДАРЬ!$AG12=GRID!$B$3:$BI$3), 0))*(1-GRID!$B$35),0))</f>
        <v>18500</v>
      </c>
      <c r="E259" s="59">
        <f t="array" ref="E259">IF($I$2="Открытый тариф",
INDEX(GRID!$B$4:$BI$14,MATCH(E$7,GRID!$A$4:$A$14,0),MATCH(1,($U$2=GRID!$B$1:$BI$1)*(КАЛЕНДАРЬ!$AG12=GRID!$B$3:$BI$3), 0)),
ROUNDUP(INDEX(GRID!$B$4:$BI$14,MATCH(E$7,GRID!$A$4:$A$14,0),MATCH(1,($U$2=GRID!$B$1:$BI$1)*(КАЛЕНДАРЬ!$AG12=GRID!$B$3:$BI$3),0))*(1-GRID!$B$35),0))</f>
        <v>17400</v>
      </c>
      <c r="F259" s="60">
        <f t="array" ref="F259">IF($I$2="Открытый тариф",
INDEX(GRID!$B$17:$BI$27,MATCH(E$7,GRID!$A$17:$A$27,0),MATCH(1,($U$2=GRID!$B$1:$BI$1)*(КАЛЕНДАРЬ!$AG12=GRID!$B$3:$BI$3), 0)),
ROUNDUP(INDEX(GRID!$B$17:$BI$27,MATCH(E$7,GRID!$A$17:$A$27,0),MATCH(1,($U$2=GRID!$B$1:$BI$1)*(КАЛЕНДАРЬ!$AG12=GRID!$B$3:$BI$3), 0))*(1-GRID!$B$35),0))</f>
        <v>19900</v>
      </c>
      <c r="G259" s="59">
        <f t="array" ref="G259">IF($I$2="Открытый тариф",
INDEX(GRID!$B$4:$BI$14,MATCH(G$7,GRID!$A$4:$A$14,0),MATCH(1,($U$2=GRID!$B$1:$BI$1)*(КАЛЕНДАРЬ!$AG12=GRID!$B$3:$BI$3), 0)),
ROUNDUP(INDEX(GRID!$B$4:$BI$14,MATCH(G$7,GRID!$A$4:$A$14,0),MATCH(1,($U$2=GRID!$B$1:$BI$1)*(КАЛЕНДАРЬ!$AG12=GRID!$B$3:$BI$3),0))*(1-GRID!$B$35),0))</f>
        <v>18900</v>
      </c>
      <c r="H259" s="60">
        <f t="array" ref="H259">IF($I$2="Открытый тариф",
INDEX(GRID!$B$17:$BI$27,MATCH(G$7,GRID!$A$17:$A$27,0),MATCH(1,($U$2=GRID!$B$1:$BI$1)*(КАЛЕНДАРЬ!$AG12=GRID!$B$3:$BI$3), 0)),
ROUNDUP(INDEX(GRID!$B$17:$BI$27,MATCH(G$7,GRID!$A$17:$A$27,0),MATCH(1,($U$2=GRID!$B$1:$BI$1)*(КАЛЕНДАРЬ!$AG12=GRID!$B$3:$BI$3), 0))*(1-GRID!$B$35),0))</f>
        <v>21400</v>
      </c>
      <c r="I259" s="59">
        <f t="array" ref="I259">IF($I$2="Открытый тариф",
INDEX(GRID!$B$4:$BI$14,MATCH(I$7,GRID!$A$4:$A$14,0),MATCH(1,($U$2=GRID!$B$1:$BI$1)*(КАЛЕНДАРЬ!$AG12=GRID!$B$3:$BI$3), 0)),
ROUNDUP(INDEX(GRID!$B$4:$BI$14,MATCH(I$7,GRID!$A$4:$A$14,0),MATCH(1,($U$2=GRID!$B$1:$BI$1)*(КАЛЕНДАРЬ!$AG12=GRID!$B$3:$BI$3),0))*(1-GRID!$B$35),0))</f>
        <v>20600</v>
      </c>
      <c r="J259" s="60">
        <f t="array" ref="J259">IF($I$2="Открытый тариф",
INDEX(GRID!$B$17:$BI$27,MATCH(I$7,GRID!$A$17:$A$27,0),MATCH(1,($U$2=GRID!$B$1:$BI$1)*(КАЛЕНДАРЬ!$AG12=GRID!$B$3:$BI$3), 0)),
ROUNDUP(INDEX(GRID!$B$17:$BI$27,MATCH(I$7,GRID!$A$17:$A$27,0),MATCH(1,($U$2=GRID!$B$1:$BI$1)*(КАЛЕНДАРЬ!$AG12=GRID!$B$3:$BI$3), 0))*(1-GRID!$B$35),0))</f>
        <v>23100</v>
      </c>
      <c r="K259" s="59">
        <f t="array" ref="K259">IF($I$2="Открытый тариф",
INDEX(GRID!$B$4:$BI$14,MATCH(K$7,GRID!$A$4:$A$14,0),MATCH(1,($U$2=GRID!$B$1:$BI$1)*(КАЛЕНДАРЬ!$AG12=GRID!$B$3:$BI$3), 0)),
ROUNDUP(INDEX(GRID!$B$4:$BI$14,MATCH(K$7,GRID!$A$4:$A$14,0),MATCH(1,($U$2=GRID!$B$1:$BI$1)*(КАЛЕНДАРЬ!$AG12=GRID!$B$3:$BI$3),0))*(1-GRID!$B$35),0))</f>
        <v>22400</v>
      </c>
      <c r="L259" s="60">
        <f t="array" ref="L259">IF($I$2="Открытый тариф",
INDEX(GRID!$B$17:$BI$27,MATCH(K$7,GRID!$A$17:$A$27,0),MATCH(1,($U$2=GRID!$B$1:$BI$1)*(КАЛЕНДАРЬ!$AG12=GRID!$B$3:$BI$3), 0)),
ROUNDUP(INDEX(GRID!$B$17:$BI$27,MATCH(K$7,GRID!$A$17:$A$27,0),MATCH(1,($U$2=GRID!$B$1:$BI$1)*(КАЛЕНДАРЬ!$AG12=GRID!$B$3:$BI$3), 0))*(1-GRID!$B$35),0))</f>
        <v>24900</v>
      </c>
      <c r="M259" s="59">
        <f t="array" ref="M259">IF($I$2="Открытый тариф",
INDEX(GRID!$B$4:$BI$14,MATCH(M$7,GRID!$A$4:$A$14,0),MATCH(1,($U$2=GRID!$B$1:$BI$1)*(КАЛЕНДАРЬ!$AG12=GRID!$B$3:$BI$3), 0)),
ROUNDUP(INDEX(GRID!$B$4:$BI$14,MATCH(M$7,GRID!$A$4:$A$14,0),MATCH(1,($U$2=GRID!$B$1:$BI$1)*(КАЛЕНДАРЬ!$AG12=GRID!$B$3:$BI$3),0))*(1-GRID!$B$35),0))</f>
        <v>24400</v>
      </c>
      <c r="N259" s="60">
        <f t="array" ref="N259">IF($I$2="Открытый тариф",
INDEX(GRID!$B$17:$BI$27,MATCH(M$7,GRID!$A$17:$A$27,0),MATCH(1,($U$2=GRID!$B$1:$BI$1)*(КАЛЕНДАРЬ!$AG12=GRID!$B$3:$BI$3), 0)),
ROUNDUP(INDEX(GRID!$B$17:$BI$27,MATCH(M$7,GRID!$A$17:$A$27,0),MATCH(1,($U$2=GRID!$B$1:$BI$1)*(КАЛЕНДАРЬ!$AG12=GRID!$B$3:$BI$3), 0))*(1-GRID!$B$35),0))</f>
        <v>26900</v>
      </c>
      <c r="O259" s="61">
        <f t="array" ref="O259">IF($I$2="Открытый тариф",
INDEX(GRID!$B$4:$BI$14,MATCH(O$7,GRID!$A$4:$A$14,0),MATCH(1,($U$2=GRID!$B$1:$BI$1)*(КАЛЕНДАРЬ!$AG12=GRID!$B$3:$BI$3), 0)),
ROUNDUP(INDEX(GRID!$B$4:$BI$14,MATCH(O$7,GRID!$A$4:$A$14,0),MATCH(1,($U$2=GRID!$B$1:$BI$1)*(КАЛЕНДАРЬ!$AG12=GRID!$B$3:$BI$3),0))*(1-GRID!$B$35),0))</f>
        <v>31500</v>
      </c>
      <c r="P259" s="61">
        <f t="array" ref="P259">IF($I$2="Открытый тариф",
INDEX(GRID!$B$17:$BI$27,MATCH(O$7,GRID!$A$17:$A$27,0),MATCH(1,($U$2=GRID!$B$1:$BI$1)*(КАЛЕНДАРЬ!$AG12=GRID!$B$3:$BI$3), 0)),
ROUNDUP(INDEX(GRID!$B$17:$BI$27,MATCH(O$7,GRID!$A$17:$A$27,0),MATCH(1,($U$2=GRID!$B$1:$BI$1)*(КАЛЕНДАРЬ!$AG12=GRID!$B$3:$BI$3), 0))*(1-GRID!$B$35),0))</f>
        <v>34000</v>
      </c>
      <c r="Q259" s="61">
        <f t="array" ref="Q259">IF($I$2="Открытый тариф",
INDEX(GRID!$B$4:$BI$14,MATCH(Q$7,GRID!$A$4:$A$14,0),MATCH(1,($U$2=GRID!$B$1:$BI$1)*(КАЛЕНДАРЬ!$AG12=GRID!$B$3:$BI$3), 0)),
ROUNDUP(INDEX(GRID!$B$4:$BI$14,MATCH(Q$7,GRID!$A$4:$A$14,0),MATCH(1,($U$2=GRID!$B$1:$BI$1)*(КАЛЕНДАРЬ!$AG12=GRID!$B$3:$BI$3),0))*(1-GRID!$B$35),0))</f>
        <v>35200</v>
      </c>
      <c r="R259" s="61">
        <f t="array" ref="R259">IF($I$2="Открытый тариф",
INDEX(GRID!$B$17:$BI$27,MATCH(Q$7,GRID!$A$17:$A$27,0),MATCH(1,($U$2=GRID!$B$1:$BI$1)*(КАЛЕНДАРЬ!$AG12=GRID!$B$3:$BI$3), 0)),
ROUNDUP(INDEX(GRID!$B$17:$BI$27,MATCH(Q$7,GRID!$A$17:$A$27,0),MATCH(1,($U$2=GRID!$B$1:$BI$1)*(КАЛЕНДАРЬ!$AG12=GRID!$B$3:$BI$3), 0))*(1-GRID!$B$35),0))</f>
        <v>37700</v>
      </c>
      <c r="S259" s="61">
        <f t="array" ref="S259">IF($I$2="Открытый тариф",
INDEX(GRID!$B$4:$BI$14,MATCH(S$7,GRID!$A$4:$A$14,0),MATCH(1,($U$2=GRID!$B$1:$BI$1)*(КАЛЕНДАРЬ!$AG12=GRID!$B$3:$BI$3), 0)),
ROUNDUP(INDEX(GRID!$B$4:$BI$14,MATCH(S$7,GRID!$A$4:$A$14,0),MATCH(1,($U$2=GRID!$B$1:$BI$1)*(КАЛЕНДАРЬ!$AG12=GRID!$B$3:$BI$3),0))*(1-GRID!$B$35),0))</f>
        <v>41600</v>
      </c>
      <c r="T259" s="61">
        <f t="array" ref="T259">IF($I$2="Открытый тариф",
INDEX(GRID!$B$17:$BI$27,MATCH(S$7,GRID!$A$17:$A$27,0),MATCH(1,($U$2=GRID!$B$1:$BI$1)*(КАЛЕНДАРЬ!$AG12=GRID!$B$3:$BI$3), 0)),
ROUNDUP(INDEX(GRID!$B$17:$BI$27,MATCH(S$7,GRID!$A$17:$A$27,0),MATCH(1,($U$2=GRID!$B$1:$BI$1)*(КАЛЕНДАРЬ!$AG12=GRID!$B$3:$BI$3), 0))*(1-GRID!$B$35),0))</f>
        <v>44100</v>
      </c>
      <c r="U259" s="61">
        <f t="array" ref="U259">IF($I$2="Открытый тариф",
INDEX(GRID!$B$4:$BI$14,MATCH(U$7,GRID!$A$4:$A$14,0),MATCH(1,($U$2=GRID!$B$1:$BI$1)*(КАЛЕНДАРЬ!$AG12=GRID!$B$3:$BI$3), 0)),
ROUNDUP(INDEX(GRID!$B$4:$BI$14,MATCH(U$7,GRID!$A$4:$A$14,0),MATCH(1,($U$2=GRID!$B$1:$BI$1)*(КАЛЕНДАРЬ!$AG12=GRID!$B$3:$BI$3),0))*(1-GRID!$B$35),0))</f>
        <v>48000</v>
      </c>
      <c r="V259" s="61">
        <f t="array" ref="V259">IF($I$2="Открытый тариф",
INDEX(GRID!$B$17:$BI$27,MATCH(U$7,GRID!$A$17:$A$27,0),MATCH(1,($U$2=GRID!$B$1:$BI$1)*(КАЛЕНДАРЬ!$AG12=GRID!$B$3:$BI$3), 0)),
ROUNDUP(INDEX(GRID!$B$17:$BI$27,MATCH(U$7,GRID!$A$17:$A$27,0),MATCH(1,($U$2=GRID!$B$1:$BI$1)*(КАЛЕНДАРЬ!$AG12=GRID!$B$3:$BI$3), 0))*(1-GRID!$B$35),0))</f>
        <v>50500</v>
      </c>
      <c r="W259" s="61">
        <f t="array" ref="W259">IF($I$2="Открытый тариф",
INDEX(GRID!$B$4:$BI$14,MATCH(W$7,GRID!$A$4:$A$14,0),MATCH(1,($U$2=GRID!$B$1:$BI$1)*(КАЛЕНДАРЬ!$AG12=GRID!$B$3:$BI$3), 0)),
ROUNDUP(INDEX(GRID!$B$4:$BI$14,MATCH(W$7,GRID!$A$4:$A$14,0),MATCH(1,($U$2=GRID!$B$1:$BI$1)*(КАЛЕНДАРЬ!$AG12=GRID!$B$3:$BI$3),0))*(1-GRID!$B$35),0))</f>
        <v>200000</v>
      </c>
      <c r="X259" s="61">
        <f t="array" ref="X259">IF($I$2="Открытый тариф",
INDEX(GRID!$B$17:$BI$27,MATCH(W$7,GRID!$A$17:$A$27,0),MATCH(1,($U$2=GRID!$B$1:$BI$1)*(КАЛЕНДАРЬ!$AG12=GRID!$B$3:$BI$3), 0)),
ROUNDUP(INDEX(GRID!$B$17:$BI$27,MATCH(W$7,GRID!$A$17:$A$27,0),MATCH(1,($U$2=GRID!$B$1:$BI$1)*(КАЛЕНДАРЬ!$AG12=GRID!$B$3:$BI$3), 0))*(1-GRID!$B$35),0))</f>
        <v>202500</v>
      </c>
    </row>
    <row r="260" spans="1:24" x14ac:dyDescent="0.2">
      <c r="A260" s="62" t="s">
        <v>44</v>
      </c>
      <c r="B260" s="62">
        <v>10</v>
      </c>
      <c r="C260" s="59" cm="1">
        <f t="array" ref="C260">IF($I$2="Открытый тариф",
INDEX(GRID!$B$4:$BI$14,MATCH(C$7,GRID!$A$4:$A$14,0),MATCH(1,($U$2=GRID!$B$1:$BI$1)*(КАЛЕНДАРЬ!$AG13=GRID!$B$3:$BI$3), 0)),
ROUNDUP(INDEX(GRID!$B$4:$BI$14,MATCH(C$7,GRID!$A$4:$A$14,0),MATCH(1,($U$2=GRID!$B$1:$BI$1)*(КАЛЕНДАРЬ!$AG13=GRID!$B$3:$BI$3),0))*(1-GRID!$B$35),0))</f>
        <v>16000</v>
      </c>
      <c r="D260" s="60">
        <f t="array" ref="D260">IF($I$2="Открытый тариф",
INDEX(GRID!$B$17:$BI$27,MATCH(C$7,GRID!$A$17:$A$27,0),MATCH(1,($U$2=GRID!$B$1:$BI$1)*(КАЛЕНДАРЬ!$AG13=GRID!$B$3:$BI$3), 0)),
ROUNDUP(INDEX(GRID!$B$17:$BI$27,MATCH(C$7,GRID!$A$17:$A$27,0),MATCH(1,($U$2=GRID!$B$1:$BI$1)*(КАЛЕНДАРЬ!$AG13=GRID!$B$3:$BI$3), 0))*(1-GRID!$B$35),0))</f>
        <v>18500</v>
      </c>
      <c r="E260" s="59">
        <f t="array" ref="E260">IF($I$2="Открытый тариф",
INDEX(GRID!$B$4:$BI$14,MATCH(E$7,GRID!$A$4:$A$14,0),MATCH(1,($U$2=GRID!$B$1:$BI$1)*(КАЛЕНДАРЬ!$AG13=GRID!$B$3:$BI$3), 0)),
ROUNDUP(INDEX(GRID!$B$4:$BI$14,MATCH(E$7,GRID!$A$4:$A$14,0),MATCH(1,($U$2=GRID!$B$1:$BI$1)*(КАЛЕНДАРЬ!$AG13=GRID!$B$3:$BI$3),0))*(1-GRID!$B$35),0))</f>
        <v>17400</v>
      </c>
      <c r="F260" s="60">
        <f t="array" ref="F260">IF($I$2="Открытый тариф",
INDEX(GRID!$B$17:$BI$27,MATCH(E$7,GRID!$A$17:$A$27,0),MATCH(1,($U$2=GRID!$B$1:$BI$1)*(КАЛЕНДАРЬ!$AG13=GRID!$B$3:$BI$3), 0)),
ROUNDUP(INDEX(GRID!$B$17:$BI$27,MATCH(E$7,GRID!$A$17:$A$27,0),MATCH(1,($U$2=GRID!$B$1:$BI$1)*(КАЛЕНДАРЬ!$AG13=GRID!$B$3:$BI$3), 0))*(1-GRID!$B$35),0))</f>
        <v>19900</v>
      </c>
      <c r="G260" s="59">
        <f t="array" ref="G260">IF($I$2="Открытый тариф",
INDEX(GRID!$B$4:$BI$14,MATCH(G$7,GRID!$A$4:$A$14,0),MATCH(1,($U$2=GRID!$B$1:$BI$1)*(КАЛЕНДАРЬ!$AG13=GRID!$B$3:$BI$3), 0)),
ROUNDUP(INDEX(GRID!$B$4:$BI$14,MATCH(G$7,GRID!$A$4:$A$14,0),MATCH(1,($U$2=GRID!$B$1:$BI$1)*(КАЛЕНДАРЬ!$AG13=GRID!$B$3:$BI$3),0))*(1-GRID!$B$35),0))</f>
        <v>18900</v>
      </c>
      <c r="H260" s="60">
        <f t="array" ref="H260">IF($I$2="Открытый тариф",
INDEX(GRID!$B$17:$BI$27,MATCH(G$7,GRID!$A$17:$A$27,0),MATCH(1,($U$2=GRID!$B$1:$BI$1)*(КАЛЕНДАРЬ!$AG13=GRID!$B$3:$BI$3), 0)),
ROUNDUP(INDEX(GRID!$B$17:$BI$27,MATCH(G$7,GRID!$A$17:$A$27,0),MATCH(1,($U$2=GRID!$B$1:$BI$1)*(КАЛЕНДАРЬ!$AG13=GRID!$B$3:$BI$3), 0))*(1-GRID!$B$35),0))</f>
        <v>21400</v>
      </c>
      <c r="I260" s="59">
        <f t="array" ref="I260">IF($I$2="Открытый тариф",
INDEX(GRID!$B$4:$BI$14,MATCH(I$7,GRID!$A$4:$A$14,0),MATCH(1,($U$2=GRID!$B$1:$BI$1)*(КАЛЕНДАРЬ!$AG13=GRID!$B$3:$BI$3), 0)),
ROUNDUP(INDEX(GRID!$B$4:$BI$14,MATCH(I$7,GRID!$A$4:$A$14,0),MATCH(1,($U$2=GRID!$B$1:$BI$1)*(КАЛЕНДАРЬ!$AG13=GRID!$B$3:$BI$3),0))*(1-GRID!$B$35),0))</f>
        <v>20600</v>
      </c>
      <c r="J260" s="60">
        <f t="array" ref="J260">IF($I$2="Открытый тариф",
INDEX(GRID!$B$17:$BI$27,MATCH(I$7,GRID!$A$17:$A$27,0),MATCH(1,($U$2=GRID!$B$1:$BI$1)*(КАЛЕНДАРЬ!$AG13=GRID!$B$3:$BI$3), 0)),
ROUNDUP(INDEX(GRID!$B$17:$BI$27,MATCH(I$7,GRID!$A$17:$A$27,0),MATCH(1,($U$2=GRID!$B$1:$BI$1)*(КАЛЕНДАРЬ!$AG13=GRID!$B$3:$BI$3), 0))*(1-GRID!$B$35),0))</f>
        <v>23100</v>
      </c>
      <c r="K260" s="59">
        <f t="array" ref="K260">IF($I$2="Открытый тариф",
INDEX(GRID!$B$4:$BI$14,MATCH(K$7,GRID!$A$4:$A$14,0),MATCH(1,($U$2=GRID!$B$1:$BI$1)*(КАЛЕНДАРЬ!$AG13=GRID!$B$3:$BI$3), 0)),
ROUNDUP(INDEX(GRID!$B$4:$BI$14,MATCH(K$7,GRID!$A$4:$A$14,0),MATCH(1,($U$2=GRID!$B$1:$BI$1)*(КАЛЕНДАРЬ!$AG13=GRID!$B$3:$BI$3),0))*(1-GRID!$B$35),0))</f>
        <v>22400</v>
      </c>
      <c r="L260" s="60">
        <f t="array" ref="L260">IF($I$2="Открытый тариф",
INDEX(GRID!$B$17:$BI$27,MATCH(K$7,GRID!$A$17:$A$27,0),MATCH(1,($U$2=GRID!$B$1:$BI$1)*(КАЛЕНДАРЬ!$AG13=GRID!$B$3:$BI$3), 0)),
ROUNDUP(INDEX(GRID!$B$17:$BI$27,MATCH(K$7,GRID!$A$17:$A$27,0),MATCH(1,($U$2=GRID!$B$1:$BI$1)*(КАЛЕНДАРЬ!$AG13=GRID!$B$3:$BI$3), 0))*(1-GRID!$B$35),0))</f>
        <v>24900</v>
      </c>
      <c r="M260" s="59">
        <f t="array" ref="M260">IF($I$2="Открытый тариф",
INDEX(GRID!$B$4:$BI$14,MATCH(M$7,GRID!$A$4:$A$14,0),MATCH(1,($U$2=GRID!$B$1:$BI$1)*(КАЛЕНДАРЬ!$AG13=GRID!$B$3:$BI$3), 0)),
ROUNDUP(INDEX(GRID!$B$4:$BI$14,MATCH(M$7,GRID!$A$4:$A$14,0),MATCH(1,($U$2=GRID!$B$1:$BI$1)*(КАЛЕНДАРЬ!$AG13=GRID!$B$3:$BI$3),0))*(1-GRID!$B$35),0))</f>
        <v>24400</v>
      </c>
      <c r="N260" s="60">
        <f t="array" ref="N260">IF($I$2="Открытый тариф",
INDEX(GRID!$B$17:$BI$27,MATCH(M$7,GRID!$A$17:$A$27,0),MATCH(1,($U$2=GRID!$B$1:$BI$1)*(КАЛЕНДАРЬ!$AG13=GRID!$B$3:$BI$3), 0)),
ROUNDUP(INDEX(GRID!$B$17:$BI$27,MATCH(M$7,GRID!$A$17:$A$27,0),MATCH(1,($U$2=GRID!$B$1:$BI$1)*(КАЛЕНДАРЬ!$AG13=GRID!$B$3:$BI$3), 0))*(1-GRID!$B$35),0))</f>
        <v>26900</v>
      </c>
      <c r="O260" s="61">
        <f t="array" ref="O260">IF($I$2="Открытый тариф",
INDEX(GRID!$B$4:$BI$14,MATCH(O$7,GRID!$A$4:$A$14,0),MATCH(1,($U$2=GRID!$B$1:$BI$1)*(КАЛЕНДАРЬ!$AG13=GRID!$B$3:$BI$3), 0)),
ROUNDUP(INDEX(GRID!$B$4:$BI$14,MATCH(O$7,GRID!$A$4:$A$14,0),MATCH(1,($U$2=GRID!$B$1:$BI$1)*(КАЛЕНДАРЬ!$AG13=GRID!$B$3:$BI$3),0))*(1-GRID!$B$35),0))</f>
        <v>31500</v>
      </c>
      <c r="P260" s="61">
        <f t="array" ref="P260">IF($I$2="Открытый тариф",
INDEX(GRID!$B$17:$BI$27,MATCH(O$7,GRID!$A$17:$A$27,0),MATCH(1,($U$2=GRID!$B$1:$BI$1)*(КАЛЕНДАРЬ!$AG13=GRID!$B$3:$BI$3), 0)),
ROUNDUP(INDEX(GRID!$B$17:$BI$27,MATCH(O$7,GRID!$A$17:$A$27,0),MATCH(1,($U$2=GRID!$B$1:$BI$1)*(КАЛЕНДАРЬ!$AG13=GRID!$B$3:$BI$3), 0))*(1-GRID!$B$35),0))</f>
        <v>34000</v>
      </c>
      <c r="Q260" s="61">
        <f t="array" ref="Q260">IF($I$2="Открытый тариф",
INDEX(GRID!$B$4:$BI$14,MATCH(Q$7,GRID!$A$4:$A$14,0),MATCH(1,($U$2=GRID!$B$1:$BI$1)*(КАЛЕНДАРЬ!$AG13=GRID!$B$3:$BI$3), 0)),
ROUNDUP(INDEX(GRID!$B$4:$BI$14,MATCH(Q$7,GRID!$A$4:$A$14,0),MATCH(1,($U$2=GRID!$B$1:$BI$1)*(КАЛЕНДАРЬ!$AG13=GRID!$B$3:$BI$3),0))*(1-GRID!$B$35),0))</f>
        <v>35200</v>
      </c>
      <c r="R260" s="61">
        <f t="array" ref="R260">IF($I$2="Открытый тариф",
INDEX(GRID!$B$17:$BI$27,MATCH(Q$7,GRID!$A$17:$A$27,0),MATCH(1,($U$2=GRID!$B$1:$BI$1)*(КАЛЕНДАРЬ!$AG13=GRID!$B$3:$BI$3), 0)),
ROUNDUP(INDEX(GRID!$B$17:$BI$27,MATCH(Q$7,GRID!$A$17:$A$27,0),MATCH(1,($U$2=GRID!$B$1:$BI$1)*(КАЛЕНДАРЬ!$AG13=GRID!$B$3:$BI$3), 0))*(1-GRID!$B$35),0))</f>
        <v>37700</v>
      </c>
      <c r="S260" s="61">
        <f t="array" ref="S260">IF($I$2="Открытый тариф",
INDEX(GRID!$B$4:$BI$14,MATCH(S$7,GRID!$A$4:$A$14,0),MATCH(1,($U$2=GRID!$B$1:$BI$1)*(КАЛЕНДАРЬ!$AG13=GRID!$B$3:$BI$3), 0)),
ROUNDUP(INDEX(GRID!$B$4:$BI$14,MATCH(S$7,GRID!$A$4:$A$14,0),MATCH(1,($U$2=GRID!$B$1:$BI$1)*(КАЛЕНДАРЬ!$AG13=GRID!$B$3:$BI$3),0))*(1-GRID!$B$35),0))</f>
        <v>41600</v>
      </c>
      <c r="T260" s="61">
        <f t="array" ref="T260">IF($I$2="Открытый тариф",
INDEX(GRID!$B$17:$BI$27,MATCH(S$7,GRID!$A$17:$A$27,0),MATCH(1,($U$2=GRID!$B$1:$BI$1)*(КАЛЕНДАРЬ!$AG13=GRID!$B$3:$BI$3), 0)),
ROUNDUP(INDEX(GRID!$B$17:$BI$27,MATCH(S$7,GRID!$A$17:$A$27,0),MATCH(1,($U$2=GRID!$B$1:$BI$1)*(КАЛЕНДАРЬ!$AG13=GRID!$B$3:$BI$3), 0))*(1-GRID!$B$35),0))</f>
        <v>44100</v>
      </c>
      <c r="U260" s="61">
        <f t="array" ref="U260">IF($I$2="Открытый тариф",
INDEX(GRID!$B$4:$BI$14,MATCH(U$7,GRID!$A$4:$A$14,0),MATCH(1,($U$2=GRID!$B$1:$BI$1)*(КАЛЕНДАРЬ!$AG13=GRID!$B$3:$BI$3), 0)),
ROUNDUP(INDEX(GRID!$B$4:$BI$14,MATCH(U$7,GRID!$A$4:$A$14,0),MATCH(1,($U$2=GRID!$B$1:$BI$1)*(КАЛЕНДАРЬ!$AG13=GRID!$B$3:$BI$3),0))*(1-GRID!$B$35),0))</f>
        <v>48000</v>
      </c>
      <c r="V260" s="61">
        <f t="array" ref="V260">IF($I$2="Открытый тариф",
INDEX(GRID!$B$17:$BI$27,MATCH(U$7,GRID!$A$17:$A$27,0),MATCH(1,($U$2=GRID!$B$1:$BI$1)*(КАЛЕНДАРЬ!$AG13=GRID!$B$3:$BI$3), 0)),
ROUNDUP(INDEX(GRID!$B$17:$BI$27,MATCH(U$7,GRID!$A$17:$A$27,0),MATCH(1,($U$2=GRID!$B$1:$BI$1)*(КАЛЕНДАРЬ!$AG13=GRID!$B$3:$BI$3), 0))*(1-GRID!$B$35),0))</f>
        <v>50500</v>
      </c>
      <c r="W260" s="61">
        <f t="array" ref="W260">IF($I$2="Открытый тариф",
INDEX(GRID!$B$4:$BI$14,MATCH(W$7,GRID!$A$4:$A$14,0),MATCH(1,($U$2=GRID!$B$1:$BI$1)*(КАЛЕНДАРЬ!$AG13=GRID!$B$3:$BI$3), 0)),
ROUNDUP(INDEX(GRID!$B$4:$BI$14,MATCH(W$7,GRID!$A$4:$A$14,0),MATCH(1,($U$2=GRID!$B$1:$BI$1)*(КАЛЕНДАРЬ!$AG13=GRID!$B$3:$BI$3),0))*(1-GRID!$B$35),0))</f>
        <v>200000</v>
      </c>
      <c r="X260" s="61">
        <f t="array" ref="X260">IF($I$2="Открытый тариф",
INDEX(GRID!$B$17:$BI$27,MATCH(W$7,GRID!$A$17:$A$27,0),MATCH(1,($U$2=GRID!$B$1:$BI$1)*(КАЛЕНДАРЬ!$AG13=GRID!$B$3:$BI$3), 0)),
ROUNDUP(INDEX(GRID!$B$17:$BI$27,MATCH(W$7,GRID!$A$17:$A$27,0),MATCH(1,($U$2=GRID!$B$1:$BI$1)*(КАЛЕНДАРЬ!$AG13=GRID!$B$3:$BI$3), 0))*(1-GRID!$B$35),0))</f>
        <v>202500</v>
      </c>
    </row>
    <row r="261" spans="1:24" x14ac:dyDescent="0.2">
      <c r="A261" s="62" t="s">
        <v>45</v>
      </c>
      <c r="B261" s="62">
        <v>11</v>
      </c>
      <c r="C261" s="59" cm="1">
        <f t="array" ref="C261">IF($I$2="Открытый тариф",
INDEX(GRID!$B$4:$BI$14,MATCH(C$7,GRID!$A$4:$A$14,0),MATCH(1,($U$2=GRID!$B$1:$BI$1)*(КАЛЕНДАРЬ!$AG14=GRID!$B$3:$BI$3), 0)),
ROUNDUP(INDEX(GRID!$B$4:$BI$14,MATCH(C$7,GRID!$A$4:$A$14,0),MATCH(1,($U$2=GRID!$B$1:$BI$1)*(КАЛЕНДАРЬ!$AG14=GRID!$B$3:$BI$3),0))*(1-GRID!$B$35),0))</f>
        <v>16000</v>
      </c>
      <c r="D261" s="60">
        <f t="array" ref="D261">IF($I$2="Открытый тариф",
INDEX(GRID!$B$17:$BI$27,MATCH(C$7,GRID!$A$17:$A$27,0),MATCH(1,($U$2=GRID!$B$1:$BI$1)*(КАЛЕНДАРЬ!$AG14=GRID!$B$3:$BI$3), 0)),
ROUNDUP(INDEX(GRID!$B$17:$BI$27,MATCH(C$7,GRID!$A$17:$A$27,0),MATCH(1,($U$2=GRID!$B$1:$BI$1)*(КАЛЕНДАРЬ!$AG14=GRID!$B$3:$BI$3), 0))*(1-GRID!$B$35),0))</f>
        <v>18500</v>
      </c>
      <c r="E261" s="59">
        <f t="array" ref="E261">IF($I$2="Открытый тариф",
INDEX(GRID!$B$4:$BI$14,MATCH(E$7,GRID!$A$4:$A$14,0),MATCH(1,($U$2=GRID!$B$1:$BI$1)*(КАЛЕНДАРЬ!$AG14=GRID!$B$3:$BI$3), 0)),
ROUNDUP(INDEX(GRID!$B$4:$BI$14,MATCH(E$7,GRID!$A$4:$A$14,0),MATCH(1,($U$2=GRID!$B$1:$BI$1)*(КАЛЕНДАРЬ!$AG14=GRID!$B$3:$BI$3),0))*(1-GRID!$B$35),0))</f>
        <v>17400</v>
      </c>
      <c r="F261" s="60">
        <f t="array" ref="F261">IF($I$2="Открытый тариф",
INDEX(GRID!$B$17:$BI$27,MATCH(E$7,GRID!$A$17:$A$27,0),MATCH(1,($U$2=GRID!$B$1:$BI$1)*(КАЛЕНДАРЬ!$AG14=GRID!$B$3:$BI$3), 0)),
ROUNDUP(INDEX(GRID!$B$17:$BI$27,MATCH(E$7,GRID!$A$17:$A$27,0),MATCH(1,($U$2=GRID!$B$1:$BI$1)*(КАЛЕНДАРЬ!$AG14=GRID!$B$3:$BI$3), 0))*(1-GRID!$B$35),0))</f>
        <v>19900</v>
      </c>
      <c r="G261" s="59">
        <f t="array" ref="G261">IF($I$2="Открытый тариф",
INDEX(GRID!$B$4:$BI$14,MATCH(G$7,GRID!$A$4:$A$14,0),MATCH(1,($U$2=GRID!$B$1:$BI$1)*(КАЛЕНДАРЬ!$AG14=GRID!$B$3:$BI$3), 0)),
ROUNDUP(INDEX(GRID!$B$4:$BI$14,MATCH(G$7,GRID!$A$4:$A$14,0),MATCH(1,($U$2=GRID!$B$1:$BI$1)*(КАЛЕНДАРЬ!$AG14=GRID!$B$3:$BI$3),0))*(1-GRID!$B$35),0))</f>
        <v>18900</v>
      </c>
      <c r="H261" s="60">
        <f t="array" ref="H261">IF($I$2="Открытый тариф",
INDEX(GRID!$B$17:$BI$27,MATCH(G$7,GRID!$A$17:$A$27,0),MATCH(1,($U$2=GRID!$B$1:$BI$1)*(КАЛЕНДАРЬ!$AG14=GRID!$B$3:$BI$3), 0)),
ROUNDUP(INDEX(GRID!$B$17:$BI$27,MATCH(G$7,GRID!$A$17:$A$27,0),MATCH(1,($U$2=GRID!$B$1:$BI$1)*(КАЛЕНДАРЬ!$AG14=GRID!$B$3:$BI$3), 0))*(1-GRID!$B$35),0))</f>
        <v>21400</v>
      </c>
      <c r="I261" s="59">
        <f t="array" ref="I261">IF($I$2="Открытый тариф",
INDEX(GRID!$B$4:$BI$14,MATCH(I$7,GRID!$A$4:$A$14,0),MATCH(1,($U$2=GRID!$B$1:$BI$1)*(КАЛЕНДАРЬ!$AG14=GRID!$B$3:$BI$3), 0)),
ROUNDUP(INDEX(GRID!$B$4:$BI$14,MATCH(I$7,GRID!$A$4:$A$14,0),MATCH(1,($U$2=GRID!$B$1:$BI$1)*(КАЛЕНДАРЬ!$AG14=GRID!$B$3:$BI$3),0))*(1-GRID!$B$35),0))</f>
        <v>20600</v>
      </c>
      <c r="J261" s="60">
        <f t="array" ref="J261">IF($I$2="Открытый тариф",
INDEX(GRID!$B$17:$BI$27,MATCH(I$7,GRID!$A$17:$A$27,0),MATCH(1,($U$2=GRID!$B$1:$BI$1)*(КАЛЕНДАРЬ!$AG14=GRID!$B$3:$BI$3), 0)),
ROUNDUP(INDEX(GRID!$B$17:$BI$27,MATCH(I$7,GRID!$A$17:$A$27,0),MATCH(1,($U$2=GRID!$B$1:$BI$1)*(КАЛЕНДАРЬ!$AG14=GRID!$B$3:$BI$3), 0))*(1-GRID!$B$35),0))</f>
        <v>23100</v>
      </c>
      <c r="K261" s="59">
        <f t="array" ref="K261">IF($I$2="Открытый тариф",
INDEX(GRID!$B$4:$BI$14,MATCH(K$7,GRID!$A$4:$A$14,0),MATCH(1,($U$2=GRID!$B$1:$BI$1)*(КАЛЕНДАРЬ!$AG14=GRID!$B$3:$BI$3), 0)),
ROUNDUP(INDEX(GRID!$B$4:$BI$14,MATCH(K$7,GRID!$A$4:$A$14,0),MATCH(1,($U$2=GRID!$B$1:$BI$1)*(КАЛЕНДАРЬ!$AG14=GRID!$B$3:$BI$3),0))*(1-GRID!$B$35),0))</f>
        <v>22400</v>
      </c>
      <c r="L261" s="60">
        <f t="array" ref="L261">IF($I$2="Открытый тариф",
INDEX(GRID!$B$17:$BI$27,MATCH(K$7,GRID!$A$17:$A$27,0),MATCH(1,($U$2=GRID!$B$1:$BI$1)*(КАЛЕНДАРЬ!$AG14=GRID!$B$3:$BI$3), 0)),
ROUNDUP(INDEX(GRID!$B$17:$BI$27,MATCH(K$7,GRID!$A$17:$A$27,0),MATCH(1,($U$2=GRID!$B$1:$BI$1)*(КАЛЕНДАРЬ!$AG14=GRID!$B$3:$BI$3), 0))*(1-GRID!$B$35),0))</f>
        <v>24900</v>
      </c>
      <c r="M261" s="59">
        <f t="array" ref="M261">IF($I$2="Открытый тариф",
INDEX(GRID!$B$4:$BI$14,MATCH(M$7,GRID!$A$4:$A$14,0),MATCH(1,($U$2=GRID!$B$1:$BI$1)*(КАЛЕНДАРЬ!$AG14=GRID!$B$3:$BI$3), 0)),
ROUNDUP(INDEX(GRID!$B$4:$BI$14,MATCH(M$7,GRID!$A$4:$A$14,0),MATCH(1,($U$2=GRID!$B$1:$BI$1)*(КАЛЕНДАРЬ!$AG14=GRID!$B$3:$BI$3),0))*(1-GRID!$B$35),0))</f>
        <v>24400</v>
      </c>
      <c r="N261" s="60">
        <f t="array" ref="N261">IF($I$2="Открытый тариф",
INDEX(GRID!$B$17:$BI$27,MATCH(M$7,GRID!$A$17:$A$27,0),MATCH(1,($U$2=GRID!$B$1:$BI$1)*(КАЛЕНДАРЬ!$AG14=GRID!$B$3:$BI$3), 0)),
ROUNDUP(INDEX(GRID!$B$17:$BI$27,MATCH(M$7,GRID!$A$17:$A$27,0),MATCH(1,($U$2=GRID!$B$1:$BI$1)*(КАЛЕНДАРЬ!$AG14=GRID!$B$3:$BI$3), 0))*(1-GRID!$B$35),0))</f>
        <v>26900</v>
      </c>
      <c r="O261" s="61">
        <f t="array" ref="O261">IF($I$2="Открытый тариф",
INDEX(GRID!$B$4:$BI$14,MATCH(O$7,GRID!$A$4:$A$14,0),MATCH(1,($U$2=GRID!$B$1:$BI$1)*(КАЛЕНДАРЬ!$AG14=GRID!$B$3:$BI$3), 0)),
ROUNDUP(INDEX(GRID!$B$4:$BI$14,MATCH(O$7,GRID!$A$4:$A$14,0),MATCH(1,($U$2=GRID!$B$1:$BI$1)*(КАЛЕНДАРЬ!$AG14=GRID!$B$3:$BI$3),0))*(1-GRID!$B$35),0))</f>
        <v>31500</v>
      </c>
      <c r="P261" s="61">
        <f t="array" ref="P261">IF($I$2="Открытый тариф",
INDEX(GRID!$B$17:$BI$27,MATCH(O$7,GRID!$A$17:$A$27,0),MATCH(1,($U$2=GRID!$B$1:$BI$1)*(КАЛЕНДАРЬ!$AG14=GRID!$B$3:$BI$3), 0)),
ROUNDUP(INDEX(GRID!$B$17:$BI$27,MATCH(O$7,GRID!$A$17:$A$27,0),MATCH(1,($U$2=GRID!$B$1:$BI$1)*(КАЛЕНДАРЬ!$AG14=GRID!$B$3:$BI$3), 0))*(1-GRID!$B$35),0))</f>
        <v>34000</v>
      </c>
      <c r="Q261" s="61">
        <f t="array" ref="Q261">IF($I$2="Открытый тариф",
INDEX(GRID!$B$4:$BI$14,MATCH(Q$7,GRID!$A$4:$A$14,0),MATCH(1,($U$2=GRID!$B$1:$BI$1)*(КАЛЕНДАРЬ!$AG14=GRID!$B$3:$BI$3), 0)),
ROUNDUP(INDEX(GRID!$B$4:$BI$14,MATCH(Q$7,GRID!$A$4:$A$14,0),MATCH(1,($U$2=GRID!$B$1:$BI$1)*(КАЛЕНДАРЬ!$AG14=GRID!$B$3:$BI$3),0))*(1-GRID!$B$35),0))</f>
        <v>35200</v>
      </c>
      <c r="R261" s="61">
        <f t="array" ref="R261">IF($I$2="Открытый тариф",
INDEX(GRID!$B$17:$BI$27,MATCH(Q$7,GRID!$A$17:$A$27,0),MATCH(1,($U$2=GRID!$B$1:$BI$1)*(КАЛЕНДАРЬ!$AG14=GRID!$B$3:$BI$3), 0)),
ROUNDUP(INDEX(GRID!$B$17:$BI$27,MATCH(Q$7,GRID!$A$17:$A$27,0),MATCH(1,($U$2=GRID!$B$1:$BI$1)*(КАЛЕНДАРЬ!$AG14=GRID!$B$3:$BI$3), 0))*(1-GRID!$B$35),0))</f>
        <v>37700</v>
      </c>
      <c r="S261" s="61">
        <f t="array" ref="S261">IF($I$2="Открытый тариф",
INDEX(GRID!$B$4:$BI$14,MATCH(S$7,GRID!$A$4:$A$14,0),MATCH(1,($U$2=GRID!$B$1:$BI$1)*(КАЛЕНДАРЬ!$AG14=GRID!$B$3:$BI$3), 0)),
ROUNDUP(INDEX(GRID!$B$4:$BI$14,MATCH(S$7,GRID!$A$4:$A$14,0),MATCH(1,($U$2=GRID!$B$1:$BI$1)*(КАЛЕНДАРЬ!$AG14=GRID!$B$3:$BI$3),0))*(1-GRID!$B$35),0))</f>
        <v>41600</v>
      </c>
      <c r="T261" s="61">
        <f t="array" ref="T261">IF($I$2="Открытый тариф",
INDEX(GRID!$B$17:$BI$27,MATCH(S$7,GRID!$A$17:$A$27,0),MATCH(1,($U$2=GRID!$B$1:$BI$1)*(КАЛЕНДАРЬ!$AG14=GRID!$B$3:$BI$3), 0)),
ROUNDUP(INDEX(GRID!$B$17:$BI$27,MATCH(S$7,GRID!$A$17:$A$27,0),MATCH(1,($U$2=GRID!$B$1:$BI$1)*(КАЛЕНДАРЬ!$AG14=GRID!$B$3:$BI$3), 0))*(1-GRID!$B$35),0))</f>
        <v>44100</v>
      </c>
      <c r="U261" s="61">
        <f t="array" ref="U261">IF($I$2="Открытый тариф",
INDEX(GRID!$B$4:$BI$14,MATCH(U$7,GRID!$A$4:$A$14,0),MATCH(1,($U$2=GRID!$B$1:$BI$1)*(КАЛЕНДАРЬ!$AG14=GRID!$B$3:$BI$3), 0)),
ROUNDUP(INDEX(GRID!$B$4:$BI$14,MATCH(U$7,GRID!$A$4:$A$14,0),MATCH(1,($U$2=GRID!$B$1:$BI$1)*(КАЛЕНДАРЬ!$AG14=GRID!$B$3:$BI$3),0))*(1-GRID!$B$35),0))</f>
        <v>48000</v>
      </c>
      <c r="V261" s="61">
        <f t="array" ref="V261">IF($I$2="Открытый тариф",
INDEX(GRID!$B$17:$BI$27,MATCH(U$7,GRID!$A$17:$A$27,0),MATCH(1,($U$2=GRID!$B$1:$BI$1)*(КАЛЕНДАРЬ!$AG14=GRID!$B$3:$BI$3), 0)),
ROUNDUP(INDEX(GRID!$B$17:$BI$27,MATCH(U$7,GRID!$A$17:$A$27,0),MATCH(1,($U$2=GRID!$B$1:$BI$1)*(КАЛЕНДАРЬ!$AG14=GRID!$B$3:$BI$3), 0))*(1-GRID!$B$35),0))</f>
        <v>50500</v>
      </c>
      <c r="W261" s="61">
        <f t="array" ref="W261">IF($I$2="Открытый тариф",
INDEX(GRID!$B$4:$BI$14,MATCH(W$7,GRID!$A$4:$A$14,0),MATCH(1,($U$2=GRID!$B$1:$BI$1)*(КАЛЕНДАРЬ!$AG14=GRID!$B$3:$BI$3), 0)),
ROUNDUP(INDEX(GRID!$B$4:$BI$14,MATCH(W$7,GRID!$A$4:$A$14,0),MATCH(1,($U$2=GRID!$B$1:$BI$1)*(КАЛЕНДАРЬ!$AG14=GRID!$B$3:$BI$3),0))*(1-GRID!$B$35),0))</f>
        <v>200000</v>
      </c>
      <c r="X261" s="61">
        <f t="array" ref="X261">IF($I$2="Открытый тариф",
INDEX(GRID!$B$17:$BI$27,MATCH(W$7,GRID!$A$17:$A$27,0),MATCH(1,($U$2=GRID!$B$1:$BI$1)*(КАЛЕНДАРЬ!$AG14=GRID!$B$3:$BI$3), 0)),
ROUNDUP(INDEX(GRID!$B$17:$BI$27,MATCH(W$7,GRID!$A$17:$A$27,0),MATCH(1,($U$2=GRID!$B$1:$BI$1)*(КАЛЕНДАРЬ!$AG14=GRID!$B$3:$BI$3), 0))*(1-GRID!$B$35),0))</f>
        <v>202500</v>
      </c>
    </row>
    <row r="262" spans="1:24" x14ac:dyDescent="0.2">
      <c r="A262" s="62" t="s">
        <v>46</v>
      </c>
      <c r="B262" s="62">
        <v>12</v>
      </c>
      <c r="C262" s="59" cm="1">
        <f t="array" ref="C262">IF($I$2="Открытый тариф",
INDEX(GRID!$B$4:$BI$14,MATCH(C$7,GRID!$A$4:$A$14,0),MATCH(1,($U$2=GRID!$B$1:$BI$1)*(КАЛЕНДАРЬ!$AG15=GRID!$B$3:$BI$3), 0)),
ROUNDUP(INDEX(GRID!$B$4:$BI$14,MATCH(C$7,GRID!$A$4:$A$14,0),MATCH(1,($U$2=GRID!$B$1:$BI$1)*(КАЛЕНДАРЬ!$AG15=GRID!$B$3:$BI$3),0))*(1-GRID!$B$35),0))</f>
        <v>16000</v>
      </c>
      <c r="D262" s="60">
        <f t="array" ref="D262">IF($I$2="Открытый тариф",
INDEX(GRID!$B$17:$BI$27,MATCH(C$7,GRID!$A$17:$A$27,0),MATCH(1,($U$2=GRID!$B$1:$BI$1)*(КАЛЕНДАРЬ!$AG15=GRID!$B$3:$BI$3), 0)),
ROUNDUP(INDEX(GRID!$B$17:$BI$27,MATCH(C$7,GRID!$A$17:$A$27,0),MATCH(1,($U$2=GRID!$B$1:$BI$1)*(КАЛЕНДАРЬ!$AG15=GRID!$B$3:$BI$3), 0))*(1-GRID!$B$35),0))</f>
        <v>18500</v>
      </c>
      <c r="E262" s="59">
        <f t="array" ref="E262">IF($I$2="Открытый тариф",
INDEX(GRID!$B$4:$BI$14,MATCH(E$7,GRID!$A$4:$A$14,0),MATCH(1,($U$2=GRID!$B$1:$BI$1)*(КАЛЕНДАРЬ!$AG15=GRID!$B$3:$BI$3), 0)),
ROUNDUP(INDEX(GRID!$B$4:$BI$14,MATCH(E$7,GRID!$A$4:$A$14,0),MATCH(1,($U$2=GRID!$B$1:$BI$1)*(КАЛЕНДАРЬ!$AG15=GRID!$B$3:$BI$3),0))*(1-GRID!$B$35),0))</f>
        <v>17400</v>
      </c>
      <c r="F262" s="60">
        <f t="array" ref="F262">IF($I$2="Открытый тариф",
INDEX(GRID!$B$17:$BI$27,MATCH(E$7,GRID!$A$17:$A$27,0),MATCH(1,($U$2=GRID!$B$1:$BI$1)*(КАЛЕНДАРЬ!$AG15=GRID!$B$3:$BI$3), 0)),
ROUNDUP(INDEX(GRID!$B$17:$BI$27,MATCH(E$7,GRID!$A$17:$A$27,0),MATCH(1,($U$2=GRID!$B$1:$BI$1)*(КАЛЕНДАРЬ!$AG15=GRID!$B$3:$BI$3), 0))*(1-GRID!$B$35),0))</f>
        <v>19900</v>
      </c>
      <c r="G262" s="59">
        <f t="array" ref="G262">IF($I$2="Открытый тариф",
INDEX(GRID!$B$4:$BI$14,MATCH(G$7,GRID!$A$4:$A$14,0),MATCH(1,($U$2=GRID!$B$1:$BI$1)*(КАЛЕНДАРЬ!$AG15=GRID!$B$3:$BI$3), 0)),
ROUNDUP(INDEX(GRID!$B$4:$BI$14,MATCH(G$7,GRID!$A$4:$A$14,0),MATCH(1,($U$2=GRID!$B$1:$BI$1)*(КАЛЕНДАРЬ!$AG15=GRID!$B$3:$BI$3),0))*(1-GRID!$B$35),0))</f>
        <v>18900</v>
      </c>
      <c r="H262" s="60">
        <f t="array" ref="H262">IF($I$2="Открытый тариф",
INDEX(GRID!$B$17:$BI$27,MATCH(G$7,GRID!$A$17:$A$27,0),MATCH(1,($U$2=GRID!$B$1:$BI$1)*(КАЛЕНДАРЬ!$AG15=GRID!$B$3:$BI$3), 0)),
ROUNDUP(INDEX(GRID!$B$17:$BI$27,MATCH(G$7,GRID!$A$17:$A$27,0),MATCH(1,($U$2=GRID!$B$1:$BI$1)*(КАЛЕНДАРЬ!$AG15=GRID!$B$3:$BI$3), 0))*(1-GRID!$B$35),0))</f>
        <v>21400</v>
      </c>
      <c r="I262" s="59">
        <f t="array" ref="I262">IF($I$2="Открытый тариф",
INDEX(GRID!$B$4:$BI$14,MATCH(I$7,GRID!$A$4:$A$14,0),MATCH(1,($U$2=GRID!$B$1:$BI$1)*(КАЛЕНДАРЬ!$AG15=GRID!$B$3:$BI$3), 0)),
ROUNDUP(INDEX(GRID!$B$4:$BI$14,MATCH(I$7,GRID!$A$4:$A$14,0),MATCH(1,($U$2=GRID!$B$1:$BI$1)*(КАЛЕНДАРЬ!$AG15=GRID!$B$3:$BI$3),0))*(1-GRID!$B$35),0))</f>
        <v>20600</v>
      </c>
      <c r="J262" s="60">
        <f t="array" ref="J262">IF($I$2="Открытый тариф",
INDEX(GRID!$B$17:$BI$27,MATCH(I$7,GRID!$A$17:$A$27,0),MATCH(1,($U$2=GRID!$B$1:$BI$1)*(КАЛЕНДАРЬ!$AG15=GRID!$B$3:$BI$3), 0)),
ROUNDUP(INDEX(GRID!$B$17:$BI$27,MATCH(I$7,GRID!$A$17:$A$27,0),MATCH(1,($U$2=GRID!$B$1:$BI$1)*(КАЛЕНДАРЬ!$AG15=GRID!$B$3:$BI$3), 0))*(1-GRID!$B$35),0))</f>
        <v>23100</v>
      </c>
      <c r="K262" s="59">
        <f t="array" ref="K262">IF($I$2="Открытый тариф",
INDEX(GRID!$B$4:$BI$14,MATCH(K$7,GRID!$A$4:$A$14,0),MATCH(1,($U$2=GRID!$B$1:$BI$1)*(КАЛЕНДАРЬ!$AG15=GRID!$B$3:$BI$3), 0)),
ROUNDUP(INDEX(GRID!$B$4:$BI$14,MATCH(K$7,GRID!$A$4:$A$14,0),MATCH(1,($U$2=GRID!$B$1:$BI$1)*(КАЛЕНДАРЬ!$AG15=GRID!$B$3:$BI$3),0))*(1-GRID!$B$35),0))</f>
        <v>22400</v>
      </c>
      <c r="L262" s="60">
        <f t="array" ref="L262">IF($I$2="Открытый тариф",
INDEX(GRID!$B$17:$BI$27,MATCH(K$7,GRID!$A$17:$A$27,0),MATCH(1,($U$2=GRID!$B$1:$BI$1)*(КАЛЕНДАРЬ!$AG15=GRID!$B$3:$BI$3), 0)),
ROUNDUP(INDEX(GRID!$B$17:$BI$27,MATCH(K$7,GRID!$A$17:$A$27,0),MATCH(1,($U$2=GRID!$B$1:$BI$1)*(КАЛЕНДАРЬ!$AG15=GRID!$B$3:$BI$3), 0))*(1-GRID!$B$35),0))</f>
        <v>24900</v>
      </c>
      <c r="M262" s="59">
        <f t="array" ref="M262">IF($I$2="Открытый тариф",
INDEX(GRID!$B$4:$BI$14,MATCH(M$7,GRID!$A$4:$A$14,0),MATCH(1,($U$2=GRID!$B$1:$BI$1)*(КАЛЕНДАРЬ!$AG15=GRID!$B$3:$BI$3), 0)),
ROUNDUP(INDEX(GRID!$B$4:$BI$14,MATCH(M$7,GRID!$A$4:$A$14,0),MATCH(1,($U$2=GRID!$B$1:$BI$1)*(КАЛЕНДАРЬ!$AG15=GRID!$B$3:$BI$3),0))*(1-GRID!$B$35),0))</f>
        <v>24400</v>
      </c>
      <c r="N262" s="60">
        <f t="array" ref="N262">IF($I$2="Открытый тариф",
INDEX(GRID!$B$17:$BI$27,MATCH(M$7,GRID!$A$17:$A$27,0),MATCH(1,($U$2=GRID!$B$1:$BI$1)*(КАЛЕНДАРЬ!$AG15=GRID!$B$3:$BI$3), 0)),
ROUNDUP(INDEX(GRID!$B$17:$BI$27,MATCH(M$7,GRID!$A$17:$A$27,0),MATCH(1,($U$2=GRID!$B$1:$BI$1)*(КАЛЕНДАРЬ!$AG15=GRID!$B$3:$BI$3), 0))*(1-GRID!$B$35),0))</f>
        <v>26900</v>
      </c>
      <c r="O262" s="61">
        <f t="array" ref="O262">IF($I$2="Открытый тариф",
INDEX(GRID!$B$4:$BI$14,MATCH(O$7,GRID!$A$4:$A$14,0),MATCH(1,($U$2=GRID!$B$1:$BI$1)*(КАЛЕНДАРЬ!$AG15=GRID!$B$3:$BI$3), 0)),
ROUNDUP(INDEX(GRID!$B$4:$BI$14,MATCH(O$7,GRID!$A$4:$A$14,0),MATCH(1,($U$2=GRID!$B$1:$BI$1)*(КАЛЕНДАРЬ!$AG15=GRID!$B$3:$BI$3),0))*(1-GRID!$B$35),0))</f>
        <v>31500</v>
      </c>
      <c r="P262" s="61">
        <f t="array" ref="P262">IF($I$2="Открытый тариф",
INDEX(GRID!$B$17:$BI$27,MATCH(O$7,GRID!$A$17:$A$27,0),MATCH(1,($U$2=GRID!$B$1:$BI$1)*(КАЛЕНДАРЬ!$AG15=GRID!$B$3:$BI$3), 0)),
ROUNDUP(INDEX(GRID!$B$17:$BI$27,MATCH(O$7,GRID!$A$17:$A$27,0),MATCH(1,($U$2=GRID!$B$1:$BI$1)*(КАЛЕНДАРЬ!$AG15=GRID!$B$3:$BI$3), 0))*(1-GRID!$B$35),0))</f>
        <v>34000</v>
      </c>
      <c r="Q262" s="61">
        <f t="array" ref="Q262">IF($I$2="Открытый тариф",
INDEX(GRID!$B$4:$BI$14,MATCH(Q$7,GRID!$A$4:$A$14,0),MATCH(1,($U$2=GRID!$B$1:$BI$1)*(КАЛЕНДАРЬ!$AG15=GRID!$B$3:$BI$3), 0)),
ROUNDUP(INDEX(GRID!$B$4:$BI$14,MATCH(Q$7,GRID!$A$4:$A$14,0),MATCH(1,($U$2=GRID!$B$1:$BI$1)*(КАЛЕНДАРЬ!$AG15=GRID!$B$3:$BI$3),0))*(1-GRID!$B$35),0))</f>
        <v>35200</v>
      </c>
      <c r="R262" s="61">
        <f t="array" ref="R262">IF($I$2="Открытый тариф",
INDEX(GRID!$B$17:$BI$27,MATCH(Q$7,GRID!$A$17:$A$27,0),MATCH(1,($U$2=GRID!$B$1:$BI$1)*(КАЛЕНДАРЬ!$AG15=GRID!$B$3:$BI$3), 0)),
ROUNDUP(INDEX(GRID!$B$17:$BI$27,MATCH(Q$7,GRID!$A$17:$A$27,0),MATCH(1,($U$2=GRID!$B$1:$BI$1)*(КАЛЕНДАРЬ!$AG15=GRID!$B$3:$BI$3), 0))*(1-GRID!$B$35),0))</f>
        <v>37700</v>
      </c>
      <c r="S262" s="61">
        <f t="array" ref="S262">IF($I$2="Открытый тариф",
INDEX(GRID!$B$4:$BI$14,MATCH(S$7,GRID!$A$4:$A$14,0),MATCH(1,($U$2=GRID!$B$1:$BI$1)*(КАЛЕНДАРЬ!$AG15=GRID!$B$3:$BI$3), 0)),
ROUNDUP(INDEX(GRID!$B$4:$BI$14,MATCH(S$7,GRID!$A$4:$A$14,0),MATCH(1,($U$2=GRID!$B$1:$BI$1)*(КАЛЕНДАРЬ!$AG15=GRID!$B$3:$BI$3),0))*(1-GRID!$B$35),0))</f>
        <v>41600</v>
      </c>
      <c r="T262" s="61">
        <f t="array" ref="T262">IF($I$2="Открытый тариф",
INDEX(GRID!$B$17:$BI$27,MATCH(S$7,GRID!$A$17:$A$27,0),MATCH(1,($U$2=GRID!$B$1:$BI$1)*(КАЛЕНДАРЬ!$AG15=GRID!$B$3:$BI$3), 0)),
ROUNDUP(INDEX(GRID!$B$17:$BI$27,MATCH(S$7,GRID!$A$17:$A$27,0),MATCH(1,($U$2=GRID!$B$1:$BI$1)*(КАЛЕНДАРЬ!$AG15=GRID!$B$3:$BI$3), 0))*(1-GRID!$B$35),0))</f>
        <v>44100</v>
      </c>
      <c r="U262" s="61">
        <f t="array" ref="U262">IF($I$2="Открытый тариф",
INDEX(GRID!$B$4:$BI$14,MATCH(U$7,GRID!$A$4:$A$14,0),MATCH(1,($U$2=GRID!$B$1:$BI$1)*(КАЛЕНДАРЬ!$AG15=GRID!$B$3:$BI$3), 0)),
ROUNDUP(INDEX(GRID!$B$4:$BI$14,MATCH(U$7,GRID!$A$4:$A$14,0),MATCH(1,($U$2=GRID!$B$1:$BI$1)*(КАЛЕНДАРЬ!$AG15=GRID!$B$3:$BI$3),0))*(1-GRID!$B$35),0))</f>
        <v>48000</v>
      </c>
      <c r="V262" s="61">
        <f t="array" ref="V262">IF($I$2="Открытый тариф",
INDEX(GRID!$B$17:$BI$27,MATCH(U$7,GRID!$A$17:$A$27,0),MATCH(1,($U$2=GRID!$B$1:$BI$1)*(КАЛЕНДАРЬ!$AG15=GRID!$B$3:$BI$3), 0)),
ROUNDUP(INDEX(GRID!$B$17:$BI$27,MATCH(U$7,GRID!$A$17:$A$27,0),MATCH(1,($U$2=GRID!$B$1:$BI$1)*(КАЛЕНДАРЬ!$AG15=GRID!$B$3:$BI$3), 0))*(1-GRID!$B$35),0))</f>
        <v>50500</v>
      </c>
      <c r="W262" s="61">
        <f t="array" ref="W262">IF($I$2="Открытый тариф",
INDEX(GRID!$B$4:$BI$14,MATCH(W$7,GRID!$A$4:$A$14,0),MATCH(1,($U$2=GRID!$B$1:$BI$1)*(КАЛЕНДАРЬ!$AG15=GRID!$B$3:$BI$3), 0)),
ROUNDUP(INDEX(GRID!$B$4:$BI$14,MATCH(W$7,GRID!$A$4:$A$14,0),MATCH(1,($U$2=GRID!$B$1:$BI$1)*(КАЛЕНДАРЬ!$AG15=GRID!$B$3:$BI$3),0))*(1-GRID!$B$35),0))</f>
        <v>200000</v>
      </c>
      <c r="X262" s="61">
        <f t="array" ref="X262">IF($I$2="Открытый тариф",
INDEX(GRID!$B$17:$BI$27,MATCH(W$7,GRID!$A$17:$A$27,0),MATCH(1,($U$2=GRID!$B$1:$BI$1)*(КАЛЕНДАРЬ!$AG15=GRID!$B$3:$BI$3), 0)),
ROUNDUP(INDEX(GRID!$B$17:$BI$27,MATCH(W$7,GRID!$A$17:$A$27,0),MATCH(1,($U$2=GRID!$B$1:$BI$1)*(КАЛЕНДАРЬ!$AG15=GRID!$B$3:$BI$3), 0))*(1-GRID!$B$35),0))</f>
        <v>202500</v>
      </c>
    </row>
    <row r="263" spans="1:24" x14ac:dyDescent="0.2">
      <c r="A263" s="62" t="s">
        <v>47</v>
      </c>
      <c r="B263" s="62">
        <v>13</v>
      </c>
      <c r="C263" s="59" cm="1">
        <f t="array" ref="C263">IF($I$2="Открытый тариф",
INDEX(GRID!$B$4:$BI$14,MATCH(C$7,GRID!$A$4:$A$14,0),MATCH(1,($U$2=GRID!$B$1:$BI$1)*(КАЛЕНДАРЬ!$AG16=GRID!$B$3:$BI$3), 0)),
ROUNDUP(INDEX(GRID!$B$4:$BI$14,MATCH(C$7,GRID!$A$4:$A$14,0),MATCH(1,($U$2=GRID!$B$1:$BI$1)*(КАЛЕНДАРЬ!$AG16=GRID!$B$3:$BI$3),0))*(1-GRID!$B$35),0))</f>
        <v>16000</v>
      </c>
      <c r="D263" s="60">
        <f t="array" ref="D263">IF($I$2="Открытый тариф",
INDEX(GRID!$B$17:$BI$27,MATCH(C$7,GRID!$A$17:$A$27,0),MATCH(1,($U$2=GRID!$B$1:$BI$1)*(КАЛЕНДАРЬ!$AG16=GRID!$B$3:$BI$3), 0)),
ROUNDUP(INDEX(GRID!$B$17:$BI$27,MATCH(C$7,GRID!$A$17:$A$27,0),MATCH(1,($U$2=GRID!$B$1:$BI$1)*(КАЛЕНДАРЬ!$AG16=GRID!$B$3:$BI$3), 0))*(1-GRID!$B$35),0))</f>
        <v>18500</v>
      </c>
      <c r="E263" s="59">
        <f t="array" ref="E263">IF($I$2="Открытый тариф",
INDEX(GRID!$B$4:$BI$14,MATCH(E$7,GRID!$A$4:$A$14,0),MATCH(1,($U$2=GRID!$B$1:$BI$1)*(КАЛЕНДАРЬ!$AG16=GRID!$B$3:$BI$3), 0)),
ROUNDUP(INDEX(GRID!$B$4:$BI$14,MATCH(E$7,GRID!$A$4:$A$14,0),MATCH(1,($U$2=GRID!$B$1:$BI$1)*(КАЛЕНДАРЬ!$AG16=GRID!$B$3:$BI$3),0))*(1-GRID!$B$35),0))</f>
        <v>17400</v>
      </c>
      <c r="F263" s="60">
        <f t="array" ref="F263">IF($I$2="Открытый тариф",
INDEX(GRID!$B$17:$BI$27,MATCH(E$7,GRID!$A$17:$A$27,0),MATCH(1,($U$2=GRID!$B$1:$BI$1)*(КАЛЕНДАРЬ!$AG16=GRID!$B$3:$BI$3), 0)),
ROUNDUP(INDEX(GRID!$B$17:$BI$27,MATCH(E$7,GRID!$A$17:$A$27,0),MATCH(1,($U$2=GRID!$B$1:$BI$1)*(КАЛЕНДАРЬ!$AG16=GRID!$B$3:$BI$3), 0))*(1-GRID!$B$35),0))</f>
        <v>19900</v>
      </c>
      <c r="G263" s="59">
        <f t="array" ref="G263">IF($I$2="Открытый тариф",
INDEX(GRID!$B$4:$BI$14,MATCH(G$7,GRID!$A$4:$A$14,0),MATCH(1,($U$2=GRID!$B$1:$BI$1)*(КАЛЕНДАРЬ!$AG16=GRID!$B$3:$BI$3), 0)),
ROUNDUP(INDEX(GRID!$B$4:$BI$14,MATCH(G$7,GRID!$A$4:$A$14,0),MATCH(1,($U$2=GRID!$B$1:$BI$1)*(КАЛЕНДАРЬ!$AG16=GRID!$B$3:$BI$3),0))*(1-GRID!$B$35),0))</f>
        <v>18900</v>
      </c>
      <c r="H263" s="60">
        <f t="array" ref="H263">IF($I$2="Открытый тариф",
INDEX(GRID!$B$17:$BI$27,MATCH(G$7,GRID!$A$17:$A$27,0),MATCH(1,($U$2=GRID!$B$1:$BI$1)*(КАЛЕНДАРЬ!$AG16=GRID!$B$3:$BI$3), 0)),
ROUNDUP(INDEX(GRID!$B$17:$BI$27,MATCH(G$7,GRID!$A$17:$A$27,0),MATCH(1,($U$2=GRID!$B$1:$BI$1)*(КАЛЕНДАРЬ!$AG16=GRID!$B$3:$BI$3), 0))*(1-GRID!$B$35),0))</f>
        <v>21400</v>
      </c>
      <c r="I263" s="59">
        <f t="array" ref="I263">IF($I$2="Открытый тариф",
INDEX(GRID!$B$4:$BI$14,MATCH(I$7,GRID!$A$4:$A$14,0),MATCH(1,($U$2=GRID!$B$1:$BI$1)*(КАЛЕНДАРЬ!$AG16=GRID!$B$3:$BI$3), 0)),
ROUNDUP(INDEX(GRID!$B$4:$BI$14,MATCH(I$7,GRID!$A$4:$A$14,0),MATCH(1,($U$2=GRID!$B$1:$BI$1)*(КАЛЕНДАРЬ!$AG16=GRID!$B$3:$BI$3),0))*(1-GRID!$B$35),0))</f>
        <v>20600</v>
      </c>
      <c r="J263" s="60">
        <f t="array" ref="J263">IF($I$2="Открытый тариф",
INDEX(GRID!$B$17:$BI$27,MATCH(I$7,GRID!$A$17:$A$27,0),MATCH(1,($U$2=GRID!$B$1:$BI$1)*(КАЛЕНДАРЬ!$AG16=GRID!$B$3:$BI$3), 0)),
ROUNDUP(INDEX(GRID!$B$17:$BI$27,MATCH(I$7,GRID!$A$17:$A$27,0),MATCH(1,($U$2=GRID!$B$1:$BI$1)*(КАЛЕНДАРЬ!$AG16=GRID!$B$3:$BI$3), 0))*(1-GRID!$B$35),0))</f>
        <v>23100</v>
      </c>
      <c r="K263" s="59">
        <f t="array" ref="K263">IF($I$2="Открытый тариф",
INDEX(GRID!$B$4:$BI$14,MATCH(K$7,GRID!$A$4:$A$14,0),MATCH(1,($U$2=GRID!$B$1:$BI$1)*(КАЛЕНДАРЬ!$AG16=GRID!$B$3:$BI$3), 0)),
ROUNDUP(INDEX(GRID!$B$4:$BI$14,MATCH(K$7,GRID!$A$4:$A$14,0),MATCH(1,($U$2=GRID!$B$1:$BI$1)*(КАЛЕНДАРЬ!$AG16=GRID!$B$3:$BI$3),0))*(1-GRID!$B$35),0))</f>
        <v>22400</v>
      </c>
      <c r="L263" s="60">
        <f t="array" ref="L263">IF($I$2="Открытый тариф",
INDEX(GRID!$B$17:$BI$27,MATCH(K$7,GRID!$A$17:$A$27,0),MATCH(1,($U$2=GRID!$B$1:$BI$1)*(КАЛЕНДАРЬ!$AG16=GRID!$B$3:$BI$3), 0)),
ROUNDUP(INDEX(GRID!$B$17:$BI$27,MATCH(K$7,GRID!$A$17:$A$27,0),MATCH(1,($U$2=GRID!$B$1:$BI$1)*(КАЛЕНДАРЬ!$AG16=GRID!$B$3:$BI$3), 0))*(1-GRID!$B$35),0))</f>
        <v>24900</v>
      </c>
      <c r="M263" s="59">
        <f t="array" ref="M263">IF($I$2="Открытый тариф",
INDEX(GRID!$B$4:$BI$14,MATCH(M$7,GRID!$A$4:$A$14,0),MATCH(1,($U$2=GRID!$B$1:$BI$1)*(КАЛЕНДАРЬ!$AG16=GRID!$B$3:$BI$3), 0)),
ROUNDUP(INDEX(GRID!$B$4:$BI$14,MATCH(M$7,GRID!$A$4:$A$14,0),MATCH(1,($U$2=GRID!$B$1:$BI$1)*(КАЛЕНДАРЬ!$AG16=GRID!$B$3:$BI$3),0))*(1-GRID!$B$35),0))</f>
        <v>24400</v>
      </c>
      <c r="N263" s="60">
        <f t="array" ref="N263">IF($I$2="Открытый тариф",
INDEX(GRID!$B$17:$BI$27,MATCH(M$7,GRID!$A$17:$A$27,0),MATCH(1,($U$2=GRID!$B$1:$BI$1)*(КАЛЕНДАРЬ!$AG16=GRID!$B$3:$BI$3), 0)),
ROUNDUP(INDEX(GRID!$B$17:$BI$27,MATCH(M$7,GRID!$A$17:$A$27,0),MATCH(1,($U$2=GRID!$B$1:$BI$1)*(КАЛЕНДАРЬ!$AG16=GRID!$B$3:$BI$3), 0))*(1-GRID!$B$35),0))</f>
        <v>26900</v>
      </c>
      <c r="O263" s="61">
        <f t="array" ref="O263">IF($I$2="Открытый тариф",
INDEX(GRID!$B$4:$BI$14,MATCH(O$7,GRID!$A$4:$A$14,0),MATCH(1,($U$2=GRID!$B$1:$BI$1)*(КАЛЕНДАРЬ!$AG16=GRID!$B$3:$BI$3), 0)),
ROUNDUP(INDEX(GRID!$B$4:$BI$14,MATCH(O$7,GRID!$A$4:$A$14,0),MATCH(1,($U$2=GRID!$B$1:$BI$1)*(КАЛЕНДАРЬ!$AG16=GRID!$B$3:$BI$3),0))*(1-GRID!$B$35),0))</f>
        <v>31500</v>
      </c>
      <c r="P263" s="61">
        <f t="array" ref="P263">IF($I$2="Открытый тариф",
INDEX(GRID!$B$17:$BI$27,MATCH(O$7,GRID!$A$17:$A$27,0),MATCH(1,($U$2=GRID!$B$1:$BI$1)*(КАЛЕНДАРЬ!$AG16=GRID!$B$3:$BI$3), 0)),
ROUNDUP(INDEX(GRID!$B$17:$BI$27,MATCH(O$7,GRID!$A$17:$A$27,0),MATCH(1,($U$2=GRID!$B$1:$BI$1)*(КАЛЕНДАРЬ!$AG16=GRID!$B$3:$BI$3), 0))*(1-GRID!$B$35),0))</f>
        <v>34000</v>
      </c>
      <c r="Q263" s="61">
        <f t="array" ref="Q263">IF($I$2="Открытый тариф",
INDEX(GRID!$B$4:$BI$14,MATCH(Q$7,GRID!$A$4:$A$14,0),MATCH(1,($U$2=GRID!$B$1:$BI$1)*(КАЛЕНДАРЬ!$AG16=GRID!$B$3:$BI$3), 0)),
ROUNDUP(INDEX(GRID!$B$4:$BI$14,MATCH(Q$7,GRID!$A$4:$A$14,0),MATCH(1,($U$2=GRID!$B$1:$BI$1)*(КАЛЕНДАРЬ!$AG16=GRID!$B$3:$BI$3),0))*(1-GRID!$B$35),0))</f>
        <v>35200</v>
      </c>
      <c r="R263" s="61">
        <f t="array" ref="R263">IF($I$2="Открытый тариф",
INDEX(GRID!$B$17:$BI$27,MATCH(Q$7,GRID!$A$17:$A$27,0),MATCH(1,($U$2=GRID!$B$1:$BI$1)*(КАЛЕНДАРЬ!$AG16=GRID!$B$3:$BI$3), 0)),
ROUNDUP(INDEX(GRID!$B$17:$BI$27,MATCH(Q$7,GRID!$A$17:$A$27,0),MATCH(1,($U$2=GRID!$B$1:$BI$1)*(КАЛЕНДАРЬ!$AG16=GRID!$B$3:$BI$3), 0))*(1-GRID!$B$35),0))</f>
        <v>37700</v>
      </c>
      <c r="S263" s="61">
        <f t="array" ref="S263">IF($I$2="Открытый тариф",
INDEX(GRID!$B$4:$BI$14,MATCH(S$7,GRID!$A$4:$A$14,0),MATCH(1,($U$2=GRID!$B$1:$BI$1)*(КАЛЕНДАРЬ!$AG16=GRID!$B$3:$BI$3), 0)),
ROUNDUP(INDEX(GRID!$B$4:$BI$14,MATCH(S$7,GRID!$A$4:$A$14,0),MATCH(1,($U$2=GRID!$B$1:$BI$1)*(КАЛЕНДАРЬ!$AG16=GRID!$B$3:$BI$3),0))*(1-GRID!$B$35),0))</f>
        <v>41600</v>
      </c>
      <c r="T263" s="61">
        <f t="array" ref="T263">IF($I$2="Открытый тариф",
INDEX(GRID!$B$17:$BI$27,MATCH(S$7,GRID!$A$17:$A$27,0),MATCH(1,($U$2=GRID!$B$1:$BI$1)*(КАЛЕНДАРЬ!$AG16=GRID!$B$3:$BI$3), 0)),
ROUNDUP(INDEX(GRID!$B$17:$BI$27,MATCH(S$7,GRID!$A$17:$A$27,0),MATCH(1,($U$2=GRID!$B$1:$BI$1)*(КАЛЕНДАРЬ!$AG16=GRID!$B$3:$BI$3), 0))*(1-GRID!$B$35),0))</f>
        <v>44100</v>
      </c>
      <c r="U263" s="61">
        <f t="array" ref="U263">IF($I$2="Открытый тариф",
INDEX(GRID!$B$4:$BI$14,MATCH(U$7,GRID!$A$4:$A$14,0),MATCH(1,($U$2=GRID!$B$1:$BI$1)*(КАЛЕНДАРЬ!$AG16=GRID!$B$3:$BI$3), 0)),
ROUNDUP(INDEX(GRID!$B$4:$BI$14,MATCH(U$7,GRID!$A$4:$A$14,0),MATCH(1,($U$2=GRID!$B$1:$BI$1)*(КАЛЕНДАРЬ!$AG16=GRID!$B$3:$BI$3),0))*(1-GRID!$B$35),0))</f>
        <v>48000</v>
      </c>
      <c r="V263" s="61">
        <f t="array" ref="V263">IF($I$2="Открытый тариф",
INDEX(GRID!$B$17:$BI$27,MATCH(U$7,GRID!$A$17:$A$27,0),MATCH(1,($U$2=GRID!$B$1:$BI$1)*(КАЛЕНДАРЬ!$AG16=GRID!$B$3:$BI$3), 0)),
ROUNDUP(INDEX(GRID!$B$17:$BI$27,MATCH(U$7,GRID!$A$17:$A$27,0),MATCH(1,($U$2=GRID!$B$1:$BI$1)*(КАЛЕНДАРЬ!$AG16=GRID!$B$3:$BI$3), 0))*(1-GRID!$B$35),0))</f>
        <v>50500</v>
      </c>
      <c r="W263" s="61">
        <f t="array" ref="W263">IF($I$2="Открытый тариф",
INDEX(GRID!$B$4:$BI$14,MATCH(W$7,GRID!$A$4:$A$14,0),MATCH(1,($U$2=GRID!$B$1:$BI$1)*(КАЛЕНДАРЬ!$AG16=GRID!$B$3:$BI$3), 0)),
ROUNDUP(INDEX(GRID!$B$4:$BI$14,MATCH(W$7,GRID!$A$4:$A$14,0),MATCH(1,($U$2=GRID!$B$1:$BI$1)*(КАЛЕНДАРЬ!$AG16=GRID!$B$3:$BI$3),0))*(1-GRID!$B$35),0))</f>
        <v>200000</v>
      </c>
      <c r="X263" s="61">
        <f t="array" ref="X263">IF($I$2="Открытый тариф",
INDEX(GRID!$B$17:$BI$27,MATCH(W$7,GRID!$A$17:$A$27,0),MATCH(1,($U$2=GRID!$B$1:$BI$1)*(КАЛЕНДАРЬ!$AG16=GRID!$B$3:$BI$3), 0)),
ROUNDUP(INDEX(GRID!$B$17:$BI$27,MATCH(W$7,GRID!$A$17:$A$27,0),MATCH(1,($U$2=GRID!$B$1:$BI$1)*(КАЛЕНДАРЬ!$AG16=GRID!$B$3:$BI$3), 0))*(1-GRID!$B$35),0))</f>
        <v>202500</v>
      </c>
    </row>
    <row r="264" spans="1:24" x14ac:dyDescent="0.2">
      <c r="A264" s="62" t="s">
        <v>48</v>
      </c>
      <c r="B264" s="62">
        <v>14</v>
      </c>
      <c r="C264" s="59" cm="1">
        <f t="array" ref="C264">IF($I$2="Открытый тариф",
INDEX(GRID!$B$4:$BI$14,MATCH(C$7,GRID!$A$4:$A$14,0),MATCH(1,($U$2=GRID!$B$1:$BI$1)*(КАЛЕНДАРЬ!$AG17=GRID!$B$3:$BI$3), 0)),
ROUNDUP(INDEX(GRID!$B$4:$BI$14,MATCH(C$7,GRID!$A$4:$A$14,0),MATCH(1,($U$2=GRID!$B$1:$BI$1)*(КАЛЕНДАРЬ!$AG17=GRID!$B$3:$BI$3),0))*(1-GRID!$B$35),0))</f>
        <v>17000</v>
      </c>
      <c r="D264" s="60">
        <f t="array" ref="D264">IF($I$2="Открытый тариф",
INDEX(GRID!$B$17:$BI$27,MATCH(C$7,GRID!$A$17:$A$27,0),MATCH(1,($U$2=GRID!$B$1:$BI$1)*(КАЛЕНДАРЬ!$AG17=GRID!$B$3:$BI$3), 0)),
ROUNDUP(INDEX(GRID!$B$17:$BI$27,MATCH(C$7,GRID!$A$17:$A$27,0),MATCH(1,($U$2=GRID!$B$1:$BI$1)*(КАЛЕНДАРЬ!$AG17=GRID!$B$3:$BI$3), 0))*(1-GRID!$B$35),0))</f>
        <v>19500</v>
      </c>
      <c r="E264" s="59">
        <f t="array" ref="E264">IF($I$2="Открытый тариф",
INDEX(GRID!$B$4:$BI$14,MATCH(E$7,GRID!$A$4:$A$14,0),MATCH(1,($U$2=GRID!$B$1:$BI$1)*(КАЛЕНДАРЬ!$AG17=GRID!$B$3:$BI$3), 0)),
ROUNDUP(INDEX(GRID!$B$4:$BI$14,MATCH(E$7,GRID!$A$4:$A$14,0),MATCH(1,($U$2=GRID!$B$1:$BI$1)*(КАЛЕНДАРЬ!$AG17=GRID!$B$3:$BI$3),0))*(1-GRID!$B$35),0))</f>
        <v>18600</v>
      </c>
      <c r="F264" s="60">
        <f t="array" ref="F264">IF($I$2="Открытый тариф",
INDEX(GRID!$B$17:$BI$27,MATCH(E$7,GRID!$A$17:$A$27,0),MATCH(1,($U$2=GRID!$B$1:$BI$1)*(КАЛЕНДАРЬ!$AG17=GRID!$B$3:$BI$3), 0)),
ROUNDUP(INDEX(GRID!$B$17:$BI$27,MATCH(E$7,GRID!$A$17:$A$27,0),MATCH(1,($U$2=GRID!$B$1:$BI$1)*(КАЛЕНДАРЬ!$AG17=GRID!$B$3:$BI$3), 0))*(1-GRID!$B$35),0))</f>
        <v>21100</v>
      </c>
      <c r="G264" s="59">
        <f t="array" ref="G264">IF($I$2="Открытый тариф",
INDEX(GRID!$B$4:$BI$14,MATCH(G$7,GRID!$A$4:$A$14,0),MATCH(1,($U$2=GRID!$B$1:$BI$1)*(КАЛЕНДАРЬ!$AG17=GRID!$B$3:$BI$3), 0)),
ROUNDUP(INDEX(GRID!$B$4:$BI$14,MATCH(G$7,GRID!$A$4:$A$14,0),MATCH(1,($U$2=GRID!$B$1:$BI$1)*(КАЛЕНДАРЬ!$AG17=GRID!$B$3:$BI$3),0))*(1-GRID!$B$35),0))</f>
        <v>20200</v>
      </c>
      <c r="H264" s="60">
        <f t="array" ref="H264">IF($I$2="Открытый тариф",
INDEX(GRID!$B$17:$BI$27,MATCH(G$7,GRID!$A$17:$A$27,0),MATCH(1,($U$2=GRID!$B$1:$BI$1)*(КАЛЕНДАРЬ!$AG17=GRID!$B$3:$BI$3), 0)),
ROUNDUP(INDEX(GRID!$B$17:$BI$27,MATCH(G$7,GRID!$A$17:$A$27,0),MATCH(1,($U$2=GRID!$B$1:$BI$1)*(КАЛЕНДАРЬ!$AG17=GRID!$B$3:$BI$3), 0))*(1-GRID!$B$35),0))</f>
        <v>22700</v>
      </c>
      <c r="I264" s="59">
        <f t="array" ref="I264">IF($I$2="Открытый тариф",
INDEX(GRID!$B$4:$BI$14,MATCH(I$7,GRID!$A$4:$A$14,0),MATCH(1,($U$2=GRID!$B$1:$BI$1)*(КАЛЕНДАРЬ!$AG17=GRID!$B$3:$BI$3), 0)),
ROUNDUP(INDEX(GRID!$B$4:$BI$14,MATCH(I$7,GRID!$A$4:$A$14,0),MATCH(1,($U$2=GRID!$B$1:$BI$1)*(КАЛЕНДАРЬ!$AG17=GRID!$B$3:$BI$3),0))*(1-GRID!$B$35),0))</f>
        <v>22100</v>
      </c>
      <c r="J264" s="60">
        <f t="array" ref="J264">IF($I$2="Открытый тариф",
INDEX(GRID!$B$17:$BI$27,MATCH(I$7,GRID!$A$17:$A$27,0),MATCH(1,($U$2=GRID!$B$1:$BI$1)*(КАЛЕНДАРЬ!$AG17=GRID!$B$3:$BI$3), 0)),
ROUNDUP(INDEX(GRID!$B$17:$BI$27,MATCH(I$7,GRID!$A$17:$A$27,0),MATCH(1,($U$2=GRID!$B$1:$BI$1)*(КАЛЕНДАРЬ!$AG17=GRID!$B$3:$BI$3), 0))*(1-GRID!$B$35),0))</f>
        <v>24600</v>
      </c>
      <c r="K264" s="59">
        <f t="array" ref="K264">IF($I$2="Открытый тариф",
INDEX(GRID!$B$4:$BI$14,MATCH(K$7,GRID!$A$4:$A$14,0),MATCH(1,($U$2=GRID!$B$1:$BI$1)*(КАЛЕНДАРЬ!$AG17=GRID!$B$3:$BI$3), 0)),
ROUNDUP(INDEX(GRID!$B$4:$BI$14,MATCH(K$7,GRID!$A$4:$A$14,0),MATCH(1,($U$2=GRID!$B$1:$BI$1)*(КАЛЕНДАРЬ!$AG17=GRID!$B$3:$BI$3),0))*(1-GRID!$B$35),0))</f>
        <v>24100</v>
      </c>
      <c r="L264" s="60">
        <f t="array" ref="L264">IF($I$2="Открытый тариф",
INDEX(GRID!$B$17:$BI$27,MATCH(K$7,GRID!$A$17:$A$27,0),MATCH(1,($U$2=GRID!$B$1:$BI$1)*(КАЛЕНДАРЬ!$AG17=GRID!$B$3:$BI$3), 0)),
ROUNDUP(INDEX(GRID!$B$17:$BI$27,MATCH(K$7,GRID!$A$17:$A$27,0),MATCH(1,($U$2=GRID!$B$1:$BI$1)*(КАЛЕНДАРЬ!$AG17=GRID!$B$3:$BI$3), 0))*(1-GRID!$B$35),0))</f>
        <v>26600</v>
      </c>
      <c r="M264" s="59">
        <f t="array" ref="M264">IF($I$2="Открытый тариф",
INDEX(GRID!$B$4:$BI$14,MATCH(M$7,GRID!$A$4:$A$14,0),MATCH(1,($U$2=GRID!$B$1:$BI$1)*(КАЛЕНДАРЬ!$AG17=GRID!$B$3:$BI$3), 0)),
ROUNDUP(INDEX(GRID!$B$4:$BI$14,MATCH(M$7,GRID!$A$4:$A$14,0),MATCH(1,($U$2=GRID!$B$1:$BI$1)*(КАЛЕНДАРЬ!$AG17=GRID!$B$3:$BI$3),0))*(1-GRID!$B$35),0))</f>
        <v>26300</v>
      </c>
      <c r="N264" s="60">
        <f t="array" ref="N264">IF($I$2="Открытый тариф",
INDEX(GRID!$B$17:$BI$27,MATCH(M$7,GRID!$A$17:$A$27,0),MATCH(1,($U$2=GRID!$B$1:$BI$1)*(КАЛЕНДАРЬ!$AG17=GRID!$B$3:$BI$3), 0)),
ROUNDUP(INDEX(GRID!$B$17:$BI$27,MATCH(M$7,GRID!$A$17:$A$27,0),MATCH(1,($U$2=GRID!$B$1:$BI$1)*(КАЛЕНДАРЬ!$AG17=GRID!$B$3:$BI$3), 0))*(1-GRID!$B$35),0))</f>
        <v>28800</v>
      </c>
      <c r="O264" s="61">
        <f t="array" ref="O264">IF($I$2="Открытый тариф",
INDEX(GRID!$B$4:$BI$14,MATCH(O$7,GRID!$A$4:$A$14,0),MATCH(1,($U$2=GRID!$B$1:$BI$1)*(КАЛЕНДАРЬ!$AG17=GRID!$B$3:$BI$3), 0)),
ROUNDUP(INDEX(GRID!$B$4:$BI$14,MATCH(O$7,GRID!$A$4:$A$14,0),MATCH(1,($U$2=GRID!$B$1:$BI$1)*(КАЛЕНДАРЬ!$AG17=GRID!$B$3:$BI$3),0))*(1-GRID!$B$35),0))</f>
        <v>33500</v>
      </c>
      <c r="P264" s="61">
        <f t="array" ref="P264">IF($I$2="Открытый тариф",
INDEX(GRID!$B$17:$BI$27,MATCH(O$7,GRID!$A$17:$A$27,0),MATCH(1,($U$2=GRID!$B$1:$BI$1)*(КАЛЕНДАРЬ!$AG17=GRID!$B$3:$BI$3), 0)),
ROUNDUP(INDEX(GRID!$B$17:$BI$27,MATCH(O$7,GRID!$A$17:$A$27,0),MATCH(1,($U$2=GRID!$B$1:$BI$1)*(КАЛЕНДАРЬ!$AG17=GRID!$B$3:$BI$3), 0))*(1-GRID!$B$35),0))</f>
        <v>36000</v>
      </c>
      <c r="Q264" s="61">
        <f t="array" ref="Q264">IF($I$2="Открытый тариф",
INDEX(GRID!$B$4:$BI$14,MATCH(Q$7,GRID!$A$4:$A$14,0),MATCH(1,($U$2=GRID!$B$1:$BI$1)*(КАЛЕНДАРЬ!$AG17=GRID!$B$3:$BI$3), 0)),
ROUNDUP(INDEX(GRID!$B$4:$BI$14,MATCH(Q$7,GRID!$A$4:$A$14,0),MATCH(1,($U$2=GRID!$B$1:$BI$1)*(КАЛЕНДАРЬ!$AG17=GRID!$B$3:$BI$3),0))*(1-GRID!$B$35),0))</f>
        <v>37400</v>
      </c>
      <c r="R264" s="61">
        <f t="array" ref="R264">IF($I$2="Открытый тариф",
INDEX(GRID!$B$17:$BI$27,MATCH(Q$7,GRID!$A$17:$A$27,0),MATCH(1,($U$2=GRID!$B$1:$BI$1)*(КАЛЕНДАРЬ!$AG17=GRID!$B$3:$BI$3), 0)),
ROUNDUP(INDEX(GRID!$B$17:$BI$27,MATCH(Q$7,GRID!$A$17:$A$27,0),MATCH(1,($U$2=GRID!$B$1:$BI$1)*(КАЛЕНДАРЬ!$AG17=GRID!$B$3:$BI$3), 0))*(1-GRID!$B$35),0))</f>
        <v>39900</v>
      </c>
      <c r="S264" s="61">
        <f t="array" ref="S264">IF($I$2="Открытый тариф",
INDEX(GRID!$B$4:$BI$14,MATCH(S$7,GRID!$A$4:$A$14,0),MATCH(1,($U$2=GRID!$B$1:$BI$1)*(КАЛЕНДАРЬ!$AG17=GRID!$B$3:$BI$3), 0)),
ROUNDUP(INDEX(GRID!$B$4:$BI$14,MATCH(S$7,GRID!$A$4:$A$14,0),MATCH(1,($U$2=GRID!$B$1:$BI$1)*(КАЛЕНДАРЬ!$AG17=GRID!$B$3:$BI$3),0))*(1-GRID!$B$35),0))</f>
        <v>44500</v>
      </c>
      <c r="T264" s="61">
        <f t="array" ref="T264">IF($I$2="Открытый тариф",
INDEX(GRID!$B$17:$BI$27,MATCH(S$7,GRID!$A$17:$A$27,0),MATCH(1,($U$2=GRID!$B$1:$BI$1)*(КАЛЕНДАРЬ!$AG17=GRID!$B$3:$BI$3), 0)),
ROUNDUP(INDEX(GRID!$B$17:$BI$27,MATCH(S$7,GRID!$A$17:$A$27,0),MATCH(1,($U$2=GRID!$B$1:$BI$1)*(КАЛЕНДАРЬ!$AG17=GRID!$B$3:$BI$3), 0))*(1-GRID!$B$35),0))</f>
        <v>47000</v>
      </c>
      <c r="U264" s="61">
        <f t="array" ref="U264">IF($I$2="Открытый тариф",
INDEX(GRID!$B$4:$BI$14,MATCH(U$7,GRID!$A$4:$A$14,0),MATCH(1,($U$2=GRID!$B$1:$BI$1)*(КАЛЕНДАРЬ!$AG17=GRID!$B$3:$BI$3), 0)),
ROUNDUP(INDEX(GRID!$B$4:$BI$14,MATCH(U$7,GRID!$A$4:$A$14,0),MATCH(1,($U$2=GRID!$B$1:$BI$1)*(КАЛЕНДАРЬ!$AG17=GRID!$B$3:$BI$3),0))*(1-GRID!$B$35),0))</f>
        <v>51000</v>
      </c>
      <c r="V264" s="61">
        <f t="array" ref="V264">IF($I$2="Открытый тариф",
INDEX(GRID!$B$17:$BI$27,MATCH(U$7,GRID!$A$17:$A$27,0),MATCH(1,($U$2=GRID!$B$1:$BI$1)*(КАЛЕНДАРЬ!$AG17=GRID!$B$3:$BI$3), 0)),
ROUNDUP(INDEX(GRID!$B$17:$BI$27,MATCH(U$7,GRID!$A$17:$A$27,0),MATCH(1,($U$2=GRID!$B$1:$BI$1)*(КАЛЕНДАРЬ!$AG17=GRID!$B$3:$BI$3), 0))*(1-GRID!$B$35),0))</f>
        <v>53500</v>
      </c>
      <c r="W264" s="61">
        <f t="array" ref="W264">IF($I$2="Открытый тариф",
INDEX(GRID!$B$4:$BI$14,MATCH(W$7,GRID!$A$4:$A$14,0),MATCH(1,($U$2=GRID!$B$1:$BI$1)*(КАЛЕНДАРЬ!$AG17=GRID!$B$3:$BI$3), 0)),
ROUNDUP(INDEX(GRID!$B$4:$BI$14,MATCH(W$7,GRID!$A$4:$A$14,0),MATCH(1,($U$2=GRID!$B$1:$BI$1)*(КАЛЕНДАРЬ!$AG17=GRID!$B$3:$BI$3),0))*(1-GRID!$B$35),0))</f>
        <v>210000</v>
      </c>
      <c r="X264" s="61">
        <f t="array" ref="X264">IF($I$2="Открытый тариф",
INDEX(GRID!$B$17:$BI$27,MATCH(W$7,GRID!$A$17:$A$27,0),MATCH(1,($U$2=GRID!$B$1:$BI$1)*(КАЛЕНДАРЬ!$AG17=GRID!$B$3:$BI$3), 0)),
ROUNDUP(INDEX(GRID!$B$17:$BI$27,MATCH(W$7,GRID!$A$17:$A$27,0),MATCH(1,($U$2=GRID!$B$1:$BI$1)*(КАЛЕНДАРЬ!$AG17=GRID!$B$3:$BI$3), 0))*(1-GRID!$B$35),0))</f>
        <v>212500</v>
      </c>
    </row>
    <row r="265" spans="1:24" x14ac:dyDescent="0.2">
      <c r="A265" s="62" t="s">
        <v>42</v>
      </c>
      <c r="B265" s="62">
        <v>15</v>
      </c>
      <c r="C265" s="59" cm="1">
        <f t="array" ref="C265">IF($I$2="Открытый тариф",
INDEX(GRID!$B$4:$BI$14,MATCH(C$7,GRID!$A$4:$A$14,0),MATCH(1,($U$2=GRID!$B$1:$BI$1)*(КАЛЕНДАРЬ!$AG18=GRID!$B$3:$BI$3), 0)),
ROUNDUP(INDEX(GRID!$B$4:$BI$14,MATCH(C$7,GRID!$A$4:$A$14,0),MATCH(1,($U$2=GRID!$B$1:$BI$1)*(КАЛЕНДАРЬ!$AG18=GRID!$B$3:$BI$3),0))*(1-GRID!$B$35),0))</f>
        <v>17000</v>
      </c>
      <c r="D265" s="60">
        <f t="array" ref="D265">IF($I$2="Открытый тариф",
INDEX(GRID!$B$17:$BI$27,MATCH(C$7,GRID!$A$17:$A$27,0),MATCH(1,($U$2=GRID!$B$1:$BI$1)*(КАЛЕНДАРЬ!$AG18=GRID!$B$3:$BI$3), 0)),
ROUNDUP(INDEX(GRID!$B$17:$BI$27,MATCH(C$7,GRID!$A$17:$A$27,0),MATCH(1,($U$2=GRID!$B$1:$BI$1)*(КАЛЕНДАРЬ!$AG18=GRID!$B$3:$BI$3), 0))*(1-GRID!$B$35),0))</f>
        <v>19500</v>
      </c>
      <c r="E265" s="59">
        <f t="array" ref="E265">IF($I$2="Открытый тариф",
INDEX(GRID!$B$4:$BI$14,MATCH(E$7,GRID!$A$4:$A$14,0),MATCH(1,($U$2=GRID!$B$1:$BI$1)*(КАЛЕНДАРЬ!$AG18=GRID!$B$3:$BI$3), 0)),
ROUNDUP(INDEX(GRID!$B$4:$BI$14,MATCH(E$7,GRID!$A$4:$A$14,0),MATCH(1,($U$2=GRID!$B$1:$BI$1)*(КАЛЕНДАРЬ!$AG18=GRID!$B$3:$BI$3),0))*(1-GRID!$B$35),0))</f>
        <v>18600</v>
      </c>
      <c r="F265" s="60">
        <f t="array" ref="F265">IF($I$2="Открытый тариф",
INDEX(GRID!$B$17:$BI$27,MATCH(E$7,GRID!$A$17:$A$27,0),MATCH(1,($U$2=GRID!$B$1:$BI$1)*(КАЛЕНДАРЬ!$AG18=GRID!$B$3:$BI$3), 0)),
ROUNDUP(INDEX(GRID!$B$17:$BI$27,MATCH(E$7,GRID!$A$17:$A$27,0),MATCH(1,($U$2=GRID!$B$1:$BI$1)*(КАЛЕНДАРЬ!$AG18=GRID!$B$3:$BI$3), 0))*(1-GRID!$B$35),0))</f>
        <v>21100</v>
      </c>
      <c r="G265" s="59">
        <f t="array" ref="G265">IF($I$2="Открытый тариф",
INDEX(GRID!$B$4:$BI$14,MATCH(G$7,GRID!$A$4:$A$14,0),MATCH(1,($U$2=GRID!$B$1:$BI$1)*(КАЛЕНДАРЬ!$AG18=GRID!$B$3:$BI$3), 0)),
ROUNDUP(INDEX(GRID!$B$4:$BI$14,MATCH(G$7,GRID!$A$4:$A$14,0),MATCH(1,($U$2=GRID!$B$1:$BI$1)*(КАЛЕНДАРЬ!$AG18=GRID!$B$3:$BI$3),0))*(1-GRID!$B$35),0))</f>
        <v>20200</v>
      </c>
      <c r="H265" s="60">
        <f t="array" ref="H265">IF($I$2="Открытый тариф",
INDEX(GRID!$B$17:$BI$27,MATCH(G$7,GRID!$A$17:$A$27,0),MATCH(1,($U$2=GRID!$B$1:$BI$1)*(КАЛЕНДАРЬ!$AG18=GRID!$B$3:$BI$3), 0)),
ROUNDUP(INDEX(GRID!$B$17:$BI$27,MATCH(G$7,GRID!$A$17:$A$27,0),MATCH(1,($U$2=GRID!$B$1:$BI$1)*(КАЛЕНДАРЬ!$AG18=GRID!$B$3:$BI$3), 0))*(1-GRID!$B$35),0))</f>
        <v>22700</v>
      </c>
      <c r="I265" s="59">
        <f t="array" ref="I265">IF($I$2="Открытый тариф",
INDEX(GRID!$B$4:$BI$14,MATCH(I$7,GRID!$A$4:$A$14,0),MATCH(1,($U$2=GRID!$B$1:$BI$1)*(КАЛЕНДАРЬ!$AG18=GRID!$B$3:$BI$3), 0)),
ROUNDUP(INDEX(GRID!$B$4:$BI$14,MATCH(I$7,GRID!$A$4:$A$14,0),MATCH(1,($U$2=GRID!$B$1:$BI$1)*(КАЛЕНДАРЬ!$AG18=GRID!$B$3:$BI$3),0))*(1-GRID!$B$35),0))</f>
        <v>22100</v>
      </c>
      <c r="J265" s="60">
        <f t="array" ref="J265">IF($I$2="Открытый тариф",
INDEX(GRID!$B$17:$BI$27,MATCH(I$7,GRID!$A$17:$A$27,0),MATCH(1,($U$2=GRID!$B$1:$BI$1)*(КАЛЕНДАРЬ!$AG18=GRID!$B$3:$BI$3), 0)),
ROUNDUP(INDEX(GRID!$B$17:$BI$27,MATCH(I$7,GRID!$A$17:$A$27,0),MATCH(1,($U$2=GRID!$B$1:$BI$1)*(КАЛЕНДАРЬ!$AG18=GRID!$B$3:$BI$3), 0))*(1-GRID!$B$35),0))</f>
        <v>24600</v>
      </c>
      <c r="K265" s="59">
        <f t="array" ref="K265">IF($I$2="Открытый тариф",
INDEX(GRID!$B$4:$BI$14,MATCH(K$7,GRID!$A$4:$A$14,0),MATCH(1,($U$2=GRID!$B$1:$BI$1)*(КАЛЕНДАРЬ!$AG18=GRID!$B$3:$BI$3), 0)),
ROUNDUP(INDEX(GRID!$B$4:$BI$14,MATCH(K$7,GRID!$A$4:$A$14,0),MATCH(1,($U$2=GRID!$B$1:$BI$1)*(КАЛЕНДАРЬ!$AG18=GRID!$B$3:$BI$3),0))*(1-GRID!$B$35),0))</f>
        <v>24100</v>
      </c>
      <c r="L265" s="60">
        <f t="array" ref="L265">IF($I$2="Открытый тариф",
INDEX(GRID!$B$17:$BI$27,MATCH(K$7,GRID!$A$17:$A$27,0),MATCH(1,($U$2=GRID!$B$1:$BI$1)*(КАЛЕНДАРЬ!$AG18=GRID!$B$3:$BI$3), 0)),
ROUNDUP(INDEX(GRID!$B$17:$BI$27,MATCH(K$7,GRID!$A$17:$A$27,0),MATCH(1,($U$2=GRID!$B$1:$BI$1)*(КАЛЕНДАРЬ!$AG18=GRID!$B$3:$BI$3), 0))*(1-GRID!$B$35),0))</f>
        <v>26600</v>
      </c>
      <c r="M265" s="59">
        <f t="array" ref="M265">IF($I$2="Открытый тариф",
INDEX(GRID!$B$4:$BI$14,MATCH(M$7,GRID!$A$4:$A$14,0),MATCH(1,($U$2=GRID!$B$1:$BI$1)*(КАЛЕНДАРЬ!$AG18=GRID!$B$3:$BI$3), 0)),
ROUNDUP(INDEX(GRID!$B$4:$BI$14,MATCH(M$7,GRID!$A$4:$A$14,0),MATCH(1,($U$2=GRID!$B$1:$BI$1)*(КАЛЕНДАРЬ!$AG18=GRID!$B$3:$BI$3),0))*(1-GRID!$B$35),0))</f>
        <v>26300</v>
      </c>
      <c r="N265" s="60">
        <f t="array" ref="N265">IF($I$2="Открытый тариф",
INDEX(GRID!$B$17:$BI$27,MATCH(M$7,GRID!$A$17:$A$27,0),MATCH(1,($U$2=GRID!$B$1:$BI$1)*(КАЛЕНДАРЬ!$AG18=GRID!$B$3:$BI$3), 0)),
ROUNDUP(INDEX(GRID!$B$17:$BI$27,MATCH(M$7,GRID!$A$17:$A$27,0),MATCH(1,($U$2=GRID!$B$1:$BI$1)*(КАЛЕНДАРЬ!$AG18=GRID!$B$3:$BI$3), 0))*(1-GRID!$B$35),0))</f>
        <v>28800</v>
      </c>
      <c r="O265" s="61">
        <f t="array" ref="O265">IF($I$2="Открытый тариф",
INDEX(GRID!$B$4:$BI$14,MATCH(O$7,GRID!$A$4:$A$14,0),MATCH(1,($U$2=GRID!$B$1:$BI$1)*(КАЛЕНДАРЬ!$AG18=GRID!$B$3:$BI$3), 0)),
ROUNDUP(INDEX(GRID!$B$4:$BI$14,MATCH(O$7,GRID!$A$4:$A$14,0),MATCH(1,($U$2=GRID!$B$1:$BI$1)*(КАЛЕНДАРЬ!$AG18=GRID!$B$3:$BI$3),0))*(1-GRID!$B$35),0))</f>
        <v>33500</v>
      </c>
      <c r="P265" s="61">
        <f t="array" ref="P265">IF($I$2="Открытый тариф",
INDEX(GRID!$B$17:$BI$27,MATCH(O$7,GRID!$A$17:$A$27,0),MATCH(1,($U$2=GRID!$B$1:$BI$1)*(КАЛЕНДАРЬ!$AG18=GRID!$B$3:$BI$3), 0)),
ROUNDUP(INDEX(GRID!$B$17:$BI$27,MATCH(O$7,GRID!$A$17:$A$27,0),MATCH(1,($U$2=GRID!$B$1:$BI$1)*(КАЛЕНДАРЬ!$AG18=GRID!$B$3:$BI$3), 0))*(1-GRID!$B$35),0))</f>
        <v>36000</v>
      </c>
      <c r="Q265" s="61">
        <f t="array" ref="Q265">IF($I$2="Открытый тариф",
INDEX(GRID!$B$4:$BI$14,MATCH(Q$7,GRID!$A$4:$A$14,0),MATCH(1,($U$2=GRID!$B$1:$BI$1)*(КАЛЕНДАРЬ!$AG18=GRID!$B$3:$BI$3), 0)),
ROUNDUP(INDEX(GRID!$B$4:$BI$14,MATCH(Q$7,GRID!$A$4:$A$14,0),MATCH(1,($U$2=GRID!$B$1:$BI$1)*(КАЛЕНДАРЬ!$AG18=GRID!$B$3:$BI$3),0))*(1-GRID!$B$35),0))</f>
        <v>37400</v>
      </c>
      <c r="R265" s="61">
        <f t="array" ref="R265">IF($I$2="Открытый тариф",
INDEX(GRID!$B$17:$BI$27,MATCH(Q$7,GRID!$A$17:$A$27,0),MATCH(1,($U$2=GRID!$B$1:$BI$1)*(КАЛЕНДАРЬ!$AG18=GRID!$B$3:$BI$3), 0)),
ROUNDUP(INDEX(GRID!$B$17:$BI$27,MATCH(Q$7,GRID!$A$17:$A$27,0),MATCH(1,($U$2=GRID!$B$1:$BI$1)*(КАЛЕНДАРЬ!$AG18=GRID!$B$3:$BI$3), 0))*(1-GRID!$B$35),0))</f>
        <v>39900</v>
      </c>
      <c r="S265" s="61">
        <f t="array" ref="S265">IF($I$2="Открытый тариф",
INDEX(GRID!$B$4:$BI$14,MATCH(S$7,GRID!$A$4:$A$14,0),MATCH(1,($U$2=GRID!$B$1:$BI$1)*(КАЛЕНДАРЬ!$AG18=GRID!$B$3:$BI$3), 0)),
ROUNDUP(INDEX(GRID!$B$4:$BI$14,MATCH(S$7,GRID!$A$4:$A$14,0),MATCH(1,($U$2=GRID!$B$1:$BI$1)*(КАЛЕНДАРЬ!$AG18=GRID!$B$3:$BI$3),0))*(1-GRID!$B$35),0))</f>
        <v>44500</v>
      </c>
      <c r="T265" s="61">
        <f t="array" ref="T265">IF($I$2="Открытый тариф",
INDEX(GRID!$B$17:$BI$27,MATCH(S$7,GRID!$A$17:$A$27,0),MATCH(1,($U$2=GRID!$B$1:$BI$1)*(КАЛЕНДАРЬ!$AG18=GRID!$B$3:$BI$3), 0)),
ROUNDUP(INDEX(GRID!$B$17:$BI$27,MATCH(S$7,GRID!$A$17:$A$27,0),MATCH(1,($U$2=GRID!$B$1:$BI$1)*(КАЛЕНДАРЬ!$AG18=GRID!$B$3:$BI$3), 0))*(1-GRID!$B$35),0))</f>
        <v>47000</v>
      </c>
      <c r="U265" s="61">
        <f t="array" ref="U265">IF($I$2="Открытый тариф",
INDEX(GRID!$B$4:$BI$14,MATCH(U$7,GRID!$A$4:$A$14,0),MATCH(1,($U$2=GRID!$B$1:$BI$1)*(КАЛЕНДАРЬ!$AG18=GRID!$B$3:$BI$3), 0)),
ROUNDUP(INDEX(GRID!$B$4:$BI$14,MATCH(U$7,GRID!$A$4:$A$14,0),MATCH(1,($U$2=GRID!$B$1:$BI$1)*(КАЛЕНДАРЬ!$AG18=GRID!$B$3:$BI$3),0))*(1-GRID!$B$35),0))</f>
        <v>51000</v>
      </c>
      <c r="V265" s="61">
        <f t="array" ref="V265">IF($I$2="Открытый тариф",
INDEX(GRID!$B$17:$BI$27,MATCH(U$7,GRID!$A$17:$A$27,0),MATCH(1,($U$2=GRID!$B$1:$BI$1)*(КАЛЕНДАРЬ!$AG18=GRID!$B$3:$BI$3), 0)),
ROUNDUP(INDEX(GRID!$B$17:$BI$27,MATCH(U$7,GRID!$A$17:$A$27,0),MATCH(1,($U$2=GRID!$B$1:$BI$1)*(КАЛЕНДАРЬ!$AG18=GRID!$B$3:$BI$3), 0))*(1-GRID!$B$35),0))</f>
        <v>53500</v>
      </c>
      <c r="W265" s="61">
        <f t="array" ref="W265">IF($I$2="Открытый тариф",
INDEX(GRID!$B$4:$BI$14,MATCH(W$7,GRID!$A$4:$A$14,0),MATCH(1,($U$2=GRID!$B$1:$BI$1)*(КАЛЕНДАРЬ!$AG18=GRID!$B$3:$BI$3), 0)),
ROUNDUP(INDEX(GRID!$B$4:$BI$14,MATCH(W$7,GRID!$A$4:$A$14,0),MATCH(1,($U$2=GRID!$B$1:$BI$1)*(КАЛЕНДАРЬ!$AG18=GRID!$B$3:$BI$3),0))*(1-GRID!$B$35),0))</f>
        <v>210000</v>
      </c>
      <c r="X265" s="61">
        <f t="array" ref="X265">IF($I$2="Открытый тариф",
INDEX(GRID!$B$17:$BI$27,MATCH(W$7,GRID!$A$17:$A$27,0),MATCH(1,($U$2=GRID!$B$1:$BI$1)*(КАЛЕНДАРЬ!$AG18=GRID!$B$3:$BI$3), 0)),
ROUNDUP(INDEX(GRID!$B$17:$BI$27,MATCH(W$7,GRID!$A$17:$A$27,0),MATCH(1,($U$2=GRID!$B$1:$BI$1)*(КАЛЕНДАРЬ!$AG18=GRID!$B$3:$BI$3), 0))*(1-GRID!$B$35),0))</f>
        <v>212500</v>
      </c>
    </row>
    <row r="266" spans="1:24" x14ac:dyDescent="0.2">
      <c r="A266" s="62" t="s">
        <v>43</v>
      </c>
      <c r="B266" s="62">
        <v>16</v>
      </c>
      <c r="C266" s="59" cm="1">
        <f t="array" ref="C266">IF($I$2="Открытый тариф",
INDEX(GRID!$B$4:$BI$14,MATCH(C$7,GRID!$A$4:$A$14,0),MATCH(1,($U$2=GRID!$B$1:$BI$1)*(КАЛЕНДАРЬ!$AG19=GRID!$B$3:$BI$3), 0)),
ROUNDUP(INDEX(GRID!$B$4:$BI$14,MATCH(C$7,GRID!$A$4:$A$14,0),MATCH(1,($U$2=GRID!$B$1:$BI$1)*(КАЛЕНДАРЬ!$AG19=GRID!$B$3:$BI$3),0))*(1-GRID!$B$35),0))</f>
        <v>15500</v>
      </c>
      <c r="D266" s="60">
        <f t="array" ref="D266">IF($I$2="Открытый тариф",
INDEX(GRID!$B$17:$BI$27,MATCH(C$7,GRID!$A$17:$A$27,0),MATCH(1,($U$2=GRID!$B$1:$BI$1)*(КАЛЕНДАРЬ!$AG19=GRID!$B$3:$BI$3), 0)),
ROUNDUP(INDEX(GRID!$B$17:$BI$27,MATCH(C$7,GRID!$A$17:$A$27,0),MATCH(1,($U$2=GRID!$B$1:$BI$1)*(КАЛЕНДАРЬ!$AG19=GRID!$B$3:$BI$3), 0))*(1-GRID!$B$35),0))</f>
        <v>18000</v>
      </c>
      <c r="E266" s="59">
        <f t="array" ref="E266">IF($I$2="Открытый тариф",
INDEX(GRID!$B$4:$BI$14,MATCH(E$7,GRID!$A$4:$A$14,0),MATCH(1,($U$2=GRID!$B$1:$BI$1)*(КАЛЕНДАРЬ!$AG19=GRID!$B$3:$BI$3), 0)),
ROUNDUP(INDEX(GRID!$B$4:$BI$14,MATCH(E$7,GRID!$A$4:$A$14,0),MATCH(1,($U$2=GRID!$B$1:$BI$1)*(КАЛЕНДАРЬ!$AG19=GRID!$B$3:$BI$3),0))*(1-GRID!$B$35),0))</f>
        <v>16800</v>
      </c>
      <c r="F266" s="60">
        <f t="array" ref="F266">IF($I$2="Открытый тариф",
INDEX(GRID!$B$17:$BI$27,MATCH(E$7,GRID!$A$17:$A$27,0),MATCH(1,($U$2=GRID!$B$1:$BI$1)*(КАЛЕНДАРЬ!$AG19=GRID!$B$3:$BI$3), 0)),
ROUNDUP(INDEX(GRID!$B$17:$BI$27,MATCH(E$7,GRID!$A$17:$A$27,0),MATCH(1,($U$2=GRID!$B$1:$BI$1)*(КАЛЕНДАРЬ!$AG19=GRID!$B$3:$BI$3), 0))*(1-GRID!$B$35),0))</f>
        <v>19300</v>
      </c>
      <c r="G266" s="59">
        <f t="array" ref="G266">IF($I$2="Открытый тариф",
INDEX(GRID!$B$4:$BI$14,MATCH(G$7,GRID!$A$4:$A$14,0),MATCH(1,($U$2=GRID!$B$1:$BI$1)*(КАЛЕНДАРЬ!$AG19=GRID!$B$3:$BI$3), 0)),
ROUNDUP(INDEX(GRID!$B$4:$BI$14,MATCH(G$7,GRID!$A$4:$A$14,0),MATCH(1,($U$2=GRID!$B$1:$BI$1)*(КАЛЕНДАРЬ!$AG19=GRID!$B$3:$BI$3),0))*(1-GRID!$B$35),0))</f>
        <v>18200</v>
      </c>
      <c r="H266" s="60">
        <f t="array" ref="H266">IF($I$2="Открытый тариф",
INDEX(GRID!$B$17:$BI$27,MATCH(G$7,GRID!$A$17:$A$27,0),MATCH(1,($U$2=GRID!$B$1:$BI$1)*(КАЛЕНДАРЬ!$AG19=GRID!$B$3:$BI$3), 0)),
ROUNDUP(INDEX(GRID!$B$17:$BI$27,MATCH(G$7,GRID!$A$17:$A$27,0),MATCH(1,($U$2=GRID!$B$1:$BI$1)*(КАЛЕНДАРЬ!$AG19=GRID!$B$3:$BI$3), 0))*(1-GRID!$B$35),0))</f>
        <v>20700</v>
      </c>
      <c r="I266" s="59">
        <f t="array" ref="I266">IF($I$2="Открытый тариф",
INDEX(GRID!$B$4:$BI$14,MATCH(I$7,GRID!$A$4:$A$14,0),MATCH(1,($U$2=GRID!$B$1:$BI$1)*(КАЛЕНДАРЬ!$AG19=GRID!$B$3:$BI$3), 0)),
ROUNDUP(INDEX(GRID!$B$4:$BI$14,MATCH(I$7,GRID!$A$4:$A$14,0),MATCH(1,($U$2=GRID!$B$1:$BI$1)*(КАЛЕНДАРЬ!$AG19=GRID!$B$3:$BI$3),0))*(1-GRID!$B$35),0))</f>
        <v>19700</v>
      </c>
      <c r="J266" s="60">
        <f t="array" ref="J266">IF($I$2="Открытый тариф",
INDEX(GRID!$B$17:$BI$27,MATCH(I$7,GRID!$A$17:$A$27,0),MATCH(1,($U$2=GRID!$B$1:$BI$1)*(КАЛЕНДАРЬ!$AG19=GRID!$B$3:$BI$3), 0)),
ROUNDUP(INDEX(GRID!$B$17:$BI$27,MATCH(I$7,GRID!$A$17:$A$27,0),MATCH(1,($U$2=GRID!$B$1:$BI$1)*(КАЛЕНДАРЬ!$AG19=GRID!$B$3:$BI$3), 0))*(1-GRID!$B$35),0))</f>
        <v>22200</v>
      </c>
      <c r="K266" s="59">
        <f t="array" ref="K266">IF($I$2="Открытый тариф",
INDEX(GRID!$B$4:$BI$14,MATCH(K$7,GRID!$A$4:$A$14,0),MATCH(1,($U$2=GRID!$B$1:$BI$1)*(КАЛЕНДАРЬ!$AG19=GRID!$B$3:$BI$3), 0)),
ROUNDUP(INDEX(GRID!$B$4:$BI$14,MATCH(K$7,GRID!$A$4:$A$14,0),MATCH(1,($U$2=GRID!$B$1:$BI$1)*(КАЛЕНДАРЬ!$AG19=GRID!$B$3:$BI$3),0))*(1-GRID!$B$35),0))</f>
        <v>21400</v>
      </c>
      <c r="L266" s="60">
        <f t="array" ref="L266">IF($I$2="Открытый тариф",
INDEX(GRID!$B$17:$BI$27,MATCH(K$7,GRID!$A$17:$A$27,0),MATCH(1,($U$2=GRID!$B$1:$BI$1)*(КАЛЕНДАРЬ!$AG19=GRID!$B$3:$BI$3), 0)),
ROUNDUP(INDEX(GRID!$B$17:$BI$27,MATCH(K$7,GRID!$A$17:$A$27,0),MATCH(1,($U$2=GRID!$B$1:$BI$1)*(КАЛЕНДАРЬ!$AG19=GRID!$B$3:$BI$3), 0))*(1-GRID!$B$35),0))</f>
        <v>23900</v>
      </c>
      <c r="M266" s="59">
        <f t="array" ref="M266">IF($I$2="Открытый тариф",
INDEX(GRID!$B$4:$BI$14,MATCH(M$7,GRID!$A$4:$A$14,0),MATCH(1,($U$2=GRID!$B$1:$BI$1)*(КАЛЕНДАРЬ!$AG19=GRID!$B$3:$BI$3), 0)),
ROUNDUP(INDEX(GRID!$B$4:$BI$14,MATCH(M$7,GRID!$A$4:$A$14,0),MATCH(1,($U$2=GRID!$B$1:$BI$1)*(КАЛЕНДАРЬ!$AG19=GRID!$B$3:$BI$3),0))*(1-GRID!$B$35),0))</f>
        <v>23200</v>
      </c>
      <c r="N266" s="60">
        <f t="array" ref="N266">IF($I$2="Открытый тариф",
INDEX(GRID!$B$17:$BI$27,MATCH(M$7,GRID!$A$17:$A$27,0),MATCH(1,($U$2=GRID!$B$1:$BI$1)*(КАЛЕНДАРЬ!$AG19=GRID!$B$3:$BI$3), 0)),
ROUNDUP(INDEX(GRID!$B$17:$BI$27,MATCH(M$7,GRID!$A$17:$A$27,0),MATCH(1,($U$2=GRID!$B$1:$BI$1)*(КАЛЕНДАРЬ!$AG19=GRID!$B$3:$BI$3), 0))*(1-GRID!$B$35),0))</f>
        <v>25700</v>
      </c>
      <c r="O266" s="61">
        <f t="array" ref="O266">IF($I$2="Открытый тариф",
INDEX(GRID!$B$4:$BI$14,MATCH(O$7,GRID!$A$4:$A$14,0),MATCH(1,($U$2=GRID!$B$1:$BI$1)*(КАЛЕНДАРЬ!$AG19=GRID!$B$3:$BI$3), 0)),
ROUNDUP(INDEX(GRID!$B$4:$BI$14,MATCH(O$7,GRID!$A$4:$A$14,0),MATCH(1,($U$2=GRID!$B$1:$BI$1)*(КАЛЕНДАРЬ!$AG19=GRID!$B$3:$BI$3),0))*(1-GRID!$B$35),0))</f>
        <v>30600</v>
      </c>
      <c r="P266" s="61">
        <f t="array" ref="P266">IF($I$2="Открытый тариф",
INDEX(GRID!$B$17:$BI$27,MATCH(O$7,GRID!$A$17:$A$27,0),MATCH(1,($U$2=GRID!$B$1:$BI$1)*(КАЛЕНДАРЬ!$AG19=GRID!$B$3:$BI$3), 0)),
ROUNDUP(INDEX(GRID!$B$17:$BI$27,MATCH(O$7,GRID!$A$17:$A$27,0),MATCH(1,($U$2=GRID!$B$1:$BI$1)*(КАЛЕНДАРЬ!$AG19=GRID!$B$3:$BI$3), 0))*(1-GRID!$B$35),0))</f>
        <v>33100</v>
      </c>
      <c r="Q266" s="61">
        <f t="array" ref="Q266">IF($I$2="Открытый тариф",
INDEX(GRID!$B$4:$BI$14,MATCH(Q$7,GRID!$A$4:$A$14,0),MATCH(1,($U$2=GRID!$B$1:$BI$1)*(КАЛЕНДАРЬ!$AG19=GRID!$B$3:$BI$3), 0)),
ROUNDUP(INDEX(GRID!$B$4:$BI$14,MATCH(Q$7,GRID!$A$4:$A$14,0),MATCH(1,($U$2=GRID!$B$1:$BI$1)*(КАЛЕНДАРЬ!$AG19=GRID!$B$3:$BI$3),0))*(1-GRID!$B$35),0))</f>
        <v>34100</v>
      </c>
      <c r="R266" s="61">
        <f t="array" ref="R266">IF($I$2="Открытый тариф",
INDEX(GRID!$B$17:$BI$27,MATCH(Q$7,GRID!$A$17:$A$27,0),MATCH(1,($U$2=GRID!$B$1:$BI$1)*(КАЛЕНДАРЬ!$AG19=GRID!$B$3:$BI$3), 0)),
ROUNDUP(INDEX(GRID!$B$17:$BI$27,MATCH(Q$7,GRID!$A$17:$A$27,0),MATCH(1,($U$2=GRID!$B$1:$BI$1)*(КАЛЕНДАРЬ!$AG19=GRID!$B$3:$BI$3), 0))*(1-GRID!$B$35),0))</f>
        <v>36600</v>
      </c>
      <c r="S266" s="61">
        <f t="array" ref="S266">IF($I$2="Открытый тариф",
INDEX(GRID!$B$4:$BI$14,MATCH(S$7,GRID!$A$4:$A$14,0),MATCH(1,($U$2=GRID!$B$1:$BI$1)*(КАЛЕНДАРЬ!$AG19=GRID!$B$3:$BI$3), 0)),
ROUNDUP(INDEX(GRID!$B$4:$BI$14,MATCH(S$7,GRID!$A$4:$A$14,0),MATCH(1,($U$2=GRID!$B$1:$BI$1)*(КАЛЕНДАРЬ!$AG19=GRID!$B$3:$BI$3),0))*(1-GRID!$B$35),0))</f>
        <v>40100</v>
      </c>
      <c r="T266" s="61">
        <f t="array" ref="T266">IF($I$2="Открытый тариф",
INDEX(GRID!$B$17:$BI$27,MATCH(S$7,GRID!$A$17:$A$27,0),MATCH(1,($U$2=GRID!$B$1:$BI$1)*(КАЛЕНДАРЬ!$AG19=GRID!$B$3:$BI$3), 0)),
ROUNDUP(INDEX(GRID!$B$17:$BI$27,MATCH(S$7,GRID!$A$17:$A$27,0),MATCH(1,($U$2=GRID!$B$1:$BI$1)*(КАЛЕНДАРЬ!$AG19=GRID!$B$3:$BI$3), 0))*(1-GRID!$B$35),0))</f>
        <v>42600</v>
      </c>
      <c r="U266" s="61">
        <f t="array" ref="U266">IF($I$2="Открытый тариф",
INDEX(GRID!$B$4:$BI$14,MATCH(U$7,GRID!$A$4:$A$14,0),MATCH(1,($U$2=GRID!$B$1:$BI$1)*(КАЛЕНДАРЬ!$AG19=GRID!$B$3:$BI$3), 0)),
ROUNDUP(INDEX(GRID!$B$4:$BI$14,MATCH(U$7,GRID!$A$4:$A$14,0),MATCH(1,($U$2=GRID!$B$1:$BI$1)*(КАЛЕНДАРЬ!$AG19=GRID!$B$3:$BI$3),0))*(1-GRID!$B$35),0))</f>
        <v>47000</v>
      </c>
      <c r="V266" s="61">
        <f t="array" ref="V266">IF($I$2="Открытый тариф",
INDEX(GRID!$B$17:$BI$27,MATCH(U$7,GRID!$A$17:$A$27,0),MATCH(1,($U$2=GRID!$B$1:$BI$1)*(КАЛЕНДАРЬ!$AG19=GRID!$B$3:$BI$3), 0)),
ROUNDUP(INDEX(GRID!$B$17:$BI$27,MATCH(U$7,GRID!$A$17:$A$27,0),MATCH(1,($U$2=GRID!$B$1:$BI$1)*(КАЛЕНДАРЬ!$AG19=GRID!$B$3:$BI$3), 0))*(1-GRID!$B$35),0))</f>
        <v>49500</v>
      </c>
      <c r="W266" s="61">
        <f t="array" ref="W266">IF($I$2="Открытый тариф",
INDEX(GRID!$B$4:$BI$14,MATCH(W$7,GRID!$A$4:$A$14,0),MATCH(1,($U$2=GRID!$B$1:$BI$1)*(КАЛЕНДАРЬ!$AG19=GRID!$B$3:$BI$3), 0)),
ROUNDUP(INDEX(GRID!$B$4:$BI$14,MATCH(W$7,GRID!$A$4:$A$14,0),MATCH(1,($U$2=GRID!$B$1:$BI$1)*(КАЛЕНДАРЬ!$AG19=GRID!$B$3:$BI$3),0))*(1-GRID!$B$35),0))</f>
        <v>198000</v>
      </c>
      <c r="X266" s="61">
        <f t="array" ref="X266">IF($I$2="Открытый тариф",
INDEX(GRID!$B$17:$BI$27,MATCH(W$7,GRID!$A$17:$A$27,0),MATCH(1,($U$2=GRID!$B$1:$BI$1)*(КАЛЕНДАРЬ!$AG19=GRID!$B$3:$BI$3), 0)),
ROUNDUP(INDEX(GRID!$B$17:$BI$27,MATCH(W$7,GRID!$A$17:$A$27,0),MATCH(1,($U$2=GRID!$B$1:$BI$1)*(КАЛЕНДАРЬ!$AG19=GRID!$B$3:$BI$3), 0))*(1-GRID!$B$35),0))</f>
        <v>200500</v>
      </c>
    </row>
    <row r="267" spans="1:24" x14ac:dyDescent="0.2">
      <c r="A267" s="62" t="s">
        <v>44</v>
      </c>
      <c r="B267" s="62">
        <v>17</v>
      </c>
      <c r="C267" s="59" cm="1">
        <f t="array" ref="C267">IF($I$2="Открытый тариф",
INDEX(GRID!$B$4:$BI$14,MATCH(C$7,GRID!$A$4:$A$14,0),MATCH(1,($U$2=GRID!$B$1:$BI$1)*(КАЛЕНДАРЬ!$AG20=GRID!$B$3:$BI$3), 0)),
ROUNDUP(INDEX(GRID!$B$4:$BI$14,MATCH(C$7,GRID!$A$4:$A$14,0),MATCH(1,($U$2=GRID!$B$1:$BI$1)*(КАЛЕНДАРЬ!$AG20=GRID!$B$3:$BI$3),0))*(1-GRID!$B$35),0))</f>
        <v>15500</v>
      </c>
      <c r="D267" s="60">
        <f t="array" ref="D267">IF($I$2="Открытый тариф",
INDEX(GRID!$B$17:$BI$27,MATCH(C$7,GRID!$A$17:$A$27,0),MATCH(1,($U$2=GRID!$B$1:$BI$1)*(КАЛЕНДАРЬ!$AG20=GRID!$B$3:$BI$3), 0)),
ROUNDUP(INDEX(GRID!$B$17:$BI$27,MATCH(C$7,GRID!$A$17:$A$27,0),MATCH(1,($U$2=GRID!$B$1:$BI$1)*(КАЛЕНДАРЬ!$AG20=GRID!$B$3:$BI$3), 0))*(1-GRID!$B$35),0))</f>
        <v>18000</v>
      </c>
      <c r="E267" s="59">
        <f t="array" ref="E267">IF($I$2="Открытый тариф",
INDEX(GRID!$B$4:$BI$14,MATCH(E$7,GRID!$A$4:$A$14,0),MATCH(1,($U$2=GRID!$B$1:$BI$1)*(КАЛЕНДАРЬ!$AG20=GRID!$B$3:$BI$3), 0)),
ROUNDUP(INDEX(GRID!$B$4:$BI$14,MATCH(E$7,GRID!$A$4:$A$14,0),MATCH(1,($U$2=GRID!$B$1:$BI$1)*(КАЛЕНДАРЬ!$AG20=GRID!$B$3:$BI$3),0))*(1-GRID!$B$35),0))</f>
        <v>16800</v>
      </c>
      <c r="F267" s="60">
        <f t="array" ref="F267">IF($I$2="Открытый тариф",
INDEX(GRID!$B$17:$BI$27,MATCH(E$7,GRID!$A$17:$A$27,0),MATCH(1,($U$2=GRID!$B$1:$BI$1)*(КАЛЕНДАРЬ!$AG20=GRID!$B$3:$BI$3), 0)),
ROUNDUP(INDEX(GRID!$B$17:$BI$27,MATCH(E$7,GRID!$A$17:$A$27,0),MATCH(1,($U$2=GRID!$B$1:$BI$1)*(КАЛЕНДАРЬ!$AG20=GRID!$B$3:$BI$3), 0))*(1-GRID!$B$35),0))</f>
        <v>19300</v>
      </c>
      <c r="G267" s="59">
        <f t="array" ref="G267">IF($I$2="Открытый тариф",
INDEX(GRID!$B$4:$BI$14,MATCH(G$7,GRID!$A$4:$A$14,0),MATCH(1,($U$2=GRID!$B$1:$BI$1)*(КАЛЕНДАРЬ!$AG20=GRID!$B$3:$BI$3), 0)),
ROUNDUP(INDEX(GRID!$B$4:$BI$14,MATCH(G$7,GRID!$A$4:$A$14,0),MATCH(1,($U$2=GRID!$B$1:$BI$1)*(КАЛЕНДАРЬ!$AG20=GRID!$B$3:$BI$3),0))*(1-GRID!$B$35),0))</f>
        <v>18200</v>
      </c>
      <c r="H267" s="60">
        <f t="array" ref="H267">IF($I$2="Открытый тариф",
INDEX(GRID!$B$17:$BI$27,MATCH(G$7,GRID!$A$17:$A$27,0),MATCH(1,($U$2=GRID!$B$1:$BI$1)*(КАЛЕНДАРЬ!$AG20=GRID!$B$3:$BI$3), 0)),
ROUNDUP(INDEX(GRID!$B$17:$BI$27,MATCH(G$7,GRID!$A$17:$A$27,0),MATCH(1,($U$2=GRID!$B$1:$BI$1)*(КАЛЕНДАРЬ!$AG20=GRID!$B$3:$BI$3), 0))*(1-GRID!$B$35),0))</f>
        <v>20700</v>
      </c>
      <c r="I267" s="59">
        <f t="array" ref="I267">IF($I$2="Открытый тариф",
INDEX(GRID!$B$4:$BI$14,MATCH(I$7,GRID!$A$4:$A$14,0),MATCH(1,($U$2=GRID!$B$1:$BI$1)*(КАЛЕНДАРЬ!$AG20=GRID!$B$3:$BI$3), 0)),
ROUNDUP(INDEX(GRID!$B$4:$BI$14,MATCH(I$7,GRID!$A$4:$A$14,0),MATCH(1,($U$2=GRID!$B$1:$BI$1)*(КАЛЕНДАРЬ!$AG20=GRID!$B$3:$BI$3),0))*(1-GRID!$B$35),0))</f>
        <v>19700</v>
      </c>
      <c r="J267" s="60">
        <f t="array" ref="J267">IF($I$2="Открытый тариф",
INDEX(GRID!$B$17:$BI$27,MATCH(I$7,GRID!$A$17:$A$27,0),MATCH(1,($U$2=GRID!$B$1:$BI$1)*(КАЛЕНДАРЬ!$AG20=GRID!$B$3:$BI$3), 0)),
ROUNDUP(INDEX(GRID!$B$17:$BI$27,MATCH(I$7,GRID!$A$17:$A$27,0),MATCH(1,($U$2=GRID!$B$1:$BI$1)*(КАЛЕНДАРЬ!$AG20=GRID!$B$3:$BI$3), 0))*(1-GRID!$B$35),0))</f>
        <v>22200</v>
      </c>
      <c r="K267" s="59">
        <f t="array" ref="K267">IF($I$2="Открытый тариф",
INDEX(GRID!$B$4:$BI$14,MATCH(K$7,GRID!$A$4:$A$14,0),MATCH(1,($U$2=GRID!$B$1:$BI$1)*(КАЛЕНДАРЬ!$AG20=GRID!$B$3:$BI$3), 0)),
ROUNDUP(INDEX(GRID!$B$4:$BI$14,MATCH(K$7,GRID!$A$4:$A$14,0),MATCH(1,($U$2=GRID!$B$1:$BI$1)*(КАЛЕНДАРЬ!$AG20=GRID!$B$3:$BI$3),0))*(1-GRID!$B$35),0))</f>
        <v>21400</v>
      </c>
      <c r="L267" s="60">
        <f t="array" ref="L267">IF($I$2="Открытый тариф",
INDEX(GRID!$B$17:$BI$27,MATCH(K$7,GRID!$A$17:$A$27,0),MATCH(1,($U$2=GRID!$B$1:$BI$1)*(КАЛЕНДАРЬ!$AG20=GRID!$B$3:$BI$3), 0)),
ROUNDUP(INDEX(GRID!$B$17:$BI$27,MATCH(K$7,GRID!$A$17:$A$27,0),MATCH(1,($U$2=GRID!$B$1:$BI$1)*(КАЛЕНДАРЬ!$AG20=GRID!$B$3:$BI$3), 0))*(1-GRID!$B$35),0))</f>
        <v>23900</v>
      </c>
      <c r="M267" s="59">
        <f t="array" ref="M267">IF($I$2="Открытый тариф",
INDEX(GRID!$B$4:$BI$14,MATCH(M$7,GRID!$A$4:$A$14,0),MATCH(1,($U$2=GRID!$B$1:$BI$1)*(КАЛЕНДАРЬ!$AG20=GRID!$B$3:$BI$3), 0)),
ROUNDUP(INDEX(GRID!$B$4:$BI$14,MATCH(M$7,GRID!$A$4:$A$14,0),MATCH(1,($U$2=GRID!$B$1:$BI$1)*(КАЛЕНДАРЬ!$AG20=GRID!$B$3:$BI$3),0))*(1-GRID!$B$35),0))</f>
        <v>23200</v>
      </c>
      <c r="N267" s="60">
        <f t="array" ref="N267">IF($I$2="Открытый тариф",
INDEX(GRID!$B$17:$BI$27,MATCH(M$7,GRID!$A$17:$A$27,0),MATCH(1,($U$2=GRID!$B$1:$BI$1)*(КАЛЕНДАРЬ!$AG20=GRID!$B$3:$BI$3), 0)),
ROUNDUP(INDEX(GRID!$B$17:$BI$27,MATCH(M$7,GRID!$A$17:$A$27,0),MATCH(1,($U$2=GRID!$B$1:$BI$1)*(КАЛЕНДАРЬ!$AG20=GRID!$B$3:$BI$3), 0))*(1-GRID!$B$35),0))</f>
        <v>25700</v>
      </c>
      <c r="O267" s="61">
        <f t="array" ref="O267">IF($I$2="Открытый тариф",
INDEX(GRID!$B$4:$BI$14,MATCH(O$7,GRID!$A$4:$A$14,0),MATCH(1,($U$2=GRID!$B$1:$BI$1)*(КАЛЕНДАРЬ!$AG20=GRID!$B$3:$BI$3), 0)),
ROUNDUP(INDEX(GRID!$B$4:$BI$14,MATCH(O$7,GRID!$A$4:$A$14,0),MATCH(1,($U$2=GRID!$B$1:$BI$1)*(КАЛЕНДАРЬ!$AG20=GRID!$B$3:$BI$3),0))*(1-GRID!$B$35),0))</f>
        <v>30600</v>
      </c>
      <c r="P267" s="61">
        <f t="array" ref="P267">IF($I$2="Открытый тариф",
INDEX(GRID!$B$17:$BI$27,MATCH(O$7,GRID!$A$17:$A$27,0),MATCH(1,($U$2=GRID!$B$1:$BI$1)*(КАЛЕНДАРЬ!$AG20=GRID!$B$3:$BI$3), 0)),
ROUNDUP(INDEX(GRID!$B$17:$BI$27,MATCH(O$7,GRID!$A$17:$A$27,0),MATCH(1,($U$2=GRID!$B$1:$BI$1)*(КАЛЕНДАРЬ!$AG20=GRID!$B$3:$BI$3), 0))*(1-GRID!$B$35),0))</f>
        <v>33100</v>
      </c>
      <c r="Q267" s="61">
        <f t="array" ref="Q267">IF($I$2="Открытый тариф",
INDEX(GRID!$B$4:$BI$14,MATCH(Q$7,GRID!$A$4:$A$14,0),MATCH(1,($U$2=GRID!$B$1:$BI$1)*(КАЛЕНДАРЬ!$AG20=GRID!$B$3:$BI$3), 0)),
ROUNDUP(INDEX(GRID!$B$4:$BI$14,MATCH(Q$7,GRID!$A$4:$A$14,0),MATCH(1,($U$2=GRID!$B$1:$BI$1)*(КАЛЕНДАРЬ!$AG20=GRID!$B$3:$BI$3),0))*(1-GRID!$B$35),0))</f>
        <v>34100</v>
      </c>
      <c r="R267" s="61">
        <f t="array" ref="R267">IF($I$2="Открытый тариф",
INDEX(GRID!$B$17:$BI$27,MATCH(Q$7,GRID!$A$17:$A$27,0),MATCH(1,($U$2=GRID!$B$1:$BI$1)*(КАЛЕНДАРЬ!$AG20=GRID!$B$3:$BI$3), 0)),
ROUNDUP(INDEX(GRID!$B$17:$BI$27,MATCH(Q$7,GRID!$A$17:$A$27,0),MATCH(1,($U$2=GRID!$B$1:$BI$1)*(КАЛЕНДАРЬ!$AG20=GRID!$B$3:$BI$3), 0))*(1-GRID!$B$35),0))</f>
        <v>36600</v>
      </c>
      <c r="S267" s="61">
        <f t="array" ref="S267">IF($I$2="Открытый тариф",
INDEX(GRID!$B$4:$BI$14,MATCH(S$7,GRID!$A$4:$A$14,0),MATCH(1,($U$2=GRID!$B$1:$BI$1)*(КАЛЕНДАРЬ!$AG20=GRID!$B$3:$BI$3), 0)),
ROUNDUP(INDEX(GRID!$B$4:$BI$14,MATCH(S$7,GRID!$A$4:$A$14,0),MATCH(1,($U$2=GRID!$B$1:$BI$1)*(КАЛЕНДАРЬ!$AG20=GRID!$B$3:$BI$3),0))*(1-GRID!$B$35),0))</f>
        <v>40100</v>
      </c>
      <c r="T267" s="61">
        <f t="array" ref="T267">IF($I$2="Открытый тариф",
INDEX(GRID!$B$17:$BI$27,MATCH(S$7,GRID!$A$17:$A$27,0),MATCH(1,($U$2=GRID!$B$1:$BI$1)*(КАЛЕНДАРЬ!$AG20=GRID!$B$3:$BI$3), 0)),
ROUNDUP(INDEX(GRID!$B$17:$BI$27,MATCH(S$7,GRID!$A$17:$A$27,0),MATCH(1,($U$2=GRID!$B$1:$BI$1)*(КАЛЕНДАРЬ!$AG20=GRID!$B$3:$BI$3), 0))*(1-GRID!$B$35),0))</f>
        <v>42600</v>
      </c>
      <c r="U267" s="61">
        <f t="array" ref="U267">IF($I$2="Открытый тариф",
INDEX(GRID!$B$4:$BI$14,MATCH(U$7,GRID!$A$4:$A$14,0),MATCH(1,($U$2=GRID!$B$1:$BI$1)*(КАЛЕНДАРЬ!$AG20=GRID!$B$3:$BI$3), 0)),
ROUNDUP(INDEX(GRID!$B$4:$BI$14,MATCH(U$7,GRID!$A$4:$A$14,0),MATCH(1,($U$2=GRID!$B$1:$BI$1)*(КАЛЕНДАРЬ!$AG20=GRID!$B$3:$BI$3),0))*(1-GRID!$B$35),0))</f>
        <v>47000</v>
      </c>
      <c r="V267" s="61">
        <f t="array" ref="V267">IF($I$2="Открытый тариф",
INDEX(GRID!$B$17:$BI$27,MATCH(U$7,GRID!$A$17:$A$27,0),MATCH(1,($U$2=GRID!$B$1:$BI$1)*(КАЛЕНДАРЬ!$AG20=GRID!$B$3:$BI$3), 0)),
ROUNDUP(INDEX(GRID!$B$17:$BI$27,MATCH(U$7,GRID!$A$17:$A$27,0),MATCH(1,($U$2=GRID!$B$1:$BI$1)*(КАЛЕНДАРЬ!$AG20=GRID!$B$3:$BI$3), 0))*(1-GRID!$B$35),0))</f>
        <v>49500</v>
      </c>
      <c r="W267" s="61">
        <f t="array" ref="W267">IF($I$2="Открытый тариф",
INDEX(GRID!$B$4:$BI$14,MATCH(W$7,GRID!$A$4:$A$14,0),MATCH(1,($U$2=GRID!$B$1:$BI$1)*(КАЛЕНДАРЬ!$AG20=GRID!$B$3:$BI$3), 0)),
ROUNDUP(INDEX(GRID!$B$4:$BI$14,MATCH(W$7,GRID!$A$4:$A$14,0),MATCH(1,($U$2=GRID!$B$1:$BI$1)*(КАЛЕНДАРЬ!$AG20=GRID!$B$3:$BI$3),0))*(1-GRID!$B$35),0))</f>
        <v>198000</v>
      </c>
      <c r="X267" s="61">
        <f t="array" ref="X267">IF($I$2="Открытый тариф",
INDEX(GRID!$B$17:$BI$27,MATCH(W$7,GRID!$A$17:$A$27,0),MATCH(1,($U$2=GRID!$B$1:$BI$1)*(КАЛЕНДАРЬ!$AG20=GRID!$B$3:$BI$3), 0)),
ROUNDUP(INDEX(GRID!$B$17:$BI$27,MATCH(W$7,GRID!$A$17:$A$27,0),MATCH(1,($U$2=GRID!$B$1:$BI$1)*(КАЛЕНДАРЬ!$AG20=GRID!$B$3:$BI$3), 0))*(1-GRID!$B$35),0))</f>
        <v>200500</v>
      </c>
    </row>
    <row r="268" spans="1:24" x14ac:dyDescent="0.2">
      <c r="A268" s="62" t="s">
        <v>45</v>
      </c>
      <c r="B268" s="62">
        <v>18</v>
      </c>
      <c r="C268" s="59" cm="1">
        <f t="array" ref="C268">IF($I$2="Открытый тариф",
INDEX(GRID!$B$4:$BI$14,MATCH(C$7,GRID!$A$4:$A$14,0),MATCH(1,($U$2=GRID!$B$1:$BI$1)*(КАЛЕНДАРЬ!$AG21=GRID!$B$3:$BI$3), 0)),
ROUNDUP(INDEX(GRID!$B$4:$BI$14,MATCH(C$7,GRID!$A$4:$A$14,0),MATCH(1,($U$2=GRID!$B$1:$BI$1)*(КАЛЕНДАРЬ!$AG21=GRID!$B$3:$BI$3),0))*(1-GRID!$B$35),0))</f>
        <v>15500</v>
      </c>
      <c r="D268" s="60">
        <f t="array" ref="D268">IF($I$2="Открытый тариф",
INDEX(GRID!$B$17:$BI$27,MATCH(C$7,GRID!$A$17:$A$27,0),MATCH(1,($U$2=GRID!$B$1:$BI$1)*(КАЛЕНДАРЬ!$AG21=GRID!$B$3:$BI$3), 0)),
ROUNDUP(INDEX(GRID!$B$17:$BI$27,MATCH(C$7,GRID!$A$17:$A$27,0),MATCH(1,($U$2=GRID!$B$1:$BI$1)*(КАЛЕНДАРЬ!$AG21=GRID!$B$3:$BI$3), 0))*(1-GRID!$B$35),0))</f>
        <v>18000</v>
      </c>
      <c r="E268" s="59">
        <f t="array" ref="E268">IF($I$2="Открытый тариф",
INDEX(GRID!$B$4:$BI$14,MATCH(E$7,GRID!$A$4:$A$14,0),MATCH(1,($U$2=GRID!$B$1:$BI$1)*(КАЛЕНДАРЬ!$AG21=GRID!$B$3:$BI$3), 0)),
ROUNDUP(INDEX(GRID!$B$4:$BI$14,MATCH(E$7,GRID!$A$4:$A$14,0),MATCH(1,($U$2=GRID!$B$1:$BI$1)*(КАЛЕНДАРЬ!$AG21=GRID!$B$3:$BI$3),0))*(1-GRID!$B$35),0))</f>
        <v>16800</v>
      </c>
      <c r="F268" s="60">
        <f t="array" ref="F268">IF($I$2="Открытый тариф",
INDEX(GRID!$B$17:$BI$27,MATCH(E$7,GRID!$A$17:$A$27,0),MATCH(1,($U$2=GRID!$B$1:$BI$1)*(КАЛЕНДАРЬ!$AG21=GRID!$B$3:$BI$3), 0)),
ROUNDUP(INDEX(GRID!$B$17:$BI$27,MATCH(E$7,GRID!$A$17:$A$27,0),MATCH(1,($U$2=GRID!$B$1:$BI$1)*(КАЛЕНДАРЬ!$AG21=GRID!$B$3:$BI$3), 0))*(1-GRID!$B$35),0))</f>
        <v>19300</v>
      </c>
      <c r="G268" s="59">
        <f t="array" ref="G268">IF($I$2="Открытый тариф",
INDEX(GRID!$B$4:$BI$14,MATCH(G$7,GRID!$A$4:$A$14,0),MATCH(1,($U$2=GRID!$B$1:$BI$1)*(КАЛЕНДАРЬ!$AG21=GRID!$B$3:$BI$3), 0)),
ROUNDUP(INDEX(GRID!$B$4:$BI$14,MATCH(G$7,GRID!$A$4:$A$14,0),MATCH(1,($U$2=GRID!$B$1:$BI$1)*(КАЛЕНДАРЬ!$AG21=GRID!$B$3:$BI$3),0))*(1-GRID!$B$35),0))</f>
        <v>18200</v>
      </c>
      <c r="H268" s="60">
        <f t="array" ref="H268">IF($I$2="Открытый тариф",
INDEX(GRID!$B$17:$BI$27,MATCH(G$7,GRID!$A$17:$A$27,0),MATCH(1,($U$2=GRID!$B$1:$BI$1)*(КАЛЕНДАРЬ!$AG21=GRID!$B$3:$BI$3), 0)),
ROUNDUP(INDEX(GRID!$B$17:$BI$27,MATCH(G$7,GRID!$A$17:$A$27,0),MATCH(1,($U$2=GRID!$B$1:$BI$1)*(КАЛЕНДАРЬ!$AG21=GRID!$B$3:$BI$3), 0))*(1-GRID!$B$35),0))</f>
        <v>20700</v>
      </c>
      <c r="I268" s="59">
        <f t="array" ref="I268">IF($I$2="Открытый тариф",
INDEX(GRID!$B$4:$BI$14,MATCH(I$7,GRID!$A$4:$A$14,0),MATCH(1,($U$2=GRID!$B$1:$BI$1)*(КАЛЕНДАРЬ!$AG21=GRID!$B$3:$BI$3), 0)),
ROUNDUP(INDEX(GRID!$B$4:$BI$14,MATCH(I$7,GRID!$A$4:$A$14,0),MATCH(1,($U$2=GRID!$B$1:$BI$1)*(КАЛЕНДАРЬ!$AG21=GRID!$B$3:$BI$3),0))*(1-GRID!$B$35),0))</f>
        <v>19700</v>
      </c>
      <c r="J268" s="60">
        <f t="array" ref="J268">IF($I$2="Открытый тариф",
INDEX(GRID!$B$17:$BI$27,MATCH(I$7,GRID!$A$17:$A$27,0),MATCH(1,($U$2=GRID!$B$1:$BI$1)*(КАЛЕНДАРЬ!$AG21=GRID!$B$3:$BI$3), 0)),
ROUNDUP(INDEX(GRID!$B$17:$BI$27,MATCH(I$7,GRID!$A$17:$A$27,0),MATCH(1,($U$2=GRID!$B$1:$BI$1)*(КАЛЕНДАРЬ!$AG21=GRID!$B$3:$BI$3), 0))*(1-GRID!$B$35),0))</f>
        <v>22200</v>
      </c>
      <c r="K268" s="59">
        <f t="array" ref="K268">IF($I$2="Открытый тариф",
INDEX(GRID!$B$4:$BI$14,MATCH(K$7,GRID!$A$4:$A$14,0),MATCH(1,($U$2=GRID!$B$1:$BI$1)*(КАЛЕНДАРЬ!$AG21=GRID!$B$3:$BI$3), 0)),
ROUNDUP(INDEX(GRID!$B$4:$BI$14,MATCH(K$7,GRID!$A$4:$A$14,0),MATCH(1,($U$2=GRID!$B$1:$BI$1)*(КАЛЕНДАРЬ!$AG21=GRID!$B$3:$BI$3),0))*(1-GRID!$B$35),0))</f>
        <v>21400</v>
      </c>
      <c r="L268" s="60">
        <f t="array" ref="L268">IF($I$2="Открытый тариф",
INDEX(GRID!$B$17:$BI$27,MATCH(K$7,GRID!$A$17:$A$27,0),MATCH(1,($U$2=GRID!$B$1:$BI$1)*(КАЛЕНДАРЬ!$AG21=GRID!$B$3:$BI$3), 0)),
ROUNDUP(INDEX(GRID!$B$17:$BI$27,MATCH(K$7,GRID!$A$17:$A$27,0),MATCH(1,($U$2=GRID!$B$1:$BI$1)*(КАЛЕНДАРЬ!$AG21=GRID!$B$3:$BI$3), 0))*(1-GRID!$B$35),0))</f>
        <v>23900</v>
      </c>
      <c r="M268" s="59">
        <f t="array" ref="M268">IF($I$2="Открытый тариф",
INDEX(GRID!$B$4:$BI$14,MATCH(M$7,GRID!$A$4:$A$14,0),MATCH(1,($U$2=GRID!$B$1:$BI$1)*(КАЛЕНДАРЬ!$AG21=GRID!$B$3:$BI$3), 0)),
ROUNDUP(INDEX(GRID!$B$4:$BI$14,MATCH(M$7,GRID!$A$4:$A$14,0),MATCH(1,($U$2=GRID!$B$1:$BI$1)*(КАЛЕНДАРЬ!$AG21=GRID!$B$3:$BI$3),0))*(1-GRID!$B$35),0))</f>
        <v>23200</v>
      </c>
      <c r="N268" s="60">
        <f t="array" ref="N268">IF($I$2="Открытый тариф",
INDEX(GRID!$B$17:$BI$27,MATCH(M$7,GRID!$A$17:$A$27,0),MATCH(1,($U$2=GRID!$B$1:$BI$1)*(КАЛЕНДАРЬ!$AG21=GRID!$B$3:$BI$3), 0)),
ROUNDUP(INDEX(GRID!$B$17:$BI$27,MATCH(M$7,GRID!$A$17:$A$27,0),MATCH(1,($U$2=GRID!$B$1:$BI$1)*(КАЛЕНДАРЬ!$AG21=GRID!$B$3:$BI$3), 0))*(1-GRID!$B$35),0))</f>
        <v>25700</v>
      </c>
      <c r="O268" s="61">
        <f t="array" ref="O268">IF($I$2="Открытый тариф",
INDEX(GRID!$B$4:$BI$14,MATCH(O$7,GRID!$A$4:$A$14,0),MATCH(1,($U$2=GRID!$B$1:$BI$1)*(КАЛЕНДАРЬ!$AG21=GRID!$B$3:$BI$3), 0)),
ROUNDUP(INDEX(GRID!$B$4:$BI$14,MATCH(O$7,GRID!$A$4:$A$14,0),MATCH(1,($U$2=GRID!$B$1:$BI$1)*(КАЛЕНДАРЬ!$AG21=GRID!$B$3:$BI$3),0))*(1-GRID!$B$35),0))</f>
        <v>30600</v>
      </c>
      <c r="P268" s="61">
        <f t="array" ref="P268">IF($I$2="Открытый тариф",
INDEX(GRID!$B$17:$BI$27,MATCH(O$7,GRID!$A$17:$A$27,0),MATCH(1,($U$2=GRID!$B$1:$BI$1)*(КАЛЕНДАРЬ!$AG21=GRID!$B$3:$BI$3), 0)),
ROUNDUP(INDEX(GRID!$B$17:$BI$27,MATCH(O$7,GRID!$A$17:$A$27,0),MATCH(1,($U$2=GRID!$B$1:$BI$1)*(КАЛЕНДАРЬ!$AG21=GRID!$B$3:$BI$3), 0))*(1-GRID!$B$35),0))</f>
        <v>33100</v>
      </c>
      <c r="Q268" s="61">
        <f t="array" ref="Q268">IF($I$2="Открытый тариф",
INDEX(GRID!$B$4:$BI$14,MATCH(Q$7,GRID!$A$4:$A$14,0),MATCH(1,($U$2=GRID!$B$1:$BI$1)*(КАЛЕНДАРЬ!$AG21=GRID!$B$3:$BI$3), 0)),
ROUNDUP(INDEX(GRID!$B$4:$BI$14,MATCH(Q$7,GRID!$A$4:$A$14,0),MATCH(1,($U$2=GRID!$B$1:$BI$1)*(КАЛЕНДАРЬ!$AG21=GRID!$B$3:$BI$3),0))*(1-GRID!$B$35),0))</f>
        <v>34100</v>
      </c>
      <c r="R268" s="61">
        <f t="array" ref="R268">IF($I$2="Открытый тариф",
INDEX(GRID!$B$17:$BI$27,MATCH(Q$7,GRID!$A$17:$A$27,0),MATCH(1,($U$2=GRID!$B$1:$BI$1)*(КАЛЕНДАРЬ!$AG21=GRID!$B$3:$BI$3), 0)),
ROUNDUP(INDEX(GRID!$B$17:$BI$27,MATCH(Q$7,GRID!$A$17:$A$27,0),MATCH(1,($U$2=GRID!$B$1:$BI$1)*(КАЛЕНДАРЬ!$AG21=GRID!$B$3:$BI$3), 0))*(1-GRID!$B$35),0))</f>
        <v>36600</v>
      </c>
      <c r="S268" s="61">
        <f t="array" ref="S268">IF($I$2="Открытый тариф",
INDEX(GRID!$B$4:$BI$14,MATCH(S$7,GRID!$A$4:$A$14,0),MATCH(1,($U$2=GRID!$B$1:$BI$1)*(КАЛЕНДАРЬ!$AG21=GRID!$B$3:$BI$3), 0)),
ROUNDUP(INDEX(GRID!$B$4:$BI$14,MATCH(S$7,GRID!$A$4:$A$14,0),MATCH(1,($U$2=GRID!$B$1:$BI$1)*(КАЛЕНДАРЬ!$AG21=GRID!$B$3:$BI$3),0))*(1-GRID!$B$35),0))</f>
        <v>40100</v>
      </c>
      <c r="T268" s="61">
        <f t="array" ref="T268">IF($I$2="Открытый тариф",
INDEX(GRID!$B$17:$BI$27,MATCH(S$7,GRID!$A$17:$A$27,0),MATCH(1,($U$2=GRID!$B$1:$BI$1)*(КАЛЕНДАРЬ!$AG21=GRID!$B$3:$BI$3), 0)),
ROUNDUP(INDEX(GRID!$B$17:$BI$27,MATCH(S$7,GRID!$A$17:$A$27,0),MATCH(1,($U$2=GRID!$B$1:$BI$1)*(КАЛЕНДАРЬ!$AG21=GRID!$B$3:$BI$3), 0))*(1-GRID!$B$35),0))</f>
        <v>42600</v>
      </c>
      <c r="U268" s="61">
        <f t="array" ref="U268">IF($I$2="Открытый тариф",
INDEX(GRID!$B$4:$BI$14,MATCH(U$7,GRID!$A$4:$A$14,0),MATCH(1,($U$2=GRID!$B$1:$BI$1)*(КАЛЕНДАРЬ!$AG21=GRID!$B$3:$BI$3), 0)),
ROUNDUP(INDEX(GRID!$B$4:$BI$14,MATCH(U$7,GRID!$A$4:$A$14,0),MATCH(1,($U$2=GRID!$B$1:$BI$1)*(КАЛЕНДАРЬ!$AG21=GRID!$B$3:$BI$3),0))*(1-GRID!$B$35),0))</f>
        <v>47000</v>
      </c>
      <c r="V268" s="61">
        <f t="array" ref="V268">IF($I$2="Открытый тариф",
INDEX(GRID!$B$17:$BI$27,MATCH(U$7,GRID!$A$17:$A$27,0),MATCH(1,($U$2=GRID!$B$1:$BI$1)*(КАЛЕНДАРЬ!$AG21=GRID!$B$3:$BI$3), 0)),
ROUNDUP(INDEX(GRID!$B$17:$BI$27,MATCH(U$7,GRID!$A$17:$A$27,0),MATCH(1,($U$2=GRID!$B$1:$BI$1)*(КАЛЕНДАРЬ!$AG21=GRID!$B$3:$BI$3), 0))*(1-GRID!$B$35),0))</f>
        <v>49500</v>
      </c>
      <c r="W268" s="61">
        <f t="array" ref="W268">IF($I$2="Открытый тариф",
INDEX(GRID!$B$4:$BI$14,MATCH(W$7,GRID!$A$4:$A$14,0),MATCH(1,($U$2=GRID!$B$1:$BI$1)*(КАЛЕНДАРЬ!$AG21=GRID!$B$3:$BI$3), 0)),
ROUNDUP(INDEX(GRID!$B$4:$BI$14,MATCH(W$7,GRID!$A$4:$A$14,0),MATCH(1,($U$2=GRID!$B$1:$BI$1)*(КАЛЕНДАРЬ!$AG21=GRID!$B$3:$BI$3),0))*(1-GRID!$B$35),0))</f>
        <v>198000</v>
      </c>
      <c r="X268" s="61">
        <f t="array" ref="X268">IF($I$2="Открытый тариф",
INDEX(GRID!$B$17:$BI$27,MATCH(W$7,GRID!$A$17:$A$27,0),MATCH(1,($U$2=GRID!$B$1:$BI$1)*(КАЛЕНДАРЬ!$AG21=GRID!$B$3:$BI$3), 0)),
ROUNDUP(INDEX(GRID!$B$17:$BI$27,MATCH(W$7,GRID!$A$17:$A$27,0),MATCH(1,($U$2=GRID!$B$1:$BI$1)*(КАЛЕНДАРЬ!$AG21=GRID!$B$3:$BI$3), 0))*(1-GRID!$B$35),0))</f>
        <v>200500</v>
      </c>
    </row>
    <row r="269" spans="1:24" x14ac:dyDescent="0.2">
      <c r="A269" s="62" t="s">
        <v>46</v>
      </c>
      <c r="B269" s="62">
        <v>19</v>
      </c>
      <c r="C269" s="59" cm="1">
        <f t="array" ref="C269">IF($I$2="Открытый тариф",
INDEX(GRID!$B$4:$BI$14,MATCH(C$7,GRID!$A$4:$A$14,0),MATCH(1,($U$2=GRID!$B$1:$BI$1)*(КАЛЕНДАРЬ!$AG22=GRID!$B$3:$BI$3), 0)),
ROUNDUP(INDEX(GRID!$B$4:$BI$14,MATCH(C$7,GRID!$A$4:$A$14,0),MATCH(1,($U$2=GRID!$B$1:$BI$1)*(КАЛЕНДАРЬ!$AG22=GRID!$B$3:$BI$3),0))*(1-GRID!$B$35),0))</f>
        <v>15500</v>
      </c>
      <c r="D269" s="60">
        <f t="array" ref="D269">IF($I$2="Открытый тариф",
INDEX(GRID!$B$17:$BI$27,MATCH(C$7,GRID!$A$17:$A$27,0),MATCH(1,($U$2=GRID!$B$1:$BI$1)*(КАЛЕНДАРЬ!$AG22=GRID!$B$3:$BI$3), 0)),
ROUNDUP(INDEX(GRID!$B$17:$BI$27,MATCH(C$7,GRID!$A$17:$A$27,0),MATCH(1,($U$2=GRID!$B$1:$BI$1)*(КАЛЕНДАРЬ!$AG22=GRID!$B$3:$BI$3), 0))*(1-GRID!$B$35),0))</f>
        <v>18000</v>
      </c>
      <c r="E269" s="59">
        <f t="array" ref="E269">IF($I$2="Открытый тариф",
INDEX(GRID!$B$4:$BI$14,MATCH(E$7,GRID!$A$4:$A$14,0),MATCH(1,($U$2=GRID!$B$1:$BI$1)*(КАЛЕНДАРЬ!$AG22=GRID!$B$3:$BI$3), 0)),
ROUNDUP(INDEX(GRID!$B$4:$BI$14,MATCH(E$7,GRID!$A$4:$A$14,0),MATCH(1,($U$2=GRID!$B$1:$BI$1)*(КАЛЕНДАРЬ!$AG22=GRID!$B$3:$BI$3),0))*(1-GRID!$B$35),0))</f>
        <v>16800</v>
      </c>
      <c r="F269" s="60">
        <f t="array" ref="F269">IF($I$2="Открытый тариф",
INDEX(GRID!$B$17:$BI$27,MATCH(E$7,GRID!$A$17:$A$27,0),MATCH(1,($U$2=GRID!$B$1:$BI$1)*(КАЛЕНДАРЬ!$AG22=GRID!$B$3:$BI$3), 0)),
ROUNDUP(INDEX(GRID!$B$17:$BI$27,MATCH(E$7,GRID!$A$17:$A$27,0),MATCH(1,($U$2=GRID!$B$1:$BI$1)*(КАЛЕНДАРЬ!$AG22=GRID!$B$3:$BI$3), 0))*(1-GRID!$B$35),0))</f>
        <v>19300</v>
      </c>
      <c r="G269" s="59">
        <f t="array" ref="G269">IF($I$2="Открытый тариф",
INDEX(GRID!$B$4:$BI$14,MATCH(G$7,GRID!$A$4:$A$14,0),MATCH(1,($U$2=GRID!$B$1:$BI$1)*(КАЛЕНДАРЬ!$AG22=GRID!$B$3:$BI$3), 0)),
ROUNDUP(INDEX(GRID!$B$4:$BI$14,MATCH(G$7,GRID!$A$4:$A$14,0),MATCH(1,($U$2=GRID!$B$1:$BI$1)*(КАЛЕНДАРЬ!$AG22=GRID!$B$3:$BI$3),0))*(1-GRID!$B$35),0))</f>
        <v>18200</v>
      </c>
      <c r="H269" s="60">
        <f t="array" ref="H269">IF($I$2="Открытый тариф",
INDEX(GRID!$B$17:$BI$27,MATCH(G$7,GRID!$A$17:$A$27,0),MATCH(1,($U$2=GRID!$B$1:$BI$1)*(КАЛЕНДАРЬ!$AG22=GRID!$B$3:$BI$3), 0)),
ROUNDUP(INDEX(GRID!$B$17:$BI$27,MATCH(G$7,GRID!$A$17:$A$27,0),MATCH(1,($U$2=GRID!$B$1:$BI$1)*(КАЛЕНДАРЬ!$AG22=GRID!$B$3:$BI$3), 0))*(1-GRID!$B$35),0))</f>
        <v>20700</v>
      </c>
      <c r="I269" s="59">
        <f t="array" ref="I269">IF($I$2="Открытый тариф",
INDEX(GRID!$B$4:$BI$14,MATCH(I$7,GRID!$A$4:$A$14,0),MATCH(1,($U$2=GRID!$B$1:$BI$1)*(КАЛЕНДАРЬ!$AG22=GRID!$B$3:$BI$3), 0)),
ROUNDUP(INDEX(GRID!$B$4:$BI$14,MATCH(I$7,GRID!$A$4:$A$14,0),MATCH(1,($U$2=GRID!$B$1:$BI$1)*(КАЛЕНДАРЬ!$AG22=GRID!$B$3:$BI$3),0))*(1-GRID!$B$35),0))</f>
        <v>19700</v>
      </c>
      <c r="J269" s="60">
        <f t="array" ref="J269">IF($I$2="Открытый тариф",
INDEX(GRID!$B$17:$BI$27,MATCH(I$7,GRID!$A$17:$A$27,0),MATCH(1,($U$2=GRID!$B$1:$BI$1)*(КАЛЕНДАРЬ!$AG22=GRID!$B$3:$BI$3), 0)),
ROUNDUP(INDEX(GRID!$B$17:$BI$27,MATCH(I$7,GRID!$A$17:$A$27,0),MATCH(1,($U$2=GRID!$B$1:$BI$1)*(КАЛЕНДАРЬ!$AG22=GRID!$B$3:$BI$3), 0))*(1-GRID!$B$35),0))</f>
        <v>22200</v>
      </c>
      <c r="K269" s="59">
        <f t="array" ref="K269">IF($I$2="Открытый тариф",
INDEX(GRID!$B$4:$BI$14,MATCH(K$7,GRID!$A$4:$A$14,0),MATCH(1,($U$2=GRID!$B$1:$BI$1)*(КАЛЕНДАРЬ!$AG22=GRID!$B$3:$BI$3), 0)),
ROUNDUP(INDEX(GRID!$B$4:$BI$14,MATCH(K$7,GRID!$A$4:$A$14,0),MATCH(1,($U$2=GRID!$B$1:$BI$1)*(КАЛЕНДАРЬ!$AG22=GRID!$B$3:$BI$3),0))*(1-GRID!$B$35),0))</f>
        <v>21400</v>
      </c>
      <c r="L269" s="60">
        <f t="array" ref="L269">IF($I$2="Открытый тариф",
INDEX(GRID!$B$17:$BI$27,MATCH(K$7,GRID!$A$17:$A$27,0),MATCH(1,($U$2=GRID!$B$1:$BI$1)*(КАЛЕНДАРЬ!$AG22=GRID!$B$3:$BI$3), 0)),
ROUNDUP(INDEX(GRID!$B$17:$BI$27,MATCH(K$7,GRID!$A$17:$A$27,0),MATCH(1,($U$2=GRID!$B$1:$BI$1)*(КАЛЕНДАРЬ!$AG22=GRID!$B$3:$BI$3), 0))*(1-GRID!$B$35),0))</f>
        <v>23900</v>
      </c>
      <c r="M269" s="59">
        <f t="array" ref="M269">IF($I$2="Открытый тариф",
INDEX(GRID!$B$4:$BI$14,MATCH(M$7,GRID!$A$4:$A$14,0),MATCH(1,($U$2=GRID!$B$1:$BI$1)*(КАЛЕНДАРЬ!$AG22=GRID!$B$3:$BI$3), 0)),
ROUNDUP(INDEX(GRID!$B$4:$BI$14,MATCH(M$7,GRID!$A$4:$A$14,0),MATCH(1,($U$2=GRID!$B$1:$BI$1)*(КАЛЕНДАРЬ!$AG22=GRID!$B$3:$BI$3),0))*(1-GRID!$B$35),0))</f>
        <v>23200</v>
      </c>
      <c r="N269" s="60">
        <f t="array" ref="N269">IF($I$2="Открытый тариф",
INDEX(GRID!$B$17:$BI$27,MATCH(M$7,GRID!$A$17:$A$27,0),MATCH(1,($U$2=GRID!$B$1:$BI$1)*(КАЛЕНДАРЬ!$AG22=GRID!$B$3:$BI$3), 0)),
ROUNDUP(INDEX(GRID!$B$17:$BI$27,MATCH(M$7,GRID!$A$17:$A$27,0),MATCH(1,($U$2=GRID!$B$1:$BI$1)*(КАЛЕНДАРЬ!$AG22=GRID!$B$3:$BI$3), 0))*(1-GRID!$B$35),0))</f>
        <v>25700</v>
      </c>
      <c r="O269" s="61">
        <f t="array" ref="O269">IF($I$2="Открытый тариф",
INDEX(GRID!$B$4:$BI$14,MATCH(O$7,GRID!$A$4:$A$14,0),MATCH(1,($U$2=GRID!$B$1:$BI$1)*(КАЛЕНДАРЬ!$AG22=GRID!$B$3:$BI$3), 0)),
ROUNDUP(INDEX(GRID!$B$4:$BI$14,MATCH(O$7,GRID!$A$4:$A$14,0),MATCH(1,($U$2=GRID!$B$1:$BI$1)*(КАЛЕНДАРЬ!$AG22=GRID!$B$3:$BI$3),0))*(1-GRID!$B$35),0))</f>
        <v>30600</v>
      </c>
      <c r="P269" s="61">
        <f t="array" ref="P269">IF($I$2="Открытый тариф",
INDEX(GRID!$B$17:$BI$27,MATCH(O$7,GRID!$A$17:$A$27,0),MATCH(1,($U$2=GRID!$B$1:$BI$1)*(КАЛЕНДАРЬ!$AG22=GRID!$B$3:$BI$3), 0)),
ROUNDUP(INDEX(GRID!$B$17:$BI$27,MATCH(O$7,GRID!$A$17:$A$27,0),MATCH(1,($U$2=GRID!$B$1:$BI$1)*(КАЛЕНДАРЬ!$AG22=GRID!$B$3:$BI$3), 0))*(1-GRID!$B$35),0))</f>
        <v>33100</v>
      </c>
      <c r="Q269" s="61">
        <f t="array" ref="Q269">IF($I$2="Открытый тариф",
INDEX(GRID!$B$4:$BI$14,MATCH(Q$7,GRID!$A$4:$A$14,0),MATCH(1,($U$2=GRID!$B$1:$BI$1)*(КАЛЕНДАРЬ!$AG22=GRID!$B$3:$BI$3), 0)),
ROUNDUP(INDEX(GRID!$B$4:$BI$14,MATCH(Q$7,GRID!$A$4:$A$14,0),MATCH(1,($U$2=GRID!$B$1:$BI$1)*(КАЛЕНДАРЬ!$AG22=GRID!$B$3:$BI$3),0))*(1-GRID!$B$35),0))</f>
        <v>34100</v>
      </c>
      <c r="R269" s="61">
        <f t="array" ref="R269">IF($I$2="Открытый тариф",
INDEX(GRID!$B$17:$BI$27,MATCH(Q$7,GRID!$A$17:$A$27,0),MATCH(1,($U$2=GRID!$B$1:$BI$1)*(КАЛЕНДАРЬ!$AG22=GRID!$B$3:$BI$3), 0)),
ROUNDUP(INDEX(GRID!$B$17:$BI$27,MATCH(Q$7,GRID!$A$17:$A$27,0),MATCH(1,($U$2=GRID!$B$1:$BI$1)*(КАЛЕНДАРЬ!$AG22=GRID!$B$3:$BI$3), 0))*(1-GRID!$B$35),0))</f>
        <v>36600</v>
      </c>
      <c r="S269" s="61">
        <f t="array" ref="S269">IF($I$2="Открытый тариф",
INDEX(GRID!$B$4:$BI$14,MATCH(S$7,GRID!$A$4:$A$14,0),MATCH(1,($U$2=GRID!$B$1:$BI$1)*(КАЛЕНДАРЬ!$AG22=GRID!$B$3:$BI$3), 0)),
ROUNDUP(INDEX(GRID!$B$4:$BI$14,MATCH(S$7,GRID!$A$4:$A$14,0),MATCH(1,($U$2=GRID!$B$1:$BI$1)*(КАЛЕНДАРЬ!$AG22=GRID!$B$3:$BI$3),0))*(1-GRID!$B$35),0))</f>
        <v>40100</v>
      </c>
      <c r="T269" s="61">
        <f t="array" ref="T269">IF($I$2="Открытый тариф",
INDEX(GRID!$B$17:$BI$27,MATCH(S$7,GRID!$A$17:$A$27,0),MATCH(1,($U$2=GRID!$B$1:$BI$1)*(КАЛЕНДАРЬ!$AG22=GRID!$B$3:$BI$3), 0)),
ROUNDUP(INDEX(GRID!$B$17:$BI$27,MATCH(S$7,GRID!$A$17:$A$27,0),MATCH(1,($U$2=GRID!$B$1:$BI$1)*(КАЛЕНДАРЬ!$AG22=GRID!$B$3:$BI$3), 0))*(1-GRID!$B$35),0))</f>
        <v>42600</v>
      </c>
      <c r="U269" s="61">
        <f t="array" ref="U269">IF($I$2="Открытый тариф",
INDEX(GRID!$B$4:$BI$14,MATCH(U$7,GRID!$A$4:$A$14,0),MATCH(1,($U$2=GRID!$B$1:$BI$1)*(КАЛЕНДАРЬ!$AG22=GRID!$B$3:$BI$3), 0)),
ROUNDUP(INDEX(GRID!$B$4:$BI$14,MATCH(U$7,GRID!$A$4:$A$14,0),MATCH(1,($U$2=GRID!$B$1:$BI$1)*(КАЛЕНДАРЬ!$AG22=GRID!$B$3:$BI$3),0))*(1-GRID!$B$35),0))</f>
        <v>47000</v>
      </c>
      <c r="V269" s="61">
        <f t="array" ref="V269">IF($I$2="Открытый тариф",
INDEX(GRID!$B$17:$BI$27,MATCH(U$7,GRID!$A$17:$A$27,0),MATCH(1,($U$2=GRID!$B$1:$BI$1)*(КАЛЕНДАРЬ!$AG22=GRID!$B$3:$BI$3), 0)),
ROUNDUP(INDEX(GRID!$B$17:$BI$27,MATCH(U$7,GRID!$A$17:$A$27,0),MATCH(1,($U$2=GRID!$B$1:$BI$1)*(КАЛЕНДАРЬ!$AG22=GRID!$B$3:$BI$3), 0))*(1-GRID!$B$35),0))</f>
        <v>49500</v>
      </c>
      <c r="W269" s="61">
        <f t="array" ref="W269">IF($I$2="Открытый тариф",
INDEX(GRID!$B$4:$BI$14,MATCH(W$7,GRID!$A$4:$A$14,0),MATCH(1,($U$2=GRID!$B$1:$BI$1)*(КАЛЕНДАРЬ!$AG22=GRID!$B$3:$BI$3), 0)),
ROUNDUP(INDEX(GRID!$B$4:$BI$14,MATCH(W$7,GRID!$A$4:$A$14,0),MATCH(1,($U$2=GRID!$B$1:$BI$1)*(КАЛЕНДАРЬ!$AG22=GRID!$B$3:$BI$3),0))*(1-GRID!$B$35),0))</f>
        <v>198000</v>
      </c>
      <c r="X269" s="61">
        <f t="array" ref="X269">IF($I$2="Открытый тариф",
INDEX(GRID!$B$17:$BI$27,MATCH(W$7,GRID!$A$17:$A$27,0),MATCH(1,($U$2=GRID!$B$1:$BI$1)*(КАЛЕНДАРЬ!$AG22=GRID!$B$3:$BI$3), 0)),
ROUNDUP(INDEX(GRID!$B$17:$BI$27,MATCH(W$7,GRID!$A$17:$A$27,0),MATCH(1,($U$2=GRID!$B$1:$BI$1)*(КАЛЕНДАРЬ!$AG22=GRID!$B$3:$BI$3), 0))*(1-GRID!$B$35),0))</f>
        <v>200500</v>
      </c>
    </row>
    <row r="270" spans="1:24" x14ac:dyDescent="0.2">
      <c r="A270" s="62" t="s">
        <v>47</v>
      </c>
      <c r="B270" s="62">
        <v>20</v>
      </c>
      <c r="C270" s="59" cm="1">
        <f t="array" ref="C270">IF($I$2="Открытый тариф",
INDEX(GRID!$B$4:$BI$14,MATCH(C$7,GRID!$A$4:$A$14,0),MATCH(1,($U$2=GRID!$B$1:$BI$1)*(КАЛЕНДАРЬ!$AG23=GRID!$B$3:$BI$3), 0)),
ROUNDUP(INDEX(GRID!$B$4:$BI$14,MATCH(C$7,GRID!$A$4:$A$14,0),MATCH(1,($U$2=GRID!$B$1:$BI$1)*(КАЛЕНДАРЬ!$AG23=GRID!$B$3:$BI$3),0))*(1-GRID!$B$35),0))</f>
        <v>15500</v>
      </c>
      <c r="D270" s="60">
        <f t="array" ref="D270">IF($I$2="Открытый тариф",
INDEX(GRID!$B$17:$BI$27,MATCH(C$7,GRID!$A$17:$A$27,0),MATCH(1,($U$2=GRID!$B$1:$BI$1)*(КАЛЕНДАРЬ!$AG23=GRID!$B$3:$BI$3), 0)),
ROUNDUP(INDEX(GRID!$B$17:$BI$27,MATCH(C$7,GRID!$A$17:$A$27,0),MATCH(1,($U$2=GRID!$B$1:$BI$1)*(КАЛЕНДАРЬ!$AG23=GRID!$B$3:$BI$3), 0))*(1-GRID!$B$35),0))</f>
        <v>18000</v>
      </c>
      <c r="E270" s="59">
        <f t="array" ref="E270">IF($I$2="Открытый тариф",
INDEX(GRID!$B$4:$BI$14,MATCH(E$7,GRID!$A$4:$A$14,0),MATCH(1,($U$2=GRID!$B$1:$BI$1)*(КАЛЕНДАРЬ!$AG23=GRID!$B$3:$BI$3), 0)),
ROUNDUP(INDEX(GRID!$B$4:$BI$14,MATCH(E$7,GRID!$A$4:$A$14,0),MATCH(1,($U$2=GRID!$B$1:$BI$1)*(КАЛЕНДАРЬ!$AG23=GRID!$B$3:$BI$3),0))*(1-GRID!$B$35),0))</f>
        <v>16800</v>
      </c>
      <c r="F270" s="60">
        <f t="array" ref="F270">IF($I$2="Открытый тариф",
INDEX(GRID!$B$17:$BI$27,MATCH(E$7,GRID!$A$17:$A$27,0),MATCH(1,($U$2=GRID!$B$1:$BI$1)*(КАЛЕНДАРЬ!$AG23=GRID!$B$3:$BI$3), 0)),
ROUNDUP(INDEX(GRID!$B$17:$BI$27,MATCH(E$7,GRID!$A$17:$A$27,0),MATCH(1,($U$2=GRID!$B$1:$BI$1)*(КАЛЕНДАРЬ!$AG23=GRID!$B$3:$BI$3), 0))*(1-GRID!$B$35),0))</f>
        <v>19300</v>
      </c>
      <c r="G270" s="59">
        <f t="array" ref="G270">IF($I$2="Открытый тариф",
INDEX(GRID!$B$4:$BI$14,MATCH(G$7,GRID!$A$4:$A$14,0),MATCH(1,($U$2=GRID!$B$1:$BI$1)*(КАЛЕНДАРЬ!$AG23=GRID!$B$3:$BI$3), 0)),
ROUNDUP(INDEX(GRID!$B$4:$BI$14,MATCH(G$7,GRID!$A$4:$A$14,0),MATCH(1,($U$2=GRID!$B$1:$BI$1)*(КАЛЕНДАРЬ!$AG23=GRID!$B$3:$BI$3),0))*(1-GRID!$B$35),0))</f>
        <v>18200</v>
      </c>
      <c r="H270" s="60">
        <f t="array" ref="H270">IF($I$2="Открытый тариф",
INDEX(GRID!$B$17:$BI$27,MATCH(G$7,GRID!$A$17:$A$27,0),MATCH(1,($U$2=GRID!$B$1:$BI$1)*(КАЛЕНДАРЬ!$AG23=GRID!$B$3:$BI$3), 0)),
ROUNDUP(INDEX(GRID!$B$17:$BI$27,MATCH(G$7,GRID!$A$17:$A$27,0),MATCH(1,($U$2=GRID!$B$1:$BI$1)*(КАЛЕНДАРЬ!$AG23=GRID!$B$3:$BI$3), 0))*(1-GRID!$B$35),0))</f>
        <v>20700</v>
      </c>
      <c r="I270" s="59">
        <f t="array" ref="I270">IF($I$2="Открытый тариф",
INDEX(GRID!$B$4:$BI$14,MATCH(I$7,GRID!$A$4:$A$14,0),MATCH(1,($U$2=GRID!$B$1:$BI$1)*(КАЛЕНДАРЬ!$AG23=GRID!$B$3:$BI$3), 0)),
ROUNDUP(INDEX(GRID!$B$4:$BI$14,MATCH(I$7,GRID!$A$4:$A$14,0),MATCH(1,($U$2=GRID!$B$1:$BI$1)*(КАЛЕНДАРЬ!$AG23=GRID!$B$3:$BI$3),0))*(1-GRID!$B$35),0))</f>
        <v>19700</v>
      </c>
      <c r="J270" s="60">
        <f t="array" ref="J270">IF($I$2="Открытый тариф",
INDEX(GRID!$B$17:$BI$27,MATCH(I$7,GRID!$A$17:$A$27,0),MATCH(1,($U$2=GRID!$B$1:$BI$1)*(КАЛЕНДАРЬ!$AG23=GRID!$B$3:$BI$3), 0)),
ROUNDUP(INDEX(GRID!$B$17:$BI$27,MATCH(I$7,GRID!$A$17:$A$27,0),MATCH(1,($U$2=GRID!$B$1:$BI$1)*(КАЛЕНДАРЬ!$AG23=GRID!$B$3:$BI$3), 0))*(1-GRID!$B$35),0))</f>
        <v>22200</v>
      </c>
      <c r="K270" s="59">
        <f t="array" ref="K270">IF($I$2="Открытый тариф",
INDEX(GRID!$B$4:$BI$14,MATCH(K$7,GRID!$A$4:$A$14,0),MATCH(1,($U$2=GRID!$B$1:$BI$1)*(КАЛЕНДАРЬ!$AG23=GRID!$B$3:$BI$3), 0)),
ROUNDUP(INDEX(GRID!$B$4:$BI$14,MATCH(K$7,GRID!$A$4:$A$14,0),MATCH(1,($U$2=GRID!$B$1:$BI$1)*(КАЛЕНДАРЬ!$AG23=GRID!$B$3:$BI$3),0))*(1-GRID!$B$35),0))</f>
        <v>21400</v>
      </c>
      <c r="L270" s="60">
        <f t="array" ref="L270">IF($I$2="Открытый тариф",
INDEX(GRID!$B$17:$BI$27,MATCH(K$7,GRID!$A$17:$A$27,0),MATCH(1,($U$2=GRID!$B$1:$BI$1)*(КАЛЕНДАРЬ!$AG23=GRID!$B$3:$BI$3), 0)),
ROUNDUP(INDEX(GRID!$B$17:$BI$27,MATCH(K$7,GRID!$A$17:$A$27,0),MATCH(1,($U$2=GRID!$B$1:$BI$1)*(КАЛЕНДАРЬ!$AG23=GRID!$B$3:$BI$3), 0))*(1-GRID!$B$35),0))</f>
        <v>23900</v>
      </c>
      <c r="M270" s="59">
        <f t="array" ref="M270">IF($I$2="Открытый тариф",
INDEX(GRID!$B$4:$BI$14,MATCH(M$7,GRID!$A$4:$A$14,0),MATCH(1,($U$2=GRID!$B$1:$BI$1)*(КАЛЕНДАРЬ!$AG23=GRID!$B$3:$BI$3), 0)),
ROUNDUP(INDEX(GRID!$B$4:$BI$14,MATCH(M$7,GRID!$A$4:$A$14,0),MATCH(1,($U$2=GRID!$B$1:$BI$1)*(КАЛЕНДАРЬ!$AG23=GRID!$B$3:$BI$3),0))*(1-GRID!$B$35),0))</f>
        <v>23200</v>
      </c>
      <c r="N270" s="60">
        <f t="array" ref="N270">IF($I$2="Открытый тариф",
INDEX(GRID!$B$17:$BI$27,MATCH(M$7,GRID!$A$17:$A$27,0),MATCH(1,($U$2=GRID!$B$1:$BI$1)*(КАЛЕНДАРЬ!$AG23=GRID!$B$3:$BI$3), 0)),
ROUNDUP(INDEX(GRID!$B$17:$BI$27,MATCH(M$7,GRID!$A$17:$A$27,0),MATCH(1,($U$2=GRID!$B$1:$BI$1)*(КАЛЕНДАРЬ!$AG23=GRID!$B$3:$BI$3), 0))*(1-GRID!$B$35),0))</f>
        <v>25700</v>
      </c>
      <c r="O270" s="61">
        <f t="array" ref="O270">IF($I$2="Открытый тариф",
INDEX(GRID!$B$4:$BI$14,MATCH(O$7,GRID!$A$4:$A$14,0),MATCH(1,($U$2=GRID!$B$1:$BI$1)*(КАЛЕНДАРЬ!$AG23=GRID!$B$3:$BI$3), 0)),
ROUNDUP(INDEX(GRID!$B$4:$BI$14,MATCH(O$7,GRID!$A$4:$A$14,0),MATCH(1,($U$2=GRID!$B$1:$BI$1)*(КАЛЕНДАРЬ!$AG23=GRID!$B$3:$BI$3),0))*(1-GRID!$B$35),0))</f>
        <v>30600</v>
      </c>
      <c r="P270" s="61">
        <f t="array" ref="P270">IF($I$2="Открытый тариф",
INDEX(GRID!$B$17:$BI$27,MATCH(O$7,GRID!$A$17:$A$27,0),MATCH(1,($U$2=GRID!$B$1:$BI$1)*(КАЛЕНДАРЬ!$AG23=GRID!$B$3:$BI$3), 0)),
ROUNDUP(INDEX(GRID!$B$17:$BI$27,MATCH(O$7,GRID!$A$17:$A$27,0),MATCH(1,($U$2=GRID!$B$1:$BI$1)*(КАЛЕНДАРЬ!$AG23=GRID!$B$3:$BI$3), 0))*(1-GRID!$B$35),0))</f>
        <v>33100</v>
      </c>
      <c r="Q270" s="61">
        <f t="array" ref="Q270">IF($I$2="Открытый тариф",
INDEX(GRID!$B$4:$BI$14,MATCH(Q$7,GRID!$A$4:$A$14,0),MATCH(1,($U$2=GRID!$B$1:$BI$1)*(КАЛЕНДАРЬ!$AG23=GRID!$B$3:$BI$3), 0)),
ROUNDUP(INDEX(GRID!$B$4:$BI$14,MATCH(Q$7,GRID!$A$4:$A$14,0),MATCH(1,($U$2=GRID!$B$1:$BI$1)*(КАЛЕНДАРЬ!$AG23=GRID!$B$3:$BI$3),0))*(1-GRID!$B$35),0))</f>
        <v>34100</v>
      </c>
      <c r="R270" s="61">
        <f t="array" ref="R270">IF($I$2="Открытый тариф",
INDEX(GRID!$B$17:$BI$27,MATCH(Q$7,GRID!$A$17:$A$27,0),MATCH(1,($U$2=GRID!$B$1:$BI$1)*(КАЛЕНДАРЬ!$AG23=GRID!$B$3:$BI$3), 0)),
ROUNDUP(INDEX(GRID!$B$17:$BI$27,MATCH(Q$7,GRID!$A$17:$A$27,0),MATCH(1,($U$2=GRID!$B$1:$BI$1)*(КАЛЕНДАРЬ!$AG23=GRID!$B$3:$BI$3), 0))*(1-GRID!$B$35),0))</f>
        <v>36600</v>
      </c>
      <c r="S270" s="61">
        <f t="array" ref="S270">IF($I$2="Открытый тариф",
INDEX(GRID!$B$4:$BI$14,MATCH(S$7,GRID!$A$4:$A$14,0),MATCH(1,($U$2=GRID!$B$1:$BI$1)*(КАЛЕНДАРЬ!$AG23=GRID!$B$3:$BI$3), 0)),
ROUNDUP(INDEX(GRID!$B$4:$BI$14,MATCH(S$7,GRID!$A$4:$A$14,0),MATCH(1,($U$2=GRID!$B$1:$BI$1)*(КАЛЕНДАРЬ!$AG23=GRID!$B$3:$BI$3),0))*(1-GRID!$B$35),0))</f>
        <v>40100</v>
      </c>
      <c r="T270" s="61">
        <f t="array" ref="T270">IF($I$2="Открытый тариф",
INDEX(GRID!$B$17:$BI$27,MATCH(S$7,GRID!$A$17:$A$27,0),MATCH(1,($U$2=GRID!$B$1:$BI$1)*(КАЛЕНДАРЬ!$AG23=GRID!$B$3:$BI$3), 0)),
ROUNDUP(INDEX(GRID!$B$17:$BI$27,MATCH(S$7,GRID!$A$17:$A$27,0),MATCH(1,($U$2=GRID!$B$1:$BI$1)*(КАЛЕНДАРЬ!$AG23=GRID!$B$3:$BI$3), 0))*(1-GRID!$B$35),0))</f>
        <v>42600</v>
      </c>
      <c r="U270" s="61">
        <f t="array" ref="U270">IF($I$2="Открытый тариф",
INDEX(GRID!$B$4:$BI$14,MATCH(U$7,GRID!$A$4:$A$14,0),MATCH(1,($U$2=GRID!$B$1:$BI$1)*(КАЛЕНДАРЬ!$AG23=GRID!$B$3:$BI$3), 0)),
ROUNDUP(INDEX(GRID!$B$4:$BI$14,MATCH(U$7,GRID!$A$4:$A$14,0),MATCH(1,($U$2=GRID!$B$1:$BI$1)*(КАЛЕНДАРЬ!$AG23=GRID!$B$3:$BI$3),0))*(1-GRID!$B$35),0))</f>
        <v>47000</v>
      </c>
      <c r="V270" s="61">
        <f t="array" ref="V270">IF($I$2="Открытый тариф",
INDEX(GRID!$B$17:$BI$27,MATCH(U$7,GRID!$A$17:$A$27,0),MATCH(1,($U$2=GRID!$B$1:$BI$1)*(КАЛЕНДАРЬ!$AG23=GRID!$B$3:$BI$3), 0)),
ROUNDUP(INDEX(GRID!$B$17:$BI$27,MATCH(U$7,GRID!$A$17:$A$27,0),MATCH(1,($U$2=GRID!$B$1:$BI$1)*(КАЛЕНДАРЬ!$AG23=GRID!$B$3:$BI$3), 0))*(1-GRID!$B$35),0))</f>
        <v>49500</v>
      </c>
      <c r="W270" s="61">
        <f t="array" ref="W270">IF($I$2="Открытый тариф",
INDEX(GRID!$B$4:$BI$14,MATCH(W$7,GRID!$A$4:$A$14,0),MATCH(1,($U$2=GRID!$B$1:$BI$1)*(КАЛЕНДАРЬ!$AG23=GRID!$B$3:$BI$3), 0)),
ROUNDUP(INDEX(GRID!$B$4:$BI$14,MATCH(W$7,GRID!$A$4:$A$14,0),MATCH(1,($U$2=GRID!$B$1:$BI$1)*(КАЛЕНДАРЬ!$AG23=GRID!$B$3:$BI$3),0))*(1-GRID!$B$35),0))</f>
        <v>198000</v>
      </c>
      <c r="X270" s="61">
        <f t="array" ref="X270">IF($I$2="Открытый тариф",
INDEX(GRID!$B$17:$BI$27,MATCH(W$7,GRID!$A$17:$A$27,0),MATCH(1,($U$2=GRID!$B$1:$BI$1)*(КАЛЕНДАРЬ!$AG23=GRID!$B$3:$BI$3), 0)),
ROUNDUP(INDEX(GRID!$B$17:$BI$27,MATCH(W$7,GRID!$A$17:$A$27,0),MATCH(1,($U$2=GRID!$B$1:$BI$1)*(КАЛЕНДАРЬ!$AG23=GRID!$B$3:$BI$3), 0))*(1-GRID!$B$35),0))</f>
        <v>200500</v>
      </c>
    </row>
    <row r="271" spans="1:24" x14ac:dyDescent="0.2">
      <c r="A271" s="62" t="s">
        <v>48</v>
      </c>
      <c r="B271" s="62">
        <v>21</v>
      </c>
      <c r="C271" s="59" cm="1">
        <f t="array" ref="C271">IF($I$2="Открытый тариф",
INDEX(GRID!$B$4:$BI$14,MATCH(C$7,GRID!$A$4:$A$14,0),MATCH(1,($U$2=GRID!$B$1:$BI$1)*(КАЛЕНДАРЬ!$AG24=GRID!$B$3:$BI$3), 0)),
ROUNDUP(INDEX(GRID!$B$4:$BI$14,MATCH(C$7,GRID!$A$4:$A$14,0),MATCH(1,($U$2=GRID!$B$1:$BI$1)*(КАЛЕНДАРЬ!$AG24=GRID!$B$3:$BI$3),0))*(1-GRID!$B$35),0))</f>
        <v>16000</v>
      </c>
      <c r="D271" s="60">
        <f t="array" ref="D271">IF($I$2="Открытый тариф",
INDEX(GRID!$B$17:$BI$27,MATCH(C$7,GRID!$A$17:$A$27,0),MATCH(1,($U$2=GRID!$B$1:$BI$1)*(КАЛЕНДАРЬ!$AG24=GRID!$B$3:$BI$3), 0)),
ROUNDUP(INDEX(GRID!$B$17:$BI$27,MATCH(C$7,GRID!$A$17:$A$27,0),MATCH(1,($U$2=GRID!$B$1:$BI$1)*(КАЛЕНДАРЬ!$AG24=GRID!$B$3:$BI$3), 0))*(1-GRID!$B$35),0))</f>
        <v>18500</v>
      </c>
      <c r="E271" s="59">
        <f t="array" ref="E271">IF($I$2="Открытый тариф",
INDEX(GRID!$B$4:$BI$14,MATCH(E$7,GRID!$A$4:$A$14,0),MATCH(1,($U$2=GRID!$B$1:$BI$1)*(КАЛЕНДАРЬ!$AG24=GRID!$B$3:$BI$3), 0)),
ROUNDUP(INDEX(GRID!$B$4:$BI$14,MATCH(E$7,GRID!$A$4:$A$14,0),MATCH(1,($U$2=GRID!$B$1:$BI$1)*(КАЛЕНДАРЬ!$AG24=GRID!$B$3:$BI$3),0))*(1-GRID!$B$35),0))</f>
        <v>17400</v>
      </c>
      <c r="F271" s="60">
        <f t="array" ref="F271">IF($I$2="Открытый тариф",
INDEX(GRID!$B$17:$BI$27,MATCH(E$7,GRID!$A$17:$A$27,0),MATCH(1,($U$2=GRID!$B$1:$BI$1)*(КАЛЕНДАРЬ!$AG24=GRID!$B$3:$BI$3), 0)),
ROUNDUP(INDEX(GRID!$B$17:$BI$27,MATCH(E$7,GRID!$A$17:$A$27,0),MATCH(1,($U$2=GRID!$B$1:$BI$1)*(КАЛЕНДАРЬ!$AG24=GRID!$B$3:$BI$3), 0))*(1-GRID!$B$35),0))</f>
        <v>19900</v>
      </c>
      <c r="G271" s="59">
        <f t="array" ref="G271">IF($I$2="Открытый тариф",
INDEX(GRID!$B$4:$BI$14,MATCH(G$7,GRID!$A$4:$A$14,0),MATCH(1,($U$2=GRID!$B$1:$BI$1)*(КАЛЕНДАРЬ!$AG24=GRID!$B$3:$BI$3), 0)),
ROUNDUP(INDEX(GRID!$B$4:$BI$14,MATCH(G$7,GRID!$A$4:$A$14,0),MATCH(1,($U$2=GRID!$B$1:$BI$1)*(КАЛЕНДАРЬ!$AG24=GRID!$B$3:$BI$3),0))*(1-GRID!$B$35),0))</f>
        <v>18900</v>
      </c>
      <c r="H271" s="60">
        <f t="array" ref="H271">IF($I$2="Открытый тариф",
INDEX(GRID!$B$17:$BI$27,MATCH(G$7,GRID!$A$17:$A$27,0),MATCH(1,($U$2=GRID!$B$1:$BI$1)*(КАЛЕНДАРЬ!$AG24=GRID!$B$3:$BI$3), 0)),
ROUNDUP(INDEX(GRID!$B$17:$BI$27,MATCH(G$7,GRID!$A$17:$A$27,0),MATCH(1,($U$2=GRID!$B$1:$BI$1)*(КАЛЕНДАРЬ!$AG24=GRID!$B$3:$BI$3), 0))*(1-GRID!$B$35),0))</f>
        <v>21400</v>
      </c>
      <c r="I271" s="59">
        <f t="array" ref="I271">IF($I$2="Открытый тариф",
INDEX(GRID!$B$4:$BI$14,MATCH(I$7,GRID!$A$4:$A$14,0),MATCH(1,($U$2=GRID!$B$1:$BI$1)*(КАЛЕНДАРЬ!$AG24=GRID!$B$3:$BI$3), 0)),
ROUNDUP(INDEX(GRID!$B$4:$BI$14,MATCH(I$7,GRID!$A$4:$A$14,0),MATCH(1,($U$2=GRID!$B$1:$BI$1)*(КАЛЕНДАРЬ!$AG24=GRID!$B$3:$BI$3),0))*(1-GRID!$B$35),0))</f>
        <v>20600</v>
      </c>
      <c r="J271" s="60">
        <f t="array" ref="J271">IF($I$2="Открытый тариф",
INDEX(GRID!$B$17:$BI$27,MATCH(I$7,GRID!$A$17:$A$27,0),MATCH(1,($U$2=GRID!$B$1:$BI$1)*(КАЛЕНДАРЬ!$AG24=GRID!$B$3:$BI$3), 0)),
ROUNDUP(INDEX(GRID!$B$17:$BI$27,MATCH(I$7,GRID!$A$17:$A$27,0),MATCH(1,($U$2=GRID!$B$1:$BI$1)*(КАЛЕНДАРЬ!$AG24=GRID!$B$3:$BI$3), 0))*(1-GRID!$B$35),0))</f>
        <v>23100</v>
      </c>
      <c r="K271" s="59">
        <f t="array" ref="K271">IF($I$2="Открытый тариф",
INDEX(GRID!$B$4:$BI$14,MATCH(K$7,GRID!$A$4:$A$14,0),MATCH(1,($U$2=GRID!$B$1:$BI$1)*(КАЛЕНДАРЬ!$AG24=GRID!$B$3:$BI$3), 0)),
ROUNDUP(INDEX(GRID!$B$4:$BI$14,MATCH(K$7,GRID!$A$4:$A$14,0),MATCH(1,($U$2=GRID!$B$1:$BI$1)*(КАЛЕНДАРЬ!$AG24=GRID!$B$3:$BI$3),0))*(1-GRID!$B$35),0))</f>
        <v>22400</v>
      </c>
      <c r="L271" s="60">
        <f t="array" ref="L271">IF($I$2="Открытый тариф",
INDEX(GRID!$B$17:$BI$27,MATCH(K$7,GRID!$A$17:$A$27,0),MATCH(1,($U$2=GRID!$B$1:$BI$1)*(КАЛЕНДАРЬ!$AG24=GRID!$B$3:$BI$3), 0)),
ROUNDUP(INDEX(GRID!$B$17:$BI$27,MATCH(K$7,GRID!$A$17:$A$27,0),MATCH(1,($U$2=GRID!$B$1:$BI$1)*(КАЛЕНДАРЬ!$AG24=GRID!$B$3:$BI$3), 0))*(1-GRID!$B$35),0))</f>
        <v>24900</v>
      </c>
      <c r="M271" s="59">
        <f t="array" ref="M271">IF($I$2="Открытый тариф",
INDEX(GRID!$B$4:$BI$14,MATCH(M$7,GRID!$A$4:$A$14,0),MATCH(1,($U$2=GRID!$B$1:$BI$1)*(КАЛЕНДАРЬ!$AG24=GRID!$B$3:$BI$3), 0)),
ROUNDUP(INDEX(GRID!$B$4:$BI$14,MATCH(M$7,GRID!$A$4:$A$14,0),MATCH(1,($U$2=GRID!$B$1:$BI$1)*(КАЛЕНДАРЬ!$AG24=GRID!$B$3:$BI$3),0))*(1-GRID!$B$35),0))</f>
        <v>24400</v>
      </c>
      <c r="N271" s="60">
        <f t="array" ref="N271">IF($I$2="Открытый тариф",
INDEX(GRID!$B$17:$BI$27,MATCH(M$7,GRID!$A$17:$A$27,0),MATCH(1,($U$2=GRID!$B$1:$BI$1)*(КАЛЕНДАРЬ!$AG24=GRID!$B$3:$BI$3), 0)),
ROUNDUP(INDEX(GRID!$B$17:$BI$27,MATCH(M$7,GRID!$A$17:$A$27,0),MATCH(1,($U$2=GRID!$B$1:$BI$1)*(КАЛЕНДАРЬ!$AG24=GRID!$B$3:$BI$3), 0))*(1-GRID!$B$35),0))</f>
        <v>26900</v>
      </c>
      <c r="O271" s="61">
        <f t="array" ref="O271">IF($I$2="Открытый тариф",
INDEX(GRID!$B$4:$BI$14,MATCH(O$7,GRID!$A$4:$A$14,0),MATCH(1,($U$2=GRID!$B$1:$BI$1)*(КАЛЕНДАРЬ!$AG24=GRID!$B$3:$BI$3), 0)),
ROUNDUP(INDEX(GRID!$B$4:$BI$14,MATCH(O$7,GRID!$A$4:$A$14,0),MATCH(1,($U$2=GRID!$B$1:$BI$1)*(КАЛЕНДАРЬ!$AG24=GRID!$B$3:$BI$3),0))*(1-GRID!$B$35),0))</f>
        <v>31500</v>
      </c>
      <c r="P271" s="61">
        <f t="array" ref="P271">IF($I$2="Открытый тариф",
INDEX(GRID!$B$17:$BI$27,MATCH(O$7,GRID!$A$17:$A$27,0),MATCH(1,($U$2=GRID!$B$1:$BI$1)*(КАЛЕНДАРЬ!$AG24=GRID!$B$3:$BI$3), 0)),
ROUNDUP(INDEX(GRID!$B$17:$BI$27,MATCH(O$7,GRID!$A$17:$A$27,0),MATCH(1,($U$2=GRID!$B$1:$BI$1)*(КАЛЕНДАРЬ!$AG24=GRID!$B$3:$BI$3), 0))*(1-GRID!$B$35),0))</f>
        <v>34000</v>
      </c>
      <c r="Q271" s="61">
        <f t="array" ref="Q271">IF($I$2="Открытый тариф",
INDEX(GRID!$B$4:$BI$14,MATCH(Q$7,GRID!$A$4:$A$14,0),MATCH(1,($U$2=GRID!$B$1:$BI$1)*(КАЛЕНДАРЬ!$AG24=GRID!$B$3:$BI$3), 0)),
ROUNDUP(INDEX(GRID!$B$4:$BI$14,MATCH(Q$7,GRID!$A$4:$A$14,0),MATCH(1,($U$2=GRID!$B$1:$BI$1)*(КАЛЕНДАРЬ!$AG24=GRID!$B$3:$BI$3),0))*(1-GRID!$B$35),0))</f>
        <v>35200</v>
      </c>
      <c r="R271" s="61">
        <f t="array" ref="R271">IF($I$2="Открытый тариф",
INDEX(GRID!$B$17:$BI$27,MATCH(Q$7,GRID!$A$17:$A$27,0),MATCH(1,($U$2=GRID!$B$1:$BI$1)*(КАЛЕНДАРЬ!$AG24=GRID!$B$3:$BI$3), 0)),
ROUNDUP(INDEX(GRID!$B$17:$BI$27,MATCH(Q$7,GRID!$A$17:$A$27,0),MATCH(1,($U$2=GRID!$B$1:$BI$1)*(КАЛЕНДАРЬ!$AG24=GRID!$B$3:$BI$3), 0))*(1-GRID!$B$35),0))</f>
        <v>37700</v>
      </c>
      <c r="S271" s="61">
        <f t="array" ref="S271">IF($I$2="Открытый тариф",
INDEX(GRID!$B$4:$BI$14,MATCH(S$7,GRID!$A$4:$A$14,0),MATCH(1,($U$2=GRID!$B$1:$BI$1)*(КАЛЕНДАРЬ!$AG24=GRID!$B$3:$BI$3), 0)),
ROUNDUP(INDEX(GRID!$B$4:$BI$14,MATCH(S$7,GRID!$A$4:$A$14,0),MATCH(1,($U$2=GRID!$B$1:$BI$1)*(КАЛЕНДАРЬ!$AG24=GRID!$B$3:$BI$3),0))*(1-GRID!$B$35),0))</f>
        <v>41600</v>
      </c>
      <c r="T271" s="61">
        <f t="array" ref="T271">IF($I$2="Открытый тариф",
INDEX(GRID!$B$17:$BI$27,MATCH(S$7,GRID!$A$17:$A$27,0),MATCH(1,($U$2=GRID!$B$1:$BI$1)*(КАЛЕНДАРЬ!$AG24=GRID!$B$3:$BI$3), 0)),
ROUNDUP(INDEX(GRID!$B$17:$BI$27,MATCH(S$7,GRID!$A$17:$A$27,0),MATCH(1,($U$2=GRID!$B$1:$BI$1)*(КАЛЕНДАРЬ!$AG24=GRID!$B$3:$BI$3), 0))*(1-GRID!$B$35),0))</f>
        <v>44100</v>
      </c>
      <c r="U271" s="61">
        <f t="array" ref="U271">IF($I$2="Открытый тариф",
INDEX(GRID!$B$4:$BI$14,MATCH(U$7,GRID!$A$4:$A$14,0),MATCH(1,($U$2=GRID!$B$1:$BI$1)*(КАЛЕНДАРЬ!$AG24=GRID!$B$3:$BI$3), 0)),
ROUNDUP(INDEX(GRID!$B$4:$BI$14,MATCH(U$7,GRID!$A$4:$A$14,0),MATCH(1,($U$2=GRID!$B$1:$BI$1)*(КАЛЕНДАРЬ!$AG24=GRID!$B$3:$BI$3),0))*(1-GRID!$B$35),0))</f>
        <v>48000</v>
      </c>
      <c r="V271" s="61">
        <f t="array" ref="V271">IF($I$2="Открытый тариф",
INDEX(GRID!$B$17:$BI$27,MATCH(U$7,GRID!$A$17:$A$27,0),MATCH(1,($U$2=GRID!$B$1:$BI$1)*(КАЛЕНДАРЬ!$AG24=GRID!$B$3:$BI$3), 0)),
ROUNDUP(INDEX(GRID!$B$17:$BI$27,MATCH(U$7,GRID!$A$17:$A$27,0),MATCH(1,($U$2=GRID!$B$1:$BI$1)*(КАЛЕНДАРЬ!$AG24=GRID!$B$3:$BI$3), 0))*(1-GRID!$B$35),0))</f>
        <v>50500</v>
      </c>
      <c r="W271" s="61">
        <f t="array" ref="W271">IF($I$2="Открытый тариф",
INDEX(GRID!$B$4:$BI$14,MATCH(W$7,GRID!$A$4:$A$14,0),MATCH(1,($U$2=GRID!$B$1:$BI$1)*(КАЛЕНДАРЬ!$AG24=GRID!$B$3:$BI$3), 0)),
ROUNDUP(INDEX(GRID!$B$4:$BI$14,MATCH(W$7,GRID!$A$4:$A$14,0),MATCH(1,($U$2=GRID!$B$1:$BI$1)*(КАЛЕНДАРЬ!$AG24=GRID!$B$3:$BI$3),0))*(1-GRID!$B$35),0))</f>
        <v>200000</v>
      </c>
      <c r="X271" s="61">
        <f t="array" ref="X271">IF($I$2="Открытый тариф",
INDEX(GRID!$B$17:$BI$27,MATCH(W$7,GRID!$A$17:$A$27,0),MATCH(1,($U$2=GRID!$B$1:$BI$1)*(КАЛЕНДАРЬ!$AG24=GRID!$B$3:$BI$3), 0)),
ROUNDUP(INDEX(GRID!$B$17:$BI$27,MATCH(W$7,GRID!$A$17:$A$27,0),MATCH(1,($U$2=GRID!$B$1:$BI$1)*(КАЛЕНДАРЬ!$AG24=GRID!$B$3:$BI$3), 0))*(1-GRID!$B$35),0))</f>
        <v>202500</v>
      </c>
    </row>
    <row r="272" spans="1:24" x14ac:dyDescent="0.2">
      <c r="A272" s="62" t="s">
        <v>42</v>
      </c>
      <c r="B272" s="62">
        <v>22</v>
      </c>
      <c r="C272" s="59" cm="1">
        <f t="array" ref="C272">IF($I$2="Открытый тариф",
INDEX(GRID!$B$4:$BI$14,MATCH(C$7,GRID!$A$4:$A$14,0),MATCH(1,($U$2=GRID!$B$1:$BI$1)*(КАЛЕНДАРЬ!$AG25=GRID!$B$3:$BI$3), 0)),
ROUNDUP(INDEX(GRID!$B$4:$BI$14,MATCH(C$7,GRID!$A$4:$A$14,0),MATCH(1,($U$2=GRID!$B$1:$BI$1)*(КАЛЕНДАРЬ!$AG25=GRID!$B$3:$BI$3),0))*(1-GRID!$B$35),0))</f>
        <v>16000</v>
      </c>
      <c r="D272" s="60">
        <f t="array" ref="D272">IF($I$2="Открытый тариф",
INDEX(GRID!$B$17:$BI$27,MATCH(C$7,GRID!$A$17:$A$27,0),MATCH(1,($U$2=GRID!$B$1:$BI$1)*(КАЛЕНДАРЬ!$AG25=GRID!$B$3:$BI$3), 0)),
ROUNDUP(INDEX(GRID!$B$17:$BI$27,MATCH(C$7,GRID!$A$17:$A$27,0),MATCH(1,($U$2=GRID!$B$1:$BI$1)*(КАЛЕНДАРЬ!$AG25=GRID!$B$3:$BI$3), 0))*(1-GRID!$B$35),0))</f>
        <v>18500</v>
      </c>
      <c r="E272" s="59">
        <f t="array" ref="E272">IF($I$2="Открытый тариф",
INDEX(GRID!$B$4:$BI$14,MATCH(E$7,GRID!$A$4:$A$14,0),MATCH(1,($U$2=GRID!$B$1:$BI$1)*(КАЛЕНДАРЬ!$AG25=GRID!$B$3:$BI$3), 0)),
ROUNDUP(INDEX(GRID!$B$4:$BI$14,MATCH(E$7,GRID!$A$4:$A$14,0),MATCH(1,($U$2=GRID!$B$1:$BI$1)*(КАЛЕНДАРЬ!$AG25=GRID!$B$3:$BI$3),0))*(1-GRID!$B$35),0))</f>
        <v>17400</v>
      </c>
      <c r="F272" s="60">
        <f t="array" ref="F272">IF($I$2="Открытый тариф",
INDEX(GRID!$B$17:$BI$27,MATCH(E$7,GRID!$A$17:$A$27,0),MATCH(1,($U$2=GRID!$B$1:$BI$1)*(КАЛЕНДАРЬ!$AG25=GRID!$B$3:$BI$3), 0)),
ROUNDUP(INDEX(GRID!$B$17:$BI$27,MATCH(E$7,GRID!$A$17:$A$27,0),MATCH(1,($U$2=GRID!$B$1:$BI$1)*(КАЛЕНДАРЬ!$AG25=GRID!$B$3:$BI$3), 0))*(1-GRID!$B$35),0))</f>
        <v>19900</v>
      </c>
      <c r="G272" s="59">
        <f t="array" ref="G272">IF($I$2="Открытый тариф",
INDEX(GRID!$B$4:$BI$14,MATCH(G$7,GRID!$A$4:$A$14,0),MATCH(1,($U$2=GRID!$B$1:$BI$1)*(КАЛЕНДАРЬ!$AG25=GRID!$B$3:$BI$3), 0)),
ROUNDUP(INDEX(GRID!$B$4:$BI$14,MATCH(G$7,GRID!$A$4:$A$14,0),MATCH(1,($U$2=GRID!$B$1:$BI$1)*(КАЛЕНДАРЬ!$AG25=GRID!$B$3:$BI$3),0))*(1-GRID!$B$35),0))</f>
        <v>18900</v>
      </c>
      <c r="H272" s="60">
        <f t="array" ref="H272">IF($I$2="Открытый тариф",
INDEX(GRID!$B$17:$BI$27,MATCH(G$7,GRID!$A$17:$A$27,0),MATCH(1,($U$2=GRID!$B$1:$BI$1)*(КАЛЕНДАРЬ!$AG25=GRID!$B$3:$BI$3), 0)),
ROUNDUP(INDEX(GRID!$B$17:$BI$27,MATCH(G$7,GRID!$A$17:$A$27,0),MATCH(1,($U$2=GRID!$B$1:$BI$1)*(КАЛЕНДАРЬ!$AG25=GRID!$B$3:$BI$3), 0))*(1-GRID!$B$35),0))</f>
        <v>21400</v>
      </c>
      <c r="I272" s="59">
        <f t="array" ref="I272">IF($I$2="Открытый тариф",
INDEX(GRID!$B$4:$BI$14,MATCH(I$7,GRID!$A$4:$A$14,0),MATCH(1,($U$2=GRID!$B$1:$BI$1)*(КАЛЕНДАРЬ!$AG25=GRID!$B$3:$BI$3), 0)),
ROUNDUP(INDEX(GRID!$B$4:$BI$14,MATCH(I$7,GRID!$A$4:$A$14,0),MATCH(1,($U$2=GRID!$B$1:$BI$1)*(КАЛЕНДАРЬ!$AG25=GRID!$B$3:$BI$3),0))*(1-GRID!$B$35),0))</f>
        <v>20600</v>
      </c>
      <c r="J272" s="60">
        <f t="array" ref="J272">IF($I$2="Открытый тариф",
INDEX(GRID!$B$17:$BI$27,MATCH(I$7,GRID!$A$17:$A$27,0),MATCH(1,($U$2=GRID!$B$1:$BI$1)*(КАЛЕНДАРЬ!$AG25=GRID!$B$3:$BI$3), 0)),
ROUNDUP(INDEX(GRID!$B$17:$BI$27,MATCH(I$7,GRID!$A$17:$A$27,0),MATCH(1,($U$2=GRID!$B$1:$BI$1)*(КАЛЕНДАРЬ!$AG25=GRID!$B$3:$BI$3), 0))*(1-GRID!$B$35),0))</f>
        <v>23100</v>
      </c>
      <c r="K272" s="59">
        <f t="array" ref="K272">IF($I$2="Открытый тариф",
INDEX(GRID!$B$4:$BI$14,MATCH(K$7,GRID!$A$4:$A$14,0),MATCH(1,($U$2=GRID!$B$1:$BI$1)*(КАЛЕНДАРЬ!$AG25=GRID!$B$3:$BI$3), 0)),
ROUNDUP(INDEX(GRID!$B$4:$BI$14,MATCH(K$7,GRID!$A$4:$A$14,0),MATCH(1,($U$2=GRID!$B$1:$BI$1)*(КАЛЕНДАРЬ!$AG25=GRID!$B$3:$BI$3),0))*(1-GRID!$B$35),0))</f>
        <v>22400</v>
      </c>
      <c r="L272" s="60">
        <f t="array" ref="L272">IF($I$2="Открытый тариф",
INDEX(GRID!$B$17:$BI$27,MATCH(K$7,GRID!$A$17:$A$27,0),MATCH(1,($U$2=GRID!$B$1:$BI$1)*(КАЛЕНДАРЬ!$AG25=GRID!$B$3:$BI$3), 0)),
ROUNDUP(INDEX(GRID!$B$17:$BI$27,MATCH(K$7,GRID!$A$17:$A$27,0),MATCH(1,($U$2=GRID!$B$1:$BI$1)*(КАЛЕНДАРЬ!$AG25=GRID!$B$3:$BI$3), 0))*(1-GRID!$B$35),0))</f>
        <v>24900</v>
      </c>
      <c r="M272" s="59">
        <f t="array" ref="M272">IF($I$2="Открытый тариф",
INDEX(GRID!$B$4:$BI$14,MATCH(M$7,GRID!$A$4:$A$14,0),MATCH(1,($U$2=GRID!$B$1:$BI$1)*(КАЛЕНДАРЬ!$AG25=GRID!$B$3:$BI$3), 0)),
ROUNDUP(INDEX(GRID!$B$4:$BI$14,MATCH(M$7,GRID!$A$4:$A$14,0),MATCH(1,($U$2=GRID!$B$1:$BI$1)*(КАЛЕНДАРЬ!$AG25=GRID!$B$3:$BI$3),0))*(1-GRID!$B$35),0))</f>
        <v>24400</v>
      </c>
      <c r="N272" s="60">
        <f t="array" ref="N272">IF($I$2="Открытый тариф",
INDEX(GRID!$B$17:$BI$27,MATCH(M$7,GRID!$A$17:$A$27,0),MATCH(1,($U$2=GRID!$B$1:$BI$1)*(КАЛЕНДАРЬ!$AG25=GRID!$B$3:$BI$3), 0)),
ROUNDUP(INDEX(GRID!$B$17:$BI$27,MATCH(M$7,GRID!$A$17:$A$27,0),MATCH(1,($U$2=GRID!$B$1:$BI$1)*(КАЛЕНДАРЬ!$AG25=GRID!$B$3:$BI$3), 0))*(1-GRID!$B$35),0))</f>
        <v>26900</v>
      </c>
      <c r="O272" s="61">
        <f t="array" ref="O272">IF($I$2="Открытый тариф",
INDEX(GRID!$B$4:$BI$14,MATCH(O$7,GRID!$A$4:$A$14,0),MATCH(1,($U$2=GRID!$B$1:$BI$1)*(КАЛЕНДАРЬ!$AG25=GRID!$B$3:$BI$3), 0)),
ROUNDUP(INDEX(GRID!$B$4:$BI$14,MATCH(O$7,GRID!$A$4:$A$14,0),MATCH(1,($U$2=GRID!$B$1:$BI$1)*(КАЛЕНДАРЬ!$AG25=GRID!$B$3:$BI$3),0))*(1-GRID!$B$35),0))</f>
        <v>31500</v>
      </c>
      <c r="P272" s="61">
        <f t="array" ref="P272">IF($I$2="Открытый тариф",
INDEX(GRID!$B$17:$BI$27,MATCH(O$7,GRID!$A$17:$A$27,0),MATCH(1,($U$2=GRID!$B$1:$BI$1)*(КАЛЕНДАРЬ!$AG25=GRID!$B$3:$BI$3), 0)),
ROUNDUP(INDEX(GRID!$B$17:$BI$27,MATCH(O$7,GRID!$A$17:$A$27,0),MATCH(1,($U$2=GRID!$B$1:$BI$1)*(КАЛЕНДАРЬ!$AG25=GRID!$B$3:$BI$3), 0))*(1-GRID!$B$35),0))</f>
        <v>34000</v>
      </c>
      <c r="Q272" s="61">
        <f t="array" ref="Q272">IF($I$2="Открытый тариф",
INDEX(GRID!$B$4:$BI$14,MATCH(Q$7,GRID!$A$4:$A$14,0),MATCH(1,($U$2=GRID!$B$1:$BI$1)*(КАЛЕНДАРЬ!$AG25=GRID!$B$3:$BI$3), 0)),
ROUNDUP(INDEX(GRID!$B$4:$BI$14,MATCH(Q$7,GRID!$A$4:$A$14,0),MATCH(1,($U$2=GRID!$B$1:$BI$1)*(КАЛЕНДАРЬ!$AG25=GRID!$B$3:$BI$3),0))*(1-GRID!$B$35),0))</f>
        <v>35200</v>
      </c>
      <c r="R272" s="61">
        <f t="array" ref="R272">IF($I$2="Открытый тариф",
INDEX(GRID!$B$17:$BI$27,MATCH(Q$7,GRID!$A$17:$A$27,0),MATCH(1,($U$2=GRID!$B$1:$BI$1)*(КАЛЕНДАРЬ!$AG25=GRID!$B$3:$BI$3), 0)),
ROUNDUP(INDEX(GRID!$B$17:$BI$27,MATCH(Q$7,GRID!$A$17:$A$27,0),MATCH(1,($U$2=GRID!$B$1:$BI$1)*(КАЛЕНДАРЬ!$AG25=GRID!$B$3:$BI$3), 0))*(1-GRID!$B$35),0))</f>
        <v>37700</v>
      </c>
      <c r="S272" s="61">
        <f t="array" ref="S272">IF($I$2="Открытый тариф",
INDEX(GRID!$B$4:$BI$14,MATCH(S$7,GRID!$A$4:$A$14,0),MATCH(1,($U$2=GRID!$B$1:$BI$1)*(КАЛЕНДАРЬ!$AG25=GRID!$B$3:$BI$3), 0)),
ROUNDUP(INDEX(GRID!$B$4:$BI$14,MATCH(S$7,GRID!$A$4:$A$14,0),MATCH(1,($U$2=GRID!$B$1:$BI$1)*(КАЛЕНДАРЬ!$AG25=GRID!$B$3:$BI$3),0))*(1-GRID!$B$35),0))</f>
        <v>41600</v>
      </c>
      <c r="T272" s="61">
        <f t="array" ref="T272">IF($I$2="Открытый тариф",
INDEX(GRID!$B$17:$BI$27,MATCH(S$7,GRID!$A$17:$A$27,0),MATCH(1,($U$2=GRID!$B$1:$BI$1)*(КАЛЕНДАРЬ!$AG25=GRID!$B$3:$BI$3), 0)),
ROUNDUP(INDEX(GRID!$B$17:$BI$27,MATCH(S$7,GRID!$A$17:$A$27,0),MATCH(1,($U$2=GRID!$B$1:$BI$1)*(КАЛЕНДАРЬ!$AG25=GRID!$B$3:$BI$3), 0))*(1-GRID!$B$35),0))</f>
        <v>44100</v>
      </c>
      <c r="U272" s="61">
        <f t="array" ref="U272">IF($I$2="Открытый тариф",
INDEX(GRID!$B$4:$BI$14,MATCH(U$7,GRID!$A$4:$A$14,0),MATCH(1,($U$2=GRID!$B$1:$BI$1)*(КАЛЕНДАРЬ!$AG25=GRID!$B$3:$BI$3), 0)),
ROUNDUP(INDEX(GRID!$B$4:$BI$14,MATCH(U$7,GRID!$A$4:$A$14,0),MATCH(1,($U$2=GRID!$B$1:$BI$1)*(КАЛЕНДАРЬ!$AG25=GRID!$B$3:$BI$3),0))*(1-GRID!$B$35),0))</f>
        <v>48000</v>
      </c>
      <c r="V272" s="61">
        <f t="array" ref="V272">IF($I$2="Открытый тариф",
INDEX(GRID!$B$17:$BI$27,MATCH(U$7,GRID!$A$17:$A$27,0),MATCH(1,($U$2=GRID!$B$1:$BI$1)*(КАЛЕНДАРЬ!$AG25=GRID!$B$3:$BI$3), 0)),
ROUNDUP(INDEX(GRID!$B$17:$BI$27,MATCH(U$7,GRID!$A$17:$A$27,0),MATCH(1,($U$2=GRID!$B$1:$BI$1)*(КАЛЕНДАРЬ!$AG25=GRID!$B$3:$BI$3), 0))*(1-GRID!$B$35),0))</f>
        <v>50500</v>
      </c>
      <c r="W272" s="61">
        <f t="array" ref="W272">IF($I$2="Открытый тариф",
INDEX(GRID!$B$4:$BI$14,MATCH(W$7,GRID!$A$4:$A$14,0),MATCH(1,($U$2=GRID!$B$1:$BI$1)*(КАЛЕНДАРЬ!$AG25=GRID!$B$3:$BI$3), 0)),
ROUNDUP(INDEX(GRID!$B$4:$BI$14,MATCH(W$7,GRID!$A$4:$A$14,0),MATCH(1,($U$2=GRID!$B$1:$BI$1)*(КАЛЕНДАРЬ!$AG25=GRID!$B$3:$BI$3),0))*(1-GRID!$B$35),0))</f>
        <v>200000</v>
      </c>
      <c r="X272" s="61">
        <f t="array" ref="X272">IF($I$2="Открытый тариф",
INDEX(GRID!$B$17:$BI$27,MATCH(W$7,GRID!$A$17:$A$27,0),MATCH(1,($U$2=GRID!$B$1:$BI$1)*(КАЛЕНДАРЬ!$AG25=GRID!$B$3:$BI$3), 0)),
ROUNDUP(INDEX(GRID!$B$17:$BI$27,MATCH(W$7,GRID!$A$17:$A$27,0),MATCH(1,($U$2=GRID!$B$1:$BI$1)*(КАЛЕНДАРЬ!$AG25=GRID!$B$3:$BI$3), 0))*(1-GRID!$B$35),0))</f>
        <v>202500</v>
      </c>
    </row>
    <row r="273" spans="1:24" x14ac:dyDescent="0.2">
      <c r="A273" s="62" t="s">
        <v>43</v>
      </c>
      <c r="B273" s="62">
        <v>23</v>
      </c>
      <c r="C273" s="59" cm="1">
        <f t="array" ref="C273">IF($I$2="Открытый тариф",
INDEX(GRID!$B$4:$BI$14,MATCH(C$7,GRID!$A$4:$A$14,0),MATCH(1,($U$2=GRID!$B$1:$BI$1)*(КАЛЕНДАРЬ!$AG26=GRID!$B$3:$BI$3), 0)),
ROUNDUP(INDEX(GRID!$B$4:$BI$14,MATCH(C$7,GRID!$A$4:$A$14,0),MATCH(1,($U$2=GRID!$B$1:$BI$1)*(КАЛЕНДАРЬ!$AG26=GRID!$B$3:$BI$3),0))*(1-GRID!$B$35),0))</f>
        <v>15000</v>
      </c>
      <c r="D273" s="60">
        <f t="array" ref="D273">IF($I$2="Открытый тариф",
INDEX(GRID!$B$17:$BI$27,MATCH(C$7,GRID!$A$17:$A$27,0),MATCH(1,($U$2=GRID!$B$1:$BI$1)*(КАЛЕНДАРЬ!$AG26=GRID!$B$3:$BI$3), 0)),
ROUNDUP(INDEX(GRID!$B$17:$BI$27,MATCH(C$7,GRID!$A$17:$A$27,0),MATCH(1,($U$2=GRID!$B$1:$BI$1)*(КАЛЕНДАРЬ!$AG26=GRID!$B$3:$BI$3), 0))*(1-GRID!$B$35),0))</f>
        <v>17500</v>
      </c>
      <c r="E273" s="59">
        <f t="array" ref="E273">IF($I$2="Открытый тариф",
INDEX(GRID!$B$4:$BI$14,MATCH(E$7,GRID!$A$4:$A$14,0),MATCH(1,($U$2=GRID!$B$1:$BI$1)*(КАЛЕНДАРЬ!$AG26=GRID!$B$3:$BI$3), 0)),
ROUNDUP(INDEX(GRID!$B$4:$BI$14,MATCH(E$7,GRID!$A$4:$A$14,0),MATCH(1,($U$2=GRID!$B$1:$BI$1)*(КАЛЕНДАРЬ!$AG26=GRID!$B$3:$BI$3),0))*(1-GRID!$B$35),0))</f>
        <v>16200</v>
      </c>
      <c r="F273" s="60">
        <f t="array" ref="F273">IF($I$2="Открытый тариф",
INDEX(GRID!$B$17:$BI$27,MATCH(E$7,GRID!$A$17:$A$27,0),MATCH(1,($U$2=GRID!$B$1:$BI$1)*(КАЛЕНДАРЬ!$AG26=GRID!$B$3:$BI$3), 0)),
ROUNDUP(INDEX(GRID!$B$17:$BI$27,MATCH(E$7,GRID!$A$17:$A$27,0),MATCH(1,($U$2=GRID!$B$1:$BI$1)*(КАЛЕНДАРЬ!$AG26=GRID!$B$3:$BI$3), 0))*(1-GRID!$B$35),0))</f>
        <v>18700</v>
      </c>
      <c r="G273" s="59">
        <f t="array" ref="G273">IF($I$2="Открытый тариф",
INDEX(GRID!$B$4:$BI$14,MATCH(G$7,GRID!$A$4:$A$14,0),MATCH(1,($U$2=GRID!$B$1:$BI$1)*(КАЛЕНДАРЬ!$AG26=GRID!$B$3:$BI$3), 0)),
ROUNDUP(INDEX(GRID!$B$4:$BI$14,MATCH(G$7,GRID!$A$4:$A$14,0),MATCH(1,($U$2=GRID!$B$1:$BI$1)*(КАЛЕНДАРЬ!$AG26=GRID!$B$3:$BI$3),0))*(1-GRID!$B$35),0))</f>
        <v>17500</v>
      </c>
      <c r="H273" s="60">
        <f t="array" ref="H273">IF($I$2="Открытый тариф",
INDEX(GRID!$B$17:$BI$27,MATCH(G$7,GRID!$A$17:$A$27,0),MATCH(1,($U$2=GRID!$B$1:$BI$1)*(КАЛЕНДАРЬ!$AG26=GRID!$B$3:$BI$3), 0)),
ROUNDUP(INDEX(GRID!$B$17:$BI$27,MATCH(G$7,GRID!$A$17:$A$27,0),MATCH(1,($U$2=GRID!$B$1:$BI$1)*(КАЛЕНДАРЬ!$AG26=GRID!$B$3:$BI$3), 0))*(1-GRID!$B$35),0))</f>
        <v>20000</v>
      </c>
      <c r="I273" s="59">
        <f t="array" ref="I273">IF($I$2="Открытый тариф",
INDEX(GRID!$B$4:$BI$14,MATCH(I$7,GRID!$A$4:$A$14,0),MATCH(1,($U$2=GRID!$B$1:$BI$1)*(КАЛЕНДАРЬ!$AG26=GRID!$B$3:$BI$3), 0)),
ROUNDUP(INDEX(GRID!$B$4:$BI$14,MATCH(I$7,GRID!$A$4:$A$14,0),MATCH(1,($U$2=GRID!$B$1:$BI$1)*(КАЛЕНДАРЬ!$AG26=GRID!$B$3:$BI$3),0))*(1-GRID!$B$35),0))</f>
        <v>18900</v>
      </c>
      <c r="J273" s="60">
        <f t="array" ref="J273">IF($I$2="Открытый тариф",
INDEX(GRID!$B$17:$BI$27,MATCH(I$7,GRID!$A$17:$A$27,0),MATCH(1,($U$2=GRID!$B$1:$BI$1)*(КАЛЕНДАРЬ!$AG26=GRID!$B$3:$BI$3), 0)),
ROUNDUP(INDEX(GRID!$B$17:$BI$27,MATCH(I$7,GRID!$A$17:$A$27,0),MATCH(1,($U$2=GRID!$B$1:$BI$1)*(КАЛЕНДАРЬ!$AG26=GRID!$B$3:$BI$3), 0))*(1-GRID!$B$35),0))</f>
        <v>21400</v>
      </c>
      <c r="K273" s="59">
        <f t="array" ref="K273">IF($I$2="Открытый тариф",
INDEX(GRID!$B$4:$BI$14,MATCH(K$7,GRID!$A$4:$A$14,0),MATCH(1,($U$2=GRID!$B$1:$BI$1)*(КАЛЕНДАРЬ!$AG26=GRID!$B$3:$BI$3), 0)),
ROUNDUP(INDEX(GRID!$B$4:$BI$14,MATCH(K$7,GRID!$A$4:$A$14,0),MATCH(1,($U$2=GRID!$B$1:$BI$1)*(КАЛЕНДАРЬ!$AG26=GRID!$B$3:$BI$3),0))*(1-GRID!$B$35),0))</f>
        <v>20400</v>
      </c>
      <c r="L273" s="60">
        <f t="array" ref="L273">IF($I$2="Открытый тариф",
INDEX(GRID!$B$17:$BI$27,MATCH(K$7,GRID!$A$17:$A$27,0),MATCH(1,($U$2=GRID!$B$1:$BI$1)*(КАЛЕНДАРЬ!$AG26=GRID!$B$3:$BI$3), 0)),
ROUNDUP(INDEX(GRID!$B$17:$BI$27,MATCH(K$7,GRID!$A$17:$A$27,0),MATCH(1,($U$2=GRID!$B$1:$BI$1)*(КАЛЕНДАРЬ!$AG26=GRID!$B$3:$BI$3), 0))*(1-GRID!$B$35),0))</f>
        <v>22900</v>
      </c>
      <c r="M273" s="59">
        <f t="array" ref="M273">IF($I$2="Открытый тариф",
INDEX(GRID!$B$4:$BI$14,MATCH(M$7,GRID!$A$4:$A$14,0),MATCH(1,($U$2=GRID!$B$1:$BI$1)*(КАЛЕНДАРЬ!$AG26=GRID!$B$3:$BI$3), 0)),
ROUNDUP(INDEX(GRID!$B$4:$BI$14,MATCH(M$7,GRID!$A$4:$A$14,0),MATCH(1,($U$2=GRID!$B$1:$BI$1)*(КАЛЕНДАРЬ!$AG26=GRID!$B$3:$BI$3),0))*(1-GRID!$B$35),0))</f>
        <v>22000</v>
      </c>
      <c r="N273" s="60">
        <f t="array" ref="N273">IF($I$2="Открытый тариф",
INDEX(GRID!$B$17:$BI$27,MATCH(M$7,GRID!$A$17:$A$27,0),MATCH(1,($U$2=GRID!$B$1:$BI$1)*(КАЛЕНДАРЬ!$AG26=GRID!$B$3:$BI$3), 0)),
ROUNDUP(INDEX(GRID!$B$17:$BI$27,MATCH(M$7,GRID!$A$17:$A$27,0),MATCH(1,($U$2=GRID!$B$1:$BI$1)*(КАЛЕНДАРЬ!$AG26=GRID!$B$3:$BI$3), 0))*(1-GRID!$B$35),0))</f>
        <v>24500</v>
      </c>
      <c r="O273" s="61">
        <f t="array" ref="O273">IF($I$2="Открытый тариф",
INDEX(GRID!$B$4:$BI$14,MATCH(O$7,GRID!$A$4:$A$14,0),MATCH(1,($U$2=GRID!$B$1:$BI$1)*(КАЛЕНДАРЬ!$AG26=GRID!$B$3:$BI$3), 0)),
ROUNDUP(INDEX(GRID!$B$4:$BI$14,MATCH(O$7,GRID!$A$4:$A$14,0),MATCH(1,($U$2=GRID!$B$1:$BI$1)*(КАЛЕНДАРЬ!$AG26=GRID!$B$3:$BI$3),0))*(1-GRID!$B$35),0))</f>
        <v>29600</v>
      </c>
      <c r="P273" s="61">
        <f t="array" ref="P273">IF($I$2="Открытый тариф",
INDEX(GRID!$B$17:$BI$27,MATCH(O$7,GRID!$A$17:$A$27,0),MATCH(1,($U$2=GRID!$B$1:$BI$1)*(КАЛЕНДАРЬ!$AG26=GRID!$B$3:$BI$3), 0)),
ROUNDUP(INDEX(GRID!$B$17:$BI$27,MATCH(O$7,GRID!$A$17:$A$27,0),MATCH(1,($U$2=GRID!$B$1:$BI$1)*(КАЛЕНДАРЬ!$AG26=GRID!$B$3:$BI$3), 0))*(1-GRID!$B$35),0))</f>
        <v>32100</v>
      </c>
      <c r="Q273" s="61">
        <f t="array" ref="Q273">IF($I$2="Открытый тариф",
INDEX(GRID!$B$4:$BI$14,MATCH(Q$7,GRID!$A$4:$A$14,0),MATCH(1,($U$2=GRID!$B$1:$BI$1)*(КАЛЕНДАРЬ!$AG26=GRID!$B$3:$BI$3), 0)),
ROUNDUP(INDEX(GRID!$B$4:$BI$14,MATCH(Q$7,GRID!$A$4:$A$14,0),MATCH(1,($U$2=GRID!$B$1:$BI$1)*(КАЛЕНДАРЬ!$AG26=GRID!$B$3:$BI$3),0))*(1-GRID!$B$35),0))</f>
        <v>33000</v>
      </c>
      <c r="R273" s="61">
        <f t="array" ref="R273">IF($I$2="Открытый тариф",
INDEX(GRID!$B$17:$BI$27,MATCH(Q$7,GRID!$A$17:$A$27,0),MATCH(1,($U$2=GRID!$B$1:$BI$1)*(КАЛЕНДАРЬ!$AG26=GRID!$B$3:$BI$3), 0)),
ROUNDUP(INDEX(GRID!$B$17:$BI$27,MATCH(Q$7,GRID!$A$17:$A$27,0),MATCH(1,($U$2=GRID!$B$1:$BI$1)*(КАЛЕНДАРЬ!$AG26=GRID!$B$3:$BI$3), 0))*(1-GRID!$B$35),0))</f>
        <v>35500</v>
      </c>
      <c r="S273" s="61">
        <f t="array" ref="S273">IF($I$2="Открытый тариф",
INDEX(GRID!$B$4:$BI$14,MATCH(S$7,GRID!$A$4:$A$14,0),MATCH(1,($U$2=GRID!$B$1:$BI$1)*(КАЛЕНДАРЬ!$AG26=GRID!$B$3:$BI$3), 0)),
ROUNDUP(INDEX(GRID!$B$4:$BI$14,MATCH(S$7,GRID!$A$4:$A$14,0),MATCH(1,($U$2=GRID!$B$1:$BI$1)*(КАЛЕНДАРЬ!$AG26=GRID!$B$3:$BI$3),0))*(1-GRID!$B$35),0))</f>
        <v>38500</v>
      </c>
      <c r="T273" s="61">
        <f t="array" ref="T273">IF($I$2="Открытый тариф",
INDEX(GRID!$B$17:$BI$27,MATCH(S$7,GRID!$A$17:$A$27,0),MATCH(1,($U$2=GRID!$B$1:$BI$1)*(КАЛЕНДАРЬ!$AG26=GRID!$B$3:$BI$3), 0)),
ROUNDUP(INDEX(GRID!$B$17:$BI$27,MATCH(S$7,GRID!$A$17:$A$27,0),MATCH(1,($U$2=GRID!$B$1:$BI$1)*(КАЛЕНДАРЬ!$AG26=GRID!$B$3:$BI$3), 0))*(1-GRID!$B$35),0))</f>
        <v>41000</v>
      </c>
      <c r="U273" s="61">
        <f t="array" ref="U273">IF($I$2="Открытый тариф",
INDEX(GRID!$B$4:$BI$14,MATCH(U$7,GRID!$A$4:$A$14,0),MATCH(1,($U$2=GRID!$B$1:$BI$1)*(КАЛЕНДАРЬ!$AG26=GRID!$B$3:$BI$3), 0)),
ROUNDUP(INDEX(GRID!$B$4:$BI$14,MATCH(U$7,GRID!$A$4:$A$14,0),MATCH(1,($U$2=GRID!$B$1:$BI$1)*(КАЛЕНДАРЬ!$AG26=GRID!$B$3:$BI$3),0))*(1-GRID!$B$35),0))</f>
        <v>45000</v>
      </c>
      <c r="V273" s="61">
        <f t="array" ref="V273">IF($I$2="Открытый тариф",
INDEX(GRID!$B$17:$BI$27,MATCH(U$7,GRID!$A$17:$A$27,0),MATCH(1,($U$2=GRID!$B$1:$BI$1)*(КАЛЕНДАРЬ!$AG26=GRID!$B$3:$BI$3), 0)),
ROUNDUP(INDEX(GRID!$B$17:$BI$27,MATCH(U$7,GRID!$A$17:$A$27,0),MATCH(1,($U$2=GRID!$B$1:$BI$1)*(КАЛЕНДАРЬ!$AG26=GRID!$B$3:$BI$3), 0))*(1-GRID!$B$35),0))</f>
        <v>47500</v>
      </c>
      <c r="W273" s="61">
        <f t="array" ref="W273">IF($I$2="Открытый тариф",
INDEX(GRID!$B$4:$BI$14,MATCH(W$7,GRID!$A$4:$A$14,0),MATCH(1,($U$2=GRID!$B$1:$BI$1)*(КАЛЕНДАРЬ!$AG26=GRID!$B$3:$BI$3), 0)),
ROUNDUP(INDEX(GRID!$B$4:$BI$14,MATCH(W$7,GRID!$A$4:$A$14,0),MATCH(1,($U$2=GRID!$B$1:$BI$1)*(КАЛЕНДАРЬ!$AG26=GRID!$B$3:$BI$3),0))*(1-GRID!$B$35),0))</f>
        <v>192000</v>
      </c>
      <c r="X273" s="61">
        <f t="array" ref="X273">IF($I$2="Открытый тариф",
INDEX(GRID!$B$17:$BI$27,MATCH(W$7,GRID!$A$17:$A$27,0),MATCH(1,($U$2=GRID!$B$1:$BI$1)*(КАЛЕНДАРЬ!$AG26=GRID!$B$3:$BI$3), 0)),
ROUNDUP(INDEX(GRID!$B$17:$BI$27,MATCH(W$7,GRID!$A$17:$A$27,0),MATCH(1,($U$2=GRID!$B$1:$BI$1)*(КАЛЕНДАРЬ!$AG26=GRID!$B$3:$BI$3), 0))*(1-GRID!$B$35),0))</f>
        <v>194500</v>
      </c>
    </row>
    <row r="274" spans="1:24" x14ac:dyDescent="0.2">
      <c r="A274" s="62" t="s">
        <v>44</v>
      </c>
      <c r="B274" s="62">
        <v>24</v>
      </c>
      <c r="C274" s="59" cm="1">
        <f t="array" ref="C274">IF($I$2="Открытый тариф",
INDEX(GRID!$B$4:$BI$14,MATCH(C$7,GRID!$A$4:$A$14,0),MATCH(1,($U$2=GRID!$B$1:$BI$1)*(КАЛЕНДАРЬ!$AG27=GRID!$B$3:$BI$3), 0)),
ROUNDUP(INDEX(GRID!$B$4:$BI$14,MATCH(C$7,GRID!$A$4:$A$14,0),MATCH(1,($U$2=GRID!$B$1:$BI$1)*(КАЛЕНДАРЬ!$AG27=GRID!$B$3:$BI$3),0))*(1-GRID!$B$35),0))</f>
        <v>15000</v>
      </c>
      <c r="D274" s="60">
        <f t="array" ref="D274">IF($I$2="Открытый тариф",
INDEX(GRID!$B$17:$BI$27,MATCH(C$7,GRID!$A$17:$A$27,0),MATCH(1,($U$2=GRID!$B$1:$BI$1)*(КАЛЕНДАРЬ!$AG27=GRID!$B$3:$BI$3), 0)),
ROUNDUP(INDEX(GRID!$B$17:$BI$27,MATCH(C$7,GRID!$A$17:$A$27,0),MATCH(1,($U$2=GRID!$B$1:$BI$1)*(КАЛЕНДАРЬ!$AG27=GRID!$B$3:$BI$3), 0))*(1-GRID!$B$35),0))</f>
        <v>17500</v>
      </c>
      <c r="E274" s="59">
        <f t="array" ref="E274">IF($I$2="Открытый тариф",
INDEX(GRID!$B$4:$BI$14,MATCH(E$7,GRID!$A$4:$A$14,0),MATCH(1,($U$2=GRID!$B$1:$BI$1)*(КАЛЕНДАРЬ!$AG27=GRID!$B$3:$BI$3), 0)),
ROUNDUP(INDEX(GRID!$B$4:$BI$14,MATCH(E$7,GRID!$A$4:$A$14,0),MATCH(1,($U$2=GRID!$B$1:$BI$1)*(КАЛЕНДАРЬ!$AG27=GRID!$B$3:$BI$3),0))*(1-GRID!$B$35),0))</f>
        <v>16200</v>
      </c>
      <c r="F274" s="60">
        <f t="array" ref="F274">IF($I$2="Открытый тариф",
INDEX(GRID!$B$17:$BI$27,MATCH(E$7,GRID!$A$17:$A$27,0),MATCH(1,($U$2=GRID!$B$1:$BI$1)*(КАЛЕНДАРЬ!$AG27=GRID!$B$3:$BI$3), 0)),
ROUNDUP(INDEX(GRID!$B$17:$BI$27,MATCH(E$7,GRID!$A$17:$A$27,0),MATCH(1,($U$2=GRID!$B$1:$BI$1)*(КАЛЕНДАРЬ!$AG27=GRID!$B$3:$BI$3), 0))*(1-GRID!$B$35),0))</f>
        <v>18700</v>
      </c>
      <c r="G274" s="59">
        <f t="array" ref="G274">IF($I$2="Открытый тариф",
INDEX(GRID!$B$4:$BI$14,MATCH(G$7,GRID!$A$4:$A$14,0),MATCH(1,($U$2=GRID!$B$1:$BI$1)*(КАЛЕНДАРЬ!$AG27=GRID!$B$3:$BI$3), 0)),
ROUNDUP(INDEX(GRID!$B$4:$BI$14,MATCH(G$7,GRID!$A$4:$A$14,0),MATCH(1,($U$2=GRID!$B$1:$BI$1)*(КАЛЕНДАРЬ!$AG27=GRID!$B$3:$BI$3),0))*(1-GRID!$B$35),0))</f>
        <v>17500</v>
      </c>
      <c r="H274" s="60">
        <f t="array" ref="H274">IF($I$2="Открытый тариф",
INDEX(GRID!$B$17:$BI$27,MATCH(G$7,GRID!$A$17:$A$27,0),MATCH(1,($U$2=GRID!$B$1:$BI$1)*(КАЛЕНДАРЬ!$AG27=GRID!$B$3:$BI$3), 0)),
ROUNDUP(INDEX(GRID!$B$17:$BI$27,MATCH(G$7,GRID!$A$17:$A$27,0),MATCH(1,($U$2=GRID!$B$1:$BI$1)*(КАЛЕНДАРЬ!$AG27=GRID!$B$3:$BI$3), 0))*(1-GRID!$B$35),0))</f>
        <v>20000</v>
      </c>
      <c r="I274" s="59">
        <f t="array" ref="I274">IF($I$2="Открытый тариф",
INDEX(GRID!$B$4:$BI$14,MATCH(I$7,GRID!$A$4:$A$14,0),MATCH(1,($U$2=GRID!$B$1:$BI$1)*(КАЛЕНДАРЬ!$AG27=GRID!$B$3:$BI$3), 0)),
ROUNDUP(INDEX(GRID!$B$4:$BI$14,MATCH(I$7,GRID!$A$4:$A$14,0),MATCH(1,($U$2=GRID!$B$1:$BI$1)*(КАЛЕНДАРЬ!$AG27=GRID!$B$3:$BI$3),0))*(1-GRID!$B$35),0))</f>
        <v>18900</v>
      </c>
      <c r="J274" s="60">
        <f t="array" ref="J274">IF($I$2="Открытый тариф",
INDEX(GRID!$B$17:$BI$27,MATCH(I$7,GRID!$A$17:$A$27,0),MATCH(1,($U$2=GRID!$B$1:$BI$1)*(КАЛЕНДАРЬ!$AG27=GRID!$B$3:$BI$3), 0)),
ROUNDUP(INDEX(GRID!$B$17:$BI$27,MATCH(I$7,GRID!$A$17:$A$27,0),MATCH(1,($U$2=GRID!$B$1:$BI$1)*(КАЛЕНДАРЬ!$AG27=GRID!$B$3:$BI$3), 0))*(1-GRID!$B$35),0))</f>
        <v>21400</v>
      </c>
      <c r="K274" s="59">
        <f t="array" ref="K274">IF($I$2="Открытый тариф",
INDEX(GRID!$B$4:$BI$14,MATCH(K$7,GRID!$A$4:$A$14,0),MATCH(1,($U$2=GRID!$B$1:$BI$1)*(КАЛЕНДАРЬ!$AG27=GRID!$B$3:$BI$3), 0)),
ROUNDUP(INDEX(GRID!$B$4:$BI$14,MATCH(K$7,GRID!$A$4:$A$14,0),MATCH(1,($U$2=GRID!$B$1:$BI$1)*(КАЛЕНДАРЬ!$AG27=GRID!$B$3:$BI$3),0))*(1-GRID!$B$35),0))</f>
        <v>20400</v>
      </c>
      <c r="L274" s="60">
        <f t="array" ref="L274">IF($I$2="Открытый тариф",
INDEX(GRID!$B$17:$BI$27,MATCH(K$7,GRID!$A$17:$A$27,0),MATCH(1,($U$2=GRID!$B$1:$BI$1)*(КАЛЕНДАРЬ!$AG27=GRID!$B$3:$BI$3), 0)),
ROUNDUP(INDEX(GRID!$B$17:$BI$27,MATCH(K$7,GRID!$A$17:$A$27,0),MATCH(1,($U$2=GRID!$B$1:$BI$1)*(КАЛЕНДАРЬ!$AG27=GRID!$B$3:$BI$3), 0))*(1-GRID!$B$35),0))</f>
        <v>22900</v>
      </c>
      <c r="M274" s="59">
        <f t="array" ref="M274">IF($I$2="Открытый тариф",
INDEX(GRID!$B$4:$BI$14,MATCH(M$7,GRID!$A$4:$A$14,0),MATCH(1,($U$2=GRID!$B$1:$BI$1)*(КАЛЕНДАРЬ!$AG27=GRID!$B$3:$BI$3), 0)),
ROUNDUP(INDEX(GRID!$B$4:$BI$14,MATCH(M$7,GRID!$A$4:$A$14,0),MATCH(1,($U$2=GRID!$B$1:$BI$1)*(КАЛЕНДАРЬ!$AG27=GRID!$B$3:$BI$3),0))*(1-GRID!$B$35),0))</f>
        <v>22000</v>
      </c>
      <c r="N274" s="60">
        <f t="array" ref="N274">IF($I$2="Открытый тариф",
INDEX(GRID!$B$17:$BI$27,MATCH(M$7,GRID!$A$17:$A$27,0),MATCH(1,($U$2=GRID!$B$1:$BI$1)*(КАЛЕНДАРЬ!$AG27=GRID!$B$3:$BI$3), 0)),
ROUNDUP(INDEX(GRID!$B$17:$BI$27,MATCH(M$7,GRID!$A$17:$A$27,0),MATCH(1,($U$2=GRID!$B$1:$BI$1)*(КАЛЕНДАРЬ!$AG27=GRID!$B$3:$BI$3), 0))*(1-GRID!$B$35),0))</f>
        <v>24500</v>
      </c>
      <c r="O274" s="61">
        <f t="array" ref="O274">IF($I$2="Открытый тариф",
INDEX(GRID!$B$4:$BI$14,MATCH(O$7,GRID!$A$4:$A$14,0),MATCH(1,($U$2=GRID!$B$1:$BI$1)*(КАЛЕНДАРЬ!$AG27=GRID!$B$3:$BI$3), 0)),
ROUNDUP(INDEX(GRID!$B$4:$BI$14,MATCH(O$7,GRID!$A$4:$A$14,0),MATCH(1,($U$2=GRID!$B$1:$BI$1)*(КАЛЕНДАРЬ!$AG27=GRID!$B$3:$BI$3),0))*(1-GRID!$B$35),0))</f>
        <v>29600</v>
      </c>
      <c r="P274" s="61">
        <f t="array" ref="P274">IF($I$2="Открытый тариф",
INDEX(GRID!$B$17:$BI$27,MATCH(O$7,GRID!$A$17:$A$27,0),MATCH(1,($U$2=GRID!$B$1:$BI$1)*(КАЛЕНДАРЬ!$AG27=GRID!$B$3:$BI$3), 0)),
ROUNDUP(INDEX(GRID!$B$17:$BI$27,MATCH(O$7,GRID!$A$17:$A$27,0),MATCH(1,($U$2=GRID!$B$1:$BI$1)*(КАЛЕНДАРЬ!$AG27=GRID!$B$3:$BI$3), 0))*(1-GRID!$B$35),0))</f>
        <v>32100</v>
      </c>
      <c r="Q274" s="61">
        <f t="array" ref="Q274">IF($I$2="Открытый тариф",
INDEX(GRID!$B$4:$BI$14,MATCH(Q$7,GRID!$A$4:$A$14,0),MATCH(1,($U$2=GRID!$B$1:$BI$1)*(КАЛЕНДАРЬ!$AG27=GRID!$B$3:$BI$3), 0)),
ROUNDUP(INDEX(GRID!$B$4:$BI$14,MATCH(Q$7,GRID!$A$4:$A$14,0),MATCH(1,($U$2=GRID!$B$1:$BI$1)*(КАЛЕНДАРЬ!$AG27=GRID!$B$3:$BI$3),0))*(1-GRID!$B$35),0))</f>
        <v>33000</v>
      </c>
      <c r="R274" s="61">
        <f t="array" ref="R274">IF($I$2="Открытый тариф",
INDEX(GRID!$B$17:$BI$27,MATCH(Q$7,GRID!$A$17:$A$27,0),MATCH(1,($U$2=GRID!$B$1:$BI$1)*(КАЛЕНДАРЬ!$AG27=GRID!$B$3:$BI$3), 0)),
ROUNDUP(INDEX(GRID!$B$17:$BI$27,MATCH(Q$7,GRID!$A$17:$A$27,0),MATCH(1,($U$2=GRID!$B$1:$BI$1)*(КАЛЕНДАРЬ!$AG27=GRID!$B$3:$BI$3), 0))*(1-GRID!$B$35),0))</f>
        <v>35500</v>
      </c>
      <c r="S274" s="61">
        <f t="array" ref="S274">IF($I$2="Открытый тариф",
INDEX(GRID!$B$4:$BI$14,MATCH(S$7,GRID!$A$4:$A$14,0),MATCH(1,($U$2=GRID!$B$1:$BI$1)*(КАЛЕНДАРЬ!$AG27=GRID!$B$3:$BI$3), 0)),
ROUNDUP(INDEX(GRID!$B$4:$BI$14,MATCH(S$7,GRID!$A$4:$A$14,0),MATCH(1,($U$2=GRID!$B$1:$BI$1)*(КАЛЕНДАРЬ!$AG27=GRID!$B$3:$BI$3),0))*(1-GRID!$B$35),0))</f>
        <v>38500</v>
      </c>
      <c r="T274" s="61">
        <f t="array" ref="T274">IF($I$2="Открытый тариф",
INDEX(GRID!$B$17:$BI$27,MATCH(S$7,GRID!$A$17:$A$27,0),MATCH(1,($U$2=GRID!$B$1:$BI$1)*(КАЛЕНДАРЬ!$AG27=GRID!$B$3:$BI$3), 0)),
ROUNDUP(INDEX(GRID!$B$17:$BI$27,MATCH(S$7,GRID!$A$17:$A$27,0),MATCH(1,($U$2=GRID!$B$1:$BI$1)*(КАЛЕНДАРЬ!$AG27=GRID!$B$3:$BI$3), 0))*(1-GRID!$B$35),0))</f>
        <v>41000</v>
      </c>
      <c r="U274" s="61">
        <f t="array" ref="U274">IF($I$2="Открытый тариф",
INDEX(GRID!$B$4:$BI$14,MATCH(U$7,GRID!$A$4:$A$14,0),MATCH(1,($U$2=GRID!$B$1:$BI$1)*(КАЛЕНДАРЬ!$AG27=GRID!$B$3:$BI$3), 0)),
ROUNDUP(INDEX(GRID!$B$4:$BI$14,MATCH(U$7,GRID!$A$4:$A$14,0),MATCH(1,($U$2=GRID!$B$1:$BI$1)*(КАЛЕНДАРЬ!$AG27=GRID!$B$3:$BI$3),0))*(1-GRID!$B$35),0))</f>
        <v>45000</v>
      </c>
      <c r="V274" s="61">
        <f t="array" ref="V274">IF($I$2="Открытый тариф",
INDEX(GRID!$B$17:$BI$27,MATCH(U$7,GRID!$A$17:$A$27,0),MATCH(1,($U$2=GRID!$B$1:$BI$1)*(КАЛЕНДАРЬ!$AG27=GRID!$B$3:$BI$3), 0)),
ROUNDUP(INDEX(GRID!$B$17:$BI$27,MATCH(U$7,GRID!$A$17:$A$27,0),MATCH(1,($U$2=GRID!$B$1:$BI$1)*(КАЛЕНДАРЬ!$AG27=GRID!$B$3:$BI$3), 0))*(1-GRID!$B$35),0))</f>
        <v>47500</v>
      </c>
      <c r="W274" s="61">
        <f t="array" ref="W274">IF($I$2="Открытый тариф",
INDEX(GRID!$B$4:$BI$14,MATCH(W$7,GRID!$A$4:$A$14,0),MATCH(1,($U$2=GRID!$B$1:$BI$1)*(КАЛЕНДАРЬ!$AG27=GRID!$B$3:$BI$3), 0)),
ROUNDUP(INDEX(GRID!$B$4:$BI$14,MATCH(W$7,GRID!$A$4:$A$14,0),MATCH(1,($U$2=GRID!$B$1:$BI$1)*(КАЛЕНДАРЬ!$AG27=GRID!$B$3:$BI$3),0))*(1-GRID!$B$35),0))</f>
        <v>192000</v>
      </c>
      <c r="X274" s="61">
        <f t="array" ref="X274">IF($I$2="Открытый тариф",
INDEX(GRID!$B$17:$BI$27,MATCH(W$7,GRID!$A$17:$A$27,0),MATCH(1,($U$2=GRID!$B$1:$BI$1)*(КАЛЕНДАРЬ!$AG27=GRID!$B$3:$BI$3), 0)),
ROUNDUP(INDEX(GRID!$B$17:$BI$27,MATCH(W$7,GRID!$A$17:$A$27,0),MATCH(1,($U$2=GRID!$B$1:$BI$1)*(КАЛЕНДАРЬ!$AG27=GRID!$B$3:$BI$3), 0))*(1-GRID!$B$35),0))</f>
        <v>194500</v>
      </c>
    </row>
    <row r="275" spans="1:24" x14ac:dyDescent="0.2">
      <c r="A275" s="62" t="s">
        <v>45</v>
      </c>
      <c r="B275" s="62">
        <v>25</v>
      </c>
      <c r="C275" s="59" cm="1">
        <f t="array" ref="C275">IF($I$2="Открытый тариф",
INDEX(GRID!$B$4:$BI$14,MATCH(C$7,GRID!$A$4:$A$14,0),MATCH(1,($U$2=GRID!$B$1:$BI$1)*(КАЛЕНДАРЬ!$AG28=GRID!$B$3:$BI$3), 0)),
ROUNDUP(INDEX(GRID!$B$4:$BI$14,MATCH(C$7,GRID!$A$4:$A$14,0),MATCH(1,($U$2=GRID!$B$1:$BI$1)*(КАЛЕНДАРЬ!$AG28=GRID!$B$3:$BI$3),0))*(1-GRID!$B$35),0))</f>
        <v>15000</v>
      </c>
      <c r="D275" s="60">
        <f t="array" ref="D275">IF($I$2="Открытый тариф",
INDEX(GRID!$B$17:$BI$27,MATCH(C$7,GRID!$A$17:$A$27,0),MATCH(1,($U$2=GRID!$B$1:$BI$1)*(КАЛЕНДАРЬ!$AG28=GRID!$B$3:$BI$3), 0)),
ROUNDUP(INDEX(GRID!$B$17:$BI$27,MATCH(C$7,GRID!$A$17:$A$27,0),MATCH(1,($U$2=GRID!$B$1:$BI$1)*(КАЛЕНДАРЬ!$AG28=GRID!$B$3:$BI$3), 0))*(1-GRID!$B$35),0))</f>
        <v>17500</v>
      </c>
      <c r="E275" s="59">
        <f t="array" ref="E275">IF($I$2="Открытый тариф",
INDEX(GRID!$B$4:$BI$14,MATCH(E$7,GRID!$A$4:$A$14,0),MATCH(1,($U$2=GRID!$B$1:$BI$1)*(КАЛЕНДАРЬ!$AG28=GRID!$B$3:$BI$3), 0)),
ROUNDUP(INDEX(GRID!$B$4:$BI$14,MATCH(E$7,GRID!$A$4:$A$14,0),MATCH(1,($U$2=GRID!$B$1:$BI$1)*(КАЛЕНДАРЬ!$AG28=GRID!$B$3:$BI$3),0))*(1-GRID!$B$35),0))</f>
        <v>16200</v>
      </c>
      <c r="F275" s="60">
        <f t="array" ref="F275">IF($I$2="Открытый тариф",
INDEX(GRID!$B$17:$BI$27,MATCH(E$7,GRID!$A$17:$A$27,0),MATCH(1,($U$2=GRID!$B$1:$BI$1)*(КАЛЕНДАРЬ!$AG28=GRID!$B$3:$BI$3), 0)),
ROUNDUP(INDEX(GRID!$B$17:$BI$27,MATCH(E$7,GRID!$A$17:$A$27,0),MATCH(1,($U$2=GRID!$B$1:$BI$1)*(КАЛЕНДАРЬ!$AG28=GRID!$B$3:$BI$3), 0))*(1-GRID!$B$35),0))</f>
        <v>18700</v>
      </c>
      <c r="G275" s="59">
        <f t="array" ref="G275">IF($I$2="Открытый тариф",
INDEX(GRID!$B$4:$BI$14,MATCH(G$7,GRID!$A$4:$A$14,0),MATCH(1,($U$2=GRID!$B$1:$BI$1)*(КАЛЕНДАРЬ!$AG28=GRID!$B$3:$BI$3), 0)),
ROUNDUP(INDEX(GRID!$B$4:$BI$14,MATCH(G$7,GRID!$A$4:$A$14,0),MATCH(1,($U$2=GRID!$B$1:$BI$1)*(КАЛЕНДАРЬ!$AG28=GRID!$B$3:$BI$3),0))*(1-GRID!$B$35),0))</f>
        <v>17500</v>
      </c>
      <c r="H275" s="60">
        <f t="array" ref="H275">IF($I$2="Открытый тариф",
INDEX(GRID!$B$17:$BI$27,MATCH(G$7,GRID!$A$17:$A$27,0),MATCH(1,($U$2=GRID!$B$1:$BI$1)*(КАЛЕНДАРЬ!$AG28=GRID!$B$3:$BI$3), 0)),
ROUNDUP(INDEX(GRID!$B$17:$BI$27,MATCH(G$7,GRID!$A$17:$A$27,0),MATCH(1,($U$2=GRID!$B$1:$BI$1)*(КАЛЕНДАРЬ!$AG28=GRID!$B$3:$BI$3), 0))*(1-GRID!$B$35),0))</f>
        <v>20000</v>
      </c>
      <c r="I275" s="59">
        <f t="array" ref="I275">IF($I$2="Открытый тариф",
INDEX(GRID!$B$4:$BI$14,MATCH(I$7,GRID!$A$4:$A$14,0),MATCH(1,($U$2=GRID!$B$1:$BI$1)*(КАЛЕНДАРЬ!$AG28=GRID!$B$3:$BI$3), 0)),
ROUNDUP(INDEX(GRID!$B$4:$BI$14,MATCH(I$7,GRID!$A$4:$A$14,0),MATCH(1,($U$2=GRID!$B$1:$BI$1)*(КАЛЕНДАРЬ!$AG28=GRID!$B$3:$BI$3),0))*(1-GRID!$B$35),0))</f>
        <v>18900</v>
      </c>
      <c r="J275" s="60">
        <f t="array" ref="J275">IF($I$2="Открытый тариф",
INDEX(GRID!$B$17:$BI$27,MATCH(I$7,GRID!$A$17:$A$27,0),MATCH(1,($U$2=GRID!$B$1:$BI$1)*(КАЛЕНДАРЬ!$AG28=GRID!$B$3:$BI$3), 0)),
ROUNDUP(INDEX(GRID!$B$17:$BI$27,MATCH(I$7,GRID!$A$17:$A$27,0),MATCH(1,($U$2=GRID!$B$1:$BI$1)*(КАЛЕНДАРЬ!$AG28=GRID!$B$3:$BI$3), 0))*(1-GRID!$B$35),0))</f>
        <v>21400</v>
      </c>
      <c r="K275" s="59">
        <f t="array" ref="K275">IF($I$2="Открытый тариф",
INDEX(GRID!$B$4:$BI$14,MATCH(K$7,GRID!$A$4:$A$14,0),MATCH(1,($U$2=GRID!$B$1:$BI$1)*(КАЛЕНДАРЬ!$AG28=GRID!$B$3:$BI$3), 0)),
ROUNDUP(INDEX(GRID!$B$4:$BI$14,MATCH(K$7,GRID!$A$4:$A$14,0),MATCH(1,($U$2=GRID!$B$1:$BI$1)*(КАЛЕНДАРЬ!$AG28=GRID!$B$3:$BI$3),0))*(1-GRID!$B$35),0))</f>
        <v>20400</v>
      </c>
      <c r="L275" s="60">
        <f t="array" ref="L275">IF($I$2="Открытый тариф",
INDEX(GRID!$B$17:$BI$27,MATCH(K$7,GRID!$A$17:$A$27,0),MATCH(1,($U$2=GRID!$B$1:$BI$1)*(КАЛЕНДАРЬ!$AG28=GRID!$B$3:$BI$3), 0)),
ROUNDUP(INDEX(GRID!$B$17:$BI$27,MATCH(K$7,GRID!$A$17:$A$27,0),MATCH(1,($U$2=GRID!$B$1:$BI$1)*(КАЛЕНДАРЬ!$AG28=GRID!$B$3:$BI$3), 0))*(1-GRID!$B$35),0))</f>
        <v>22900</v>
      </c>
      <c r="M275" s="59">
        <f t="array" ref="M275">IF($I$2="Открытый тариф",
INDEX(GRID!$B$4:$BI$14,MATCH(M$7,GRID!$A$4:$A$14,0),MATCH(1,($U$2=GRID!$B$1:$BI$1)*(КАЛЕНДАРЬ!$AG28=GRID!$B$3:$BI$3), 0)),
ROUNDUP(INDEX(GRID!$B$4:$BI$14,MATCH(M$7,GRID!$A$4:$A$14,0),MATCH(1,($U$2=GRID!$B$1:$BI$1)*(КАЛЕНДАРЬ!$AG28=GRID!$B$3:$BI$3),0))*(1-GRID!$B$35),0))</f>
        <v>22000</v>
      </c>
      <c r="N275" s="60">
        <f t="array" ref="N275">IF($I$2="Открытый тариф",
INDEX(GRID!$B$17:$BI$27,MATCH(M$7,GRID!$A$17:$A$27,0),MATCH(1,($U$2=GRID!$B$1:$BI$1)*(КАЛЕНДАРЬ!$AG28=GRID!$B$3:$BI$3), 0)),
ROUNDUP(INDEX(GRID!$B$17:$BI$27,MATCH(M$7,GRID!$A$17:$A$27,0),MATCH(1,($U$2=GRID!$B$1:$BI$1)*(КАЛЕНДАРЬ!$AG28=GRID!$B$3:$BI$3), 0))*(1-GRID!$B$35),0))</f>
        <v>24500</v>
      </c>
      <c r="O275" s="61">
        <f t="array" ref="O275">IF($I$2="Открытый тариф",
INDEX(GRID!$B$4:$BI$14,MATCH(O$7,GRID!$A$4:$A$14,0),MATCH(1,($U$2=GRID!$B$1:$BI$1)*(КАЛЕНДАРЬ!$AG28=GRID!$B$3:$BI$3), 0)),
ROUNDUP(INDEX(GRID!$B$4:$BI$14,MATCH(O$7,GRID!$A$4:$A$14,0),MATCH(1,($U$2=GRID!$B$1:$BI$1)*(КАЛЕНДАРЬ!$AG28=GRID!$B$3:$BI$3),0))*(1-GRID!$B$35),0))</f>
        <v>29600</v>
      </c>
      <c r="P275" s="61">
        <f t="array" ref="P275">IF($I$2="Открытый тариф",
INDEX(GRID!$B$17:$BI$27,MATCH(O$7,GRID!$A$17:$A$27,0),MATCH(1,($U$2=GRID!$B$1:$BI$1)*(КАЛЕНДАРЬ!$AG28=GRID!$B$3:$BI$3), 0)),
ROUNDUP(INDEX(GRID!$B$17:$BI$27,MATCH(O$7,GRID!$A$17:$A$27,0),MATCH(1,($U$2=GRID!$B$1:$BI$1)*(КАЛЕНДАРЬ!$AG28=GRID!$B$3:$BI$3), 0))*(1-GRID!$B$35),0))</f>
        <v>32100</v>
      </c>
      <c r="Q275" s="61">
        <f t="array" ref="Q275">IF($I$2="Открытый тариф",
INDEX(GRID!$B$4:$BI$14,MATCH(Q$7,GRID!$A$4:$A$14,0),MATCH(1,($U$2=GRID!$B$1:$BI$1)*(КАЛЕНДАРЬ!$AG28=GRID!$B$3:$BI$3), 0)),
ROUNDUP(INDEX(GRID!$B$4:$BI$14,MATCH(Q$7,GRID!$A$4:$A$14,0),MATCH(1,($U$2=GRID!$B$1:$BI$1)*(КАЛЕНДАРЬ!$AG28=GRID!$B$3:$BI$3),0))*(1-GRID!$B$35),0))</f>
        <v>33000</v>
      </c>
      <c r="R275" s="61">
        <f t="array" ref="R275">IF($I$2="Открытый тариф",
INDEX(GRID!$B$17:$BI$27,MATCH(Q$7,GRID!$A$17:$A$27,0),MATCH(1,($U$2=GRID!$B$1:$BI$1)*(КАЛЕНДАРЬ!$AG28=GRID!$B$3:$BI$3), 0)),
ROUNDUP(INDEX(GRID!$B$17:$BI$27,MATCH(Q$7,GRID!$A$17:$A$27,0),MATCH(1,($U$2=GRID!$B$1:$BI$1)*(КАЛЕНДАРЬ!$AG28=GRID!$B$3:$BI$3), 0))*(1-GRID!$B$35),0))</f>
        <v>35500</v>
      </c>
      <c r="S275" s="61">
        <f t="array" ref="S275">IF($I$2="Открытый тариф",
INDEX(GRID!$B$4:$BI$14,MATCH(S$7,GRID!$A$4:$A$14,0),MATCH(1,($U$2=GRID!$B$1:$BI$1)*(КАЛЕНДАРЬ!$AG28=GRID!$B$3:$BI$3), 0)),
ROUNDUP(INDEX(GRID!$B$4:$BI$14,MATCH(S$7,GRID!$A$4:$A$14,0),MATCH(1,($U$2=GRID!$B$1:$BI$1)*(КАЛЕНДАРЬ!$AG28=GRID!$B$3:$BI$3),0))*(1-GRID!$B$35),0))</f>
        <v>38500</v>
      </c>
      <c r="T275" s="61">
        <f t="array" ref="T275">IF($I$2="Открытый тариф",
INDEX(GRID!$B$17:$BI$27,MATCH(S$7,GRID!$A$17:$A$27,0),MATCH(1,($U$2=GRID!$B$1:$BI$1)*(КАЛЕНДАРЬ!$AG28=GRID!$B$3:$BI$3), 0)),
ROUNDUP(INDEX(GRID!$B$17:$BI$27,MATCH(S$7,GRID!$A$17:$A$27,0),MATCH(1,($U$2=GRID!$B$1:$BI$1)*(КАЛЕНДАРЬ!$AG28=GRID!$B$3:$BI$3), 0))*(1-GRID!$B$35),0))</f>
        <v>41000</v>
      </c>
      <c r="U275" s="61">
        <f t="array" ref="U275">IF($I$2="Открытый тариф",
INDEX(GRID!$B$4:$BI$14,MATCH(U$7,GRID!$A$4:$A$14,0),MATCH(1,($U$2=GRID!$B$1:$BI$1)*(КАЛЕНДАРЬ!$AG28=GRID!$B$3:$BI$3), 0)),
ROUNDUP(INDEX(GRID!$B$4:$BI$14,MATCH(U$7,GRID!$A$4:$A$14,0),MATCH(1,($U$2=GRID!$B$1:$BI$1)*(КАЛЕНДАРЬ!$AG28=GRID!$B$3:$BI$3),0))*(1-GRID!$B$35),0))</f>
        <v>45000</v>
      </c>
      <c r="V275" s="61">
        <f t="array" ref="V275">IF($I$2="Открытый тариф",
INDEX(GRID!$B$17:$BI$27,MATCH(U$7,GRID!$A$17:$A$27,0),MATCH(1,($U$2=GRID!$B$1:$BI$1)*(КАЛЕНДАРЬ!$AG28=GRID!$B$3:$BI$3), 0)),
ROUNDUP(INDEX(GRID!$B$17:$BI$27,MATCH(U$7,GRID!$A$17:$A$27,0),MATCH(1,($U$2=GRID!$B$1:$BI$1)*(КАЛЕНДАРЬ!$AG28=GRID!$B$3:$BI$3), 0))*(1-GRID!$B$35),0))</f>
        <v>47500</v>
      </c>
      <c r="W275" s="61">
        <f t="array" ref="W275">IF($I$2="Открытый тариф",
INDEX(GRID!$B$4:$BI$14,MATCH(W$7,GRID!$A$4:$A$14,0),MATCH(1,($U$2=GRID!$B$1:$BI$1)*(КАЛЕНДАРЬ!$AG28=GRID!$B$3:$BI$3), 0)),
ROUNDUP(INDEX(GRID!$B$4:$BI$14,MATCH(W$7,GRID!$A$4:$A$14,0),MATCH(1,($U$2=GRID!$B$1:$BI$1)*(КАЛЕНДАРЬ!$AG28=GRID!$B$3:$BI$3),0))*(1-GRID!$B$35),0))</f>
        <v>192000</v>
      </c>
      <c r="X275" s="61">
        <f t="array" ref="X275">IF($I$2="Открытый тариф",
INDEX(GRID!$B$17:$BI$27,MATCH(W$7,GRID!$A$17:$A$27,0),MATCH(1,($U$2=GRID!$B$1:$BI$1)*(КАЛЕНДАРЬ!$AG28=GRID!$B$3:$BI$3), 0)),
ROUNDUP(INDEX(GRID!$B$17:$BI$27,MATCH(W$7,GRID!$A$17:$A$27,0),MATCH(1,($U$2=GRID!$B$1:$BI$1)*(КАЛЕНДАРЬ!$AG28=GRID!$B$3:$BI$3), 0))*(1-GRID!$B$35),0))</f>
        <v>194500</v>
      </c>
    </row>
    <row r="276" spans="1:24" x14ac:dyDescent="0.2">
      <c r="A276" s="62" t="s">
        <v>46</v>
      </c>
      <c r="B276" s="62">
        <v>26</v>
      </c>
      <c r="C276" s="59" cm="1">
        <f t="array" ref="C276">IF($I$2="Открытый тариф",
INDEX(GRID!$B$4:$BI$14,MATCH(C$7,GRID!$A$4:$A$14,0),MATCH(1,($U$2=GRID!$B$1:$BI$1)*(КАЛЕНДАРЬ!$AG29=GRID!$B$3:$BI$3), 0)),
ROUNDUP(INDEX(GRID!$B$4:$BI$14,MATCH(C$7,GRID!$A$4:$A$14,0),MATCH(1,($U$2=GRID!$B$1:$BI$1)*(КАЛЕНДАРЬ!$AG29=GRID!$B$3:$BI$3),0))*(1-GRID!$B$35),0))</f>
        <v>15000</v>
      </c>
      <c r="D276" s="60">
        <f t="array" ref="D276">IF($I$2="Открытый тариф",
INDEX(GRID!$B$17:$BI$27,MATCH(C$7,GRID!$A$17:$A$27,0),MATCH(1,($U$2=GRID!$B$1:$BI$1)*(КАЛЕНДАРЬ!$AG29=GRID!$B$3:$BI$3), 0)),
ROUNDUP(INDEX(GRID!$B$17:$BI$27,MATCH(C$7,GRID!$A$17:$A$27,0),MATCH(1,($U$2=GRID!$B$1:$BI$1)*(КАЛЕНДАРЬ!$AG29=GRID!$B$3:$BI$3), 0))*(1-GRID!$B$35),0))</f>
        <v>17500</v>
      </c>
      <c r="E276" s="59">
        <f t="array" ref="E276">IF($I$2="Открытый тариф",
INDEX(GRID!$B$4:$BI$14,MATCH(E$7,GRID!$A$4:$A$14,0),MATCH(1,($U$2=GRID!$B$1:$BI$1)*(КАЛЕНДАРЬ!$AG29=GRID!$B$3:$BI$3), 0)),
ROUNDUP(INDEX(GRID!$B$4:$BI$14,MATCH(E$7,GRID!$A$4:$A$14,0),MATCH(1,($U$2=GRID!$B$1:$BI$1)*(КАЛЕНДАРЬ!$AG29=GRID!$B$3:$BI$3),0))*(1-GRID!$B$35),0))</f>
        <v>16200</v>
      </c>
      <c r="F276" s="60">
        <f t="array" ref="F276">IF($I$2="Открытый тариф",
INDEX(GRID!$B$17:$BI$27,MATCH(E$7,GRID!$A$17:$A$27,0),MATCH(1,($U$2=GRID!$B$1:$BI$1)*(КАЛЕНДАРЬ!$AG29=GRID!$B$3:$BI$3), 0)),
ROUNDUP(INDEX(GRID!$B$17:$BI$27,MATCH(E$7,GRID!$A$17:$A$27,0),MATCH(1,($U$2=GRID!$B$1:$BI$1)*(КАЛЕНДАРЬ!$AG29=GRID!$B$3:$BI$3), 0))*(1-GRID!$B$35),0))</f>
        <v>18700</v>
      </c>
      <c r="G276" s="59">
        <f t="array" ref="G276">IF($I$2="Открытый тариф",
INDEX(GRID!$B$4:$BI$14,MATCH(G$7,GRID!$A$4:$A$14,0),MATCH(1,($U$2=GRID!$B$1:$BI$1)*(КАЛЕНДАРЬ!$AG29=GRID!$B$3:$BI$3), 0)),
ROUNDUP(INDEX(GRID!$B$4:$BI$14,MATCH(G$7,GRID!$A$4:$A$14,0),MATCH(1,($U$2=GRID!$B$1:$BI$1)*(КАЛЕНДАРЬ!$AG29=GRID!$B$3:$BI$3),0))*(1-GRID!$B$35),0))</f>
        <v>17500</v>
      </c>
      <c r="H276" s="60">
        <f t="array" ref="H276">IF($I$2="Открытый тариф",
INDEX(GRID!$B$17:$BI$27,MATCH(G$7,GRID!$A$17:$A$27,0),MATCH(1,($U$2=GRID!$B$1:$BI$1)*(КАЛЕНДАРЬ!$AG29=GRID!$B$3:$BI$3), 0)),
ROUNDUP(INDEX(GRID!$B$17:$BI$27,MATCH(G$7,GRID!$A$17:$A$27,0),MATCH(1,($U$2=GRID!$B$1:$BI$1)*(КАЛЕНДАРЬ!$AG29=GRID!$B$3:$BI$3), 0))*(1-GRID!$B$35),0))</f>
        <v>20000</v>
      </c>
      <c r="I276" s="59">
        <f t="array" ref="I276">IF($I$2="Открытый тариф",
INDEX(GRID!$B$4:$BI$14,MATCH(I$7,GRID!$A$4:$A$14,0),MATCH(1,($U$2=GRID!$B$1:$BI$1)*(КАЛЕНДАРЬ!$AG29=GRID!$B$3:$BI$3), 0)),
ROUNDUP(INDEX(GRID!$B$4:$BI$14,MATCH(I$7,GRID!$A$4:$A$14,0),MATCH(1,($U$2=GRID!$B$1:$BI$1)*(КАЛЕНДАРЬ!$AG29=GRID!$B$3:$BI$3),0))*(1-GRID!$B$35),0))</f>
        <v>18900</v>
      </c>
      <c r="J276" s="60">
        <f t="array" ref="J276">IF($I$2="Открытый тариф",
INDEX(GRID!$B$17:$BI$27,MATCH(I$7,GRID!$A$17:$A$27,0),MATCH(1,($U$2=GRID!$B$1:$BI$1)*(КАЛЕНДАРЬ!$AG29=GRID!$B$3:$BI$3), 0)),
ROUNDUP(INDEX(GRID!$B$17:$BI$27,MATCH(I$7,GRID!$A$17:$A$27,0),MATCH(1,($U$2=GRID!$B$1:$BI$1)*(КАЛЕНДАРЬ!$AG29=GRID!$B$3:$BI$3), 0))*(1-GRID!$B$35),0))</f>
        <v>21400</v>
      </c>
      <c r="K276" s="59">
        <f t="array" ref="K276">IF($I$2="Открытый тариф",
INDEX(GRID!$B$4:$BI$14,MATCH(K$7,GRID!$A$4:$A$14,0),MATCH(1,($U$2=GRID!$B$1:$BI$1)*(КАЛЕНДАРЬ!$AG29=GRID!$B$3:$BI$3), 0)),
ROUNDUP(INDEX(GRID!$B$4:$BI$14,MATCH(K$7,GRID!$A$4:$A$14,0),MATCH(1,($U$2=GRID!$B$1:$BI$1)*(КАЛЕНДАРЬ!$AG29=GRID!$B$3:$BI$3),0))*(1-GRID!$B$35),0))</f>
        <v>20400</v>
      </c>
      <c r="L276" s="60">
        <f t="array" ref="L276">IF($I$2="Открытый тариф",
INDEX(GRID!$B$17:$BI$27,MATCH(K$7,GRID!$A$17:$A$27,0),MATCH(1,($U$2=GRID!$B$1:$BI$1)*(КАЛЕНДАРЬ!$AG29=GRID!$B$3:$BI$3), 0)),
ROUNDUP(INDEX(GRID!$B$17:$BI$27,MATCH(K$7,GRID!$A$17:$A$27,0),MATCH(1,($U$2=GRID!$B$1:$BI$1)*(КАЛЕНДАРЬ!$AG29=GRID!$B$3:$BI$3), 0))*(1-GRID!$B$35),0))</f>
        <v>22900</v>
      </c>
      <c r="M276" s="59">
        <f t="array" ref="M276">IF($I$2="Открытый тариф",
INDEX(GRID!$B$4:$BI$14,MATCH(M$7,GRID!$A$4:$A$14,0),MATCH(1,($U$2=GRID!$B$1:$BI$1)*(КАЛЕНДАРЬ!$AG29=GRID!$B$3:$BI$3), 0)),
ROUNDUP(INDEX(GRID!$B$4:$BI$14,MATCH(M$7,GRID!$A$4:$A$14,0),MATCH(1,($U$2=GRID!$B$1:$BI$1)*(КАЛЕНДАРЬ!$AG29=GRID!$B$3:$BI$3),0))*(1-GRID!$B$35),0))</f>
        <v>22000</v>
      </c>
      <c r="N276" s="60">
        <f t="array" ref="N276">IF($I$2="Открытый тариф",
INDEX(GRID!$B$17:$BI$27,MATCH(M$7,GRID!$A$17:$A$27,0),MATCH(1,($U$2=GRID!$B$1:$BI$1)*(КАЛЕНДАРЬ!$AG29=GRID!$B$3:$BI$3), 0)),
ROUNDUP(INDEX(GRID!$B$17:$BI$27,MATCH(M$7,GRID!$A$17:$A$27,0),MATCH(1,($U$2=GRID!$B$1:$BI$1)*(КАЛЕНДАРЬ!$AG29=GRID!$B$3:$BI$3), 0))*(1-GRID!$B$35),0))</f>
        <v>24500</v>
      </c>
      <c r="O276" s="61">
        <f t="array" ref="O276">IF($I$2="Открытый тариф",
INDEX(GRID!$B$4:$BI$14,MATCH(O$7,GRID!$A$4:$A$14,0),MATCH(1,($U$2=GRID!$B$1:$BI$1)*(КАЛЕНДАРЬ!$AG29=GRID!$B$3:$BI$3), 0)),
ROUNDUP(INDEX(GRID!$B$4:$BI$14,MATCH(O$7,GRID!$A$4:$A$14,0),MATCH(1,($U$2=GRID!$B$1:$BI$1)*(КАЛЕНДАРЬ!$AG29=GRID!$B$3:$BI$3),0))*(1-GRID!$B$35),0))</f>
        <v>29600</v>
      </c>
      <c r="P276" s="61">
        <f t="array" ref="P276">IF($I$2="Открытый тариф",
INDEX(GRID!$B$17:$BI$27,MATCH(O$7,GRID!$A$17:$A$27,0),MATCH(1,($U$2=GRID!$B$1:$BI$1)*(КАЛЕНДАРЬ!$AG29=GRID!$B$3:$BI$3), 0)),
ROUNDUP(INDEX(GRID!$B$17:$BI$27,MATCH(O$7,GRID!$A$17:$A$27,0),MATCH(1,($U$2=GRID!$B$1:$BI$1)*(КАЛЕНДАРЬ!$AG29=GRID!$B$3:$BI$3), 0))*(1-GRID!$B$35),0))</f>
        <v>32100</v>
      </c>
      <c r="Q276" s="61">
        <f t="array" ref="Q276">IF($I$2="Открытый тариф",
INDEX(GRID!$B$4:$BI$14,MATCH(Q$7,GRID!$A$4:$A$14,0),MATCH(1,($U$2=GRID!$B$1:$BI$1)*(КАЛЕНДАРЬ!$AG29=GRID!$B$3:$BI$3), 0)),
ROUNDUP(INDEX(GRID!$B$4:$BI$14,MATCH(Q$7,GRID!$A$4:$A$14,0),MATCH(1,($U$2=GRID!$B$1:$BI$1)*(КАЛЕНДАРЬ!$AG29=GRID!$B$3:$BI$3),0))*(1-GRID!$B$35),0))</f>
        <v>33000</v>
      </c>
      <c r="R276" s="61">
        <f t="array" ref="R276">IF($I$2="Открытый тариф",
INDEX(GRID!$B$17:$BI$27,MATCH(Q$7,GRID!$A$17:$A$27,0),MATCH(1,($U$2=GRID!$B$1:$BI$1)*(КАЛЕНДАРЬ!$AG29=GRID!$B$3:$BI$3), 0)),
ROUNDUP(INDEX(GRID!$B$17:$BI$27,MATCH(Q$7,GRID!$A$17:$A$27,0),MATCH(1,($U$2=GRID!$B$1:$BI$1)*(КАЛЕНДАРЬ!$AG29=GRID!$B$3:$BI$3), 0))*(1-GRID!$B$35),0))</f>
        <v>35500</v>
      </c>
      <c r="S276" s="61">
        <f t="array" ref="S276">IF($I$2="Открытый тариф",
INDEX(GRID!$B$4:$BI$14,MATCH(S$7,GRID!$A$4:$A$14,0),MATCH(1,($U$2=GRID!$B$1:$BI$1)*(КАЛЕНДАРЬ!$AG29=GRID!$B$3:$BI$3), 0)),
ROUNDUP(INDEX(GRID!$B$4:$BI$14,MATCH(S$7,GRID!$A$4:$A$14,0),MATCH(1,($U$2=GRID!$B$1:$BI$1)*(КАЛЕНДАРЬ!$AG29=GRID!$B$3:$BI$3),0))*(1-GRID!$B$35),0))</f>
        <v>38500</v>
      </c>
      <c r="T276" s="61">
        <f t="array" ref="T276">IF($I$2="Открытый тариф",
INDEX(GRID!$B$17:$BI$27,MATCH(S$7,GRID!$A$17:$A$27,0),MATCH(1,($U$2=GRID!$B$1:$BI$1)*(КАЛЕНДАРЬ!$AG29=GRID!$B$3:$BI$3), 0)),
ROUNDUP(INDEX(GRID!$B$17:$BI$27,MATCH(S$7,GRID!$A$17:$A$27,0),MATCH(1,($U$2=GRID!$B$1:$BI$1)*(КАЛЕНДАРЬ!$AG29=GRID!$B$3:$BI$3), 0))*(1-GRID!$B$35),0))</f>
        <v>41000</v>
      </c>
      <c r="U276" s="61">
        <f t="array" ref="U276">IF($I$2="Открытый тариф",
INDEX(GRID!$B$4:$BI$14,MATCH(U$7,GRID!$A$4:$A$14,0),MATCH(1,($U$2=GRID!$B$1:$BI$1)*(КАЛЕНДАРЬ!$AG29=GRID!$B$3:$BI$3), 0)),
ROUNDUP(INDEX(GRID!$B$4:$BI$14,MATCH(U$7,GRID!$A$4:$A$14,0),MATCH(1,($U$2=GRID!$B$1:$BI$1)*(КАЛЕНДАРЬ!$AG29=GRID!$B$3:$BI$3),0))*(1-GRID!$B$35),0))</f>
        <v>45000</v>
      </c>
      <c r="V276" s="61">
        <f t="array" ref="V276">IF($I$2="Открытый тариф",
INDEX(GRID!$B$17:$BI$27,MATCH(U$7,GRID!$A$17:$A$27,0),MATCH(1,($U$2=GRID!$B$1:$BI$1)*(КАЛЕНДАРЬ!$AG29=GRID!$B$3:$BI$3), 0)),
ROUNDUP(INDEX(GRID!$B$17:$BI$27,MATCH(U$7,GRID!$A$17:$A$27,0),MATCH(1,($U$2=GRID!$B$1:$BI$1)*(КАЛЕНДАРЬ!$AG29=GRID!$B$3:$BI$3), 0))*(1-GRID!$B$35),0))</f>
        <v>47500</v>
      </c>
      <c r="W276" s="61">
        <f t="array" ref="W276">IF($I$2="Открытый тариф",
INDEX(GRID!$B$4:$BI$14,MATCH(W$7,GRID!$A$4:$A$14,0),MATCH(1,($U$2=GRID!$B$1:$BI$1)*(КАЛЕНДАРЬ!$AG29=GRID!$B$3:$BI$3), 0)),
ROUNDUP(INDEX(GRID!$B$4:$BI$14,MATCH(W$7,GRID!$A$4:$A$14,0),MATCH(1,($U$2=GRID!$B$1:$BI$1)*(КАЛЕНДАРЬ!$AG29=GRID!$B$3:$BI$3),0))*(1-GRID!$B$35),0))</f>
        <v>192000</v>
      </c>
      <c r="X276" s="61">
        <f t="array" ref="X276">IF($I$2="Открытый тариф",
INDEX(GRID!$B$17:$BI$27,MATCH(W$7,GRID!$A$17:$A$27,0),MATCH(1,($U$2=GRID!$B$1:$BI$1)*(КАЛЕНДАРЬ!$AG29=GRID!$B$3:$BI$3), 0)),
ROUNDUP(INDEX(GRID!$B$17:$BI$27,MATCH(W$7,GRID!$A$17:$A$27,0),MATCH(1,($U$2=GRID!$B$1:$BI$1)*(КАЛЕНДАРЬ!$AG29=GRID!$B$3:$BI$3), 0))*(1-GRID!$B$35),0))</f>
        <v>194500</v>
      </c>
    </row>
    <row r="277" spans="1:24" x14ac:dyDescent="0.2">
      <c r="A277" s="62" t="s">
        <v>47</v>
      </c>
      <c r="B277" s="62">
        <v>27</v>
      </c>
      <c r="C277" s="59" cm="1">
        <f t="array" ref="C277">IF($I$2="Открытый тариф",
INDEX(GRID!$B$4:$BI$14,MATCH(C$7,GRID!$A$4:$A$14,0),MATCH(1,($U$2=GRID!$B$1:$BI$1)*(КАЛЕНДАРЬ!$AG30=GRID!$B$3:$BI$3), 0)),
ROUNDUP(INDEX(GRID!$B$4:$BI$14,MATCH(C$7,GRID!$A$4:$A$14,0),MATCH(1,($U$2=GRID!$B$1:$BI$1)*(КАЛЕНДАРЬ!$AG30=GRID!$B$3:$BI$3),0))*(1-GRID!$B$35),0))</f>
        <v>15000</v>
      </c>
      <c r="D277" s="60">
        <f t="array" ref="D277">IF($I$2="Открытый тариф",
INDEX(GRID!$B$17:$BI$27,MATCH(C$7,GRID!$A$17:$A$27,0),MATCH(1,($U$2=GRID!$B$1:$BI$1)*(КАЛЕНДАРЬ!$AG30=GRID!$B$3:$BI$3), 0)),
ROUNDUP(INDEX(GRID!$B$17:$BI$27,MATCH(C$7,GRID!$A$17:$A$27,0),MATCH(1,($U$2=GRID!$B$1:$BI$1)*(КАЛЕНДАРЬ!$AG30=GRID!$B$3:$BI$3), 0))*(1-GRID!$B$35),0))</f>
        <v>17500</v>
      </c>
      <c r="E277" s="59">
        <f t="array" ref="E277">IF($I$2="Открытый тариф",
INDEX(GRID!$B$4:$BI$14,MATCH(E$7,GRID!$A$4:$A$14,0),MATCH(1,($U$2=GRID!$B$1:$BI$1)*(КАЛЕНДАРЬ!$AG30=GRID!$B$3:$BI$3), 0)),
ROUNDUP(INDEX(GRID!$B$4:$BI$14,MATCH(E$7,GRID!$A$4:$A$14,0),MATCH(1,($U$2=GRID!$B$1:$BI$1)*(КАЛЕНДАРЬ!$AG30=GRID!$B$3:$BI$3),0))*(1-GRID!$B$35),0))</f>
        <v>16200</v>
      </c>
      <c r="F277" s="60">
        <f t="array" ref="F277">IF($I$2="Открытый тариф",
INDEX(GRID!$B$17:$BI$27,MATCH(E$7,GRID!$A$17:$A$27,0),MATCH(1,($U$2=GRID!$B$1:$BI$1)*(КАЛЕНДАРЬ!$AG30=GRID!$B$3:$BI$3), 0)),
ROUNDUP(INDEX(GRID!$B$17:$BI$27,MATCH(E$7,GRID!$A$17:$A$27,0),MATCH(1,($U$2=GRID!$B$1:$BI$1)*(КАЛЕНДАРЬ!$AG30=GRID!$B$3:$BI$3), 0))*(1-GRID!$B$35),0))</f>
        <v>18700</v>
      </c>
      <c r="G277" s="59">
        <f t="array" ref="G277">IF($I$2="Открытый тариф",
INDEX(GRID!$B$4:$BI$14,MATCH(G$7,GRID!$A$4:$A$14,0),MATCH(1,($U$2=GRID!$B$1:$BI$1)*(КАЛЕНДАРЬ!$AG30=GRID!$B$3:$BI$3), 0)),
ROUNDUP(INDEX(GRID!$B$4:$BI$14,MATCH(G$7,GRID!$A$4:$A$14,0),MATCH(1,($U$2=GRID!$B$1:$BI$1)*(КАЛЕНДАРЬ!$AG30=GRID!$B$3:$BI$3),0))*(1-GRID!$B$35),0))</f>
        <v>17500</v>
      </c>
      <c r="H277" s="60">
        <f t="array" ref="H277">IF($I$2="Открытый тариф",
INDEX(GRID!$B$17:$BI$27,MATCH(G$7,GRID!$A$17:$A$27,0),MATCH(1,($U$2=GRID!$B$1:$BI$1)*(КАЛЕНДАРЬ!$AG30=GRID!$B$3:$BI$3), 0)),
ROUNDUP(INDEX(GRID!$B$17:$BI$27,MATCH(G$7,GRID!$A$17:$A$27,0),MATCH(1,($U$2=GRID!$B$1:$BI$1)*(КАЛЕНДАРЬ!$AG30=GRID!$B$3:$BI$3), 0))*(1-GRID!$B$35),0))</f>
        <v>20000</v>
      </c>
      <c r="I277" s="59">
        <f t="array" ref="I277">IF($I$2="Открытый тариф",
INDEX(GRID!$B$4:$BI$14,MATCH(I$7,GRID!$A$4:$A$14,0),MATCH(1,($U$2=GRID!$B$1:$BI$1)*(КАЛЕНДАРЬ!$AG30=GRID!$B$3:$BI$3), 0)),
ROUNDUP(INDEX(GRID!$B$4:$BI$14,MATCH(I$7,GRID!$A$4:$A$14,0),MATCH(1,($U$2=GRID!$B$1:$BI$1)*(КАЛЕНДАРЬ!$AG30=GRID!$B$3:$BI$3),0))*(1-GRID!$B$35),0))</f>
        <v>18900</v>
      </c>
      <c r="J277" s="60">
        <f t="array" ref="J277">IF($I$2="Открытый тариф",
INDEX(GRID!$B$17:$BI$27,MATCH(I$7,GRID!$A$17:$A$27,0),MATCH(1,($U$2=GRID!$B$1:$BI$1)*(КАЛЕНДАРЬ!$AG30=GRID!$B$3:$BI$3), 0)),
ROUNDUP(INDEX(GRID!$B$17:$BI$27,MATCH(I$7,GRID!$A$17:$A$27,0),MATCH(1,($U$2=GRID!$B$1:$BI$1)*(КАЛЕНДАРЬ!$AG30=GRID!$B$3:$BI$3), 0))*(1-GRID!$B$35),0))</f>
        <v>21400</v>
      </c>
      <c r="K277" s="59">
        <f t="array" ref="K277">IF($I$2="Открытый тариф",
INDEX(GRID!$B$4:$BI$14,MATCH(K$7,GRID!$A$4:$A$14,0),MATCH(1,($U$2=GRID!$B$1:$BI$1)*(КАЛЕНДАРЬ!$AG30=GRID!$B$3:$BI$3), 0)),
ROUNDUP(INDEX(GRID!$B$4:$BI$14,MATCH(K$7,GRID!$A$4:$A$14,0),MATCH(1,($U$2=GRID!$B$1:$BI$1)*(КАЛЕНДАРЬ!$AG30=GRID!$B$3:$BI$3),0))*(1-GRID!$B$35),0))</f>
        <v>20400</v>
      </c>
      <c r="L277" s="60">
        <f t="array" ref="L277">IF($I$2="Открытый тариф",
INDEX(GRID!$B$17:$BI$27,MATCH(K$7,GRID!$A$17:$A$27,0),MATCH(1,($U$2=GRID!$B$1:$BI$1)*(КАЛЕНДАРЬ!$AG30=GRID!$B$3:$BI$3), 0)),
ROUNDUP(INDEX(GRID!$B$17:$BI$27,MATCH(K$7,GRID!$A$17:$A$27,0),MATCH(1,($U$2=GRID!$B$1:$BI$1)*(КАЛЕНДАРЬ!$AG30=GRID!$B$3:$BI$3), 0))*(1-GRID!$B$35),0))</f>
        <v>22900</v>
      </c>
      <c r="M277" s="59">
        <f t="array" ref="M277">IF($I$2="Открытый тариф",
INDEX(GRID!$B$4:$BI$14,MATCH(M$7,GRID!$A$4:$A$14,0),MATCH(1,($U$2=GRID!$B$1:$BI$1)*(КАЛЕНДАРЬ!$AG30=GRID!$B$3:$BI$3), 0)),
ROUNDUP(INDEX(GRID!$B$4:$BI$14,MATCH(M$7,GRID!$A$4:$A$14,0),MATCH(1,($U$2=GRID!$B$1:$BI$1)*(КАЛЕНДАРЬ!$AG30=GRID!$B$3:$BI$3),0))*(1-GRID!$B$35),0))</f>
        <v>22000</v>
      </c>
      <c r="N277" s="60">
        <f t="array" ref="N277">IF($I$2="Открытый тариф",
INDEX(GRID!$B$17:$BI$27,MATCH(M$7,GRID!$A$17:$A$27,0),MATCH(1,($U$2=GRID!$B$1:$BI$1)*(КАЛЕНДАРЬ!$AG30=GRID!$B$3:$BI$3), 0)),
ROUNDUP(INDEX(GRID!$B$17:$BI$27,MATCH(M$7,GRID!$A$17:$A$27,0),MATCH(1,($U$2=GRID!$B$1:$BI$1)*(КАЛЕНДАРЬ!$AG30=GRID!$B$3:$BI$3), 0))*(1-GRID!$B$35),0))</f>
        <v>24500</v>
      </c>
      <c r="O277" s="61">
        <f t="array" ref="O277">IF($I$2="Открытый тариф",
INDEX(GRID!$B$4:$BI$14,MATCH(O$7,GRID!$A$4:$A$14,0),MATCH(1,($U$2=GRID!$B$1:$BI$1)*(КАЛЕНДАРЬ!$AG30=GRID!$B$3:$BI$3), 0)),
ROUNDUP(INDEX(GRID!$B$4:$BI$14,MATCH(O$7,GRID!$A$4:$A$14,0),MATCH(1,($U$2=GRID!$B$1:$BI$1)*(КАЛЕНДАРЬ!$AG30=GRID!$B$3:$BI$3),0))*(1-GRID!$B$35),0))</f>
        <v>29600</v>
      </c>
      <c r="P277" s="61">
        <f t="array" ref="P277">IF($I$2="Открытый тариф",
INDEX(GRID!$B$17:$BI$27,MATCH(O$7,GRID!$A$17:$A$27,0),MATCH(1,($U$2=GRID!$B$1:$BI$1)*(КАЛЕНДАРЬ!$AG30=GRID!$B$3:$BI$3), 0)),
ROUNDUP(INDEX(GRID!$B$17:$BI$27,MATCH(O$7,GRID!$A$17:$A$27,0),MATCH(1,($U$2=GRID!$B$1:$BI$1)*(КАЛЕНДАРЬ!$AG30=GRID!$B$3:$BI$3), 0))*(1-GRID!$B$35),0))</f>
        <v>32100</v>
      </c>
      <c r="Q277" s="61">
        <f t="array" ref="Q277">IF($I$2="Открытый тариф",
INDEX(GRID!$B$4:$BI$14,MATCH(Q$7,GRID!$A$4:$A$14,0),MATCH(1,($U$2=GRID!$B$1:$BI$1)*(КАЛЕНДАРЬ!$AG30=GRID!$B$3:$BI$3), 0)),
ROUNDUP(INDEX(GRID!$B$4:$BI$14,MATCH(Q$7,GRID!$A$4:$A$14,0),MATCH(1,($U$2=GRID!$B$1:$BI$1)*(КАЛЕНДАРЬ!$AG30=GRID!$B$3:$BI$3),0))*(1-GRID!$B$35),0))</f>
        <v>33000</v>
      </c>
      <c r="R277" s="61">
        <f t="array" ref="R277">IF($I$2="Открытый тариф",
INDEX(GRID!$B$17:$BI$27,MATCH(Q$7,GRID!$A$17:$A$27,0),MATCH(1,($U$2=GRID!$B$1:$BI$1)*(КАЛЕНДАРЬ!$AG30=GRID!$B$3:$BI$3), 0)),
ROUNDUP(INDEX(GRID!$B$17:$BI$27,MATCH(Q$7,GRID!$A$17:$A$27,0),MATCH(1,($U$2=GRID!$B$1:$BI$1)*(КАЛЕНДАРЬ!$AG30=GRID!$B$3:$BI$3), 0))*(1-GRID!$B$35),0))</f>
        <v>35500</v>
      </c>
      <c r="S277" s="61">
        <f t="array" ref="S277">IF($I$2="Открытый тариф",
INDEX(GRID!$B$4:$BI$14,MATCH(S$7,GRID!$A$4:$A$14,0),MATCH(1,($U$2=GRID!$B$1:$BI$1)*(КАЛЕНДАРЬ!$AG30=GRID!$B$3:$BI$3), 0)),
ROUNDUP(INDEX(GRID!$B$4:$BI$14,MATCH(S$7,GRID!$A$4:$A$14,0),MATCH(1,($U$2=GRID!$B$1:$BI$1)*(КАЛЕНДАРЬ!$AG30=GRID!$B$3:$BI$3),0))*(1-GRID!$B$35),0))</f>
        <v>38500</v>
      </c>
      <c r="T277" s="61">
        <f t="array" ref="T277">IF($I$2="Открытый тариф",
INDEX(GRID!$B$17:$BI$27,MATCH(S$7,GRID!$A$17:$A$27,0),MATCH(1,($U$2=GRID!$B$1:$BI$1)*(КАЛЕНДАРЬ!$AG30=GRID!$B$3:$BI$3), 0)),
ROUNDUP(INDEX(GRID!$B$17:$BI$27,MATCH(S$7,GRID!$A$17:$A$27,0),MATCH(1,($U$2=GRID!$B$1:$BI$1)*(КАЛЕНДАРЬ!$AG30=GRID!$B$3:$BI$3), 0))*(1-GRID!$B$35),0))</f>
        <v>41000</v>
      </c>
      <c r="U277" s="61">
        <f t="array" ref="U277">IF($I$2="Открытый тариф",
INDEX(GRID!$B$4:$BI$14,MATCH(U$7,GRID!$A$4:$A$14,0),MATCH(1,($U$2=GRID!$B$1:$BI$1)*(КАЛЕНДАРЬ!$AG30=GRID!$B$3:$BI$3), 0)),
ROUNDUP(INDEX(GRID!$B$4:$BI$14,MATCH(U$7,GRID!$A$4:$A$14,0),MATCH(1,($U$2=GRID!$B$1:$BI$1)*(КАЛЕНДАРЬ!$AG30=GRID!$B$3:$BI$3),0))*(1-GRID!$B$35),0))</f>
        <v>45000</v>
      </c>
      <c r="V277" s="61">
        <f t="array" ref="V277">IF($I$2="Открытый тариф",
INDEX(GRID!$B$17:$BI$27,MATCH(U$7,GRID!$A$17:$A$27,0),MATCH(1,($U$2=GRID!$B$1:$BI$1)*(КАЛЕНДАРЬ!$AG30=GRID!$B$3:$BI$3), 0)),
ROUNDUP(INDEX(GRID!$B$17:$BI$27,MATCH(U$7,GRID!$A$17:$A$27,0),MATCH(1,($U$2=GRID!$B$1:$BI$1)*(КАЛЕНДАРЬ!$AG30=GRID!$B$3:$BI$3), 0))*(1-GRID!$B$35),0))</f>
        <v>47500</v>
      </c>
      <c r="W277" s="61">
        <f t="array" ref="W277">IF($I$2="Открытый тариф",
INDEX(GRID!$B$4:$BI$14,MATCH(W$7,GRID!$A$4:$A$14,0),MATCH(1,($U$2=GRID!$B$1:$BI$1)*(КАЛЕНДАРЬ!$AG30=GRID!$B$3:$BI$3), 0)),
ROUNDUP(INDEX(GRID!$B$4:$BI$14,MATCH(W$7,GRID!$A$4:$A$14,0),MATCH(1,($U$2=GRID!$B$1:$BI$1)*(КАЛЕНДАРЬ!$AG30=GRID!$B$3:$BI$3),0))*(1-GRID!$B$35),0))</f>
        <v>192000</v>
      </c>
      <c r="X277" s="61">
        <f t="array" ref="X277">IF($I$2="Открытый тариф",
INDEX(GRID!$B$17:$BI$27,MATCH(W$7,GRID!$A$17:$A$27,0),MATCH(1,($U$2=GRID!$B$1:$BI$1)*(КАЛЕНДАРЬ!$AG30=GRID!$B$3:$BI$3), 0)),
ROUNDUP(INDEX(GRID!$B$17:$BI$27,MATCH(W$7,GRID!$A$17:$A$27,0),MATCH(1,($U$2=GRID!$B$1:$BI$1)*(КАЛЕНДАРЬ!$AG30=GRID!$B$3:$BI$3), 0))*(1-GRID!$B$35),0))</f>
        <v>194500</v>
      </c>
    </row>
    <row r="278" spans="1:24" x14ac:dyDescent="0.2">
      <c r="A278" s="62" t="s">
        <v>48</v>
      </c>
      <c r="B278" s="62">
        <v>28</v>
      </c>
      <c r="C278" s="59" cm="1">
        <f t="array" ref="C278">IF($I$2="Открытый тариф",
INDEX(GRID!$B$4:$BI$14,MATCH(C$7,GRID!$A$4:$A$14,0),MATCH(1,($U$2=GRID!$B$1:$BI$1)*(КАЛЕНДАРЬ!$AG31=GRID!$B$3:$BI$3), 0)),
ROUNDUP(INDEX(GRID!$B$4:$BI$14,MATCH(C$7,GRID!$A$4:$A$14,0),MATCH(1,($U$2=GRID!$B$1:$BI$1)*(КАЛЕНДАРЬ!$AG31=GRID!$B$3:$BI$3),0))*(1-GRID!$B$35),0))</f>
        <v>15000</v>
      </c>
      <c r="D278" s="60">
        <f t="array" ref="D278">IF($I$2="Открытый тариф",
INDEX(GRID!$B$17:$BI$27,MATCH(C$7,GRID!$A$17:$A$27,0),MATCH(1,($U$2=GRID!$B$1:$BI$1)*(КАЛЕНДАРЬ!$AG31=GRID!$B$3:$BI$3), 0)),
ROUNDUP(INDEX(GRID!$B$17:$BI$27,MATCH(C$7,GRID!$A$17:$A$27,0),MATCH(1,($U$2=GRID!$B$1:$BI$1)*(КАЛЕНДАРЬ!$AG31=GRID!$B$3:$BI$3), 0))*(1-GRID!$B$35),0))</f>
        <v>17500</v>
      </c>
      <c r="E278" s="59">
        <f t="array" ref="E278">IF($I$2="Открытый тариф",
INDEX(GRID!$B$4:$BI$14,MATCH(E$7,GRID!$A$4:$A$14,0),MATCH(1,($U$2=GRID!$B$1:$BI$1)*(КАЛЕНДАРЬ!$AG31=GRID!$B$3:$BI$3), 0)),
ROUNDUP(INDEX(GRID!$B$4:$BI$14,MATCH(E$7,GRID!$A$4:$A$14,0),MATCH(1,($U$2=GRID!$B$1:$BI$1)*(КАЛЕНДАРЬ!$AG31=GRID!$B$3:$BI$3),0))*(1-GRID!$B$35),0))</f>
        <v>16200</v>
      </c>
      <c r="F278" s="60">
        <f t="array" ref="F278">IF($I$2="Открытый тариф",
INDEX(GRID!$B$17:$BI$27,MATCH(E$7,GRID!$A$17:$A$27,0),MATCH(1,($U$2=GRID!$B$1:$BI$1)*(КАЛЕНДАРЬ!$AG31=GRID!$B$3:$BI$3), 0)),
ROUNDUP(INDEX(GRID!$B$17:$BI$27,MATCH(E$7,GRID!$A$17:$A$27,0),MATCH(1,($U$2=GRID!$B$1:$BI$1)*(КАЛЕНДАРЬ!$AG31=GRID!$B$3:$BI$3), 0))*(1-GRID!$B$35),0))</f>
        <v>18700</v>
      </c>
      <c r="G278" s="59">
        <f t="array" ref="G278">IF($I$2="Открытый тариф",
INDEX(GRID!$B$4:$BI$14,MATCH(G$7,GRID!$A$4:$A$14,0),MATCH(1,($U$2=GRID!$B$1:$BI$1)*(КАЛЕНДАРЬ!$AG31=GRID!$B$3:$BI$3), 0)),
ROUNDUP(INDEX(GRID!$B$4:$BI$14,MATCH(G$7,GRID!$A$4:$A$14,0),MATCH(1,($U$2=GRID!$B$1:$BI$1)*(КАЛЕНДАРЬ!$AG31=GRID!$B$3:$BI$3),0))*(1-GRID!$B$35),0))</f>
        <v>17500</v>
      </c>
      <c r="H278" s="60">
        <f t="array" ref="H278">IF($I$2="Открытый тариф",
INDEX(GRID!$B$17:$BI$27,MATCH(G$7,GRID!$A$17:$A$27,0),MATCH(1,($U$2=GRID!$B$1:$BI$1)*(КАЛЕНДАРЬ!$AG31=GRID!$B$3:$BI$3), 0)),
ROUNDUP(INDEX(GRID!$B$17:$BI$27,MATCH(G$7,GRID!$A$17:$A$27,0),MATCH(1,($U$2=GRID!$B$1:$BI$1)*(КАЛЕНДАРЬ!$AG31=GRID!$B$3:$BI$3), 0))*(1-GRID!$B$35),0))</f>
        <v>20000</v>
      </c>
      <c r="I278" s="59">
        <f t="array" ref="I278">IF($I$2="Открытый тариф",
INDEX(GRID!$B$4:$BI$14,MATCH(I$7,GRID!$A$4:$A$14,0),MATCH(1,($U$2=GRID!$B$1:$BI$1)*(КАЛЕНДАРЬ!$AG31=GRID!$B$3:$BI$3), 0)),
ROUNDUP(INDEX(GRID!$B$4:$BI$14,MATCH(I$7,GRID!$A$4:$A$14,0),MATCH(1,($U$2=GRID!$B$1:$BI$1)*(КАЛЕНДАРЬ!$AG31=GRID!$B$3:$BI$3),0))*(1-GRID!$B$35),0))</f>
        <v>18900</v>
      </c>
      <c r="J278" s="60">
        <f t="array" ref="J278">IF($I$2="Открытый тариф",
INDEX(GRID!$B$17:$BI$27,MATCH(I$7,GRID!$A$17:$A$27,0),MATCH(1,($U$2=GRID!$B$1:$BI$1)*(КАЛЕНДАРЬ!$AG31=GRID!$B$3:$BI$3), 0)),
ROUNDUP(INDEX(GRID!$B$17:$BI$27,MATCH(I$7,GRID!$A$17:$A$27,0),MATCH(1,($U$2=GRID!$B$1:$BI$1)*(КАЛЕНДАРЬ!$AG31=GRID!$B$3:$BI$3), 0))*(1-GRID!$B$35),0))</f>
        <v>21400</v>
      </c>
      <c r="K278" s="59">
        <f t="array" ref="K278">IF($I$2="Открытый тариф",
INDEX(GRID!$B$4:$BI$14,MATCH(K$7,GRID!$A$4:$A$14,0),MATCH(1,($U$2=GRID!$B$1:$BI$1)*(КАЛЕНДАРЬ!$AG31=GRID!$B$3:$BI$3), 0)),
ROUNDUP(INDEX(GRID!$B$4:$BI$14,MATCH(K$7,GRID!$A$4:$A$14,0),MATCH(1,($U$2=GRID!$B$1:$BI$1)*(КАЛЕНДАРЬ!$AG31=GRID!$B$3:$BI$3),0))*(1-GRID!$B$35),0))</f>
        <v>20400</v>
      </c>
      <c r="L278" s="60">
        <f t="array" ref="L278">IF($I$2="Открытый тариф",
INDEX(GRID!$B$17:$BI$27,MATCH(K$7,GRID!$A$17:$A$27,0),MATCH(1,($U$2=GRID!$B$1:$BI$1)*(КАЛЕНДАРЬ!$AG31=GRID!$B$3:$BI$3), 0)),
ROUNDUP(INDEX(GRID!$B$17:$BI$27,MATCH(K$7,GRID!$A$17:$A$27,0),MATCH(1,($U$2=GRID!$B$1:$BI$1)*(КАЛЕНДАРЬ!$AG31=GRID!$B$3:$BI$3), 0))*(1-GRID!$B$35),0))</f>
        <v>22900</v>
      </c>
      <c r="M278" s="59">
        <f t="array" ref="M278">IF($I$2="Открытый тариф",
INDEX(GRID!$B$4:$BI$14,MATCH(M$7,GRID!$A$4:$A$14,0),MATCH(1,($U$2=GRID!$B$1:$BI$1)*(КАЛЕНДАРЬ!$AG31=GRID!$B$3:$BI$3), 0)),
ROUNDUP(INDEX(GRID!$B$4:$BI$14,MATCH(M$7,GRID!$A$4:$A$14,0),MATCH(1,($U$2=GRID!$B$1:$BI$1)*(КАЛЕНДАРЬ!$AG31=GRID!$B$3:$BI$3),0))*(1-GRID!$B$35),0))</f>
        <v>22000</v>
      </c>
      <c r="N278" s="60">
        <f t="array" ref="N278">IF($I$2="Открытый тариф",
INDEX(GRID!$B$17:$BI$27,MATCH(M$7,GRID!$A$17:$A$27,0),MATCH(1,($U$2=GRID!$B$1:$BI$1)*(КАЛЕНДАРЬ!$AG31=GRID!$B$3:$BI$3), 0)),
ROUNDUP(INDEX(GRID!$B$17:$BI$27,MATCH(M$7,GRID!$A$17:$A$27,0),MATCH(1,($U$2=GRID!$B$1:$BI$1)*(КАЛЕНДАРЬ!$AG31=GRID!$B$3:$BI$3), 0))*(1-GRID!$B$35),0))</f>
        <v>24500</v>
      </c>
      <c r="O278" s="61">
        <f t="array" ref="O278">IF($I$2="Открытый тариф",
INDEX(GRID!$B$4:$BI$14,MATCH(O$7,GRID!$A$4:$A$14,0),MATCH(1,($U$2=GRID!$B$1:$BI$1)*(КАЛЕНДАРЬ!$AG31=GRID!$B$3:$BI$3), 0)),
ROUNDUP(INDEX(GRID!$B$4:$BI$14,MATCH(O$7,GRID!$A$4:$A$14,0),MATCH(1,($U$2=GRID!$B$1:$BI$1)*(КАЛЕНДАРЬ!$AG31=GRID!$B$3:$BI$3),0))*(1-GRID!$B$35),0))</f>
        <v>29600</v>
      </c>
      <c r="P278" s="61">
        <f t="array" ref="P278">IF($I$2="Открытый тариф",
INDEX(GRID!$B$17:$BI$27,MATCH(O$7,GRID!$A$17:$A$27,0),MATCH(1,($U$2=GRID!$B$1:$BI$1)*(КАЛЕНДАРЬ!$AG31=GRID!$B$3:$BI$3), 0)),
ROUNDUP(INDEX(GRID!$B$17:$BI$27,MATCH(O$7,GRID!$A$17:$A$27,0),MATCH(1,($U$2=GRID!$B$1:$BI$1)*(КАЛЕНДАРЬ!$AG31=GRID!$B$3:$BI$3), 0))*(1-GRID!$B$35),0))</f>
        <v>32100</v>
      </c>
      <c r="Q278" s="61">
        <f t="array" ref="Q278">IF($I$2="Открытый тариф",
INDEX(GRID!$B$4:$BI$14,MATCH(Q$7,GRID!$A$4:$A$14,0),MATCH(1,($U$2=GRID!$B$1:$BI$1)*(КАЛЕНДАРЬ!$AG31=GRID!$B$3:$BI$3), 0)),
ROUNDUP(INDEX(GRID!$B$4:$BI$14,MATCH(Q$7,GRID!$A$4:$A$14,0),MATCH(1,($U$2=GRID!$B$1:$BI$1)*(КАЛЕНДАРЬ!$AG31=GRID!$B$3:$BI$3),0))*(1-GRID!$B$35),0))</f>
        <v>33000</v>
      </c>
      <c r="R278" s="61">
        <f t="array" ref="R278">IF($I$2="Открытый тариф",
INDEX(GRID!$B$17:$BI$27,MATCH(Q$7,GRID!$A$17:$A$27,0),MATCH(1,($U$2=GRID!$B$1:$BI$1)*(КАЛЕНДАРЬ!$AG31=GRID!$B$3:$BI$3), 0)),
ROUNDUP(INDEX(GRID!$B$17:$BI$27,MATCH(Q$7,GRID!$A$17:$A$27,0),MATCH(1,($U$2=GRID!$B$1:$BI$1)*(КАЛЕНДАРЬ!$AG31=GRID!$B$3:$BI$3), 0))*(1-GRID!$B$35),0))</f>
        <v>35500</v>
      </c>
      <c r="S278" s="61">
        <f t="array" ref="S278">IF($I$2="Открытый тариф",
INDEX(GRID!$B$4:$BI$14,MATCH(S$7,GRID!$A$4:$A$14,0),MATCH(1,($U$2=GRID!$B$1:$BI$1)*(КАЛЕНДАРЬ!$AG31=GRID!$B$3:$BI$3), 0)),
ROUNDUP(INDEX(GRID!$B$4:$BI$14,MATCH(S$7,GRID!$A$4:$A$14,0),MATCH(1,($U$2=GRID!$B$1:$BI$1)*(КАЛЕНДАРЬ!$AG31=GRID!$B$3:$BI$3),0))*(1-GRID!$B$35),0))</f>
        <v>38500</v>
      </c>
      <c r="T278" s="61">
        <f t="array" ref="T278">IF($I$2="Открытый тариф",
INDEX(GRID!$B$17:$BI$27,MATCH(S$7,GRID!$A$17:$A$27,0),MATCH(1,($U$2=GRID!$B$1:$BI$1)*(КАЛЕНДАРЬ!$AG31=GRID!$B$3:$BI$3), 0)),
ROUNDUP(INDEX(GRID!$B$17:$BI$27,MATCH(S$7,GRID!$A$17:$A$27,0),MATCH(1,($U$2=GRID!$B$1:$BI$1)*(КАЛЕНДАРЬ!$AG31=GRID!$B$3:$BI$3), 0))*(1-GRID!$B$35),0))</f>
        <v>41000</v>
      </c>
      <c r="U278" s="61">
        <f t="array" ref="U278">IF($I$2="Открытый тариф",
INDEX(GRID!$B$4:$BI$14,MATCH(U$7,GRID!$A$4:$A$14,0),MATCH(1,($U$2=GRID!$B$1:$BI$1)*(КАЛЕНДАРЬ!$AG31=GRID!$B$3:$BI$3), 0)),
ROUNDUP(INDEX(GRID!$B$4:$BI$14,MATCH(U$7,GRID!$A$4:$A$14,0),MATCH(1,($U$2=GRID!$B$1:$BI$1)*(КАЛЕНДАРЬ!$AG31=GRID!$B$3:$BI$3),0))*(1-GRID!$B$35),0))</f>
        <v>45000</v>
      </c>
      <c r="V278" s="61">
        <f t="array" ref="V278">IF($I$2="Открытый тариф",
INDEX(GRID!$B$17:$BI$27,MATCH(U$7,GRID!$A$17:$A$27,0),MATCH(1,($U$2=GRID!$B$1:$BI$1)*(КАЛЕНДАРЬ!$AG31=GRID!$B$3:$BI$3), 0)),
ROUNDUP(INDEX(GRID!$B$17:$BI$27,MATCH(U$7,GRID!$A$17:$A$27,0),MATCH(1,($U$2=GRID!$B$1:$BI$1)*(КАЛЕНДАРЬ!$AG31=GRID!$B$3:$BI$3), 0))*(1-GRID!$B$35),0))</f>
        <v>47500</v>
      </c>
      <c r="W278" s="61">
        <f t="array" ref="W278">IF($I$2="Открытый тариф",
INDEX(GRID!$B$4:$BI$14,MATCH(W$7,GRID!$A$4:$A$14,0),MATCH(1,($U$2=GRID!$B$1:$BI$1)*(КАЛЕНДАРЬ!$AG31=GRID!$B$3:$BI$3), 0)),
ROUNDUP(INDEX(GRID!$B$4:$BI$14,MATCH(W$7,GRID!$A$4:$A$14,0),MATCH(1,($U$2=GRID!$B$1:$BI$1)*(КАЛЕНДАРЬ!$AG31=GRID!$B$3:$BI$3),0))*(1-GRID!$B$35),0))</f>
        <v>192000</v>
      </c>
      <c r="X278" s="61">
        <f t="array" ref="X278">IF($I$2="Открытый тариф",
INDEX(GRID!$B$17:$BI$27,MATCH(W$7,GRID!$A$17:$A$27,0),MATCH(1,($U$2=GRID!$B$1:$BI$1)*(КАЛЕНДАРЬ!$AG31=GRID!$B$3:$BI$3), 0)),
ROUNDUP(INDEX(GRID!$B$17:$BI$27,MATCH(W$7,GRID!$A$17:$A$27,0),MATCH(1,($U$2=GRID!$B$1:$BI$1)*(КАЛЕНДАРЬ!$AG31=GRID!$B$3:$BI$3), 0))*(1-GRID!$B$35),0))</f>
        <v>194500</v>
      </c>
    </row>
    <row r="279" spans="1:24" x14ac:dyDescent="0.2">
      <c r="A279" s="62" t="s">
        <v>42</v>
      </c>
      <c r="B279" s="62">
        <v>29</v>
      </c>
      <c r="C279" s="59" cm="1">
        <f t="array" ref="C279">IF($I$2="Открытый тариф",
INDEX(GRID!$B$4:$BI$14,MATCH(C$7,GRID!$A$4:$A$14,0),MATCH(1,($U$2=GRID!$B$1:$BI$1)*(КАЛЕНДАРЬ!$AG32=GRID!$B$3:$BI$3), 0)),
ROUNDUP(INDEX(GRID!$B$4:$BI$14,MATCH(C$7,GRID!$A$4:$A$14,0),MATCH(1,($U$2=GRID!$B$1:$BI$1)*(КАЛЕНДАРЬ!$AG32=GRID!$B$3:$BI$3),0))*(1-GRID!$B$35),0))</f>
        <v>15000</v>
      </c>
      <c r="D279" s="60">
        <f t="array" ref="D279">IF($I$2="Открытый тариф",
INDEX(GRID!$B$17:$BI$27,MATCH(C$7,GRID!$A$17:$A$27,0),MATCH(1,($U$2=GRID!$B$1:$BI$1)*(КАЛЕНДАРЬ!$AG32=GRID!$B$3:$BI$3), 0)),
ROUNDUP(INDEX(GRID!$B$17:$BI$27,MATCH(C$7,GRID!$A$17:$A$27,0),MATCH(1,($U$2=GRID!$B$1:$BI$1)*(КАЛЕНДАРЬ!$AG32=GRID!$B$3:$BI$3), 0))*(1-GRID!$B$35),0))</f>
        <v>17500</v>
      </c>
      <c r="E279" s="59">
        <f t="array" ref="E279">IF($I$2="Открытый тариф",
INDEX(GRID!$B$4:$BI$14,MATCH(E$7,GRID!$A$4:$A$14,0),MATCH(1,($U$2=GRID!$B$1:$BI$1)*(КАЛЕНДАРЬ!$AG32=GRID!$B$3:$BI$3), 0)),
ROUNDUP(INDEX(GRID!$B$4:$BI$14,MATCH(E$7,GRID!$A$4:$A$14,0),MATCH(1,($U$2=GRID!$B$1:$BI$1)*(КАЛЕНДАРЬ!$AG32=GRID!$B$3:$BI$3),0))*(1-GRID!$B$35),0))</f>
        <v>16200</v>
      </c>
      <c r="F279" s="60">
        <f t="array" ref="F279">IF($I$2="Открытый тариф",
INDEX(GRID!$B$17:$BI$27,MATCH(E$7,GRID!$A$17:$A$27,0),MATCH(1,($U$2=GRID!$B$1:$BI$1)*(КАЛЕНДАРЬ!$AG32=GRID!$B$3:$BI$3), 0)),
ROUNDUP(INDEX(GRID!$B$17:$BI$27,MATCH(E$7,GRID!$A$17:$A$27,0),MATCH(1,($U$2=GRID!$B$1:$BI$1)*(КАЛЕНДАРЬ!$AG32=GRID!$B$3:$BI$3), 0))*(1-GRID!$B$35),0))</f>
        <v>18700</v>
      </c>
      <c r="G279" s="59">
        <f t="array" ref="G279">IF($I$2="Открытый тариф",
INDEX(GRID!$B$4:$BI$14,MATCH(G$7,GRID!$A$4:$A$14,0),MATCH(1,($U$2=GRID!$B$1:$BI$1)*(КАЛЕНДАРЬ!$AG32=GRID!$B$3:$BI$3), 0)),
ROUNDUP(INDEX(GRID!$B$4:$BI$14,MATCH(G$7,GRID!$A$4:$A$14,0),MATCH(1,($U$2=GRID!$B$1:$BI$1)*(КАЛЕНДАРЬ!$AG32=GRID!$B$3:$BI$3),0))*(1-GRID!$B$35),0))</f>
        <v>17500</v>
      </c>
      <c r="H279" s="60">
        <f t="array" ref="H279">IF($I$2="Открытый тариф",
INDEX(GRID!$B$17:$BI$27,MATCH(G$7,GRID!$A$17:$A$27,0),MATCH(1,($U$2=GRID!$B$1:$BI$1)*(КАЛЕНДАРЬ!$AG32=GRID!$B$3:$BI$3), 0)),
ROUNDUP(INDEX(GRID!$B$17:$BI$27,MATCH(G$7,GRID!$A$17:$A$27,0),MATCH(1,($U$2=GRID!$B$1:$BI$1)*(КАЛЕНДАРЬ!$AG32=GRID!$B$3:$BI$3), 0))*(1-GRID!$B$35),0))</f>
        <v>20000</v>
      </c>
      <c r="I279" s="59">
        <f t="array" ref="I279">IF($I$2="Открытый тариф",
INDEX(GRID!$B$4:$BI$14,MATCH(I$7,GRID!$A$4:$A$14,0),MATCH(1,($U$2=GRID!$B$1:$BI$1)*(КАЛЕНДАРЬ!$AG32=GRID!$B$3:$BI$3), 0)),
ROUNDUP(INDEX(GRID!$B$4:$BI$14,MATCH(I$7,GRID!$A$4:$A$14,0),MATCH(1,($U$2=GRID!$B$1:$BI$1)*(КАЛЕНДАРЬ!$AG32=GRID!$B$3:$BI$3),0))*(1-GRID!$B$35),0))</f>
        <v>18900</v>
      </c>
      <c r="J279" s="60">
        <f t="array" ref="J279">IF($I$2="Открытый тариф",
INDEX(GRID!$B$17:$BI$27,MATCH(I$7,GRID!$A$17:$A$27,0),MATCH(1,($U$2=GRID!$B$1:$BI$1)*(КАЛЕНДАРЬ!$AG32=GRID!$B$3:$BI$3), 0)),
ROUNDUP(INDEX(GRID!$B$17:$BI$27,MATCH(I$7,GRID!$A$17:$A$27,0),MATCH(1,($U$2=GRID!$B$1:$BI$1)*(КАЛЕНДАРЬ!$AG32=GRID!$B$3:$BI$3), 0))*(1-GRID!$B$35),0))</f>
        <v>21400</v>
      </c>
      <c r="K279" s="59">
        <f t="array" ref="K279">IF($I$2="Открытый тариф",
INDEX(GRID!$B$4:$BI$14,MATCH(K$7,GRID!$A$4:$A$14,0),MATCH(1,($U$2=GRID!$B$1:$BI$1)*(КАЛЕНДАРЬ!$AG32=GRID!$B$3:$BI$3), 0)),
ROUNDUP(INDEX(GRID!$B$4:$BI$14,MATCH(K$7,GRID!$A$4:$A$14,0),MATCH(1,($U$2=GRID!$B$1:$BI$1)*(КАЛЕНДАРЬ!$AG32=GRID!$B$3:$BI$3),0))*(1-GRID!$B$35),0))</f>
        <v>20400</v>
      </c>
      <c r="L279" s="60">
        <f t="array" ref="L279">IF($I$2="Открытый тариф",
INDEX(GRID!$B$17:$BI$27,MATCH(K$7,GRID!$A$17:$A$27,0),MATCH(1,($U$2=GRID!$B$1:$BI$1)*(КАЛЕНДАРЬ!$AG32=GRID!$B$3:$BI$3), 0)),
ROUNDUP(INDEX(GRID!$B$17:$BI$27,MATCH(K$7,GRID!$A$17:$A$27,0),MATCH(1,($U$2=GRID!$B$1:$BI$1)*(КАЛЕНДАРЬ!$AG32=GRID!$B$3:$BI$3), 0))*(1-GRID!$B$35),0))</f>
        <v>22900</v>
      </c>
      <c r="M279" s="59">
        <f t="array" ref="M279">IF($I$2="Открытый тариф",
INDEX(GRID!$B$4:$BI$14,MATCH(M$7,GRID!$A$4:$A$14,0),MATCH(1,($U$2=GRID!$B$1:$BI$1)*(КАЛЕНДАРЬ!$AG32=GRID!$B$3:$BI$3), 0)),
ROUNDUP(INDEX(GRID!$B$4:$BI$14,MATCH(M$7,GRID!$A$4:$A$14,0),MATCH(1,($U$2=GRID!$B$1:$BI$1)*(КАЛЕНДАРЬ!$AG32=GRID!$B$3:$BI$3),0))*(1-GRID!$B$35),0))</f>
        <v>22000</v>
      </c>
      <c r="N279" s="60">
        <f t="array" ref="N279">IF($I$2="Открытый тариф",
INDEX(GRID!$B$17:$BI$27,MATCH(M$7,GRID!$A$17:$A$27,0),MATCH(1,($U$2=GRID!$B$1:$BI$1)*(КАЛЕНДАРЬ!$AG32=GRID!$B$3:$BI$3), 0)),
ROUNDUP(INDEX(GRID!$B$17:$BI$27,MATCH(M$7,GRID!$A$17:$A$27,0),MATCH(1,($U$2=GRID!$B$1:$BI$1)*(КАЛЕНДАРЬ!$AG32=GRID!$B$3:$BI$3), 0))*(1-GRID!$B$35),0))</f>
        <v>24500</v>
      </c>
      <c r="O279" s="61">
        <f t="array" ref="O279">IF($I$2="Открытый тариф",
INDEX(GRID!$B$4:$BI$14,MATCH(O$7,GRID!$A$4:$A$14,0),MATCH(1,($U$2=GRID!$B$1:$BI$1)*(КАЛЕНДАРЬ!$AG32=GRID!$B$3:$BI$3), 0)),
ROUNDUP(INDEX(GRID!$B$4:$BI$14,MATCH(O$7,GRID!$A$4:$A$14,0),MATCH(1,($U$2=GRID!$B$1:$BI$1)*(КАЛЕНДАРЬ!$AG32=GRID!$B$3:$BI$3),0))*(1-GRID!$B$35),0))</f>
        <v>29600</v>
      </c>
      <c r="P279" s="61">
        <f t="array" ref="P279">IF($I$2="Открытый тариф",
INDEX(GRID!$B$17:$BI$27,MATCH(O$7,GRID!$A$17:$A$27,0),MATCH(1,($U$2=GRID!$B$1:$BI$1)*(КАЛЕНДАРЬ!$AG32=GRID!$B$3:$BI$3), 0)),
ROUNDUP(INDEX(GRID!$B$17:$BI$27,MATCH(O$7,GRID!$A$17:$A$27,0),MATCH(1,($U$2=GRID!$B$1:$BI$1)*(КАЛЕНДАРЬ!$AG32=GRID!$B$3:$BI$3), 0))*(1-GRID!$B$35),0))</f>
        <v>32100</v>
      </c>
      <c r="Q279" s="61">
        <f t="array" ref="Q279">IF($I$2="Открытый тариф",
INDEX(GRID!$B$4:$BI$14,MATCH(Q$7,GRID!$A$4:$A$14,0),MATCH(1,($U$2=GRID!$B$1:$BI$1)*(КАЛЕНДАРЬ!$AG32=GRID!$B$3:$BI$3), 0)),
ROUNDUP(INDEX(GRID!$B$4:$BI$14,MATCH(Q$7,GRID!$A$4:$A$14,0),MATCH(1,($U$2=GRID!$B$1:$BI$1)*(КАЛЕНДАРЬ!$AG32=GRID!$B$3:$BI$3),0))*(1-GRID!$B$35),0))</f>
        <v>33000</v>
      </c>
      <c r="R279" s="61">
        <f t="array" ref="R279">IF($I$2="Открытый тариф",
INDEX(GRID!$B$17:$BI$27,MATCH(Q$7,GRID!$A$17:$A$27,0),MATCH(1,($U$2=GRID!$B$1:$BI$1)*(КАЛЕНДАРЬ!$AG32=GRID!$B$3:$BI$3), 0)),
ROUNDUP(INDEX(GRID!$B$17:$BI$27,MATCH(Q$7,GRID!$A$17:$A$27,0),MATCH(1,($U$2=GRID!$B$1:$BI$1)*(КАЛЕНДАРЬ!$AG32=GRID!$B$3:$BI$3), 0))*(1-GRID!$B$35),0))</f>
        <v>35500</v>
      </c>
      <c r="S279" s="61">
        <f t="array" ref="S279">IF($I$2="Открытый тариф",
INDEX(GRID!$B$4:$BI$14,MATCH(S$7,GRID!$A$4:$A$14,0),MATCH(1,($U$2=GRID!$B$1:$BI$1)*(КАЛЕНДАРЬ!$AG32=GRID!$B$3:$BI$3), 0)),
ROUNDUP(INDEX(GRID!$B$4:$BI$14,MATCH(S$7,GRID!$A$4:$A$14,0),MATCH(1,($U$2=GRID!$B$1:$BI$1)*(КАЛЕНДАРЬ!$AG32=GRID!$B$3:$BI$3),0))*(1-GRID!$B$35),0))</f>
        <v>38500</v>
      </c>
      <c r="T279" s="61">
        <f t="array" ref="T279">IF($I$2="Открытый тариф",
INDEX(GRID!$B$17:$BI$27,MATCH(S$7,GRID!$A$17:$A$27,0),MATCH(1,($U$2=GRID!$B$1:$BI$1)*(КАЛЕНДАРЬ!$AG32=GRID!$B$3:$BI$3), 0)),
ROUNDUP(INDEX(GRID!$B$17:$BI$27,MATCH(S$7,GRID!$A$17:$A$27,0),MATCH(1,($U$2=GRID!$B$1:$BI$1)*(КАЛЕНДАРЬ!$AG32=GRID!$B$3:$BI$3), 0))*(1-GRID!$B$35),0))</f>
        <v>41000</v>
      </c>
      <c r="U279" s="61">
        <f t="array" ref="U279">IF($I$2="Открытый тариф",
INDEX(GRID!$B$4:$BI$14,MATCH(U$7,GRID!$A$4:$A$14,0),MATCH(1,($U$2=GRID!$B$1:$BI$1)*(КАЛЕНДАРЬ!$AG32=GRID!$B$3:$BI$3), 0)),
ROUNDUP(INDEX(GRID!$B$4:$BI$14,MATCH(U$7,GRID!$A$4:$A$14,0),MATCH(1,($U$2=GRID!$B$1:$BI$1)*(КАЛЕНДАРЬ!$AG32=GRID!$B$3:$BI$3),0))*(1-GRID!$B$35),0))</f>
        <v>45000</v>
      </c>
      <c r="V279" s="61">
        <f t="array" ref="V279">IF($I$2="Открытый тариф",
INDEX(GRID!$B$17:$BI$27,MATCH(U$7,GRID!$A$17:$A$27,0),MATCH(1,($U$2=GRID!$B$1:$BI$1)*(КАЛЕНДАРЬ!$AG32=GRID!$B$3:$BI$3), 0)),
ROUNDUP(INDEX(GRID!$B$17:$BI$27,MATCH(U$7,GRID!$A$17:$A$27,0),MATCH(1,($U$2=GRID!$B$1:$BI$1)*(КАЛЕНДАРЬ!$AG32=GRID!$B$3:$BI$3), 0))*(1-GRID!$B$35),0))</f>
        <v>47500</v>
      </c>
      <c r="W279" s="61">
        <f t="array" ref="W279">IF($I$2="Открытый тариф",
INDEX(GRID!$B$4:$BI$14,MATCH(W$7,GRID!$A$4:$A$14,0),MATCH(1,($U$2=GRID!$B$1:$BI$1)*(КАЛЕНДАРЬ!$AG32=GRID!$B$3:$BI$3), 0)),
ROUNDUP(INDEX(GRID!$B$4:$BI$14,MATCH(W$7,GRID!$A$4:$A$14,0),MATCH(1,($U$2=GRID!$B$1:$BI$1)*(КАЛЕНДАРЬ!$AG32=GRID!$B$3:$BI$3),0))*(1-GRID!$B$35),0))</f>
        <v>192000</v>
      </c>
      <c r="X279" s="61">
        <f t="array" ref="X279">IF($I$2="Открытый тариф",
INDEX(GRID!$B$17:$BI$27,MATCH(W$7,GRID!$A$17:$A$27,0),MATCH(1,($U$2=GRID!$B$1:$BI$1)*(КАЛЕНДАРЬ!$AG32=GRID!$B$3:$BI$3), 0)),
ROUNDUP(INDEX(GRID!$B$17:$BI$27,MATCH(W$7,GRID!$A$17:$A$27,0),MATCH(1,($U$2=GRID!$B$1:$BI$1)*(КАЛЕНДАРЬ!$AG32=GRID!$B$3:$BI$3), 0))*(1-GRID!$B$35),0))</f>
        <v>194500</v>
      </c>
    </row>
    <row r="280" spans="1:24" x14ac:dyDescent="0.2">
      <c r="A280" s="62" t="s">
        <v>43</v>
      </c>
      <c r="B280" s="62">
        <v>30</v>
      </c>
      <c r="C280" s="59" cm="1">
        <f t="array" ref="C280">IF($I$2="Открытый тариф",
INDEX(GRID!$B$4:$BI$14,MATCH(C$7,GRID!$A$4:$A$14,0),MATCH(1,($U$2=GRID!$B$1:$BI$1)*(КАЛЕНДАРЬ!$AG33=GRID!$B$3:$BI$3), 0)),
ROUNDUP(INDEX(GRID!$B$4:$BI$14,MATCH(C$7,GRID!$A$4:$A$14,0),MATCH(1,($U$2=GRID!$B$1:$BI$1)*(КАЛЕНДАРЬ!$AG33=GRID!$B$3:$BI$3),0))*(1-GRID!$B$35),0))</f>
        <v>15000</v>
      </c>
      <c r="D280" s="60">
        <f t="array" ref="D280">IF($I$2="Открытый тариф",
INDEX(GRID!$B$17:$BI$27,MATCH(C$7,GRID!$A$17:$A$27,0),MATCH(1,($U$2=GRID!$B$1:$BI$1)*(КАЛЕНДАРЬ!$AG33=GRID!$B$3:$BI$3), 0)),
ROUNDUP(INDEX(GRID!$B$17:$BI$27,MATCH(C$7,GRID!$A$17:$A$27,0),MATCH(1,($U$2=GRID!$B$1:$BI$1)*(КАЛЕНДАРЬ!$AG33=GRID!$B$3:$BI$3), 0))*(1-GRID!$B$35),0))</f>
        <v>17500</v>
      </c>
      <c r="E280" s="59">
        <f t="array" ref="E280">IF($I$2="Открытый тариф",
INDEX(GRID!$B$4:$BI$14,MATCH(E$7,GRID!$A$4:$A$14,0),MATCH(1,($U$2=GRID!$B$1:$BI$1)*(КАЛЕНДАРЬ!$AG33=GRID!$B$3:$BI$3), 0)),
ROUNDUP(INDEX(GRID!$B$4:$BI$14,MATCH(E$7,GRID!$A$4:$A$14,0),MATCH(1,($U$2=GRID!$B$1:$BI$1)*(КАЛЕНДАРЬ!$AG33=GRID!$B$3:$BI$3),0))*(1-GRID!$B$35),0))</f>
        <v>16200</v>
      </c>
      <c r="F280" s="60">
        <f t="array" ref="F280">IF($I$2="Открытый тариф",
INDEX(GRID!$B$17:$BI$27,MATCH(E$7,GRID!$A$17:$A$27,0),MATCH(1,($U$2=GRID!$B$1:$BI$1)*(КАЛЕНДАРЬ!$AG33=GRID!$B$3:$BI$3), 0)),
ROUNDUP(INDEX(GRID!$B$17:$BI$27,MATCH(E$7,GRID!$A$17:$A$27,0),MATCH(1,($U$2=GRID!$B$1:$BI$1)*(КАЛЕНДАРЬ!$AG33=GRID!$B$3:$BI$3), 0))*(1-GRID!$B$35),0))</f>
        <v>18700</v>
      </c>
      <c r="G280" s="59">
        <f t="array" ref="G280">IF($I$2="Открытый тариф",
INDEX(GRID!$B$4:$BI$14,MATCH(G$7,GRID!$A$4:$A$14,0),MATCH(1,($U$2=GRID!$B$1:$BI$1)*(КАЛЕНДАРЬ!$AG33=GRID!$B$3:$BI$3), 0)),
ROUNDUP(INDEX(GRID!$B$4:$BI$14,MATCH(G$7,GRID!$A$4:$A$14,0),MATCH(1,($U$2=GRID!$B$1:$BI$1)*(КАЛЕНДАРЬ!$AG33=GRID!$B$3:$BI$3),0))*(1-GRID!$B$35),0))</f>
        <v>17500</v>
      </c>
      <c r="H280" s="60">
        <f t="array" ref="H280">IF($I$2="Открытый тариф",
INDEX(GRID!$B$17:$BI$27,MATCH(G$7,GRID!$A$17:$A$27,0),MATCH(1,($U$2=GRID!$B$1:$BI$1)*(КАЛЕНДАРЬ!$AG33=GRID!$B$3:$BI$3), 0)),
ROUNDUP(INDEX(GRID!$B$17:$BI$27,MATCH(G$7,GRID!$A$17:$A$27,0),MATCH(1,($U$2=GRID!$B$1:$BI$1)*(КАЛЕНДАРЬ!$AG33=GRID!$B$3:$BI$3), 0))*(1-GRID!$B$35),0))</f>
        <v>20000</v>
      </c>
      <c r="I280" s="59">
        <f t="array" ref="I280">IF($I$2="Открытый тариф",
INDEX(GRID!$B$4:$BI$14,MATCH(I$7,GRID!$A$4:$A$14,0),MATCH(1,($U$2=GRID!$B$1:$BI$1)*(КАЛЕНДАРЬ!$AG33=GRID!$B$3:$BI$3), 0)),
ROUNDUP(INDEX(GRID!$B$4:$BI$14,MATCH(I$7,GRID!$A$4:$A$14,0),MATCH(1,($U$2=GRID!$B$1:$BI$1)*(КАЛЕНДАРЬ!$AG33=GRID!$B$3:$BI$3),0))*(1-GRID!$B$35),0))</f>
        <v>18900</v>
      </c>
      <c r="J280" s="60">
        <f t="array" ref="J280">IF($I$2="Открытый тариф",
INDEX(GRID!$B$17:$BI$27,MATCH(I$7,GRID!$A$17:$A$27,0),MATCH(1,($U$2=GRID!$B$1:$BI$1)*(КАЛЕНДАРЬ!$AG33=GRID!$B$3:$BI$3), 0)),
ROUNDUP(INDEX(GRID!$B$17:$BI$27,MATCH(I$7,GRID!$A$17:$A$27,0),MATCH(1,($U$2=GRID!$B$1:$BI$1)*(КАЛЕНДАРЬ!$AG33=GRID!$B$3:$BI$3), 0))*(1-GRID!$B$35),0))</f>
        <v>21400</v>
      </c>
      <c r="K280" s="59">
        <f t="array" ref="K280">IF($I$2="Открытый тариф",
INDEX(GRID!$B$4:$BI$14,MATCH(K$7,GRID!$A$4:$A$14,0),MATCH(1,($U$2=GRID!$B$1:$BI$1)*(КАЛЕНДАРЬ!$AG33=GRID!$B$3:$BI$3), 0)),
ROUNDUP(INDEX(GRID!$B$4:$BI$14,MATCH(K$7,GRID!$A$4:$A$14,0),MATCH(1,($U$2=GRID!$B$1:$BI$1)*(КАЛЕНДАРЬ!$AG33=GRID!$B$3:$BI$3),0))*(1-GRID!$B$35),0))</f>
        <v>20400</v>
      </c>
      <c r="L280" s="60">
        <f t="array" ref="L280">IF($I$2="Открытый тариф",
INDEX(GRID!$B$17:$BI$27,MATCH(K$7,GRID!$A$17:$A$27,0),MATCH(1,($U$2=GRID!$B$1:$BI$1)*(КАЛЕНДАРЬ!$AG33=GRID!$B$3:$BI$3), 0)),
ROUNDUP(INDEX(GRID!$B$17:$BI$27,MATCH(K$7,GRID!$A$17:$A$27,0),MATCH(1,($U$2=GRID!$B$1:$BI$1)*(КАЛЕНДАРЬ!$AG33=GRID!$B$3:$BI$3), 0))*(1-GRID!$B$35),0))</f>
        <v>22900</v>
      </c>
      <c r="M280" s="59">
        <f t="array" ref="M280">IF($I$2="Открытый тариф",
INDEX(GRID!$B$4:$BI$14,MATCH(M$7,GRID!$A$4:$A$14,0),MATCH(1,($U$2=GRID!$B$1:$BI$1)*(КАЛЕНДАРЬ!$AG33=GRID!$B$3:$BI$3), 0)),
ROUNDUP(INDEX(GRID!$B$4:$BI$14,MATCH(M$7,GRID!$A$4:$A$14,0),MATCH(1,($U$2=GRID!$B$1:$BI$1)*(КАЛЕНДАРЬ!$AG33=GRID!$B$3:$BI$3),0))*(1-GRID!$B$35),0))</f>
        <v>22000</v>
      </c>
      <c r="N280" s="60">
        <f t="array" ref="N280">IF($I$2="Открытый тариф",
INDEX(GRID!$B$17:$BI$27,MATCH(M$7,GRID!$A$17:$A$27,0),MATCH(1,($U$2=GRID!$B$1:$BI$1)*(КАЛЕНДАРЬ!$AG33=GRID!$B$3:$BI$3), 0)),
ROUNDUP(INDEX(GRID!$B$17:$BI$27,MATCH(M$7,GRID!$A$17:$A$27,0),MATCH(1,($U$2=GRID!$B$1:$BI$1)*(КАЛЕНДАРЬ!$AG33=GRID!$B$3:$BI$3), 0))*(1-GRID!$B$35),0))</f>
        <v>24500</v>
      </c>
      <c r="O280" s="61">
        <f t="array" ref="O280">IF($I$2="Открытый тариф",
INDEX(GRID!$B$4:$BI$14,MATCH(O$7,GRID!$A$4:$A$14,0),MATCH(1,($U$2=GRID!$B$1:$BI$1)*(КАЛЕНДАРЬ!$AG33=GRID!$B$3:$BI$3), 0)),
ROUNDUP(INDEX(GRID!$B$4:$BI$14,MATCH(O$7,GRID!$A$4:$A$14,0),MATCH(1,($U$2=GRID!$B$1:$BI$1)*(КАЛЕНДАРЬ!$AG33=GRID!$B$3:$BI$3),0))*(1-GRID!$B$35),0))</f>
        <v>29600</v>
      </c>
      <c r="P280" s="61">
        <f t="array" ref="P280">IF($I$2="Открытый тариф",
INDEX(GRID!$B$17:$BI$27,MATCH(O$7,GRID!$A$17:$A$27,0),MATCH(1,($U$2=GRID!$B$1:$BI$1)*(КАЛЕНДАРЬ!$AG33=GRID!$B$3:$BI$3), 0)),
ROUNDUP(INDEX(GRID!$B$17:$BI$27,MATCH(O$7,GRID!$A$17:$A$27,0),MATCH(1,($U$2=GRID!$B$1:$BI$1)*(КАЛЕНДАРЬ!$AG33=GRID!$B$3:$BI$3), 0))*(1-GRID!$B$35),0))</f>
        <v>32100</v>
      </c>
      <c r="Q280" s="61">
        <f t="array" ref="Q280">IF($I$2="Открытый тариф",
INDEX(GRID!$B$4:$BI$14,MATCH(Q$7,GRID!$A$4:$A$14,0),MATCH(1,($U$2=GRID!$B$1:$BI$1)*(КАЛЕНДАРЬ!$AG33=GRID!$B$3:$BI$3), 0)),
ROUNDUP(INDEX(GRID!$B$4:$BI$14,MATCH(Q$7,GRID!$A$4:$A$14,0),MATCH(1,($U$2=GRID!$B$1:$BI$1)*(КАЛЕНДАРЬ!$AG33=GRID!$B$3:$BI$3),0))*(1-GRID!$B$35),0))</f>
        <v>33000</v>
      </c>
      <c r="R280" s="61">
        <f t="array" ref="R280">IF($I$2="Открытый тариф",
INDEX(GRID!$B$17:$BI$27,MATCH(Q$7,GRID!$A$17:$A$27,0),MATCH(1,($U$2=GRID!$B$1:$BI$1)*(КАЛЕНДАРЬ!$AG33=GRID!$B$3:$BI$3), 0)),
ROUNDUP(INDEX(GRID!$B$17:$BI$27,MATCH(Q$7,GRID!$A$17:$A$27,0),MATCH(1,($U$2=GRID!$B$1:$BI$1)*(КАЛЕНДАРЬ!$AG33=GRID!$B$3:$BI$3), 0))*(1-GRID!$B$35),0))</f>
        <v>35500</v>
      </c>
      <c r="S280" s="61">
        <f t="array" ref="S280">IF($I$2="Открытый тариф",
INDEX(GRID!$B$4:$BI$14,MATCH(S$7,GRID!$A$4:$A$14,0),MATCH(1,($U$2=GRID!$B$1:$BI$1)*(КАЛЕНДАРЬ!$AG33=GRID!$B$3:$BI$3), 0)),
ROUNDUP(INDEX(GRID!$B$4:$BI$14,MATCH(S$7,GRID!$A$4:$A$14,0),MATCH(1,($U$2=GRID!$B$1:$BI$1)*(КАЛЕНДАРЬ!$AG33=GRID!$B$3:$BI$3),0))*(1-GRID!$B$35),0))</f>
        <v>38500</v>
      </c>
      <c r="T280" s="61">
        <f t="array" ref="T280">IF($I$2="Открытый тариф",
INDEX(GRID!$B$17:$BI$27,MATCH(S$7,GRID!$A$17:$A$27,0),MATCH(1,($U$2=GRID!$B$1:$BI$1)*(КАЛЕНДАРЬ!$AG33=GRID!$B$3:$BI$3), 0)),
ROUNDUP(INDEX(GRID!$B$17:$BI$27,MATCH(S$7,GRID!$A$17:$A$27,0),MATCH(1,($U$2=GRID!$B$1:$BI$1)*(КАЛЕНДАРЬ!$AG33=GRID!$B$3:$BI$3), 0))*(1-GRID!$B$35),0))</f>
        <v>41000</v>
      </c>
      <c r="U280" s="61">
        <f t="array" ref="U280">IF($I$2="Открытый тариф",
INDEX(GRID!$B$4:$BI$14,MATCH(U$7,GRID!$A$4:$A$14,0),MATCH(1,($U$2=GRID!$B$1:$BI$1)*(КАЛЕНДАРЬ!$AG33=GRID!$B$3:$BI$3), 0)),
ROUNDUP(INDEX(GRID!$B$4:$BI$14,MATCH(U$7,GRID!$A$4:$A$14,0),MATCH(1,($U$2=GRID!$B$1:$BI$1)*(КАЛЕНДАРЬ!$AG33=GRID!$B$3:$BI$3),0))*(1-GRID!$B$35),0))</f>
        <v>45000</v>
      </c>
      <c r="V280" s="61">
        <f t="array" ref="V280">IF($I$2="Открытый тариф",
INDEX(GRID!$B$17:$BI$27,MATCH(U$7,GRID!$A$17:$A$27,0),MATCH(1,($U$2=GRID!$B$1:$BI$1)*(КАЛЕНДАРЬ!$AG33=GRID!$B$3:$BI$3), 0)),
ROUNDUP(INDEX(GRID!$B$17:$BI$27,MATCH(U$7,GRID!$A$17:$A$27,0),MATCH(1,($U$2=GRID!$B$1:$BI$1)*(КАЛЕНДАРЬ!$AG33=GRID!$B$3:$BI$3), 0))*(1-GRID!$B$35),0))</f>
        <v>47500</v>
      </c>
      <c r="W280" s="61">
        <f t="array" ref="W280">IF($I$2="Открытый тариф",
INDEX(GRID!$B$4:$BI$14,MATCH(W$7,GRID!$A$4:$A$14,0),MATCH(1,($U$2=GRID!$B$1:$BI$1)*(КАЛЕНДАРЬ!$AG33=GRID!$B$3:$BI$3), 0)),
ROUNDUP(INDEX(GRID!$B$4:$BI$14,MATCH(W$7,GRID!$A$4:$A$14,0),MATCH(1,($U$2=GRID!$B$1:$BI$1)*(КАЛЕНДАРЬ!$AG33=GRID!$B$3:$BI$3),0))*(1-GRID!$B$35),0))</f>
        <v>192000</v>
      </c>
      <c r="X280" s="61">
        <f t="array" ref="X280">IF($I$2="Открытый тариф",
INDEX(GRID!$B$17:$BI$27,MATCH(W$7,GRID!$A$17:$A$27,0),MATCH(1,($U$2=GRID!$B$1:$BI$1)*(КАЛЕНДАРЬ!$AG33=GRID!$B$3:$BI$3), 0)),
ROUNDUP(INDEX(GRID!$B$17:$BI$27,MATCH(W$7,GRID!$A$17:$A$27,0),MATCH(1,($U$2=GRID!$B$1:$BI$1)*(КАЛЕНДАРЬ!$AG33=GRID!$B$3:$BI$3), 0))*(1-GRID!$B$35),0))</f>
        <v>194500</v>
      </c>
    </row>
    <row r="281" spans="1:24" x14ac:dyDescent="0.2">
      <c r="A281" s="63"/>
      <c r="B281" s="63"/>
      <c r="G281" s="50"/>
      <c r="K281" s="50"/>
      <c r="P281" s="50"/>
    </row>
    <row r="282" spans="1:24" x14ac:dyDescent="0.2">
      <c r="A282" s="91" t="s">
        <v>38</v>
      </c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</row>
    <row r="283" spans="1:24" x14ac:dyDescent="0.2">
      <c r="A283" s="92" t="s">
        <v>112</v>
      </c>
      <c r="B283" s="93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</row>
    <row r="284" spans="1:24" ht="58.5" customHeight="1" x14ac:dyDescent="0.2">
      <c r="A284" s="137" t="s">
        <v>39</v>
      </c>
      <c r="B284" s="138"/>
      <c r="C284" s="98" t="s">
        <v>85</v>
      </c>
      <c r="D284" s="99"/>
      <c r="E284" s="100" t="s">
        <v>86</v>
      </c>
      <c r="F284" s="101"/>
      <c r="G284" s="102" t="s">
        <v>83</v>
      </c>
      <c r="H284" s="103"/>
      <c r="I284" s="104" t="s">
        <v>87</v>
      </c>
      <c r="J284" s="105"/>
      <c r="K284" s="106" t="s">
        <v>88</v>
      </c>
      <c r="L284" s="106"/>
      <c r="M284" s="107" t="s">
        <v>89</v>
      </c>
      <c r="N284" s="108"/>
      <c r="O284" s="131" t="s">
        <v>94</v>
      </c>
      <c r="P284" s="131"/>
      <c r="Q284" s="111" t="s">
        <v>95</v>
      </c>
      <c r="R284" s="111"/>
      <c r="S284" s="112" t="s">
        <v>90</v>
      </c>
      <c r="T284" s="112"/>
      <c r="U284" s="113" t="s">
        <v>91</v>
      </c>
      <c r="V284" s="114"/>
      <c r="W284" s="115" t="s">
        <v>96</v>
      </c>
      <c r="X284" s="116"/>
    </row>
    <row r="285" spans="1:24" x14ac:dyDescent="0.2">
      <c r="A285" s="139"/>
      <c r="B285" s="140"/>
      <c r="C285" s="57" t="s">
        <v>40</v>
      </c>
      <c r="D285" s="57" t="s">
        <v>41</v>
      </c>
      <c r="E285" s="57" t="s">
        <v>40</v>
      </c>
      <c r="F285" s="57" t="s">
        <v>41</v>
      </c>
      <c r="G285" s="57" t="s">
        <v>40</v>
      </c>
      <c r="H285" s="57" t="s">
        <v>41</v>
      </c>
      <c r="I285" s="57" t="s">
        <v>40</v>
      </c>
      <c r="J285" s="57" t="s">
        <v>41</v>
      </c>
      <c r="K285" s="57" t="s">
        <v>40</v>
      </c>
      <c r="L285" s="57" t="s">
        <v>41</v>
      </c>
      <c r="M285" s="57" t="s">
        <v>40</v>
      </c>
      <c r="N285" s="57" t="s">
        <v>41</v>
      </c>
      <c r="O285" s="57" t="s">
        <v>40</v>
      </c>
      <c r="P285" s="57" t="s">
        <v>41</v>
      </c>
      <c r="Q285" s="57" t="s">
        <v>40</v>
      </c>
      <c r="R285" s="57" t="s">
        <v>41</v>
      </c>
      <c r="S285" s="57" t="s">
        <v>40</v>
      </c>
      <c r="T285" s="57" t="s">
        <v>41</v>
      </c>
      <c r="U285" s="57" t="s">
        <v>40</v>
      </c>
      <c r="V285" s="57" t="s">
        <v>41</v>
      </c>
      <c r="W285" s="57" t="s">
        <v>40</v>
      </c>
      <c r="X285" s="57" t="s">
        <v>41</v>
      </c>
    </row>
    <row r="286" spans="1:24" x14ac:dyDescent="0.2">
      <c r="A286" s="62" t="s">
        <v>42</v>
      </c>
      <c r="B286" s="62">
        <v>1</v>
      </c>
      <c r="C286" s="59" cm="1">
        <f t="array" ref="C286">IF($I$2="Открытый тариф",
INDEX(GRID!$B$4:$BI$14,MATCH(C$7,GRID!$A$4:$A$14,0),MATCH(1,($U$2=GRID!$B$1:$BI$1)*(КАЛЕНДАРЬ!$AJ4=GRID!$B$3:$BI$3), 0)),
ROUNDUP(INDEX(GRID!$B$4:$BI$14,MATCH(C$7,GRID!$A$4:$A$14,0),MATCH(1,($U$2=GRID!$B$1:$BI$1)*(КАЛЕНДАРЬ!$AJ4=GRID!$B$3:$BI$3),0))*(1-GRID!$B$35),0))</f>
        <v>15000</v>
      </c>
      <c r="D286" s="60">
        <f t="array" ref="D286">IF($I$2="Открытый тариф",
INDEX(GRID!$B$17:$BI$27,MATCH(C$7,GRID!$A$17:$A$27,0),MATCH(1,($U$2=GRID!$B$1:$BI$1)*(КАЛЕНДАРЬ!$AJ4=GRID!$B$3:$BI$3), 0)),
ROUNDUP(INDEX(GRID!$B$17:$BI$27,MATCH(C$7,GRID!$A$17:$A$27,0),MATCH(1,($U$2=GRID!$B$1:$BI$1)*(КАЛЕНДАРЬ!$AJ4=GRID!$B$3:$BI$3), 0))*(1-GRID!$B$35),0))</f>
        <v>17500</v>
      </c>
      <c r="E286" s="59">
        <f t="array" ref="E286">IF($I$2="Открытый тариф",
INDEX(GRID!$B$4:$BI$14,MATCH(E$7,GRID!$A$4:$A$14,0),MATCH(1,($U$2=GRID!$B$1:$BI$1)*(КАЛЕНДАРЬ!$AJ4=GRID!$B$3:$BI$3), 0)),
ROUNDUP(INDEX(GRID!$B$4:$BI$14,MATCH(E$7,GRID!$A$4:$A$14,0),MATCH(1,($U$2=GRID!$B$1:$BI$1)*(КАЛЕНДАРЬ!$AJ4=GRID!$B$3:$BI$3),0))*(1-GRID!$B$35),0))</f>
        <v>16200</v>
      </c>
      <c r="F286" s="60">
        <f t="array" ref="F286">IF($I$2="Открытый тариф",
INDEX(GRID!$B$17:$BI$27,MATCH(E$7,GRID!$A$17:$A$27,0),MATCH(1,($U$2=GRID!$B$1:$BI$1)*(КАЛЕНДАРЬ!$AJ4=GRID!$B$3:$BI$3), 0)),
ROUNDUP(INDEX(GRID!$B$17:$BI$27,MATCH(E$7,GRID!$A$17:$A$27,0),MATCH(1,($U$2=GRID!$B$1:$BI$1)*(КАЛЕНДАРЬ!$AJ4=GRID!$B$3:$BI$3), 0))*(1-GRID!$B$35),0))</f>
        <v>18700</v>
      </c>
      <c r="G286" s="59">
        <f t="array" ref="G286">IF($I$2="Открытый тариф",
INDEX(GRID!$B$4:$BI$14,MATCH(G$7,GRID!$A$4:$A$14,0),MATCH(1,($U$2=GRID!$B$1:$BI$1)*(КАЛЕНДАРЬ!$AJ4=GRID!$B$3:$BI$3), 0)),
ROUNDUP(INDEX(GRID!$B$4:$BI$14,MATCH(G$7,GRID!$A$4:$A$14,0),MATCH(1,($U$2=GRID!$B$1:$BI$1)*(КАЛЕНДАРЬ!$AJ4=GRID!$B$3:$BI$3),0))*(1-GRID!$B$35),0))</f>
        <v>17500</v>
      </c>
      <c r="H286" s="60">
        <f t="array" ref="H286">IF($I$2="Открытый тариф",
INDEX(GRID!$B$17:$BI$27,MATCH(G$7,GRID!$A$17:$A$27,0),MATCH(1,($U$2=GRID!$B$1:$BI$1)*(КАЛЕНДАРЬ!$AJ4=GRID!$B$3:$BI$3), 0)),
ROUNDUP(INDEX(GRID!$B$17:$BI$27,MATCH(G$7,GRID!$A$17:$A$27,0),MATCH(1,($U$2=GRID!$B$1:$BI$1)*(КАЛЕНДАРЬ!$AJ4=GRID!$B$3:$BI$3), 0))*(1-GRID!$B$35),0))</f>
        <v>20000</v>
      </c>
      <c r="I286" s="59">
        <f t="array" ref="I286">IF($I$2="Открытый тариф",
INDEX(GRID!$B$4:$BI$14,MATCH(I$7,GRID!$A$4:$A$14,0),MATCH(1,($U$2=GRID!$B$1:$BI$1)*(КАЛЕНДАРЬ!$AJ4=GRID!$B$3:$BI$3), 0)),
ROUNDUP(INDEX(GRID!$B$4:$BI$14,MATCH(I$7,GRID!$A$4:$A$14,0),MATCH(1,($U$2=GRID!$B$1:$BI$1)*(КАЛЕНДАРЬ!$AJ4=GRID!$B$3:$BI$3),0))*(1-GRID!$B$35),0))</f>
        <v>18900</v>
      </c>
      <c r="J286" s="60">
        <f t="array" ref="J286">IF($I$2="Открытый тариф",
INDEX(GRID!$B$17:$BI$27,MATCH(I$7,GRID!$A$17:$A$27,0),MATCH(1,($U$2=GRID!$B$1:$BI$1)*(КАЛЕНДАРЬ!$AJ4=GRID!$B$3:$BI$3), 0)),
ROUNDUP(INDEX(GRID!$B$17:$BI$27,MATCH(I$7,GRID!$A$17:$A$27,0),MATCH(1,($U$2=GRID!$B$1:$BI$1)*(КАЛЕНДАРЬ!$AJ4=GRID!$B$3:$BI$3), 0))*(1-GRID!$B$35),0))</f>
        <v>21400</v>
      </c>
      <c r="K286" s="59">
        <f t="array" ref="K286">IF($I$2="Открытый тариф",
INDEX(GRID!$B$4:$BI$14,MATCH(K$7,GRID!$A$4:$A$14,0),MATCH(1,($U$2=GRID!$B$1:$BI$1)*(КАЛЕНДАРЬ!$AJ4=GRID!$B$3:$BI$3), 0)),
ROUNDUP(INDEX(GRID!$B$4:$BI$14,MATCH(K$7,GRID!$A$4:$A$14,0),MATCH(1,($U$2=GRID!$B$1:$BI$1)*(КАЛЕНДАРЬ!$AJ4=GRID!$B$3:$BI$3),0))*(1-GRID!$B$35),0))</f>
        <v>20400</v>
      </c>
      <c r="L286" s="60">
        <f t="array" ref="L286">IF($I$2="Открытый тариф",
INDEX(GRID!$B$17:$BI$27,MATCH(K$7,GRID!$A$17:$A$27,0),MATCH(1,($U$2=GRID!$B$1:$BI$1)*(КАЛЕНДАРЬ!$AJ4=GRID!$B$3:$BI$3), 0)),
ROUNDUP(INDEX(GRID!$B$17:$BI$27,MATCH(K$7,GRID!$A$17:$A$27,0),MATCH(1,($U$2=GRID!$B$1:$BI$1)*(КАЛЕНДАРЬ!$AJ4=GRID!$B$3:$BI$3), 0))*(1-GRID!$B$35),0))</f>
        <v>22900</v>
      </c>
      <c r="M286" s="59">
        <f t="array" ref="M286">IF($I$2="Открытый тариф",
INDEX(GRID!$B$4:$BI$14,MATCH(M$7,GRID!$A$4:$A$14,0),MATCH(1,($U$2=GRID!$B$1:$BI$1)*(КАЛЕНДАРЬ!$AJ4=GRID!$B$3:$BI$3), 0)),
ROUNDUP(INDEX(GRID!$B$4:$BI$14,MATCH(M$7,GRID!$A$4:$A$14,0),MATCH(1,($U$2=GRID!$B$1:$BI$1)*(КАЛЕНДАРЬ!$AJ4=GRID!$B$3:$BI$3),0))*(1-GRID!$B$35),0))</f>
        <v>22000</v>
      </c>
      <c r="N286" s="60">
        <f t="array" ref="N286">IF($I$2="Открытый тариф",
INDEX(GRID!$B$17:$BI$27,MATCH(M$7,GRID!$A$17:$A$27,0),MATCH(1,($U$2=GRID!$B$1:$BI$1)*(КАЛЕНДАРЬ!$AJ4=GRID!$B$3:$BI$3), 0)),
ROUNDUP(INDEX(GRID!$B$17:$BI$27,MATCH(M$7,GRID!$A$17:$A$27,0),MATCH(1,($U$2=GRID!$B$1:$BI$1)*(КАЛЕНДАРЬ!$AJ4=GRID!$B$3:$BI$3), 0))*(1-GRID!$B$35),0))</f>
        <v>24500</v>
      </c>
      <c r="O286" s="61">
        <f t="array" ref="O286">IF($I$2="Открытый тариф",
INDEX(GRID!$B$4:$BI$14,MATCH(O$7,GRID!$A$4:$A$14,0),MATCH(1,($U$2=GRID!$B$1:$BI$1)*(КАЛЕНДАРЬ!$AJ4=GRID!$B$3:$BI$3), 0)),
ROUNDUP(INDEX(GRID!$B$4:$BI$14,MATCH(O$7,GRID!$A$4:$A$14,0),MATCH(1,($U$2=GRID!$B$1:$BI$1)*(КАЛЕНДАРЬ!$AJ4=GRID!$B$3:$BI$3),0))*(1-GRID!$B$35),0))</f>
        <v>29600</v>
      </c>
      <c r="P286" s="61">
        <f t="array" ref="P286">IF($I$2="Открытый тариф",
INDEX(GRID!$B$17:$BI$27,MATCH(O$7,GRID!$A$17:$A$27,0),MATCH(1,($U$2=GRID!$B$1:$BI$1)*(КАЛЕНДАРЬ!$AJ4=GRID!$B$3:$BI$3), 0)),
ROUNDUP(INDEX(GRID!$B$17:$BI$27,MATCH(O$7,GRID!$A$17:$A$27,0),MATCH(1,($U$2=GRID!$B$1:$BI$1)*(КАЛЕНДАРЬ!$AJ4=GRID!$B$3:$BI$3), 0))*(1-GRID!$B$35),0))</f>
        <v>32100</v>
      </c>
      <c r="Q286" s="61">
        <f t="array" ref="Q286">IF($I$2="Открытый тариф",
INDEX(GRID!$B$4:$BI$14,MATCH(Q$7,GRID!$A$4:$A$14,0),MATCH(1,($U$2=GRID!$B$1:$BI$1)*(КАЛЕНДАРЬ!$AJ4=GRID!$B$3:$BI$3), 0)),
ROUNDUP(INDEX(GRID!$B$4:$BI$14,MATCH(Q$7,GRID!$A$4:$A$14,0),MATCH(1,($U$2=GRID!$B$1:$BI$1)*(КАЛЕНДАРЬ!$AJ4=GRID!$B$3:$BI$3),0))*(1-GRID!$B$35),0))</f>
        <v>33000</v>
      </c>
      <c r="R286" s="61">
        <f t="array" ref="R286">IF($I$2="Открытый тариф",
INDEX(GRID!$B$17:$BI$27,MATCH(Q$7,GRID!$A$17:$A$27,0),MATCH(1,($U$2=GRID!$B$1:$BI$1)*(КАЛЕНДАРЬ!$AJ4=GRID!$B$3:$BI$3), 0)),
ROUNDUP(INDEX(GRID!$B$17:$BI$27,MATCH(Q$7,GRID!$A$17:$A$27,0),MATCH(1,($U$2=GRID!$B$1:$BI$1)*(КАЛЕНДАРЬ!$AJ4=GRID!$B$3:$BI$3), 0))*(1-GRID!$B$35),0))</f>
        <v>35500</v>
      </c>
      <c r="S286" s="61">
        <f t="array" ref="S286">IF($I$2="Открытый тариф",
INDEX(GRID!$B$4:$BI$14,MATCH(S$7,GRID!$A$4:$A$14,0),MATCH(1,($U$2=GRID!$B$1:$BI$1)*(КАЛЕНДАРЬ!$AJ4=GRID!$B$3:$BI$3), 0)),
ROUNDUP(INDEX(GRID!$B$4:$BI$14,MATCH(S$7,GRID!$A$4:$A$14,0),MATCH(1,($U$2=GRID!$B$1:$BI$1)*(КАЛЕНДАРЬ!$AJ4=GRID!$B$3:$BI$3),0))*(1-GRID!$B$35),0))</f>
        <v>38500</v>
      </c>
      <c r="T286" s="61">
        <f t="array" ref="T286">IF($I$2="Открытый тариф",
INDEX(GRID!$B$17:$BI$27,MATCH(S$7,GRID!$A$17:$A$27,0),MATCH(1,($U$2=GRID!$B$1:$BI$1)*(КАЛЕНДАРЬ!$AJ4=GRID!$B$3:$BI$3), 0)),
ROUNDUP(INDEX(GRID!$B$17:$BI$27,MATCH(S$7,GRID!$A$17:$A$27,0),MATCH(1,($U$2=GRID!$B$1:$BI$1)*(КАЛЕНДАРЬ!$AJ4=GRID!$B$3:$BI$3), 0))*(1-GRID!$B$35),0))</f>
        <v>41000</v>
      </c>
      <c r="U286" s="61">
        <f t="array" ref="U286">IF($I$2="Открытый тариф",
INDEX(GRID!$B$4:$BI$14,MATCH(U$7,GRID!$A$4:$A$14,0),MATCH(1,($U$2=GRID!$B$1:$BI$1)*(КАЛЕНДАРЬ!$AJ4=GRID!$B$3:$BI$3), 0)),
ROUNDUP(INDEX(GRID!$B$4:$BI$14,MATCH(U$7,GRID!$A$4:$A$14,0),MATCH(1,($U$2=GRID!$B$1:$BI$1)*(КАЛЕНДАРЬ!$AJ4=GRID!$B$3:$BI$3),0))*(1-GRID!$B$35),0))</f>
        <v>45000</v>
      </c>
      <c r="V286" s="61">
        <f t="array" ref="V286">IF($I$2="Открытый тариф",
INDEX(GRID!$B$17:$BI$27,MATCH(U$7,GRID!$A$17:$A$27,0),MATCH(1,($U$2=GRID!$B$1:$BI$1)*(КАЛЕНДАРЬ!$AJ4=GRID!$B$3:$BI$3), 0)),
ROUNDUP(INDEX(GRID!$B$17:$BI$27,MATCH(U$7,GRID!$A$17:$A$27,0),MATCH(1,($U$2=GRID!$B$1:$BI$1)*(КАЛЕНДАРЬ!$AJ4=GRID!$B$3:$BI$3), 0))*(1-GRID!$B$35),0))</f>
        <v>47500</v>
      </c>
      <c r="W286" s="61">
        <f t="array" ref="W286">IF($I$2="Открытый тариф",
INDEX(GRID!$B$4:$BI$14,MATCH(W$7,GRID!$A$4:$A$14,0),MATCH(1,($U$2=GRID!$B$1:$BI$1)*(КАЛЕНДАРЬ!$AJ4=GRID!$B$3:$BI$3), 0)),
ROUNDUP(INDEX(GRID!$B$4:$BI$14,MATCH(W$7,GRID!$A$4:$A$14,0),MATCH(1,($U$2=GRID!$B$1:$BI$1)*(КАЛЕНДАРЬ!$AJ4=GRID!$B$3:$BI$3),0))*(1-GRID!$B$35),0))</f>
        <v>192000</v>
      </c>
      <c r="X286" s="61">
        <f t="array" ref="X286">IF($I$2="Открытый тариф",
INDEX(GRID!$B$17:$BI$27,MATCH(W$7,GRID!$A$17:$A$27,0),MATCH(1,($U$2=GRID!$B$1:$BI$1)*(КАЛЕНДАРЬ!$AJ4=GRID!$B$3:$BI$3), 0)),
ROUNDUP(INDEX(GRID!$B$17:$BI$27,MATCH(W$7,GRID!$A$17:$A$27,0),MATCH(1,($U$2=GRID!$B$1:$BI$1)*(КАЛЕНДАРЬ!$AJ4=GRID!$B$3:$BI$3), 0))*(1-GRID!$B$35),0))</f>
        <v>194500</v>
      </c>
    </row>
    <row r="287" spans="1:24" x14ac:dyDescent="0.2">
      <c r="A287" s="62" t="s">
        <v>43</v>
      </c>
      <c r="B287" s="62">
        <v>2</v>
      </c>
      <c r="C287" s="59" cm="1">
        <f t="array" ref="C287">IF($I$2="Открытый тариф",
INDEX(GRID!$B$4:$BI$14,MATCH(C$7,GRID!$A$4:$A$14,0),MATCH(1,($U$2=GRID!$B$1:$BI$1)*(КАЛЕНДАРЬ!$AJ5=GRID!$B$3:$BI$3), 0)),
ROUNDUP(INDEX(GRID!$B$4:$BI$14,MATCH(C$7,GRID!$A$4:$A$14,0),MATCH(1,($U$2=GRID!$B$1:$BI$1)*(КАЛЕНДАРЬ!$AJ5=GRID!$B$3:$BI$3),0))*(1-GRID!$B$35),0))</f>
        <v>15000</v>
      </c>
      <c r="D287" s="60">
        <f t="array" ref="D287">IF($I$2="Открытый тариф",
INDEX(GRID!$B$17:$BI$27,MATCH(C$7,GRID!$A$17:$A$27,0),MATCH(1,($U$2=GRID!$B$1:$BI$1)*(КАЛЕНДАРЬ!$AJ5=GRID!$B$3:$BI$3), 0)),
ROUNDUP(INDEX(GRID!$B$17:$BI$27,MATCH(C$7,GRID!$A$17:$A$27,0),MATCH(1,($U$2=GRID!$B$1:$BI$1)*(КАЛЕНДАРЬ!$AJ5=GRID!$B$3:$BI$3), 0))*(1-GRID!$B$35),0))</f>
        <v>17500</v>
      </c>
      <c r="E287" s="59">
        <f t="array" ref="E287">IF($I$2="Открытый тариф",
INDEX(GRID!$B$4:$BI$14,MATCH(E$7,GRID!$A$4:$A$14,0),MATCH(1,($U$2=GRID!$B$1:$BI$1)*(КАЛЕНДАРЬ!$AJ5=GRID!$B$3:$BI$3), 0)),
ROUNDUP(INDEX(GRID!$B$4:$BI$14,MATCH(E$7,GRID!$A$4:$A$14,0),MATCH(1,($U$2=GRID!$B$1:$BI$1)*(КАЛЕНДАРЬ!$AJ5=GRID!$B$3:$BI$3),0))*(1-GRID!$B$35),0))</f>
        <v>16200</v>
      </c>
      <c r="F287" s="60">
        <f t="array" ref="F287">IF($I$2="Открытый тариф",
INDEX(GRID!$B$17:$BI$27,MATCH(E$7,GRID!$A$17:$A$27,0),MATCH(1,($U$2=GRID!$B$1:$BI$1)*(КАЛЕНДАРЬ!$AJ5=GRID!$B$3:$BI$3), 0)),
ROUNDUP(INDEX(GRID!$B$17:$BI$27,MATCH(E$7,GRID!$A$17:$A$27,0),MATCH(1,($U$2=GRID!$B$1:$BI$1)*(КАЛЕНДАРЬ!$AJ5=GRID!$B$3:$BI$3), 0))*(1-GRID!$B$35),0))</f>
        <v>18700</v>
      </c>
      <c r="G287" s="59">
        <f t="array" ref="G287">IF($I$2="Открытый тариф",
INDEX(GRID!$B$4:$BI$14,MATCH(G$7,GRID!$A$4:$A$14,0),MATCH(1,($U$2=GRID!$B$1:$BI$1)*(КАЛЕНДАРЬ!$AJ5=GRID!$B$3:$BI$3), 0)),
ROUNDUP(INDEX(GRID!$B$4:$BI$14,MATCH(G$7,GRID!$A$4:$A$14,0),MATCH(1,($U$2=GRID!$B$1:$BI$1)*(КАЛЕНДАРЬ!$AJ5=GRID!$B$3:$BI$3),0))*(1-GRID!$B$35),0))</f>
        <v>17500</v>
      </c>
      <c r="H287" s="60">
        <f t="array" ref="H287">IF($I$2="Открытый тариф",
INDEX(GRID!$B$17:$BI$27,MATCH(G$7,GRID!$A$17:$A$27,0),MATCH(1,($U$2=GRID!$B$1:$BI$1)*(КАЛЕНДАРЬ!$AJ5=GRID!$B$3:$BI$3), 0)),
ROUNDUP(INDEX(GRID!$B$17:$BI$27,MATCH(G$7,GRID!$A$17:$A$27,0),MATCH(1,($U$2=GRID!$B$1:$BI$1)*(КАЛЕНДАРЬ!$AJ5=GRID!$B$3:$BI$3), 0))*(1-GRID!$B$35),0))</f>
        <v>20000</v>
      </c>
      <c r="I287" s="59">
        <f t="array" ref="I287">IF($I$2="Открытый тариф",
INDEX(GRID!$B$4:$BI$14,MATCH(I$7,GRID!$A$4:$A$14,0),MATCH(1,($U$2=GRID!$B$1:$BI$1)*(КАЛЕНДАРЬ!$AJ5=GRID!$B$3:$BI$3), 0)),
ROUNDUP(INDEX(GRID!$B$4:$BI$14,MATCH(I$7,GRID!$A$4:$A$14,0),MATCH(1,($U$2=GRID!$B$1:$BI$1)*(КАЛЕНДАРЬ!$AJ5=GRID!$B$3:$BI$3),0))*(1-GRID!$B$35),0))</f>
        <v>18900</v>
      </c>
      <c r="J287" s="60">
        <f t="array" ref="J287">IF($I$2="Открытый тариф",
INDEX(GRID!$B$17:$BI$27,MATCH(I$7,GRID!$A$17:$A$27,0),MATCH(1,($U$2=GRID!$B$1:$BI$1)*(КАЛЕНДАРЬ!$AJ5=GRID!$B$3:$BI$3), 0)),
ROUNDUP(INDEX(GRID!$B$17:$BI$27,MATCH(I$7,GRID!$A$17:$A$27,0),MATCH(1,($U$2=GRID!$B$1:$BI$1)*(КАЛЕНДАРЬ!$AJ5=GRID!$B$3:$BI$3), 0))*(1-GRID!$B$35),0))</f>
        <v>21400</v>
      </c>
      <c r="K287" s="59">
        <f t="array" ref="K287">IF($I$2="Открытый тариф",
INDEX(GRID!$B$4:$BI$14,MATCH(K$7,GRID!$A$4:$A$14,0),MATCH(1,($U$2=GRID!$B$1:$BI$1)*(КАЛЕНДАРЬ!$AJ5=GRID!$B$3:$BI$3), 0)),
ROUNDUP(INDEX(GRID!$B$4:$BI$14,MATCH(K$7,GRID!$A$4:$A$14,0),MATCH(1,($U$2=GRID!$B$1:$BI$1)*(КАЛЕНДАРЬ!$AJ5=GRID!$B$3:$BI$3),0))*(1-GRID!$B$35),0))</f>
        <v>20400</v>
      </c>
      <c r="L287" s="60">
        <f t="array" ref="L287">IF($I$2="Открытый тариф",
INDEX(GRID!$B$17:$BI$27,MATCH(K$7,GRID!$A$17:$A$27,0),MATCH(1,($U$2=GRID!$B$1:$BI$1)*(КАЛЕНДАРЬ!$AJ5=GRID!$B$3:$BI$3), 0)),
ROUNDUP(INDEX(GRID!$B$17:$BI$27,MATCH(K$7,GRID!$A$17:$A$27,0),MATCH(1,($U$2=GRID!$B$1:$BI$1)*(КАЛЕНДАРЬ!$AJ5=GRID!$B$3:$BI$3), 0))*(1-GRID!$B$35),0))</f>
        <v>22900</v>
      </c>
      <c r="M287" s="59">
        <f t="array" ref="M287">IF($I$2="Открытый тариф",
INDEX(GRID!$B$4:$BI$14,MATCH(M$7,GRID!$A$4:$A$14,0),MATCH(1,($U$2=GRID!$B$1:$BI$1)*(КАЛЕНДАРЬ!$AJ5=GRID!$B$3:$BI$3), 0)),
ROUNDUP(INDEX(GRID!$B$4:$BI$14,MATCH(M$7,GRID!$A$4:$A$14,0),MATCH(1,($U$2=GRID!$B$1:$BI$1)*(КАЛЕНДАРЬ!$AJ5=GRID!$B$3:$BI$3),0))*(1-GRID!$B$35),0))</f>
        <v>22000</v>
      </c>
      <c r="N287" s="60">
        <f t="array" ref="N287">IF($I$2="Открытый тариф",
INDEX(GRID!$B$17:$BI$27,MATCH(M$7,GRID!$A$17:$A$27,0),MATCH(1,($U$2=GRID!$B$1:$BI$1)*(КАЛЕНДАРЬ!$AJ5=GRID!$B$3:$BI$3), 0)),
ROUNDUP(INDEX(GRID!$B$17:$BI$27,MATCH(M$7,GRID!$A$17:$A$27,0),MATCH(1,($U$2=GRID!$B$1:$BI$1)*(КАЛЕНДАРЬ!$AJ5=GRID!$B$3:$BI$3), 0))*(1-GRID!$B$35),0))</f>
        <v>24500</v>
      </c>
      <c r="O287" s="61">
        <f t="array" ref="O287">IF($I$2="Открытый тариф",
INDEX(GRID!$B$4:$BI$14,MATCH(O$7,GRID!$A$4:$A$14,0),MATCH(1,($U$2=GRID!$B$1:$BI$1)*(КАЛЕНДАРЬ!$AJ5=GRID!$B$3:$BI$3), 0)),
ROUNDUP(INDEX(GRID!$B$4:$BI$14,MATCH(O$7,GRID!$A$4:$A$14,0),MATCH(1,($U$2=GRID!$B$1:$BI$1)*(КАЛЕНДАРЬ!$AJ5=GRID!$B$3:$BI$3),0))*(1-GRID!$B$35),0))</f>
        <v>29600</v>
      </c>
      <c r="P287" s="61">
        <f t="array" ref="P287">IF($I$2="Открытый тариф",
INDEX(GRID!$B$17:$BI$27,MATCH(O$7,GRID!$A$17:$A$27,0),MATCH(1,($U$2=GRID!$B$1:$BI$1)*(КАЛЕНДАРЬ!$AJ5=GRID!$B$3:$BI$3), 0)),
ROUNDUP(INDEX(GRID!$B$17:$BI$27,MATCH(O$7,GRID!$A$17:$A$27,0),MATCH(1,($U$2=GRID!$B$1:$BI$1)*(КАЛЕНДАРЬ!$AJ5=GRID!$B$3:$BI$3), 0))*(1-GRID!$B$35),0))</f>
        <v>32100</v>
      </c>
      <c r="Q287" s="61">
        <f t="array" ref="Q287">IF($I$2="Открытый тариф",
INDEX(GRID!$B$4:$BI$14,MATCH(Q$7,GRID!$A$4:$A$14,0),MATCH(1,($U$2=GRID!$B$1:$BI$1)*(КАЛЕНДАРЬ!$AJ5=GRID!$B$3:$BI$3), 0)),
ROUNDUP(INDEX(GRID!$B$4:$BI$14,MATCH(Q$7,GRID!$A$4:$A$14,0),MATCH(1,($U$2=GRID!$B$1:$BI$1)*(КАЛЕНДАРЬ!$AJ5=GRID!$B$3:$BI$3),0))*(1-GRID!$B$35),0))</f>
        <v>33000</v>
      </c>
      <c r="R287" s="61">
        <f t="array" ref="R287">IF($I$2="Открытый тариф",
INDEX(GRID!$B$17:$BI$27,MATCH(Q$7,GRID!$A$17:$A$27,0),MATCH(1,($U$2=GRID!$B$1:$BI$1)*(КАЛЕНДАРЬ!$AJ5=GRID!$B$3:$BI$3), 0)),
ROUNDUP(INDEX(GRID!$B$17:$BI$27,MATCH(Q$7,GRID!$A$17:$A$27,0),MATCH(1,($U$2=GRID!$B$1:$BI$1)*(КАЛЕНДАРЬ!$AJ5=GRID!$B$3:$BI$3), 0))*(1-GRID!$B$35),0))</f>
        <v>35500</v>
      </c>
      <c r="S287" s="61">
        <f t="array" ref="S287">IF($I$2="Открытый тариф",
INDEX(GRID!$B$4:$BI$14,MATCH(S$7,GRID!$A$4:$A$14,0),MATCH(1,($U$2=GRID!$B$1:$BI$1)*(КАЛЕНДАРЬ!$AJ5=GRID!$B$3:$BI$3), 0)),
ROUNDUP(INDEX(GRID!$B$4:$BI$14,MATCH(S$7,GRID!$A$4:$A$14,0),MATCH(1,($U$2=GRID!$B$1:$BI$1)*(КАЛЕНДАРЬ!$AJ5=GRID!$B$3:$BI$3),0))*(1-GRID!$B$35),0))</f>
        <v>38500</v>
      </c>
      <c r="T287" s="61">
        <f t="array" ref="T287">IF($I$2="Открытый тариф",
INDEX(GRID!$B$17:$BI$27,MATCH(S$7,GRID!$A$17:$A$27,0),MATCH(1,($U$2=GRID!$B$1:$BI$1)*(КАЛЕНДАРЬ!$AJ5=GRID!$B$3:$BI$3), 0)),
ROUNDUP(INDEX(GRID!$B$17:$BI$27,MATCH(S$7,GRID!$A$17:$A$27,0),MATCH(1,($U$2=GRID!$B$1:$BI$1)*(КАЛЕНДАРЬ!$AJ5=GRID!$B$3:$BI$3), 0))*(1-GRID!$B$35),0))</f>
        <v>41000</v>
      </c>
      <c r="U287" s="61">
        <f t="array" ref="U287">IF($I$2="Открытый тариф",
INDEX(GRID!$B$4:$BI$14,MATCH(U$7,GRID!$A$4:$A$14,0),MATCH(1,($U$2=GRID!$B$1:$BI$1)*(КАЛЕНДАРЬ!$AJ5=GRID!$B$3:$BI$3), 0)),
ROUNDUP(INDEX(GRID!$B$4:$BI$14,MATCH(U$7,GRID!$A$4:$A$14,0),MATCH(1,($U$2=GRID!$B$1:$BI$1)*(КАЛЕНДАРЬ!$AJ5=GRID!$B$3:$BI$3),0))*(1-GRID!$B$35),0))</f>
        <v>45000</v>
      </c>
      <c r="V287" s="61">
        <f t="array" ref="V287">IF($I$2="Открытый тариф",
INDEX(GRID!$B$17:$BI$27,MATCH(U$7,GRID!$A$17:$A$27,0),MATCH(1,($U$2=GRID!$B$1:$BI$1)*(КАЛЕНДАРЬ!$AJ5=GRID!$B$3:$BI$3), 0)),
ROUNDUP(INDEX(GRID!$B$17:$BI$27,MATCH(U$7,GRID!$A$17:$A$27,0),MATCH(1,($U$2=GRID!$B$1:$BI$1)*(КАЛЕНДАРЬ!$AJ5=GRID!$B$3:$BI$3), 0))*(1-GRID!$B$35),0))</f>
        <v>47500</v>
      </c>
      <c r="W287" s="61">
        <f t="array" ref="W287">IF($I$2="Открытый тариф",
INDEX(GRID!$B$4:$BI$14,MATCH(W$7,GRID!$A$4:$A$14,0),MATCH(1,($U$2=GRID!$B$1:$BI$1)*(КАЛЕНДАРЬ!$AJ5=GRID!$B$3:$BI$3), 0)),
ROUNDUP(INDEX(GRID!$B$4:$BI$14,MATCH(W$7,GRID!$A$4:$A$14,0),MATCH(1,($U$2=GRID!$B$1:$BI$1)*(КАЛЕНДАРЬ!$AJ5=GRID!$B$3:$BI$3),0))*(1-GRID!$B$35),0))</f>
        <v>192000</v>
      </c>
      <c r="X287" s="61">
        <f t="array" ref="X287">IF($I$2="Открытый тариф",
INDEX(GRID!$B$17:$BI$27,MATCH(W$7,GRID!$A$17:$A$27,0),MATCH(1,($U$2=GRID!$B$1:$BI$1)*(КАЛЕНДАРЬ!$AJ5=GRID!$B$3:$BI$3), 0)),
ROUNDUP(INDEX(GRID!$B$17:$BI$27,MATCH(W$7,GRID!$A$17:$A$27,0),MATCH(1,($U$2=GRID!$B$1:$BI$1)*(КАЛЕНДАРЬ!$AJ5=GRID!$B$3:$BI$3), 0))*(1-GRID!$B$35),0))</f>
        <v>194500</v>
      </c>
    </row>
    <row r="288" spans="1:24" x14ac:dyDescent="0.2">
      <c r="A288" s="62" t="s">
        <v>44</v>
      </c>
      <c r="B288" s="62">
        <v>3</v>
      </c>
      <c r="C288" s="59" cm="1">
        <f t="array" ref="C288">IF($I$2="Открытый тариф",
INDEX(GRID!$B$4:$BI$14,MATCH(C$7,GRID!$A$4:$A$14,0),MATCH(1,($U$2=GRID!$B$1:$BI$1)*(КАЛЕНДАРЬ!$AJ6=GRID!$B$3:$BI$3), 0)),
ROUNDUP(INDEX(GRID!$B$4:$BI$14,MATCH(C$7,GRID!$A$4:$A$14,0),MATCH(1,($U$2=GRID!$B$1:$BI$1)*(КАЛЕНДАРЬ!$AJ6=GRID!$B$3:$BI$3),0))*(1-GRID!$B$35),0))</f>
        <v>15000</v>
      </c>
      <c r="D288" s="60">
        <f t="array" ref="D288">IF($I$2="Открытый тариф",
INDEX(GRID!$B$17:$BI$27,MATCH(C$7,GRID!$A$17:$A$27,0),MATCH(1,($U$2=GRID!$B$1:$BI$1)*(КАЛЕНДАРЬ!$AJ6=GRID!$B$3:$BI$3), 0)),
ROUNDUP(INDEX(GRID!$B$17:$BI$27,MATCH(C$7,GRID!$A$17:$A$27,0),MATCH(1,($U$2=GRID!$B$1:$BI$1)*(КАЛЕНДАРЬ!$AJ6=GRID!$B$3:$BI$3), 0))*(1-GRID!$B$35),0))</f>
        <v>17500</v>
      </c>
      <c r="E288" s="59">
        <f t="array" ref="E288">IF($I$2="Открытый тариф",
INDEX(GRID!$B$4:$BI$14,MATCH(E$7,GRID!$A$4:$A$14,0),MATCH(1,($U$2=GRID!$B$1:$BI$1)*(КАЛЕНДАРЬ!$AJ6=GRID!$B$3:$BI$3), 0)),
ROUNDUP(INDEX(GRID!$B$4:$BI$14,MATCH(E$7,GRID!$A$4:$A$14,0),MATCH(1,($U$2=GRID!$B$1:$BI$1)*(КАЛЕНДАРЬ!$AJ6=GRID!$B$3:$BI$3),0))*(1-GRID!$B$35),0))</f>
        <v>16200</v>
      </c>
      <c r="F288" s="60">
        <f t="array" ref="F288">IF($I$2="Открытый тариф",
INDEX(GRID!$B$17:$BI$27,MATCH(E$7,GRID!$A$17:$A$27,0),MATCH(1,($U$2=GRID!$B$1:$BI$1)*(КАЛЕНДАРЬ!$AJ6=GRID!$B$3:$BI$3), 0)),
ROUNDUP(INDEX(GRID!$B$17:$BI$27,MATCH(E$7,GRID!$A$17:$A$27,0),MATCH(1,($U$2=GRID!$B$1:$BI$1)*(КАЛЕНДАРЬ!$AJ6=GRID!$B$3:$BI$3), 0))*(1-GRID!$B$35),0))</f>
        <v>18700</v>
      </c>
      <c r="G288" s="59">
        <f t="array" ref="G288">IF($I$2="Открытый тариф",
INDEX(GRID!$B$4:$BI$14,MATCH(G$7,GRID!$A$4:$A$14,0),MATCH(1,($U$2=GRID!$B$1:$BI$1)*(КАЛЕНДАРЬ!$AJ6=GRID!$B$3:$BI$3), 0)),
ROUNDUP(INDEX(GRID!$B$4:$BI$14,MATCH(G$7,GRID!$A$4:$A$14,0),MATCH(1,($U$2=GRID!$B$1:$BI$1)*(КАЛЕНДАРЬ!$AJ6=GRID!$B$3:$BI$3),0))*(1-GRID!$B$35),0))</f>
        <v>17500</v>
      </c>
      <c r="H288" s="60">
        <f t="array" ref="H288">IF($I$2="Открытый тариф",
INDEX(GRID!$B$17:$BI$27,MATCH(G$7,GRID!$A$17:$A$27,0),MATCH(1,($U$2=GRID!$B$1:$BI$1)*(КАЛЕНДАРЬ!$AJ6=GRID!$B$3:$BI$3), 0)),
ROUNDUP(INDEX(GRID!$B$17:$BI$27,MATCH(G$7,GRID!$A$17:$A$27,0),MATCH(1,($U$2=GRID!$B$1:$BI$1)*(КАЛЕНДАРЬ!$AJ6=GRID!$B$3:$BI$3), 0))*(1-GRID!$B$35),0))</f>
        <v>20000</v>
      </c>
      <c r="I288" s="59">
        <f t="array" ref="I288">IF($I$2="Открытый тариф",
INDEX(GRID!$B$4:$BI$14,MATCH(I$7,GRID!$A$4:$A$14,0),MATCH(1,($U$2=GRID!$B$1:$BI$1)*(КАЛЕНДАРЬ!$AJ6=GRID!$B$3:$BI$3), 0)),
ROUNDUP(INDEX(GRID!$B$4:$BI$14,MATCH(I$7,GRID!$A$4:$A$14,0),MATCH(1,($U$2=GRID!$B$1:$BI$1)*(КАЛЕНДАРЬ!$AJ6=GRID!$B$3:$BI$3),0))*(1-GRID!$B$35),0))</f>
        <v>18900</v>
      </c>
      <c r="J288" s="60">
        <f t="array" ref="J288">IF($I$2="Открытый тариф",
INDEX(GRID!$B$17:$BI$27,MATCH(I$7,GRID!$A$17:$A$27,0),MATCH(1,($U$2=GRID!$B$1:$BI$1)*(КАЛЕНДАРЬ!$AJ6=GRID!$B$3:$BI$3), 0)),
ROUNDUP(INDEX(GRID!$B$17:$BI$27,MATCH(I$7,GRID!$A$17:$A$27,0),MATCH(1,($U$2=GRID!$B$1:$BI$1)*(КАЛЕНДАРЬ!$AJ6=GRID!$B$3:$BI$3), 0))*(1-GRID!$B$35),0))</f>
        <v>21400</v>
      </c>
      <c r="K288" s="59">
        <f t="array" ref="K288">IF($I$2="Открытый тариф",
INDEX(GRID!$B$4:$BI$14,MATCH(K$7,GRID!$A$4:$A$14,0),MATCH(1,($U$2=GRID!$B$1:$BI$1)*(КАЛЕНДАРЬ!$AJ6=GRID!$B$3:$BI$3), 0)),
ROUNDUP(INDEX(GRID!$B$4:$BI$14,MATCH(K$7,GRID!$A$4:$A$14,0),MATCH(1,($U$2=GRID!$B$1:$BI$1)*(КАЛЕНДАРЬ!$AJ6=GRID!$B$3:$BI$3),0))*(1-GRID!$B$35),0))</f>
        <v>20400</v>
      </c>
      <c r="L288" s="60">
        <f t="array" ref="L288">IF($I$2="Открытый тариф",
INDEX(GRID!$B$17:$BI$27,MATCH(K$7,GRID!$A$17:$A$27,0),MATCH(1,($U$2=GRID!$B$1:$BI$1)*(КАЛЕНДАРЬ!$AJ6=GRID!$B$3:$BI$3), 0)),
ROUNDUP(INDEX(GRID!$B$17:$BI$27,MATCH(K$7,GRID!$A$17:$A$27,0),MATCH(1,($U$2=GRID!$B$1:$BI$1)*(КАЛЕНДАРЬ!$AJ6=GRID!$B$3:$BI$3), 0))*(1-GRID!$B$35),0))</f>
        <v>22900</v>
      </c>
      <c r="M288" s="59">
        <f t="array" ref="M288">IF($I$2="Открытый тариф",
INDEX(GRID!$B$4:$BI$14,MATCH(M$7,GRID!$A$4:$A$14,0),MATCH(1,($U$2=GRID!$B$1:$BI$1)*(КАЛЕНДАРЬ!$AJ6=GRID!$B$3:$BI$3), 0)),
ROUNDUP(INDEX(GRID!$B$4:$BI$14,MATCH(M$7,GRID!$A$4:$A$14,0),MATCH(1,($U$2=GRID!$B$1:$BI$1)*(КАЛЕНДАРЬ!$AJ6=GRID!$B$3:$BI$3),0))*(1-GRID!$B$35),0))</f>
        <v>22000</v>
      </c>
      <c r="N288" s="60">
        <f t="array" ref="N288">IF($I$2="Открытый тариф",
INDEX(GRID!$B$17:$BI$27,MATCH(M$7,GRID!$A$17:$A$27,0),MATCH(1,($U$2=GRID!$B$1:$BI$1)*(КАЛЕНДАРЬ!$AJ6=GRID!$B$3:$BI$3), 0)),
ROUNDUP(INDEX(GRID!$B$17:$BI$27,MATCH(M$7,GRID!$A$17:$A$27,0),MATCH(1,($U$2=GRID!$B$1:$BI$1)*(КАЛЕНДАРЬ!$AJ6=GRID!$B$3:$BI$3), 0))*(1-GRID!$B$35),0))</f>
        <v>24500</v>
      </c>
      <c r="O288" s="61">
        <f t="array" ref="O288">IF($I$2="Открытый тариф",
INDEX(GRID!$B$4:$BI$14,MATCH(O$7,GRID!$A$4:$A$14,0),MATCH(1,($U$2=GRID!$B$1:$BI$1)*(КАЛЕНДАРЬ!$AJ6=GRID!$B$3:$BI$3), 0)),
ROUNDUP(INDEX(GRID!$B$4:$BI$14,MATCH(O$7,GRID!$A$4:$A$14,0),MATCH(1,($U$2=GRID!$B$1:$BI$1)*(КАЛЕНДАРЬ!$AJ6=GRID!$B$3:$BI$3),0))*(1-GRID!$B$35),0))</f>
        <v>29600</v>
      </c>
      <c r="P288" s="61">
        <f t="array" ref="P288">IF($I$2="Открытый тариф",
INDEX(GRID!$B$17:$BI$27,MATCH(O$7,GRID!$A$17:$A$27,0),MATCH(1,($U$2=GRID!$B$1:$BI$1)*(КАЛЕНДАРЬ!$AJ6=GRID!$B$3:$BI$3), 0)),
ROUNDUP(INDEX(GRID!$B$17:$BI$27,MATCH(O$7,GRID!$A$17:$A$27,0),MATCH(1,($U$2=GRID!$B$1:$BI$1)*(КАЛЕНДАРЬ!$AJ6=GRID!$B$3:$BI$3), 0))*(1-GRID!$B$35),0))</f>
        <v>32100</v>
      </c>
      <c r="Q288" s="61">
        <f t="array" ref="Q288">IF($I$2="Открытый тариф",
INDEX(GRID!$B$4:$BI$14,MATCH(Q$7,GRID!$A$4:$A$14,0),MATCH(1,($U$2=GRID!$B$1:$BI$1)*(КАЛЕНДАРЬ!$AJ6=GRID!$B$3:$BI$3), 0)),
ROUNDUP(INDEX(GRID!$B$4:$BI$14,MATCH(Q$7,GRID!$A$4:$A$14,0),MATCH(1,($U$2=GRID!$B$1:$BI$1)*(КАЛЕНДАРЬ!$AJ6=GRID!$B$3:$BI$3),0))*(1-GRID!$B$35),0))</f>
        <v>33000</v>
      </c>
      <c r="R288" s="61">
        <f t="array" ref="R288">IF($I$2="Открытый тариф",
INDEX(GRID!$B$17:$BI$27,MATCH(Q$7,GRID!$A$17:$A$27,0),MATCH(1,($U$2=GRID!$B$1:$BI$1)*(КАЛЕНДАРЬ!$AJ6=GRID!$B$3:$BI$3), 0)),
ROUNDUP(INDEX(GRID!$B$17:$BI$27,MATCH(Q$7,GRID!$A$17:$A$27,0),MATCH(1,($U$2=GRID!$B$1:$BI$1)*(КАЛЕНДАРЬ!$AJ6=GRID!$B$3:$BI$3), 0))*(1-GRID!$B$35),0))</f>
        <v>35500</v>
      </c>
      <c r="S288" s="61">
        <f t="array" ref="S288">IF($I$2="Открытый тариф",
INDEX(GRID!$B$4:$BI$14,MATCH(S$7,GRID!$A$4:$A$14,0),MATCH(1,($U$2=GRID!$B$1:$BI$1)*(КАЛЕНДАРЬ!$AJ6=GRID!$B$3:$BI$3), 0)),
ROUNDUP(INDEX(GRID!$B$4:$BI$14,MATCH(S$7,GRID!$A$4:$A$14,0),MATCH(1,($U$2=GRID!$B$1:$BI$1)*(КАЛЕНДАРЬ!$AJ6=GRID!$B$3:$BI$3),0))*(1-GRID!$B$35),0))</f>
        <v>38500</v>
      </c>
      <c r="T288" s="61">
        <f t="array" ref="T288">IF($I$2="Открытый тариф",
INDEX(GRID!$B$17:$BI$27,MATCH(S$7,GRID!$A$17:$A$27,0),MATCH(1,($U$2=GRID!$B$1:$BI$1)*(КАЛЕНДАРЬ!$AJ6=GRID!$B$3:$BI$3), 0)),
ROUNDUP(INDEX(GRID!$B$17:$BI$27,MATCH(S$7,GRID!$A$17:$A$27,0),MATCH(1,($U$2=GRID!$B$1:$BI$1)*(КАЛЕНДАРЬ!$AJ6=GRID!$B$3:$BI$3), 0))*(1-GRID!$B$35),0))</f>
        <v>41000</v>
      </c>
      <c r="U288" s="61">
        <f t="array" ref="U288">IF($I$2="Открытый тариф",
INDEX(GRID!$B$4:$BI$14,MATCH(U$7,GRID!$A$4:$A$14,0),MATCH(1,($U$2=GRID!$B$1:$BI$1)*(КАЛЕНДАРЬ!$AJ6=GRID!$B$3:$BI$3), 0)),
ROUNDUP(INDEX(GRID!$B$4:$BI$14,MATCH(U$7,GRID!$A$4:$A$14,0),MATCH(1,($U$2=GRID!$B$1:$BI$1)*(КАЛЕНДАРЬ!$AJ6=GRID!$B$3:$BI$3),0))*(1-GRID!$B$35),0))</f>
        <v>45000</v>
      </c>
      <c r="V288" s="61">
        <f t="array" ref="V288">IF($I$2="Открытый тариф",
INDEX(GRID!$B$17:$BI$27,MATCH(U$7,GRID!$A$17:$A$27,0),MATCH(1,($U$2=GRID!$B$1:$BI$1)*(КАЛЕНДАРЬ!$AJ6=GRID!$B$3:$BI$3), 0)),
ROUNDUP(INDEX(GRID!$B$17:$BI$27,MATCH(U$7,GRID!$A$17:$A$27,0),MATCH(1,($U$2=GRID!$B$1:$BI$1)*(КАЛЕНДАРЬ!$AJ6=GRID!$B$3:$BI$3), 0))*(1-GRID!$B$35),0))</f>
        <v>47500</v>
      </c>
      <c r="W288" s="61">
        <f t="array" ref="W288">IF($I$2="Открытый тариф",
INDEX(GRID!$B$4:$BI$14,MATCH(W$7,GRID!$A$4:$A$14,0),MATCH(1,($U$2=GRID!$B$1:$BI$1)*(КАЛЕНДАРЬ!$AJ6=GRID!$B$3:$BI$3), 0)),
ROUNDUP(INDEX(GRID!$B$4:$BI$14,MATCH(W$7,GRID!$A$4:$A$14,0),MATCH(1,($U$2=GRID!$B$1:$BI$1)*(КАЛЕНДАРЬ!$AJ6=GRID!$B$3:$BI$3),0))*(1-GRID!$B$35),0))</f>
        <v>192000</v>
      </c>
      <c r="X288" s="61">
        <f t="array" ref="X288">IF($I$2="Открытый тариф",
INDEX(GRID!$B$17:$BI$27,MATCH(W$7,GRID!$A$17:$A$27,0),MATCH(1,($U$2=GRID!$B$1:$BI$1)*(КАЛЕНДАРЬ!$AJ6=GRID!$B$3:$BI$3), 0)),
ROUNDUP(INDEX(GRID!$B$17:$BI$27,MATCH(W$7,GRID!$A$17:$A$27,0),MATCH(1,($U$2=GRID!$B$1:$BI$1)*(КАЛЕНДАРЬ!$AJ6=GRID!$B$3:$BI$3), 0))*(1-GRID!$B$35),0))</f>
        <v>194500</v>
      </c>
    </row>
    <row r="289" spans="1:24" x14ac:dyDescent="0.2">
      <c r="A289" s="62" t="s">
        <v>45</v>
      </c>
      <c r="B289" s="62">
        <v>4</v>
      </c>
      <c r="C289" s="59" cm="1">
        <f t="array" ref="C289">IF($I$2="Открытый тариф",
INDEX(GRID!$B$4:$BI$14,MATCH(C$7,GRID!$A$4:$A$14,0),MATCH(1,($U$2=GRID!$B$1:$BI$1)*(КАЛЕНДАРЬ!$AJ7=GRID!$B$3:$BI$3), 0)),
ROUNDUP(INDEX(GRID!$B$4:$BI$14,MATCH(C$7,GRID!$A$4:$A$14,0),MATCH(1,($U$2=GRID!$B$1:$BI$1)*(КАЛЕНДАРЬ!$AJ7=GRID!$B$3:$BI$3),0))*(1-GRID!$B$35),0))</f>
        <v>15000</v>
      </c>
      <c r="D289" s="60">
        <f t="array" ref="D289">IF($I$2="Открытый тариф",
INDEX(GRID!$B$17:$BI$27,MATCH(C$7,GRID!$A$17:$A$27,0),MATCH(1,($U$2=GRID!$B$1:$BI$1)*(КАЛЕНДАРЬ!$AJ7=GRID!$B$3:$BI$3), 0)),
ROUNDUP(INDEX(GRID!$B$17:$BI$27,MATCH(C$7,GRID!$A$17:$A$27,0),MATCH(1,($U$2=GRID!$B$1:$BI$1)*(КАЛЕНДАРЬ!$AJ7=GRID!$B$3:$BI$3), 0))*(1-GRID!$B$35),0))</f>
        <v>17500</v>
      </c>
      <c r="E289" s="59">
        <f t="array" ref="E289">IF($I$2="Открытый тариф",
INDEX(GRID!$B$4:$BI$14,MATCH(E$7,GRID!$A$4:$A$14,0),MATCH(1,($U$2=GRID!$B$1:$BI$1)*(КАЛЕНДАРЬ!$AJ7=GRID!$B$3:$BI$3), 0)),
ROUNDUP(INDEX(GRID!$B$4:$BI$14,MATCH(E$7,GRID!$A$4:$A$14,0),MATCH(1,($U$2=GRID!$B$1:$BI$1)*(КАЛЕНДАРЬ!$AJ7=GRID!$B$3:$BI$3),0))*(1-GRID!$B$35),0))</f>
        <v>16200</v>
      </c>
      <c r="F289" s="60">
        <f t="array" ref="F289">IF($I$2="Открытый тариф",
INDEX(GRID!$B$17:$BI$27,MATCH(E$7,GRID!$A$17:$A$27,0),MATCH(1,($U$2=GRID!$B$1:$BI$1)*(КАЛЕНДАРЬ!$AJ7=GRID!$B$3:$BI$3), 0)),
ROUNDUP(INDEX(GRID!$B$17:$BI$27,MATCH(E$7,GRID!$A$17:$A$27,0),MATCH(1,($U$2=GRID!$B$1:$BI$1)*(КАЛЕНДАРЬ!$AJ7=GRID!$B$3:$BI$3), 0))*(1-GRID!$B$35),0))</f>
        <v>18700</v>
      </c>
      <c r="G289" s="59">
        <f t="array" ref="G289">IF($I$2="Открытый тариф",
INDEX(GRID!$B$4:$BI$14,MATCH(G$7,GRID!$A$4:$A$14,0),MATCH(1,($U$2=GRID!$B$1:$BI$1)*(КАЛЕНДАРЬ!$AJ7=GRID!$B$3:$BI$3), 0)),
ROUNDUP(INDEX(GRID!$B$4:$BI$14,MATCH(G$7,GRID!$A$4:$A$14,0),MATCH(1,($U$2=GRID!$B$1:$BI$1)*(КАЛЕНДАРЬ!$AJ7=GRID!$B$3:$BI$3),0))*(1-GRID!$B$35),0))</f>
        <v>17500</v>
      </c>
      <c r="H289" s="60">
        <f t="array" ref="H289">IF($I$2="Открытый тариф",
INDEX(GRID!$B$17:$BI$27,MATCH(G$7,GRID!$A$17:$A$27,0),MATCH(1,($U$2=GRID!$B$1:$BI$1)*(КАЛЕНДАРЬ!$AJ7=GRID!$B$3:$BI$3), 0)),
ROUNDUP(INDEX(GRID!$B$17:$BI$27,MATCH(G$7,GRID!$A$17:$A$27,0),MATCH(1,($U$2=GRID!$B$1:$BI$1)*(КАЛЕНДАРЬ!$AJ7=GRID!$B$3:$BI$3), 0))*(1-GRID!$B$35),0))</f>
        <v>20000</v>
      </c>
      <c r="I289" s="59">
        <f t="array" ref="I289">IF($I$2="Открытый тариф",
INDEX(GRID!$B$4:$BI$14,MATCH(I$7,GRID!$A$4:$A$14,0),MATCH(1,($U$2=GRID!$B$1:$BI$1)*(КАЛЕНДАРЬ!$AJ7=GRID!$B$3:$BI$3), 0)),
ROUNDUP(INDEX(GRID!$B$4:$BI$14,MATCH(I$7,GRID!$A$4:$A$14,0),MATCH(1,($U$2=GRID!$B$1:$BI$1)*(КАЛЕНДАРЬ!$AJ7=GRID!$B$3:$BI$3),0))*(1-GRID!$B$35),0))</f>
        <v>18900</v>
      </c>
      <c r="J289" s="60">
        <f t="array" ref="J289">IF($I$2="Открытый тариф",
INDEX(GRID!$B$17:$BI$27,MATCH(I$7,GRID!$A$17:$A$27,0),MATCH(1,($U$2=GRID!$B$1:$BI$1)*(КАЛЕНДАРЬ!$AJ7=GRID!$B$3:$BI$3), 0)),
ROUNDUP(INDEX(GRID!$B$17:$BI$27,MATCH(I$7,GRID!$A$17:$A$27,0),MATCH(1,($U$2=GRID!$B$1:$BI$1)*(КАЛЕНДАРЬ!$AJ7=GRID!$B$3:$BI$3), 0))*(1-GRID!$B$35),0))</f>
        <v>21400</v>
      </c>
      <c r="K289" s="59">
        <f t="array" ref="K289">IF($I$2="Открытый тариф",
INDEX(GRID!$B$4:$BI$14,MATCH(K$7,GRID!$A$4:$A$14,0),MATCH(1,($U$2=GRID!$B$1:$BI$1)*(КАЛЕНДАРЬ!$AJ7=GRID!$B$3:$BI$3), 0)),
ROUNDUP(INDEX(GRID!$B$4:$BI$14,MATCH(K$7,GRID!$A$4:$A$14,0),MATCH(1,($U$2=GRID!$B$1:$BI$1)*(КАЛЕНДАРЬ!$AJ7=GRID!$B$3:$BI$3),0))*(1-GRID!$B$35),0))</f>
        <v>20400</v>
      </c>
      <c r="L289" s="60">
        <f t="array" ref="L289">IF($I$2="Открытый тариф",
INDEX(GRID!$B$17:$BI$27,MATCH(K$7,GRID!$A$17:$A$27,0),MATCH(1,($U$2=GRID!$B$1:$BI$1)*(КАЛЕНДАРЬ!$AJ7=GRID!$B$3:$BI$3), 0)),
ROUNDUP(INDEX(GRID!$B$17:$BI$27,MATCH(K$7,GRID!$A$17:$A$27,0),MATCH(1,($U$2=GRID!$B$1:$BI$1)*(КАЛЕНДАРЬ!$AJ7=GRID!$B$3:$BI$3), 0))*(1-GRID!$B$35),0))</f>
        <v>22900</v>
      </c>
      <c r="M289" s="59">
        <f t="array" ref="M289">IF($I$2="Открытый тариф",
INDEX(GRID!$B$4:$BI$14,MATCH(M$7,GRID!$A$4:$A$14,0),MATCH(1,($U$2=GRID!$B$1:$BI$1)*(КАЛЕНДАРЬ!$AJ7=GRID!$B$3:$BI$3), 0)),
ROUNDUP(INDEX(GRID!$B$4:$BI$14,MATCH(M$7,GRID!$A$4:$A$14,0),MATCH(1,($U$2=GRID!$B$1:$BI$1)*(КАЛЕНДАРЬ!$AJ7=GRID!$B$3:$BI$3),0))*(1-GRID!$B$35),0))</f>
        <v>22000</v>
      </c>
      <c r="N289" s="60">
        <f t="array" ref="N289">IF($I$2="Открытый тариф",
INDEX(GRID!$B$17:$BI$27,MATCH(M$7,GRID!$A$17:$A$27,0),MATCH(1,($U$2=GRID!$B$1:$BI$1)*(КАЛЕНДАРЬ!$AJ7=GRID!$B$3:$BI$3), 0)),
ROUNDUP(INDEX(GRID!$B$17:$BI$27,MATCH(M$7,GRID!$A$17:$A$27,0),MATCH(1,($U$2=GRID!$B$1:$BI$1)*(КАЛЕНДАРЬ!$AJ7=GRID!$B$3:$BI$3), 0))*(1-GRID!$B$35),0))</f>
        <v>24500</v>
      </c>
      <c r="O289" s="61">
        <f t="array" ref="O289">IF($I$2="Открытый тариф",
INDEX(GRID!$B$4:$BI$14,MATCH(O$7,GRID!$A$4:$A$14,0),MATCH(1,($U$2=GRID!$B$1:$BI$1)*(КАЛЕНДАРЬ!$AJ7=GRID!$B$3:$BI$3), 0)),
ROUNDUP(INDEX(GRID!$B$4:$BI$14,MATCH(O$7,GRID!$A$4:$A$14,0),MATCH(1,($U$2=GRID!$B$1:$BI$1)*(КАЛЕНДАРЬ!$AJ7=GRID!$B$3:$BI$3),0))*(1-GRID!$B$35),0))</f>
        <v>29600</v>
      </c>
      <c r="P289" s="61">
        <f t="array" ref="P289">IF($I$2="Открытый тариф",
INDEX(GRID!$B$17:$BI$27,MATCH(O$7,GRID!$A$17:$A$27,0),MATCH(1,($U$2=GRID!$B$1:$BI$1)*(КАЛЕНДАРЬ!$AJ7=GRID!$B$3:$BI$3), 0)),
ROUNDUP(INDEX(GRID!$B$17:$BI$27,MATCH(O$7,GRID!$A$17:$A$27,0),MATCH(1,($U$2=GRID!$B$1:$BI$1)*(КАЛЕНДАРЬ!$AJ7=GRID!$B$3:$BI$3), 0))*(1-GRID!$B$35),0))</f>
        <v>32100</v>
      </c>
      <c r="Q289" s="61">
        <f t="array" ref="Q289">IF($I$2="Открытый тариф",
INDEX(GRID!$B$4:$BI$14,MATCH(Q$7,GRID!$A$4:$A$14,0),MATCH(1,($U$2=GRID!$B$1:$BI$1)*(КАЛЕНДАРЬ!$AJ7=GRID!$B$3:$BI$3), 0)),
ROUNDUP(INDEX(GRID!$B$4:$BI$14,MATCH(Q$7,GRID!$A$4:$A$14,0),MATCH(1,($U$2=GRID!$B$1:$BI$1)*(КАЛЕНДАРЬ!$AJ7=GRID!$B$3:$BI$3),0))*(1-GRID!$B$35),0))</f>
        <v>33000</v>
      </c>
      <c r="R289" s="61">
        <f t="array" ref="R289">IF($I$2="Открытый тариф",
INDEX(GRID!$B$17:$BI$27,MATCH(Q$7,GRID!$A$17:$A$27,0),MATCH(1,($U$2=GRID!$B$1:$BI$1)*(КАЛЕНДАРЬ!$AJ7=GRID!$B$3:$BI$3), 0)),
ROUNDUP(INDEX(GRID!$B$17:$BI$27,MATCH(Q$7,GRID!$A$17:$A$27,0),MATCH(1,($U$2=GRID!$B$1:$BI$1)*(КАЛЕНДАРЬ!$AJ7=GRID!$B$3:$BI$3), 0))*(1-GRID!$B$35),0))</f>
        <v>35500</v>
      </c>
      <c r="S289" s="61">
        <f t="array" ref="S289">IF($I$2="Открытый тариф",
INDEX(GRID!$B$4:$BI$14,MATCH(S$7,GRID!$A$4:$A$14,0),MATCH(1,($U$2=GRID!$B$1:$BI$1)*(КАЛЕНДАРЬ!$AJ7=GRID!$B$3:$BI$3), 0)),
ROUNDUP(INDEX(GRID!$B$4:$BI$14,MATCH(S$7,GRID!$A$4:$A$14,0),MATCH(1,($U$2=GRID!$B$1:$BI$1)*(КАЛЕНДАРЬ!$AJ7=GRID!$B$3:$BI$3),0))*(1-GRID!$B$35),0))</f>
        <v>38500</v>
      </c>
      <c r="T289" s="61">
        <f t="array" ref="T289">IF($I$2="Открытый тариф",
INDEX(GRID!$B$17:$BI$27,MATCH(S$7,GRID!$A$17:$A$27,0),MATCH(1,($U$2=GRID!$B$1:$BI$1)*(КАЛЕНДАРЬ!$AJ7=GRID!$B$3:$BI$3), 0)),
ROUNDUP(INDEX(GRID!$B$17:$BI$27,MATCH(S$7,GRID!$A$17:$A$27,0),MATCH(1,($U$2=GRID!$B$1:$BI$1)*(КАЛЕНДАРЬ!$AJ7=GRID!$B$3:$BI$3), 0))*(1-GRID!$B$35),0))</f>
        <v>41000</v>
      </c>
      <c r="U289" s="61">
        <f t="array" ref="U289">IF($I$2="Открытый тариф",
INDEX(GRID!$B$4:$BI$14,MATCH(U$7,GRID!$A$4:$A$14,0),MATCH(1,($U$2=GRID!$B$1:$BI$1)*(КАЛЕНДАРЬ!$AJ7=GRID!$B$3:$BI$3), 0)),
ROUNDUP(INDEX(GRID!$B$4:$BI$14,MATCH(U$7,GRID!$A$4:$A$14,0),MATCH(1,($U$2=GRID!$B$1:$BI$1)*(КАЛЕНДАРЬ!$AJ7=GRID!$B$3:$BI$3),0))*(1-GRID!$B$35),0))</f>
        <v>45000</v>
      </c>
      <c r="V289" s="61">
        <f t="array" ref="V289">IF($I$2="Открытый тариф",
INDEX(GRID!$B$17:$BI$27,MATCH(U$7,GRID!$A$17:$A$27,0),MATCH(1,($U$2=GRID!$B$1:$BI$1)*(КАЛЕНДАРЬ!$AJ7=GRID!$B$3:$BI$3), 0)),
ROUNDUP(INDEX(GRID!$B$17:$BI$27,MATCH(U$7,GRID!$A$17:$A$27,0),MATCH(1,($U$2=GRID!$B$1:$BI$1)*(КАЛЕНДАРЬ!$AJ7=GRID!$B$3:$BI$3), 0))*(1-GRID!$B$35),0))</f>
        <v>47500</v>
      </c>
      <c r="W289" s="61">
        <f t="array" ref="W289">IF($I$2="Открытый тариф",
INDEX(GRID!$B$4:$BI$14,MATCH(W$7,GRID!$A$4:$A$14,0),MATCH(1,($U$2=GRID!$B$1:$BI$1)*(КАЛЕНДАРЬ!$AJ7=GRID!$B$3:$BI$3), 0)),
ROUNDUP(INDEX(GRID!$B$4:$BI$14,MATCH(W$7,GRID!$A$4:$A$14,0),MATCH(1,($U$2=GRID!$B$1:$BI$1)*(КАЛЕНДАРЬ!$AJ7=GRID!$B$3:$BI$3),0))*(1-GRID!$B$35),0))</f>
        <v>192000</v>
      </c>
      <c r="X289" s="61">
        <f t="array" ref="X289">IF($I$2="Открытый тариф",
INDEX(GRID!$B$17:$BI$27,MATCH(W$7,GRID!$A$17:$A$27,0),MATCH(1,($U$2=GRID!$B$1:$BI$1)*(КАЛЕНДАРЬ!$AJ7=GRID!$B$3:$BI$3), 0)),
ROUNDUP(INDEX(GRID!$B$17:$BI$27,MATCH(W$7,GRID!$A$17:$A$27,0),MATCH(1,($U$2=GRID!$B$1:$BI$1)*(КАЛЕНДАРЬ!$AJ7=GRID!$B$3:$BI$3), 0))*(1-GRID!$B$35),0))</f>
        <v>194500</v>
      </c>
    </row>
    <row r="290" spans="1:24" x14ac:dyDescent="0.2">
      <c r="A290" s="62" t="s">
        <v>46</v>
      </c>
      <c r="B290" s="62">
        <v>5</v>
      </c>
      <c r="C290" s="59" cm="1">
        <f t="array" ref="C290">IF($I$2="Открытый тариф",
INDEX(GRID!$B$4:$BI$14,MATCH(C$7,GRID!$A$4:$A$14,0),MATCH(1,($U$2=GRID!$B$1:$BI$1)*(КАЛЕНДАРЬ!$AJ8=GRID!$B$3:$BI$3), 0)),
ROUNDUP(INDEX(GRID!$B$4:$BI$14,MATCH(C$7,GRID!$A$4:$A$14,0),MATCH(1,($U$2=GRID!$B$1:$BI$1)*(КАЛЕНДАРЬ!$AJ8=GRID!$B$3:$BI$3),0))*(1-GRID!$B$35),0))</f>
        <v>15000</v>
      </c>
      <c r="D290" s="60">
        <f t="array" ref="D290">IF($I$2="Открытый тариф",
INDEX(GRID!$B$17:$BI$27,MATCH(C$7,GRID!$A$17:$A$27,0),MATCH(1,($U$2=GRID!$B$1:$BI$1)*(КАЛЕНДАРЬ!$AJ8=GRID!$B$3:$BI$3), 0)),
ROUNDUP(INDEX(GRID!$B$17:$BI$27,MATCH(C$7,GRID!$A$17:$A$27,0),MATCH(1,($U$2=GRID!$B$1:$BI$1)*(КАЛЕНДАРЬ!$AJ8=GRID!$B$3:$BI$3), 0))*(1-GRID!$B$35),0))</f>
        <v>17500</v>
      </c>
      <c r="E290" s="59">
        <f t="array" ref="E290">IF($I$2="Открытый тариф",
INDEX(GRID!$B$4:$BI$14,MATCH(E$7,GRID!$A$4:$A$14,0),MATCH(1,($U$2=GRID!$B$1:$BI$1)*(КАЛЕНДАРЬ!$AJ8=GRID!$B$3:$BI$3), 0)),
ROUNDUP(INDEX(GRID!$B$4:$BI$14,MATCH(E$7,GRID!$A$4:$A$14,0),MATCH(1,($U$2=GRID!$B$1:$BI$1)*(КАЛЕНДАРЬ!$AJ8=GRID!$B$3:$BI$3),0))*(1-GRID!$B$35),0))</f>
        <v>16200</v>
      </c>
      <c r="F290" s="60">
        <f t="array" ref="F290">IF($I$2="Открытый тариф",
INDEX(GRID!$B$17:$BI$27,MATCH(E$7,GRID!$A$17:$A$27,0),MATCH(1,($U$2=GRID!$B$1:$BI$1)*(КАЛЕНДАРЬ!$AJ8=GRID!$B$3:$BI$3), 0)),
ROUNDUP(INDEX(GRID!$B$17:$BI$27,MATCH(E$7,GRID!$A$17:$A$27,0),MATCH(1,($U$2=GRID!$B$1:$BI$1)*(КАЛЕНДАРЬ!$AJ8=GRID!$B$3:$BI$3), 0))*(1-GRID!$B$35),0))</f>
        <v>18700</v>
      </c>
      <c r="G290" s="59">
        <f t="array" ref="G290">IF($I$2="Открытый тариф",
INDEX(GRID!$B$4:$BI$14,MATCH(G$7,GRID!$A$4:$A$14,0),MATCH(1,($U$2=GRID!$B$1:$BI$1)*(КАЛЕНДАРЬ!$AJ8=GRID!$B$3:$BI$3), 0)),
ROUNDUP(INDEX(GRID!$B$4:$BI$14,MATCH(G$7,GRID!$A$4:$A$14,0),MATCH(1,($U$2=GRID!$B$1:$BI$1)*(КАЛЕНДАРЬ!$AJ8=GRID!$B$3:$BI$3),0))*(1-GRID!$B$35),0))</f>
        <v>17500</v>
      </c>
      <c r="H290" s="60">
        <f t="array" ref="H290">IF($I$2="Открытый тариф",
INDEX(GRID!$B$17:$BI$27,MATCH(G$7,GRID!$A$17:$A$27,0),MATCH(1,($U$2=GRID!$B$1:$BI$1)*(КАЛЕНДАРЬ!$AJ8=GRID!$B$3:$BI$3), 0)),
ROUNDUP(INDEX(GRID!$B$17:$BI$27,MATCH(G$7,GRID!$A$17:$A$27,0),MATCH(1,($U$2=GRID!$B$1:$BI$1)*(КАЛЕНДАРЬ!$AJ8=GRID!$B$3:$BI$3), 0))*(1-GRID!$B$35),0))</f>
        <v>20000</v>
      </c>
      <c r="I290" s="59">
        <f t="array" ref="I290">IF($I$2="Открытый тариф",
INDEX(GRID!$B$4:$BI$14,MATCH(I$7,GRID!$A$4:$A$14,0),MATCH(1,($U$2=GRID!$B$1:$BI$1)*(КАЛЕНДАРЬ!$AJ8=GRID!$B$3:$BI$3), 0)),
ROUNDUP(INDEX(GRID!$B$4:$BI$14,MATCH(I$7,GRID!$A$4:$A$14,0),MATCH(1,($U$2=GRID!$B$1:$BI$1)*(КАЛЕНДАРЬ!$AJ8=GRID!$B$3:$BI$3),0))*(1-GRID!$B$35),0))</f>
        <v>18900</v>
      </c>
      <c r="J290" s="60">
        <f t="array" ref="J290">IF($I$2="Открытый тариф",
INDEX(GRID!$B$17:$BI$27,MATCH(I$7,GRID!$A$17:$A$27,0),MATCH(1,($U$2=GRID!$B$1:$BI$1)*(КАЛЕНДАРЬ!$AJ8=GRID!$B$3:$BI$3), 0)),
ROUNDUP(INDEX(GRID!$B$17:$BI$27,MATCH(I$7,GRID!$A$17:$A$27,0),MATCH(1,($U$2=GRID!$B$1:$BI$1)*(КАЛЕНДАРЬ!$AJ8=GRID!$B$3:$BI$3), 0))*(1-GRID!$B$35),0))</f>
        <v>21400</v>
      </c>
      <c r="K290" s="59">
        <f t="array" ref="K290">IF($I$2="Открытый тариф",
INDEX(GRID!$B$4:$BI$14,MATCH(K$7,GRID!$A$4:$A$14,0),MATCH(1,($U$2=GRID!$B$1:$BI$1)*(КАЛЕНДАРЬ!$AJ8=GRID!$B$3:$BI$3), 0)),
ROUNDUP(INDEX(GRID!$B$4:$BI$14,MATCH(K$7,GRID!$A$4:$A$14,0),MATCH(1,($U$2=GRID!$B$1:$BI$1)*(КАЛЕНДАРЬ!$AJ8=GRID!$B$3:$BI$3),0))*(1-GRID!$B$35),0))</f>
        <v>20400</v>
      </c>
      <c r="L290" s="60">
        <f t="array" ref="L290">IF($I$2="Открытый тариф",
INDEX(GRID!$B$17:$BI$27,MATCH(K$7,GRID!$A$17:$A$27,0),MATCH(1,($U$2=GRID!$B$1:$BI$1)*(КАЛЕНДАРЬ!$AJ8=GRID!$B$3:$BI$3), 0)),
ROUNDUP(INDEX(GRID!$B$17:$BI$27,MATCH(K$7,GRID!$A$17:$A$27,0),MATCH(1,($U$2=GRID!$B$1:$BI$1)*(КАЛЕНДАРЬ!$AJ8=GRID!$B$3:$BI$3), 0))*(1-GRID!$B$35),0))</f>
        <v>22900</v>
      </c>
      <c r="M290" s="59">
        <f t="array" ref="M290">IF($I$2="Открытый тариф",
INDEX(GRID!$B$4:$BI$14,MATCH(M$7,GRID!$A$4:$A$14,0),MATCH(1,($U$2=GRID!$B$1:$BI$1)*(КАЛЕНДАРЬ!$AJ8=GRID!$B$3:$BI$3), 0)),
ROUNDUP(INDEX(GRID!$B$4:$BI$14,MATCH(M$7,GRID!$A$4:$A$14,0),MATCH(1,($U$2=GRID!$B$1:$BI$1)*(КАЛЕНДАРЬ!$AJ8=GRID!$B$3:$BI$3),0))*(1-GRID!$B$35),0))</f>
        <v>22000</v>
      </c>
      <c r="N290" s="60">
        <f t="array" ref="N290">IF($I$2="Открытый тариф",
INDEX(GRID!$B$17:$BI$27,MATCH(M$7,GRID!$A$17:$A$27,0),MATCH(1,($U$2=GRID!$B$1:$BI$1)*(КАЛЕНДАРЬ!$AJ8=GRID!$B$3:$BI$3), 0)),
ROUNDUP(INDEX(GRID!$B$17:$BI$27,MATCH(M$7,GRID!$A$17:$A$27,0),MATCH(1,($U$2=GRID!$B$1:$BI$1)*(КАЛЕНДАРЬ!$AJ8=GRID!$B$3:$BI$3), 0))*(1-GRID!$B$35),0))</f>
        <v>24500</v>
      </c>
      <c r="O290" s="61">
        <f t="array" ref="O290">IF($I$2="Открытый тариф",
INDEX(GRID!$B$4:$BI$14,MATCH(O$7,GRID!$A$4:$A$14,0),MATCH(1,($U$2=GRID!$B$1:$BI$1)*(КАЛЕНДАРЬ!$AJ8=GRID!$B$3:$BI$3), 0)),
ROUNDUP(INDEX(GRID!$B$4:$BI$14,MATCH(O$7,GRID!$A$4:$A$14,0),MATCH(1,($U$2=GRID!$B$1:$BI$1)*(КАЛЕНДАРЬ!$AJ8=GRID!$B$3:$BI$3),0))*(1-GRID!$B$35),0))</f>
        <v>29600</v>
      </c>
      <c r="P290" s="61">
        <f t="array" ref="P290">IF($I$2="Открытый тариф",
INDEX(GRID!$B$17:$BI$27,MATCH(O$7,GRID!$A$17:$A$27,0),MATCH(1,($U$2=GRID!$B$1:$BI$1)*(КАЛЕНДАРЬ!$AJ8=GRID!$B$3:$BI$3), 0)),
ROUNDUP(INDEX(GRID!$B$17:$BI$27,MATCH(O$7,GRID!$A$17:$A$27,0),MATCH(1,($U$2=GRID!$B$1:$BI$1)*(КАЛЕНДАРЬ!$AJ8=GRID!$B$3:$BI$3), 0))*(1-GRID!$B$35),0))</f>
        <v>32100</v>
      </c>
      <c r="Q290" s="61">
        <f t="array" ref="Q290">IF($I$2="Открытый тариф",
INDEX(GRID!$B$4:$BI$14,MATCH(Q$7,GRID!$A$4:$A$14,0),MATCH(1,($U$2=GRID!$B$1:$BI$1)*(КАЛЕНДАРЬ!$AJ8=GRID!$B$3:$BI$3), 0)),
ROUNDUP(INDEX(GRID!$B$4:$BI$14,MATCH(Q$7,GRID!$A$4:$A$14,0),MATCH(1,($U$2=GRID!$B$1:$BI$1)*(КАЛЕНДАРЬ!$AJ8=GRID!$B$3:$BI$3),0))*(1-GRID!$B$35),0))</f>
        <v>33000</v>
      </c>
      <c r="R290" s="61">
        <f t="array" ref="R290">IF($I$2="Открытый тариф",
INDEX(GRID!$B$17:$BI$27,MATCH(Q$7,GRID!$A$17:$A$27,0),MATCH(1,($U$2=GRID!$B$1:$BI$1)*(КАЛЕНДАРЬ!$AJ8=GRID!$B$3:$BI$3), 0)),
ROUNDUP(INDEX(GRID!$B$17:$BI$27,MATCH(Q$7,GRID!$A$17:$A$27,0),MATCH(1,($U$2=GRID!$B$1:$BI$1)*(КАЛЕНДАРЬ!$AJ8=GRID!$B$3:$BI$3), 0))*(1-GRID!$B$35),0))</f>
        <v>35500</v>
      </c>
      <c r="S290" s="61">
        <f t="array" ref="S290">IF($I$2="Открытый тариф",
INDEX(GRID!$B$4:$BI$14,MATCH(S$7,GRID!$A$4:$A$14,0),MATCH(1,($U$2=GRID!$B$1:$BI$1)*(КАЛЕНДАРЬ!$AJ8=GRID!$B$3:$BI$3), 0)),
ROUNDUP(INDEX(GRID!$B$4:$BI$14,MATCH(S$7,GRID!$A$4:$A$14,0),MATCH(1,($U$2=GRID!$B$1:$BI$1)*(КАЛЕНДАРЬ!$AJ8=GRID!$B$3:$BI$3),0))*(1-GRID!$B$35),0))</f>
        <v>38500</v>
      </c>
      <c r="T290" s="61">
        <f t="array" ref="T290">IF($I$2="Открытый тариф",
INDEX(GRID!$B$17:$BI$27,MATCH(S$7,GRID!$A$17:$A$27,0),MATCH(1,($U$2=GRID!$B$1:$BI$1)*(КАЛЕНДАРЬ!$AJ8=GRID!$B$3:$BI$3), 0)),
ROUNDUP(INDEX(GRID!$B$17:$BI$27,MATCH(S$7,GRID!$A$17:$A$27,0),MATCH(1,($U$2=GRID!$B$1:$BI$1)*(КАЛЕНДАРЬ!$AJ8=GRID!$B$3:$BI$3), 0))*(1-GRID!$B$35),0))</f>
        <v>41000</v>
      </c>
      <c r="U290" s="61">
        <f t="array" ref="U290">IF($I$2="Открытый тариф",
INDEX(GRID!$B$4:$BI$14,MATCH(U$7,GRID!$A$4:$A$14,0),MATCH(1,($U$2=GRID!$B$1:$BI$1)*(КАЛЕНДАРЬ!$AJ8=GRID!$B$3:$BI$3), 0)),
ROUNDUP(INDEX(GRID!$B$4:$BI$14,MATCH(U$7,GRID!$A$4:$A$14,0),MATCH(1,($U$2=GRID!$B$1:$BI$1)*(КАЛЕНДАРЬ!$AJ8=GRID!$B$3:$BI$3),0))*(1-GRID!$B$35),0))</f>
        <v>45000</v>
      </c>
      <c r="V290" s="61">
        <f t="array" ref="V290">IF($I$2="Открытый тариф",
INDEX(GRID!$B$17:$BI$27,MATCH(U$7,GRID!$A$17:$A$27,0),MATCH(1,($U$2=GRID!$B$1:$BI$1)*(КАЛЕНДАРЬ!$AJ8=GRID!$B$3:$BI$3), 0)),
ROUNDUP(INDEX(GRID!$B$17:$BI$27,MATCH(U$7,GRID!$A$17:$A$27,0),MATCH(1,($U$2=GRID!$B$1:$BI$1)*(КАЛЕНДАРЬ!$AJ8=GRID!$B$3:$BI$3), 0))*(1-GRID!$B$35),0))</f>
        <v>47500</v>
      </c>
      <c r="W290" s="61">
        <f t="array" ref="W290">IF($I$2="Открытый тариф",
INDEX(GRID!$B$4:$BI$14,MATCH(W$7,GRID!$A$4:$A$14,0),MATCH(1,($U$2=GRID!$B$1:$BI$1)*(КАЛЕНДАРЬ!$AJ8=GRID!$B$3:$BI$3), 0)),
ROUNDUP(INDEX(GRID!$B$4:$BI$14,MATCH(W$7,GRID!$A$4:$A$14,0),MATCH(1,($U$2=GRID!$B$1:$BI$1)*(КАЛЕНДАРЬ!$AJ8=GRID!$B$3:$BI$3),0))*(1-GRID!$B$35),0))</f>
        <v>192000</v>
      </c>
      <c r="X290" s="61">
        <f t="array" ref="X290">IF($I$2="Открытый тариф",
INDEX(GRID!$B$17:$BI$27,MATCH(W$7,GRID!$A$17:$A$27,0),MATCH(1,($U$2=GRID!$B$1:$BI$1)*(КАЛЕНДАРЬ!$AJ8=GRID!$B$3:$BI$3), 0)),
ROUNDUP(INDEX(GRID!$B$17:$BI$27,MATCH(W$7,GRID!$A$17:$A$27,0),MATCH(1,($U$2=GRID!$B$1:$BI$1)*(КАЛЕНДАРЬ!$AJ8=GRID!$B$3:$BI$3), 0))*(1-GRID!$B$35),0))</f>
        <v>194500</v>
      </c>
    </row>
    <row r="291" spans="1:24" x14ac:dyDescent="0.2">
      <c r="A291" s="62" t="s">
        <v>47</v>
      </c>
      <c r="B291" s="62">
        <v>6</v>
      </c>
      <c r="C291" s="59" cm="1">
        <f t="array" ref="C291">IF($I$2="Открытый тариф",
INDEX(GRID!$B$4:$BI$14,MATCH(C$7,GRID!$A$4:$A$14,0),MATCH(1,($U$2=GRID!$B$1:$BI$1)*(КАЛЕНДАРЬ!$AJ9=GRID!$B$3:$BI$3), 0)),
ROUNDUP(INDEX(GRID!$B$4:$BI$14,MATCH(C$7,GRID!$A$4:$A$14,0),MATCH(1,($U$2=GRID!$B$1:$BI$1)*(КАЛЕНДАРЬ!$AJ9=GRID!$B$3:$BI$3),0))*(1-GRID!$B$35),0))</f>
        <v>15000</v>
      </c>
      <c r="D291" s="60">
        <f t="array" ref="D291">IF($I$2="Открытый тариф",
INDEX(GRID!$B$17:$BI$27,MATCH(C$7,GRID!$A$17:$A$27,0),MATCH(1,($U$2=GRID!$B$1:$BI$1)*(КАЛЕНДАРЬ!$AJ9=GRID!$B$3:$BI$3), 0)),
ROUNDUP(INDEX(GRID!$B$17:$BI$27,MATCH(C$7,GRID!$A$17:$A$27,0),MATCH(1,($U$2=GRID!$B$1:$BI$1)*(КАЛЕНДАРЬ!$AJ9=GRID!$B$3:$BI$3), 0))*(1-GRID!$B$35),0))</f>
        <v>17500</v>
      </c>
      <c r="E291" s="59">
        <f t="array" ref="E291">IF($I$2="Открытый тариф",
INDEX(GRID!$B$4:$BI$14,MATCH(E$7,GRID!$A$4:$A$14,0),MATCH(1,($U$2=GRID!$B$1:$BI$1)*(КАЛЕНДАРЬ!$AJ9=GRID!$B$3:$BI$3), 0)),
ROUNDUP(INDEX(GRID!$B$4:$BI$14,MATCH(E$7,GRID!$A$4:$A$14,0),MATCH(1,($U$2=GRID!$B$1:$BI$1)*(КАЛЕНДАРЬ!$AJ9=GRID!$B$3:$BI$3),0))*(1-GRID!$B$35),0))</f>
        <v>16200</v>
      </c>
      <c r="F291" s="60">
        <f t="array" ref="F291">IF($I$2="Открытый тариф",
INDEX(GRID!$B$17:$BI$27,MATCH(E$7,GRID!$A$17:$A$27,0),MATCH(1,($U$2=GRID!$B$1:$BI$1)*(КАЛЕНДАРЬ!$AJ9=GRID!$B$3:$BI$3), 0)),
ROUNDUP(INDEX(GRID!$B$17:$BI$27,MATCH(E$7,GRID!$A$17:$A$27,0),MATCH(1,($U$2=GRID!$B$1:$BI$1)*(КАЛЕНДАРЬ!$AJ9=GRID!$B$3:$BI$3), 0))*(1-GRID!$B$35),0))</f>
        <v>18700</v>
      </c>
      <c r="G291" s="59">
        <f t="array" ref="G291">IF($I$2="Открытый тариф",
INDEX(GRID!$B$4:$BI$14,MATCH(G$7,GRID!$A$4:$A$14,0),MATCH(1,($U$2=GRID!$B$1:$BI$1)*(КАЛЕНДАРЬ!$AJ9=GRID!$B$3:$BI$3), 0)),
ROUNDUP(INDEX(GRID!$B$4:$BI$14,MATCH(G$7,GRID!$A$4:$A$14,0),MATCH(1,($U$2=GRID!$B$1:$BI$1)*(КАЛЕНДАРЬ!$AJ9=GRID!$B$3:$BI$3),0))*(1-GRID!$B$35),0))</f>
        <v>17500</v>
      </c>
      <c r="H291" s="60">
        <f t="array" ref="H291">IF($I$2="Открытый тариф",
INDEX(GRID!$B$17:$BI$27,MATCH(G$7,GRID!$A$17:$A$27,0),MATCH(1,($U$2=GRID!$B$1:$BI$1)*(КАЛЕНДАРЬ!$AJ9=GRID!$B$3:$BI$3), 0)),
ROUNDUP(INDEX(GRID!$B$17:$BI$27,MATCH(G$7,GRID!$A$17:$A$27,0),MATCH(1,($U$2=GRID!$B$1:$BI$1)*(КАЛЕНДАРЬ!$AJ9=GRID!$B$3:$BI$3), 0))*(1-GRID!$B$35),0))</f>
        <v>20000</v>
      </c>
      <c r="I291" s="59">
        <f t="array" ref="I291">IF($I$2="Открытый тариф",
INDEX(GRID!$B$4:$BI$14,MATCH(I$7,GRID!$A$4:$A$14,0),MATCH(1,($U$2=GRID!$B$1:$BI$1)*(КАЛЕНДАРЬ!$AJ9=GRID!$B$3:$BI$3), 0)),
ROUNDUP(INDEX(GRID!$B$4:$BI$14,MATCH(I$7,GRID!$A$4:$A$14,0),MATCH(1,($U$2=GRID!$B$1:$BI$1)*(КАЛЕНДАРЬ!$AJ9=GRID!$B$3:$BI$3),0))*(1-GRID!$B$35),0))</f>
        <v>18900</v>
      </c>
      <c r="J291" s="60">
        <f t="array" ref="J291">IF($I$2="Открытый тариф",
INDEX(GRID!$B$17:$BI$27,MATCH(I$7,GRID!$A$17:$A$27,0),MATCH(1,($U$2=GRID!$B$1:$BI$1)*(КАЛЕНДАРЬ!$AJ9=GRID!$B$3:$BI$3), 0)),
ROUNDUP(INDEX(GRID!$B$17:$BI$27,MATCH(I$7,GRID!$A$17:$A$27,0),MATCH(1,($U$2=GRID!$B$1:$BI$1)*(КАЛЕНДАРЬ!$AJ9=GRID!$B$3:$BI$3), 0))*(1-GRID!$B$35),0))</f>
        <v>21400</v>
      </c>
      <c r="K291" s="59">
        <f t="array" ref="K291">IF($I$2="Открытый тариф",
INDEX(GRID!$B$4:$BI$14,MATCH(K$7,GRID!$A$4:$A$14,0),MATCH(1,($U$2=GRID!$B$1:$BI$1)*(КАЛЕНДАРЬ!$AJ9=GRID!$B$3:$BI$3), 0)),
ROUNDUP(INDEX(GRID!$B$4:$BI$14,MATCH(K$7,GRID!$A$4:$A$14,0),MATCH(1,($U$2=GRID!$B$1:$BI$1)*(КАЛЕНДАРЬ!$AJ9=GRID!$B$3:$BI$3),0))*(1-GRID!$B$35),0))</f>
        <v>20400</v>
      </c>
      <c r="L291" s="60">
        <f t="array" ref="L291">IF($I$2="Открытый тариф",
INDEX(GRID!$B$17:$BI$27,MATCH(K$7,GRID!$A$17:$A$27,0),MATCH(1,($U$2=GRID!$B$1:$BI$1)*(КАЛЕНДАРЬ!$AJ9=GRID!$B$3:$BI$3), 0)),
ROUNDUP(INDEX(GRID!$B$17:$BI$27,MATCH(K$7,GRID!$A$17:$A$27,0),MATCH(1,($U$2=GRID!$B$1:$BI$1)*(КАЛЕНДАРЬ!$AJ9=GRID!$B$3:$BI$3), 0))*(1-GRID!$B$35),0))</f>
        <v>22900</v>
      </c>
      <c r="M291" s="59">
        <f t="array" ref="M291">IF($I$2="Открытый тариф",
INDEX(GRID!$B$4:$BI$14,MATCH(M$7,GRID!$A$4:$A$14,0),MATCH(1,($U$2=GRID!$B$1:$BI$1)*(КАЛЕНДАРЬ!$AJ9=GRID!$B$3:$BI$3), 0)),
ROUNDUP(INDEX(GRID!$B$4:$BI$14,MATCH(M$7,GRID!$A$4:$A$14,0),MATCH(1,($U$2=GRID!$B$1:$BI$1)*(КАЛЕНДАРЬ!$AJ9=GRID!$B$3:$BI$3),0))*(1-GRID!$B$35),0))</f>
        <v>22000</v>
      </c>
      <c r="N291" s="60">
        <f t="array" ref="N291">IF($I$2="Открытый тариф",
INDEX(GRID!$B$17:$BI$27,MATCH(M$7,GRID!$A$17:$A$27,0),MATCH(1,($U$2=GRID!$B$1:$BI$1)*(КАЛЕНДАРЬ!$AJ9=GRID!$B$3:$BI$3), 0)),
ROUNDUP(INDEX(GRID!$B$17:$BI$27,MATCH(M$7,GRID!$A$17:$A$27,0),MATCH(1,($U$2=GRID!$B$1:$BI$1)*(КАЛЕНДАРЬ!$AJ9=GRID!$B$3:$BI$3), 0))*(1-GRID!$B$35),0))</f>
        <v>24500</v>
      </c>
      <c r="O291" s="61">
        <f t="array" ref="O291">IF($I$2="Открытый тариф",
INDEX(GRID!$B$4:$BI$14,MATCH(O$7,GRID!$A$4:$A$14,0),MATCH(1,($U$2=GRID!$B$1:$BI$1)*(КАЛЕНДАРЬ!$AJ9=GRID!$B$3:$BI$3), 0)),
ROUNDUP(INDEX(GRID!$B$4:$BI$14,MATCH(O$7,GRID!$A$4:$A$14,0),MATCH(1,($U$2=GRID!$B$1:$BI$1)*(КАЛЕНДАРЬ!$AJ9=GRID!$B$3:$BI$3),0))*(1-GRID!$B$35),0))</f>
        <v>29600</v>
      </c>
      <c r="P291" s="61">
        <f t="array" ref="P291">IF($I$2="Открытый тариф",
INDEX(GRID!$B$17:$BI$27,MATCH(O$7,GRID!$A$17:$A$27,0),MATCH(1,($U$2=GRID!$B$1:$BI$1)*(КАЛЕНДАРЬ!$AJ9=GRID!$B$3:$BI$3), 0)),
ROUNDUP(INDEX(GRID!$B$17:$BI$27,MATCH(O$7,GRID!$A$17:$A$27,0),MATCH(1,($U$2=GRID!$B$1:$BI$1)*(КАЛЕНДАРЬ!$AJ9=GRID!$B$3:$BI$3), 0))*(1-GRID!$B$35),0))</f>
        <v>32100</v>
      </c>
      <c r="Q291" s="61">
        <f t="array" ref="Q291">IF($I$2="Открытый тариф",
INDEX(GRID!$B$4:$BI$14,MATCH(Q$7,GRID!$A$4:$A$14,0),MATCH(1,($U$2=GRID!$B$1:$BI$1)*(КАЛЕНДАРЬ!$AJ9=GRID!$B$3:$BI$3), 0)),
ROUNDUP(INDEX(GRID!$B$4:$BI$14,MATCH(Q$7,GRID!$A$4:$A$14,0),MATCH(1,($U$2=GRID!$B$1:$BI$1)*(КАЛЕНДАРЬ!$AJ9=GRID!$B$3:$BI$3),0))*(1-GRID!$B$35),0))</f>
        <v>33000</v>
      </c>
      <c r="R291" s="61">
        <f t="array" ref="R291">IF($I$2="Открытый тариф",
INDEX(GRID!$B$17:$BI$27,MATCH(Q$7,GRID!$A$17:$A$27,0),MATCH(1,($U$2=GRID!$B$1:$BI$1)*(КАЛЕНДАРЬ!$AJ9=GRID!$B$3:$BI$3), 0)),
ROUNDUP(INDEX(GRID!$B$17:$BI$27,MATCH(Q$7,GRID!$A$17:$A$27,0),MATCH(1,($U$2=GRID!$B$1:$BI$1)*(КАЛЕНДАРЬ!$AJ9=GRID!$B$3:$BI$3), 0))*(1-GRID!$B$35),0))</f>
        <v>35500</v>
      </c>
      <c r="S291" s="61">
        <f t="array" ref="S291">IF($I$2="Открытый тариф",
INDEX(GRID!$B$4:$BI$14,MATCH(S$7,GRID!$A$4:$A$14,0),MATCH(1,($U$2=GRID!$B$1:$BI$1)*(КАЛЕНДАРЬ!$AJ9=GRID!$B$3:$BI$3), 0)),
ROUNDUP(INDEX(GRID!$B$4:$BI$14,MATCH(S$7,GRID!$A$4:$A$14,0),MATCH(1,($U$2=GRID!$B$1:$BI$1)*(КАЛЕНДАРЬ!$AJ9=GRID!$B$3:$BI$3),0))*(1-GRID!$B$35),0))</f>
        <v>38500</v>
      </c>
      <c r="T291" s="61">
        <f t="array" ref="T291">IF($I$2="Открытый тариф",
INDEX(GRID!$B$17:$BI$27,MATCH(S$7,GRID!$A$17:$A$27,0),MATCH(1,($U$2=GRID!$B$1:$BI$1)*(КАЛЕНДАРЬ!$AJ9=GRID!$B$3:$BI$3), 0)),
ROUNDUP(INDEX(GRID!$B$17:$BI$27,MATCH(S$7,GRID!$A$17:$A$27,0),MATCH(1,($U$2=GRID!$B$1:$BI$1)*(КАЛЕНДАРЬ!$AJ9=GRID!$B$3:$BI$3), 0))*(1-GRID!$B$35),0))</f>
        <v>41000</v>
      </c>
      <c r="U291" s="61">
        <f t="array" ref="U291">IF($I$2="Открытый тариф",
INDEX(GRID!$B$4:$BI$14,MATCH(U$7,GRID!$A$4:$A$14,0),MATCH(1,($U$2=GRID!$B$1:$BI$1)*(КАЛЕНДАРЬ!$AJ9=GRID!$B$3:$BI$3), 0)),
ROUNDUP(INDEX(GRID!$B$4:$BI$14,MATCH(U$7,GRID!$A$4:$A$14,0),MATCH(1,($U$2=GRID!$B$1:$BI$1)*(КАЛЕНДАРЬ!$AJ9=GRID!$B$3:$BI$3),0))*(1-GRID!$B$35),0))</f>
        <v>45000</v>
      </c>
      <c r="V291" s="61">
        <f t="array" ref="V291">IF($I$2="Открытый тариф",
INDEX(GRID!$B$17:$BI$27,MATCH(U$7,GRID!$A$17:$A$27,0),MATCH(1,($U$2=GRID!$B$1:$BI$1)*(КАЛЕНДАРЬ!$AJ9=GRID!$B$3:$BI$3), 0)),
ROUNDUP(INDEX(GRID!$B$17:$BI$27,MATCH(U$7,GRID!$A$17:$A$27,0),MATCH(1,($U$2=GRID!$B$1:$BI$1)*(КАЛЕНДАРЬ!$AJ9=GRID!$B$3:$BI$3), 0))*(1-GRID!$B$35),0))</f>
        <v>47500</v>
      </c>
      <c r="W291" s="61">
        <f t="array" ref="W291">IF($I$2="Открытый тариф",
INDEX(GRID!$B$4:$BI$14,MATCH(W$7,GRID!$A$4:$A$14,0),MATCH(1,($U$2=GRID!$B$1:$BI$1)*(КАЛЕНДАРЬ!$AJ9=GRID!$B$3:$BI$3), 0)),
ROUNDUP(INDEX(GRID!$B$4:$BI$14,MATCH(W$7,GRID!$A$4:$A$14,0),MATCH(1,($U$2=GRID!$B$1:$BI$1)*(КАЛЕНДАРЬ!$AJ9=GRID!$B$3:$BI$3),0))*(1-GRID!$B$35),0))</f>
        <v>192000</v>
      </c>
      <c r="X291" s="61">
        <f t="array" ref="X291">IF($I$2="Открытый тариф",
INDEX(GRID!$B$17:$BI$27,MATCH(W$7,GRID!$A$17:$A$27,0),MATCH(1,($U$2=GRID!$B$1:$BI$1)*(КАЛЕНДАРЬ!$AJ9=GRID!$B$3:$BI$3), 0)),
ROUNDUP(INDEX(GRID!$B$17:$BI$27,MATCH(W$7,GRID!$A$17:$A$27,0),MATCH(1,($U$2=GRID!$B$1:$BI$1)*(КАЛЕНДАРЬ!$AJ9=GRID!$B$3:$BI$3), 0))*(1-GRID!$B$35),0))</f>
        <v>194500</v>
      </c>
    </row>
    <row r="292" spans="1:24" x14ac:dyDescent="0.2">
      <c r="A292" s="62" t="s">
        <v>48</v>
      </c>
      <c r="B292" s="62">
        <v>7</v>
      </c>
      <c r="C292" s="59" cm="1">
        <f t="array" ref="C292">IF($I$2="Открытый тариф",
INDEX(GRID!$B$4:$BI$14,MATCH(C$7,GRID!$A$4:$A$14,0),MATCH(1,($U$2=GRID!$B$1:$BI$1)*(КАЛЕНДАРЬ!$AJ10=GRID!$B$3:$BI$3), 0)),
ROUNDUP(INDEX(GRID!$B$4:$BI$14,MATCH(C$7,GRID!$A$4:$A$14,0),MATCH(1,($U$2=GRID!$B$1:$BI$1)*(КАЛЕНДАРЬ!$AJ10=GRID!$B$3:$BI$3),0))*(1-GRID!$B$35),0))</f>
        <v>15000</v>
      </c>
      <c r="D292" s="60">
        <f t="array" ref="D292">IF($I$2="Открытый тариф",
INDEX(GRID!$B$17:$BI$27,MATCH(C$7,GRID!$A$17:$A$27,0),MATCH(1,($U$2=GRID!$B$1:$BI$1)*(КАЛЕНДАРЬ!$AJ10=GRID!$B$3:$BI$3), 0)),
ROUNDUP(INDEX(GRID!$B$17:$BI$27,MATCH(C$7,GRID!$A$17:$A$27,0),MATCH(1,($U$2=GRID!$B$1:$BI$1)*(КАЛЕНДАРЬ!$AJ10=GRID!$B$3:$BI$3), 0))*(1-GRID!$B$35),0))</f>
        <v>17500</v>
      </c>
      <c r="E292" s="59">
        <f t="array" ref="E292">IF($I$2="Открытый тариф",
INDEX(GRID!$B$4:$BI$14,MATCH(E$7,GRID!$A$4:$A$14,0),MATCH(1,($U$2=GRID!$B$1:$BI$1)*(КАЛЕНДАРЬ!$AJ10=GRID!$B$3:$BI$3), 0)),
ROUNDUP(INDEX(GRID!$B$4:$BI$14,MATCH(E$7,GRID!$A$4:$A$14,0),MATCH(1,($U$2=GRID!$B$1:$BI$1)*(КАЛЕНДАРЬ!$AJ10=GRID!$B$3:$BI$3),0))*(1-GRID!$B$35),0))</f>
        <v>16200</v>
      </c>
      <c r="F292" s="60">
        <f t="array" ref="F292">IF($I$2="Открытый тариф",
INDEX(GRID!$B$17:$BI$27,MATCH(E$7,GRID!$A$17:$A$27,0),MATCH(1,($U$2=GRID!$B$1:$BI$1)*(КАЛЕНДАРЬ!$AJ10=GRID!$B$3:$BI$3), 0)),
ROUNDUP(INDEX(GRID!$B$17:$BI$27,MATCH(E$7,GRID!$A$17:$A$27,0),MATCH(1,($U$2=GRID!$B$1:$BI$1)*(КАЛЕНДАРЬ!$AJ10=GRID!$B$3:$BI$3), 0))*(1-GRID!$B$35),0))</f>
        <v>18700</v>
      </c>
      <c r="G292" s="59">
        <f t="array" ref="G292">IF($I$2="Открытый тариф",
INDEX(GRID!$B$4:$BI$14,MATCH(G$7,GRID!$A$4:$A$14,0),MATCH(1,($U$2=GRID!$B$1:$BI$1)*(КАЛЕНДАРЬ!$AJ10=GRID!$B$3:$BI$3), 0)),
ROUNDUP(INDEX(GRID!$B$4:$BI$14,MATCH(G$7,GRID!$A$4:$A$14,0),MATCH(1,($U$2=GRID!$B$1:$BI$1)*(КАЛЕНДАРЬ!$AJ10=GRID!$B$3:$BI$3),0))*(1-GRID!$B$35),0))</f>
        <v>17500</v>
      </c>
      <c r="H292" s="60">
        <f t="array" ref="H292">IF($I$2="Открытый тариф",
INDEX(GRID!$B$17:$BI$27,MATCH(G$7,GRID!$A$17:$A$27,0),MATCH(1,($U$2=GRID!$B$1:$BI$1)*(КАЛЕНДАРЬ!$AJ10=GRID!$B$3:$BI$3), 0)),
ROUNDUP(INDEX(GRID!$B$17:$BI$27,MATCH(G$7,GRID!$A$17:$A$27,0),MATCH(1,($U$2=GRID!$B$1:$BI$1)*(КАЛЕНДАРЬ!$AJ10=GRID!$B$3:$BI$3), 0))*(1-GRID!$B$35),0))</f>
        <v>20000</v>
      </c>
      <c r="I292" s="59">
        <f t="array" ref="I292">IF($I$2="Открытый тариф",
INDEX(GRID!$B$4:$BI$14,MATCH(I$7,GRID!$A$4:$A$14,0),MATCH(1,($U$2=GRID!$B$1:$BI$1)*(КАЛЕНДАРЬ!$AJ10=GRID!$B$3:$BI$3), 0)),
ROUNDUP(INDEX(GRID!$B$4:$BI$14,MATCH(I$7,GRID!$A$4:$A$14,0),MATCH(1,($U$2=GRID!$B$1:$BI$1)*(КАЛЕНДАРЬ!$AJ10=GRID!$B$3:$BI$3),0))*(1-GRID!$B$35),0))</f>
        <v>18900</v>
      </c>
      <c r="J292" s="60">
        <f t="array" ref="J292">IF($I$2="Открытый тариф",
INDEX(GRID!$B$17:$BI$27,MATCH(I$7,GRID!$A$17:$A$27,0),MATCH(1,($U$2=GRID!$B$1:$BI$1)*(КАЛЕНДАРЬ!$AJ10=GRID!$B$3:$BI$3), 0)),
ROUNDUP(INDEX(GRID!$B$17:$BI$27,MATCH(I$7,GRID!$A$17:$A$27,0),MATCH(1,($U$2=GRID!$B$1:$BI$1)*(КАЛЕНДАРЬ!$AJ10=GRID!$B$3:$BI$3), 0))*(1-GRID!$B$35),0))</f>
        <v>21400</v>
      </c>
      <c r="K292" s="59">
        <f t="array" ref="K292">IF($I$2="Открытый тариф",
INDEX(GRID!$B$4:$BI$14,MATCH(K$7,GRID!$A$4:$A$14,0),MATCH(1,($U$2=GRID!$B$1:$BI$1)*(КАЛЕНДАРЬ!$AJ10=GRID!$B$3:$BI$3), 0)),
ROUNDUP(INDEX(GRID!$B$4:$BI$14,MATCH(K$7,GRID!$A$4:$A$14,0),MATCH(1,($U$2=GRID!$B$1:$BI$1)*(КАЛЕНДАРЬ!$AJ10=GRID!$B$3:$BI$3),0))*(1-GRID!$B$35),0))</f>
        <v>20400</v>
      </c>
      <c r="L292" s="60">
        <f t="array" ref="L292">IF($I$2="Открытый тариф",
INDEX(GRID!$B$17:$BI$27,MATCH(K$7,GRID!$A$17:$A$27,0),MATCH(1,($U$2=GRID!$B$1:$BI$1)*(КАЛЕНДАРЬ!$AJ10=GRID!$B$3:$BI$3), 0)),
ROUNDUP(INDEX(GRID!$B$17:$BI$27,MATCH(K$7,GRID!$A$17:$A$27,0),MATCH(1,($U$2=GRID!$B$1:$BI$1)*(КАЛЕНДАРЬ!$AJ10=GRID!$B$3:$BI$3), 0))*(1-GRID!$B$35),0))</f>
        <v>22900</v>
      </c>
      <c r="M292" s="59">
        <f t="array" ref="M292">IF($I$2="Открытый тариф",
INDEX(GRID!$B$4:$BI$14,MATCH(M$7,GRID!$A$4:$A$14,0),MATCH(1,($U$2=GRID!$B$1:$BI$1)*(КАЛЕНДАРЬ!$AJ10=GRID!$B$3:$BI$3), 0)),
ROUNDUP(INDEX(GRID!$B$4:$BI$14,MATCH(M$7,GRID!$A$4:$A$14,0),MATCH(1,($U$2=GRID!$B$1:$BI$1)*(КАЛЕНДАРЬ!$AJ10=GRID!$B$3:$BI$3),0))*(1-GRID!$B$35),0))</f>
        <v>22000</v>
      </c>
      <c r="N292" s="60">
        <f t="array" ref="N292">IF($I$2="Открытый тариф",
INDEX(GRID!$B$17:$BI$27,MATCH(M$7,GRID!$A$17:$A$27,0),MATCH(1,($U$2=GRID!$B$1:$BI$1)*(КАЛЕНДАРЬ!$AJ10=GRID!$B$3:$BI$3), 0)),
ROUNDUP(INDEX(GRID!$B$17:$BI$27,MATCH(M$7,GRID!$A$17:$A$27,0),MATCH(1,($U$2=GRID!$B$1:$BI$1)*(КАЛЕНДАРЬ!$AJ10=GRID!$B$3:$BI$3), 0))*(1-GRID!$B$35),0))</f>
        <v>24500</v>
      </c>
      <c r="O292" s="61">
        <f t="array" ref="O292">IF($I$2="Открытый тариф",
INDEX(GRID!$B$4:$BI$14,MATCH(O$7,GRID!$A$4:$A$14,0),MATCH(1,($U$2=GRID!$B$1:$BI$1)*(КАЛЕНДАРЬ!$AJ10=GRID!$B$3:$BI$3), 0)),
ROUNDUP(INDEX(GRID!$B$4:$BI$14,MATCH(O$7,GRID!$A$4:$A$14,0),MATCH(1,($U$2=GRID!$B$1:$BI$1)*(КАЛЕНДАРЬ!$AJ10=GRID!$B$3:$BI$3),0))*(1-GRID!$B$35),0))</f>
        <v>29600</v>
      </c>
      <c r="P292" s="61">
        <f t="array" ref="P292">IF($I$2="Открытый тариф",
INDEX(GRID!$B$17:$BI$27,MATCH(O$7,GRID!$A$17:$A$27,0),MATCH(1,($U$2=GRID!$B$1:$BI$1)*(КАЛЕНДАРЬ!$AJ10=GRID!$B$3:$BI$3), 0)),
ROUNDUP(INDEX(GRID!$B$17:$BI$27,MATCH(O$7,GRID!$A$17:$A$27,0),MATCH(1,($U$2=GRID!$B$1:$BI$1)*(КАЛЕНДАРЬ!$AJ10=GRID!$B$3:$BI$3), 0))*(1-GRID!$B$35),0))</f>
        <v>32100</v>
      </c>
      <c r="Q292" s="61">
        <f t="array" ref="Q292">IF($I$2="Открытый тариф",
INDEX(GRID!$B$4:$BI$14,MATCH(Q$7,GRID!$A$4:$A$14,0),MATCH(1,($U$2=GRID!$B$1:$BI$1)*(КАЛЕНДАРЬ!$AJ10=GRID!$B$3:$BI$3), 0)),
ROUNDUP(INDEX(GRID!$B$4:$BI$14,MATCH(Q$7,GRID!$A$4:$A$14,0),MATCH(1,($U$2=GRID!$B$1:$BI$1)*(КАЛЕНДАРЬ!$AJ10=GRID!$B$3:$BI$3),0))*(1-GRID!$B$35),0))</f>
        <v>33000</v>
      </c>
      <c r="R292" s="61">
        <f t="array" ref="R292">IF($I$2="Открытый тариф",
INDEX(GRID!$B$17:$BI$27,MATCH(Q$7,GRID!$A$17:$A$27,0),MATCH(1,($U$2=GRID!$B$1:$BI$1)*(КАЛЕНДАРЬ!$AJ10=GRID!$B$3:$BI$3), 0)),
ROUNDUP(INDEX(GRID!$B$17:$BI$27,MATCH(Q$7,GRID!$A$17:$A$27,0),MATCH(1,($U$2=GRID!$B$1:$BI$1)*(КАЛЕНДАРЬ!$AJ10=GRID!$B$3:$BI$3), 0))*(1-GRID!$B$35),0))</f>
        <v>35500</v>
      </c>
      <c r="S292" s="61">
        <f t="array" ref="S292">IF($I$2="Открытый тариф",
INDEX(GRID!$B$4:$BI$14,MATCH(S$7,GRID!$A$4:$A$14,0),MATCH(1,($U$2=GRID!$B$1:$BI$1)*(КАЛЕНДАРЬ!$AJ10=GRID!$B$3:$BI$3), 0)),
ROUNDUP(INDEX(GRID!$B$4:$BI$14,MATCH(S$7,GRID!$A$4:$A$14,0),MATCH(1,($U$2=GRID!$B$1:$BI$1)*(КАЛЕНДАРЬ!$AJ10=GRID!$B$3:$BI$3),0))*(1-GRID!$B$35),0))</f>
        <v>38500</v>
      </c>
      <c r="T292" s="61">
        <f t="array" ref="T292">IF($I$2="Открытый тариф",
INDEX(GRID!$B$17:$BI$27,MATCH(S$7,GRID!$A$17:$A$27,0),MATCH(1,($U$2=GRID!$B$1:$BI$1)*(КАЛЕНДАРЬ!$AJ10=GRID!$B$3:$BI$3), 0)),
ROUNDUP(INDEX(GRID!$B$17:$BI$27,MATCH(S$7,GRID!$A$17:$A$27,0),MATCH(1,($U$2=GRID!$B$1:$BI$1)*(КАЛЕНДАРЬ!$AJ10=GRID!$B$3:$BI$3), 0))*(1-GRID!$B$35),0))</f>
        <v>41000</v>
      </c>
      <c r="U292" s="61">
        <f t="array" ref="U292">IF($I$2="Открытый тариф",
INDEX(GRID!$B$4:$BI$14,MATCH(U$7,GRID!$A$4:$A$14,0),MATCH(1,($U$2=GRID!$B$1:$BI$1)*(КАЛЕНДАРЬ!$AJ10=GRID!$B$3:$BI$3), 0)),
ROUNDUP(INDEX(GRID!$B$4:$BI$14,MATCH(U$7,GRID!$A$4:$A$14,0),MATCH(1,($U$2=GRID!$B$1:$BI$1)*(КАЛЕНДАРЬ!$AJ10=GRID!$B$3:$BI$3),0))*(1-GRID!$B$35),0))</f>
        <v>45000</v>
      </c>
      <c r="V292" s="61">
        <f t="array" ref="V292">IF($I$2="Открытый тариф",
INDEX(GRID!$B$17:$BI$27,MATCH(U$7,GRID!$A$17:$A$27,0),MATCH(1,($U$2=GRID!$B$1:$BI$1)*(КАЛЕНДАРЬ!$AJ10=GRID!$B$3:$BI$3), 0)),
ROUNDUP(INDEX(GRID!$B$17:$BI$27,MATCH(U$7,GRID!$A$17:$A$27,0),MATCH(1,($U$2=GRID!$B$1:$BI$1)*(КАЛЕНДАРЬ!$AJ10=GRID!$B$3:$BI$3), 0))*(1-GRID!$B$35),0))</f>
        <v>47500</v>
      </c>
      <c r="W292" s="61">
        <f t="array" ref="W292">IF($I$2="Открытый тариф",
INDEX(GRID!$B$4:$BI$14,MATCH(W$7,GRID!$A$4:$A$14,0),MATCH(1,($U$2=GRID!$B$1:$BI$1)*(КАЛЕНДАРЬ!$AJ10=GRID!$B$3:$BI$3), 0)),
ROUNDUP(INDEX(GRID!$B$4:$BI$14,MATCH(W$7,GRID!$A$4:$A$14,0),MATCH(1,($U$2=GRID!$B$1:$BI$1)*(КАЛЕНДАРЬ!$AJ10=GRID!$B$3:$BI$3),0))*(1-GRID!$B$35),0))</f>
        <v>192000</v>
      </c>
      <c r="X292" s="61">
        <f t="array" ref="X292">IF($I$2="Открытый тариф",
INDEX(GRID!$B$17:$BI$27,MATCH(W$7,GRID!$A$17:$A$27,0),MATCH(1,($U$2=GRID!$B$1:$BI$1)*(КАЛЕНДАРЬ!$AJ10=GRID!$B$3:$BI$3), 0)),
ROUNDUP(INDEX(GRID!$B$17:$BI$27,MATCH(W$7,GRID!$A$17:$A$27,0),MATCH(1,($U$2=GRID!$B$1:$BI$1)*(КАЛЕНДАРЬ!$AJ10=GRID!$B$3:$BI$3), 0))*(1-GRID!$B$35),0))</f>
        <v>194500</v>
      </c>
    </row>
    <row r="293" spans="1:24" x14ac:dyDescent="0.2">
      <c r="A293" s="62" t="s">
        <v>42</v>
      </c>
      <c r="B293" s="62">
        <v>8</v>
      </c>
      <c r="C293" s="59" cm="1">
        <f t="array" ref="C293">IF($I$2="Открытый тариф",
INDEX(GRID!$B$4:$BI$14,MATCH(C$7,GRID!$A$4:$A$14,0),MATCH(1,($U$2=GRID!$B$1:$BI$1)*(КАЛЕНДАРЬ!$AJ11=GRID!$B$3:$BI$3), 0)),
ROUNDUP(INDEX(GRID!$B$4:$BI$14,MATCH(C$7,GRID!$A$4:$A$14,0),MATCH(1,($U$2=GRID!$B$1:$BI$1)*(КАЛЕНДАРЬ!$AJ11=GRID!$B$3:$BI$3),0))*(1-GRID!$B$35),0))</f>
        <v>15000</v>
      </c>
      <c r="D293" s="60">
        <f t="array" ref="D293">IF($I$2="Открытый тариф",
INDEX(GRID!$B$17:$BI$27,MATCH(C$7,GRID!$A$17:$A$27,0),MATCH(1,($U$2=GRID!$B$1:$BI$1)*(КАЛЕНДАРЬ!$AJ11=GRID!$B$3:$BI$3), 0)),
ROUNDUP(INDEX(GRID!$B$17:$BI$27,MATCH(C$7,GRID!$A$17:$A$27,0),MATCH(1,($U$2=GRID!$B$1:$BI$1)*(КАЛЕНДАРЬ!$AJ11=GRID!$B$3:$BI$3), 0))*(1-GRID!$B$35),0))</f>
        <v>17500</v>
      </c>
      <c r="E293" s="59">
        <f t="array" ref="E293">IF($I$2="Открытый тариф",
INDEX(GRID!$B$4:$BI$14,MATCH(E$7,GRID!$A$4:$A$14,0),MATCH(1,($U$2=GRID!$B$1:$BI$1)*(КАЛЕНДАРЬ!$AJ11=GRID!$B$3:$BI$3), 0)),
ROUNDUP(INDEX(GRID!$B$4:$BI$14,MATCH(E$7,GRID!$A$4:$A$14,0),MATCH(1,($U$2=GRID!$B$1:$BI$1)*(КАЛЕНДАРЬ!$AJ11=GRID!$B$3:$BI$3),0))*(1-GRID!$B$35),0))</f>
        <v>16200</v>
      </c>
      <c r="F293" s="60">
        <f t="array" ref="F293">IF($I$2="Открытый тариф",
INDEX(GRID!$B$17:$BI$27,MATCH(E$7,GRID!$A$17:$A$27,0),MATCH(1,($U$2=GRID!$B$1:$BI$1)*(КАЛЕНДАРЬ!$AJ11=GRID!$B$3:$BI$3), 0)),
ROUNDUP(INDEX(GRID!$B$17:$BI$27,MATCH(E$7,GRID!$A$17:$A$27,0),MATCH(1,($U$2=GRID!$B$1:$BI$1)*(КАЛЕНДАРЬ!$AJ11=GRID!$B$3:$BI$3), 0))*(1-GRID!$B$35),0))</f>
        <v>18700</v>
      </c>
      <c r="G293" s="59">
        <f t="array" ref="G293">IF($I$2="Открытый тариф",
INDEX(GRID!$B$4:$BI$14,MATCH(G$7,GRID!$A$4:$A$14,0),MATCH(1,($U$2=GRID!$B$1:$BI$1)*(КАЛЕНДАРЬ!$AJ11=GRID!$B$3:$BI$3), 0)),
ROUNDUP(INDEX(GRID!$B$4:$BI$14,MATCH(G$7,GRID!$A$4:$A$14,0),MATCH(1,($U$2=GRID!$B$1:$BI$1)*(КАЛЕНДАРЬ!$AJ11=GRID!$B$3:$BI$3),0))*(1-GRID!$B$35),0))</f>
        <v>17500</v>
      </c>
      <c r="H293" s="60">
        <f t="array" ref="H293">IF($I$2="Открытый тариф",
INDEX(GRID!$B$17:$BI$27,MATCH(G$7,GRID!$A$17:$A$27,0),MATCH(1,($U$2=GRID!$B$1:$BI$1)*(КАЛЕНДАРЬ!$AJ11=GRID!$B$3:$BI$3), 0)),
ROUNDUP(INDEX(GRID!$B$17:$BI$27,MATCH(G$7,GRID!$A$17:$A$27,0),MATCH(1,($U$2=GRID!$B$1:$BI$1)*(КАЛЕНДАРЬ!$AJ11=GRID!$B$3:$BI$3), 0))*(1-GRID!$B$35),0))</f>
        <v>20000</v>
      </c>
      <c r="I293" s="59">
        <f t="array" ref="I293">IF($I$2="Открытый тариф",
INDEX(GRID!$B$4:$BI$14,MATCH(I$7,GRID!$A$4:$A$14,0),MATCH(1,($U$2=GRID!$B$1:$BI$1)*(КАЛЕНДАРЬ!$AJ11=GRID!$B$3:$BI$3), 0)),
ROUNDUP(INDEX(GRID!$B$4:$BI$14,MATCH(I$7,GRID!$A$4:$A$14,0),MATCH(1,($U$2=GRID!$B$1:$BI$1)*(КАЛЕНДАРЬ!$AJ11=GRID!$B$3:$BI$3),0))*(1-GRID!$B$35),0))</f>
        <v>18900</v>
      </c>
      <c r="J293" s="60">
        <f t="array" ref="J293">IF($I$2="Открытый тариф",
INDEX(GRID!$B$17:$BI$27,MATCH(I$7,GRID!$A$17:$A$27,0),MATCH(1,($U$2=GRID!$B$1:$BI$1)*(КАЛЕНДАРЬ!$AJ11=GRID!$B$3:$BI$3), 0)),
ROUNDUP(INDEX(GRID!$B$17:$BI$27,MATCH(I$7,GRID!$A$17:$A$27,0),MATCH(1,($U$2=GRID!$B$1:$BI$1)*(КАЛЕНДАРЬ!$AJ11=GRID!$B$3:$BI$3), 0))*(1-GRID!$B$35),0))</f>
        <v>21400</v>
      </c>
      <c r="K293" s="59">
        <f t="array" ref="K293">IF($I$2="Открытый тариф",
INDEX(GRID!$B$4:$BI$14,MATCH(K$7,GRID!$A$4:$A$14,0),MATCH(1,($U$2=GRID!$B$1:$BI$1)*(КАЛЕНДАРЬ!$AJ11=GRID!$B$3:$BI$3), 0)),
ROUNDUP(INDEX(GRID!$B$4:$BI$14,MATCH(K$7,GRID!$A$4:$A$14,0),MATCH(1,($U$2=GRID!$B$1:$BI$1)*(КАЛЕНДАРЬ!$AJ11=GRID!$B$3:$BI$3),0))*(1-GRID!$B$35),0))</f>
        <v>20400</v>
      </c>
      <c r="L293" s="60">
        <f t="array" ref="L293">IF($I$2="Открытый тариф",
INDEX(GRID!$B$17:$BI$27,MATCH(K$7,GRID!$A$17:$A$27,0),MATCH(1,($U$2=GRID!$B$1:$BI$1)*(КАЛЕНДАРЬ!$AJ11=GRID!$B$3:$BI$3), 0)),
ROUNDUP(INDEX(GRID!$B$17:$BI$27,MATCH(K$7,GRID!$A$17:$A$27,0),MATCH(1,($U$2=GRID!$B$1:$BI$1)*(КАЛЕНДАРЬ!$AJ11=GRID!$B$3:$BI$3), 0))*(1-GRID!$B$35),0))</f>
        <v>22900</v>
      </c>
      <c r="M293" s="59">
        <f t="array" ref="M293">IF($I$2="Открытый тариф",
INDEX(GRID!$B$4:$BI$14,MATCH(M$7,GRID!$A$4:$A$14,0),MATCH(1,($U$2=GRID!$B$1:$BI$1)*(КАЛЕНДАРЬ!$AJ11=GRID!$B$3:$BI$3), 0)),
ROUNDUP(INDEX(GRID!$B$4:$BI$14,MATCH(M$7,GRID!$A$4:$A$14,0),MATCH(1,($U$2=GRID!$B$1:$BI$1)*(КАЛЕНДАРЬ!$AJ11=GRID!$B$3:$BI$3),0))*(1-GRID!$B$35),0))</f>
        <v>22000</v>
      </c>
      <c r="N293" s="60">
        <f t="array" ref="N293">IF($I$2="Открытый тариф",
INDEX(GRID!$B$17:$BI$27,MATCH(M$7,GRID!$A$17:$A$27,0),MATCH(1,($U$2=GRID!$B$1:$BI$1)*(КАЛЕНДАРЬ!$AJ11=GRID!$B$3:$BI$3), 0)),
ROUNDUP(INDEX(GRID!$B$17:$BI$27,MATCH(M$7,GRID!$A$17:$A$27,0),MATCH(1,($U$2=GRID!$B$1:$BI$1)*(КАЛЕНДАРЬ!$AJ11=GRID!$B$3:$BI$3), 0))*(1-GRID!$B$35),0))</f>
        <v>24500</v>
      </c>
      <c r="O293" s="61">
        <f t="array" ref="O293">IF($I$2="Открытый тариф",
INDEX(GRID!$B$4:$BI$14,MATCH(O$7,GRID!$A$4:$A$14,0),MATCH(1,($U$2=GRID!$B$1:$BI$1)*(КАЛЕНДАРЬ!$AJ11=GRID!$B$3:$BI$3), 0)),
ROUNDUP(INDEX(GRID!$B$4:$BI$14,MATCH(O$7,GRID!$A$4:$A$14,0),MATCH(1,($U$2=GRID!$B$1:$BI$1)*(КАЛЕНДАРЬ!$AJ11=GRID!$B$3:$BI$3),0))*(1-GRID!$B$35),0))</f>
        <v>29600</v>
      </c>
      <c r="P293" s="61">
        <f t="array" ref="P293">IF($I$2="Открытый тариф",
INDEX(GRID!$B$17:$BI$27,MATCH(O$7,GRID!$A$17:$A$27,0),MATCH(1,($U$2=GRID!$B$1:$BI$1)*(КАЛЕНДАРЬ!$AJ11=GRID!$B$3:$BI$3), 0)),
ROUNDUP(INDEX(GRID!$B$17:$BI$27,MATCH(O$7,GRID!$A$17:$A$27,0),MATCH(1,($U$2=GRID!$B$1:$BI$1)*(КАЛЕНДАРЬ!$AJ11=GRID!$B$3:$BI$3), 0))*(1-GRID!$B$35),0))</f>
        <v>32100</v>
      </c>
      <c r="Q293" s="61">
        <f t="array" ref="Q293">IF($I$2="Открытый тариф",
INDEX(GRID!$B$4:$BI$14,MATCH(Q$7,GRID!$A$4:$A$14,0),MATCH(1,($U$2=GRID!$B$1:$BI$1)*(КАЛЕНДАРЬ!$AJ11=GRID!$B$3:$BI$3), 0)),
ROUNDUP(INDEX(GRID!$B$4:$BI$14,MATCH(Q$7,GRID!$A$4:$A$14,0),MATCH(1,($U$2=GRID!$B$1:$BI$1)*(КАЛЕНДАРЬ!$AJ11=GRID!$B$3:$BI$3),0))*(1-GRID!$B$35),0))</f>
        <v>33000</v>
      </c>
      <c r="R293" s="61">
        <f t="array" ref="R293">IF($I$2="Открытый тариф",
INDEX(GRID!$B$17:$BI$27,MATCH(Q$7,GRID!$A$17:$A$27,0),MATCH(1,($U$2=GRID!$B$1:$BI$1)*(КАЛЕНДАРЬ!$AJ11=GRID!$B$3:$BI$3), 0)),
ROUNDUP(INDEX(GRID!$B$17:$BI$27,MATCH(Q$7,GRID!$A$17:$A$27,0),MATCH(1,($U$2=GRID!$B$1:$BI$1)*(КАЛЕНДАРЬ!$AJ11=GRID!$B$3:$BI$3), 0))*(1-GRID!$B$35),0))</f>
        <v>35500</v>
      </c>
      <c r="S293" s="61">
        <f t="array" ref="S293">IF($I$2="Открытый тариф",
INDEX(GRID!$B$4:$BI$14,MATCH(S$7,GRID!$A$4:$A$14,0),MATCH(1,($U$2=GRID!$B$1:$BI$1)*(КАЛЕНДАРЬ!$AJ11=GRID!$B$3:$BI$3), 0)),
ROUNDUP(INDEX(GRID!$B$4:$BI$14,MATCH(S$7,GRID!$A$4:$A$14,0),MATCH(1,($U$2=GRID!$B$1:$BI$1)*(КАЛЕНДАРЬ!$AJ11=GRID!$B$3:$BI$3),0))*(1-GRID!$B$35),0))</f>
        <v>38500</v>
      </c>
      <c r="T293" s="61">
        <f t="array" ref="T293">IF($I$2="Открытый тариф",
INDEX(GRID!$B$17:$BI$27,MATCH(S$7,GRID!$A$17:$A$27,0),MATCH(1,($U$2=GRID!$B$1:$BI$1)*(КАЛЕНДАРЬ!$AJ11=GRID!$B$3:$BI$3), 0)),
ROUNDUP(INDEX(GRID!$B$17:$BI$27,MATCH(S$7,GRID!$A$17:$A$27,0),MATCH(1,($U$2=GRID!$B$1:$BI$1)*(КАЛЕНДАРЬ!$AJ11=GRID!$B$3:$BI$3), 0))*(1-GRID!$B$35),0))</f>
        <v>41000</v>
      </c>
      <c r="U293" s="61">
        <f t="array" ref="U293">IF($I$2="Открытый тариф",
INDEX(GRID!$B$4:$BI$14,MATCH(U$7,GRID!$A$4:$A$14,0),MATCH(1,($U$2=GRID!$B$1:$BI$1)*(КАЛЕНДАРЬ!$AJ11=GRID!$B$3:$BI$3), 0)),
ROUNDUP(INDEX(GRID!$B$4:$BI$14,MATCH(U$7,GRID!$A$4:$A$14,0),MATCH(1,($U$2=GRID!$B$1:$BI$1)*(КАЛЕНДАРЬ!$AJ11=GRID!$B$3:$BI$3),0))*(1-GRID!$B$35),0))</f>
        <v>45000</v>
      </c>
      <c r="V293" s="61">
        <f t="array" ref="V293">IF($I$2="Открытый тариф",
INDEX(GRID!$B$17:$BI$27,MATCH(U$7,GRID!$A$17:$A$27,0),MATCH(1,($U$2=GRID!$B$1:$BI$1)*(КАЛЕНДАРЬ!$AJ11=GRID!$B$3:$BI$3), 0)),
ROUNDUP(INDEX(GRID!$B$17:$BI$27,MATCH(U$7,GRID!$A$17:$A$27,0),MATCH(1,($U$2=GRID!$B$1:$BI$1)*(КАЛЕНДАРЬ!$AJ11=GRID!$B$3:$BI$3), 0))*(1-GRID!$B$35),0))</f>
        <v>47500</v>
      </c>
      <c r="W293" s="61">
        <f t="array" ref="W293">IF($I$2="Открытый тариф",
INDEX(GRID!$B$4:$BI$14,MATCH(W$7,GRID!$A$4:$A$14,0),MATCH(1,($U$2=GRID!$B$1:$BI$1)*(КАЛЕНДАРЬ!$AJ11=GRID!$B$3:$BI$3), 0)),
ROUNDUP(INDEX(GRID!$B$4:$BI$14,MATCH(W$7,GRID!$A$4:$A$14,0),MATCH(1,($U$2=GRID!$B$1:$BI$1)*(КАЛЕНДАРЬ!$AJ11=GRID!$B$3:$BI$3),0))*(1-GRID!$B$35),0))</f>
        <v>192000</v>
      </c>
      <c r="X293" s="61">
        <f t="array" ref="X293">IF($I$2="Открытый тариф",
INDEX(GRID!$B$17:$BI$27,MATCH(W$7,GRID!$A$17:$A$27,0),MATCH(1,($U$2=GRID!$B$1:$BI$1)*(КАЛЕНДАРЬ!$AJ11=GRID!$B$3:$BI$3), 0)),
ROUNDUP(INDEX(GRID!$B$17:$BI$27,MATCH(W$7,GRID!$A$17:$A$27,0),MATCH(1,($U$2=GRID!$B$1:$BI$1)*(КАЛЕНДАРЬ!$AJ11=GRID!$B$3:$BI$3), 0))*(1-GRID!$B$35),0))</f>
        <v>194500</v>
      </c>
    </row>
    <row r="294" spans="1:24" x14ac:dyDescent="0.2">
      <c r="A294" s="62" t="s">
        <v>43</v>
      </c>
      <c r="B294" s="62">
        <v>9</v>
      </c>
      <c r="C294" s="59" cm="1">
        <f t="array" ref="C294">IF($I$2="Открытый тариф",
INDEX(GRID!$B$4:$BI$14,MATCH(C$7,GRID!$A$4:$A$14,0),MATCH(1,($U$2=GRID!$B$1:$BI$1)*(КАЛЕНДАРЬ!$AJ12=GRID!$B$3:$BI$3), 0)),
ROUNDUP(INDEX(GRID!$B$4:$BI$14,MATCH(C$7,GRID!$A$4:$A$14,0),MATCH(1,($U$2=GRID!$B$1:$BI$1)*(КАЛЕНДАРЬ!$AJ12=GRID!$B$3:$BI$3),0))*(1-GRID!$B$35),0))</f>
        <v>15000</v>
      </c>
      <c r="D294" s="60">
        <f t="array" ref="D294">IF($I$2="Открытый тариф",
INDEX(GRID!$B$17:$BI$27,MATCH(C$7,GRID!$A$17:$A$27,0),MATCH(1,($U$2=GRID!$B$1:$BI$1)*(КАЛЕНДАРЬ!$AJ12=GRID!$B$3:$BI$3), 0)),
ROUNDUP(INDEX(GRID!$B$17:$BI$27,MATCH(C$7,GRID!$A$17:$A$27,0),MATCH(1,($U$2=GRID!$B$1:$BI$1)*(КАЛЕНДАРЬ!$AJ12=GRID!$B$3:$BI$3), 0))*(1-GRID!$B$35),0))</f>
        <v>17500</v>
      </c>
      <c r="E294" s="59">
        <f t="array" ref="E294">IF($I$2="Открытый тариф",
INDEX(GRID!$B$4:$BI$14,MATCH(E$7,GRID!$A$4:$A$14,0),MATCH(1,($U$2=GRID!$B$1:$BI$1)*(КАЛЕНДАРЬ!$AJ12=GRID!$B$3:$BI$3), 0)),
ROUNDUP(INDEX(GRID!$B$4:$BI$14,MATCH(E$7,GRID!$A$4:$A$14,0),MATCH(1,($U$2=GRID!$B$1:$BI$1)*(КАЛЕНДАРЬ!$AJ12=GRID!$B$3:$BI$3),0))*(1-GRID!$B$35),0))</f>
        <v>16200</v>
      </c>
      <c r="F294" s="60">
        <f t="array" ref="F294">IF($I$2="Открытый тариф",
INDEX(GRID!$B$17:$BI$27,MATCH(E$7,GRID!$A$17:$A$27,0),MATCH(1,($U$2=GRID!$B$1:$BI$1)*(КАЛЕНДАРЬ!$AJ12=GRID!$B$3:$BI$3), 0)),
ROUNDUP(INDEX(GRID!$B$17:$BI$27,MATCH(E$7,GRID!$A$17:$A$27,0),MATCH(1,($U$2=GRID!$B$1:$BI$1)*(КАЛЕНДАРЬ!$AJ12=GRID!$B$3:$BI$3), 0))*(1-GRID!$B$35),0))</f>
        <v>18700</v>
      </c>
      <c r="G294" s="59">
        <f t="array" ref="G294">IF($I$2="Открытый тариф",
INDEX(GRID!$B$4:$BI$14,MATCH(G$7,GRID!$A$4:$A$14,0),MATCH(1,($U$2=GRID!$B$1:$BI$1)*(КАЛЕНДАРЬ!$AJ12=GRID!$B$3:$BI$3), 0)),
ROUNDUP(INDEX(GRID!$B$4:$BI$14,MATCH(G$7,GRID!$A$4:$A$14,0),MATCH(1,($U$2=GRID!$B$1:$BI$1)*(КАЛЕНДАРЬ!$AJ12=GRID!$B$3:$BI$3),0))*(1-GRID!$B$35),0))</f>
        <v>17500</v>
      </c>
      <c r="H294" s="60">
        <f t="array" ref="H294">IF($I$2="Открытый тариф",
INDEX(GRID!$B$17:$BI$27,MATCH(G$7,GRID!$A$17:$A$27,0),MATCH(1,($U$2=GRID!$B$1:$BI$1)*(КАЛЕНДАРЬ!$AJ12=GRID!$B$3:$BI$3), 0)),
ROUNDUP(INDEX(GRID!$B$17:$BI$27,MATCH(G$7,GRID!$A$17:$A$27,0),MATCH(1,($U$2=GRID!$B$1:$BI$1)*(КАЛЕНДАРЬ!$AJ12=GRID!$B$3:$BI$3), 0))*(1-GRID!$B$35),0))</f>
        <v>20000</v>
      </c>
      <c r="I294" s="59">
        <f t="array" ref="I294">IF($I$2="Открытый тариф",
INDEX(GRID!$B$4:$BI$14,MATCH(I$7,GRID!$A$4:$A$14,0),MATCH(1,($U$2=GRID!$B$1:$BI$1)*(КАЛЕНДАРЬ!$AJ12=GRID!$B$3:$BI$3), 0)),
ROUNDUP(INDEX(GRID!$B$4:$BI$14,MATCH(I$7,GRID!$A$4:$A$14,0),MATCH(1,($U$2=GRID!$B$1:$BI$1)*(КАЛЕНДАРЬ!$AJ12=GRID!$B$3:$BI$3),0))*(1-GRID!$B$35),0))</f>
        <v>18900</v>
      </c>
      <c r="J294" s="60">
        <f t="array" ref="J294">IF($I$2="Открытый тариф",
INDEX(GRID!$B$17:$BI$27,MATCH(I$7,GRID!$A$17:$A$27,0),MATCH(1,($U$2=GRID!$B$1:$BI$1)*(КАЛЕНДАРЬ!$AJ12=GRID!$B$3:$BI$3), 0)),
ROUNDUP(INDEX(GRID!$B$17:$BI$27,MATCH(I$7,GRID!$A$17:$A$27,0),MATCH(1,($U$2=GRID!$B$1:$BI$1)*(КАЛЕНДАРЬ!$AJ12=GRID!$B$3:$BI$3), 0))*(1-GRID!$B$35),0))</f>
        <v>21400</v>
      </c>
      <c r="K294" s="59">
        <f t="array" ref="K294">IF($I$2="Открытый тариф",
INDEX(GRID!$B$4:$BI$14,MATCH(K$7,GRID!$A$4:$A$14,0),MATCH(1,($U$2=GRID!$B$1:$BI$1)*(КАЛЕНДАРЬ!$AJ12=GRID!$B$3:$BI$3), 0)),
ROUNDUP(INDEX(GRID!$B$4:$BI$14,MATCH(K$7,GRID!$A$4:$A$14,0),MATCH(1,($U$2=GRID!$B$1:$BI$1)*(КАЛЕНДАРЬ!$AJ12=GRID!$B$3:$BI$3),0))*(1-GRID!$B$35),0))</f>
        <v>20400</v>
      </c>
      <c r="L294" s="60">
        <f t="array" ref="L294">IF($I$2="Открытый тариф",
INDEX(GRID!$B$17:$BI$27,MATCH(K$7,GRID!$A$17:$A$27,0),MATCH(1,($U$2=GRID!$B$1:$BI$1)*(КАЛЕНДАРЬ!$AJ12=GRID!$B$3:$BI$3), 0)),
ROUNDUP(INDEX(GRID!$B$17:$BI$27,MATCH(K$7,GRID!$A$17:$A$27,0),MATCH(1,($U$2=GRID!$B$1:$BI$1)*(КАЛЕНДАРЬ!$AJ12=GRID!$B$3:$BI$3), 0))*(1-GRID!$B$35),0))</f>
        <v>22900</v>
      </c>
      <c r="M294" s="59">
        <f t="array" ref="M294">IF($I$2="Открытый тариф",
INDEX(GRID!$B$4:$BI$14,MATCH(M$7,GRID!$A$4:$A$14,0),MATCH(1,($U$2=GRID!$B$1:$BI$1)*(КАЛЕНДАРЬ!$AJ12=GRID!$B$3:$BI$3), 0)),
ROUNDUP(INDEX(GRID!$B$4:$BI$14,MATCH(M$7,GRID!$A$4:$A$14,0),MATCH(1,($U$2=GRID!$B$1:$BI$1)*(КАЛЕНДАРЬ!$AJ12=GRID!$B$3:$BI$3),0))*(1-GRID!$B$35),0))</f>
        <v>22000</v>
      </c>
      <c r="N294" s="60">
        <f t="array" ref="N294">IF($I$2="Открытый тариф",
INDEX(GRID!$B$17:$BI$27,MATCH(M$7,GRID!$A$17:$A$27,0),MATCH(1,($U$2=GRID!$B$1:$BI$1)*(КАЛЕНДАРЬ!$AJ12=GRID!$B$3:$BI$3), 0)),
ROUNDUP(INDEX(GRID!$B$17:$BI$27,MATCH(M$7,GRID!$A$17:$A$27,0),MATCH(1,($U$2=GRID!$B$1:$BI$1)*(КАЛЕНДАРЬ!$AJ12=GRID!$B$3:$BI$3), 0))*(1-GRID!$B$35),0))</f>
        <v>24500</v>
      </c>
      <c r="O294" s="61">
        <f t="array" ref="O294">IF($I$2="Открытый тариф",
INDEX(GRID!$B$4:$BI$14,MATCH(O$7,GRID!$A$4:$A$14,0),MATCH(1,($U$2=GRID!$B$1:$BI$1)*(КАЛЕНДАРЬ!$AJ12=GRID!$B$3:$BI$3), 0)),
ROUNDUP(INDEX(GRID!$B$4:$BI$14,MATCH(O$7,GRID!$A$4:$A$14,0),MATCH(1,($U$2=GRID!$B$1:$BI$1)*(КАЛЕНДАРЬ!$AJ12=GRID!$B$3:$BI$3),0))*(1-GRID!$B$35),0))</f>
        <v>29600</v>
      </c>
      <c r="P294" s="61">
        <f t="array" ref="P294">IF($I$2="Открытый тариф",
INDEX(GRID!$B$17:$BI$27,MATCH(O$7,GRID!$A$17:$A$27,0),MATCH(1,($U$2=GRID!$B$1:$BI$1)*(КАЛЕНДАРЬ!$AJ12=GRID!$B$3:$BI$3), 0)),
ROUNDUP(INDEX(GRID!$B$17:$BI$27,MATCH(O$7,GRID!$A$17:$A$27,0),MATCH(1,($U$2=GRID!$B$1:$BI$1)*(КАЛЕНДАРЬ!$AJ12=GRID!$B$3:$BI$3), 0))*(1-GRID!$B$35),0))</f>
        <v>32100</v>
      </c>
      <c r="Q294" s="61">
        <f t="array" ref="Q294">IF($I$2="Открытый тариф",
INDEX(GRID!$B$4:$BI$14,MATCH(Q$7,GRID!$A$4:$A$14,0),MATCH(1,($U$2=GRID!$B$1:$BI$1)*(КАЛЕНДАРЬ!$AJ12=GRID!$B$3:$BI$3), 0)),
ROUNDUP(INDEX(GRID!$B$4:$BI$14,MATCH(Q$7,GRID!$A$4:$A$14,0),MATCH(1,($U$2=GRID!$B$1:$BI$1)*(КАЛЕНДАРЬ!$AJ12=GRID!$B$3:$BI$3),0))*(1-GRID!$B$35),0))</f>
        <v>33000</v>
      </c>
      <c r="R294" s="61">
        <f t="array" ref="R294">IF($I$2="Открытый тариф",
INDEX(GRID!$B$17:$BI$27,MATCH(Q$7,GRID!$A$17:$A$27,0),MATCH(1,($U$2=GRID!$B$1:$BI$1)*(КАЛЕНДАРЬ!$AJ12=GRID!$B$3:$BI$3), 0)),
ROUNDUP(INDEX(GRID!$B$17:$BI$27,MATCH(Q$7,GRID!$A$17:$A$27,0),MATCH(1,($U$2=GRID!$B$1:$BI$1)*(КАЛЕНДАРЬ!$AJ12=GRID!$B$3:$BI$3), 0))*(1-GRID!$B$35),0))</f>
        <v>35500</v>
      </c>
      <c r="S294" s="61">
        <f t="array" ref="S294">IF($I$2="Открытый тариф",
INDEX(GRID!$B$4:$BI$14,MATCH(S$7,GRID!$A$4:$A$14,0),MATCH(1,($U$2=GRID!$B$1:$BI$1)*(КАЛЕНДАРЬ!$AJ12=GRID!$B$3:$BI$3), 0)),
ROUNDUP(INDEX(GRID!$B$4:$BI$14,MATCH(S$7,GRID!$A$4:$A$14,0),MATCH(1,($U$2=GRID!$B$1:$BI$1)*(КАЛЕНДАРЬ!$AJ12=GRID!$B$3:$BI$3),0))*(1-GRID!$B$35),0))</f>
        <v>38500</v>
      </c>
      <c r="T294" s="61">
        <f t="array" ref="T294">IF($I$2="Открытый тариф",
INDEX(GRID!$B$17:$BI$27,MATCH(S$7,GRID!$A$17:$A$27,0),MATCH(1,($U$2=GRID!$B$1:$BI$1)*(КАЛЕНДАРЬ!$AJ12=GRID!$B$3:$BI$3), 0)),
ROUNDUP(INDEX(GRID!$B$17:$BI$27,MATCH(S$7,GRID!$A$17:$A$27,0),MATCH(1,($U$2=GRID!$B$1:$BI$1)*(КАЛЕНДАРЬ!$AJ12=GRID!$B$3:$BI$3), 0))*(1-GRID!$B$35),0))</f>
        <v>41000</v>
      </c>
      <c r="U294" s="61">
        <f t="array" ref="U294">IF($I$2="Открытый тариф",
INDEX(GRID!$B$4:$BI$14,MATCH(U$7,GRID!$A$4:$A$14,0),MATCH(1,($U$2=GRID!$B$1:$BI$1)*(КАЛЕНДАРЬ!$AJ12=GRID!$B$3:$BI$3), 0)),
ROUNDUP(INDEX(GRID!$B$4:$BI$14,MATCH(U$7,GRID!$A$4:$A$14,0),MATCH(1,($U$2=GRID!$B$1:$BI$1)*(КАЛЕНДАРЬ!$AJ12=GRID!$B$3:$BI$3),0))*(1-GRID!$B$35),0))</f>
        <v>45000</v>
      </c>
      <c r="V294" s="61">
        <f t="array" ref="V294">IF($I$2="Открытый тариф",
INDEX(GRID!$B$17:$BI$27,MATCH(U$7,GRID!$A$17:$A$27,0),MATCH(1,($U$2=GRID!$B$1:$BI$1)*(КАЛЕНДАРЬ!$AJ12=GRID!$B$3:$BI$3), 0)),
ROUNDUP(INDEX(GRID!$B$17:$BI$27,MATCH(U$7,GRID!$A$17:$A$27,0),MATCH(1,($U$2=GRID!$B$1:$BI$1)*(КАЛЕНДАРЬ!$AJ12=GRID!$B$3:$BI$3), 0))*(1-GRID!$B$35),0))</f>
        <v>47500</v>
      </c>
      <c r="W294" s="61">
        <f t="array" ref="W294">IF($I$2="Открытый тариф",
INDEX(GRID!$B$4:$BI$14,MATCH(W$7,GRID!$A$4:$A$14,0),MATCH(1,($U$2=GRID!$B$1:$BI$1)*(КАЛЕНДАРЬ!$AJ12=GRID!$B$3:$BI$3), 0)),
ROUNDUP(INDEX(GRID!$B$4:$BI$14,MATCH(W$7,GRID!$A$4:$A$14,0),MATCH(1,($U$2=GRID!$B$1:$BI$1)*(КАЛЕНДАРЬ!$AJ12=GRID!$B$3:$BI$3),0))*(1-GRID!$B$35),0))</f>
        <v>192000</v>
      </c>
      <c r="X294" s="61">
        <f t="array" ref="X294">IF($I$2="Открытый тариф",
INDEX(GRID!$B$17:$BI$27,MATCH(W$7,GRID!$A$17:$A$27,0),MATCH(1,($U$2=GRID!$B$1:$BI$1)*(КАЛЕНДАРЬ!$AJ12=GRID!$B$3:$BI$3), 0)),
ROUNDUP(INDEX(GRID!$B$17:$BI$27,MATCH(W$7,GRID!$A$17:$A$27,0),MATCH(1,($U$2=GRID!$B$1:$BI$1)*(КАЛЕНДАРЬ!$AJ12=GRID!$B$3:$BI$3), 0))*(1-GRID!$B$35),0))</f>
        <v>194500</v>
      </c>
    </row>
    <row r="295" spans="1:24" x14ac:dyDescent="0.2">
      <c r="A295" s="62" t="s">
        <v>44</v>
      </c>
      <c r="B295" s="62">
        <v>10</v>
      </c>
      <c r="C295" s="59" cm="1">
        <f t="array" ref="C295">IF($I$2="Открытый тариф",
INDEX(GRID!$B$4:$BI$14,MATCH(C$7,GRID!$A$4:$A$14,0),MATCH(1,($U$2=GRID!$B$1:$BI$1)*(КАЛЕНДАРЬ!$AJ13=GRID!$B$3:$BI$3), 0)),
ROUNDUP(INDEX(GRID!$B$4:$BI$14,MATCH(C$7,GRID!$A$4:$A$14,0),MATCH(1,($U$2=GRID!$B$1:$BI$1)*(КАЛЕНДАРЬ!$AJ13=GRID!$B$3:$BI$3),0))*(1-GRID!$B$35),0))</f>
        <v>15000</v>
      </c>
      <c r="D295" s="60">
        <f t="array" ref="D295">IF($I$2="Открытый тариф",
INDEX(GRID!$B$17:$BI$27,MATCH(C$7,GRID!$A$17:$A$27,0),MATCH(1,($U$2=GRID!$B$1:$BI$1)*(КАЛЕНДАРЬ!$AJ13=GRID!$B$3:$BI$3), 0)),
ROUNDUP(INDEX(GRID!$B$17:$BI$27,MATCH(C$7,GRID!$A$17:$A$27,0),MATCH(1,($U$2=GRID!$B$1:$BI$1)*(КАЛЕНДАРЬ!$AJ13=GRID!$B$3:$BI$3), 0))*(1-GRID!$B$35),0))</f>
        <v>17500</v>
      </c>
      <c r="E295" s="59">
        <f t="array" ref="E295">IF($I$2="Открытый тариф",
INDEX(GRID!$B$4:$BI$14,MATCH(E$7,GRID!$A$4:$A$14,0),MATCH(1,($U$2=GRID!$B$1:$BI$1)*(КАЛЕНДАРЬ!$AJ13=GRID!$B$3:$BI$3), 0)),
ROUNDUP(INDEX(GRID!$B$4:$BI$14,MATCH(E$7,GRID!$A$4:$A$14,0),MATCH(1,($U$2=GRID!$B$1:$BI$1)*(КАЛЕНДАРЬ!$AJ13=GRID!$B$3:$BI$3),0))*(1-GRID!$B$35),0))</f>
        <v>16200</v>
      </c>
      <c r="F295" s="60">
        <f t="array" ref="F295">IF($I$2="Открытый тариф",
INDEX(GRID!$B$17:$BI$27,MATCH(E$7,GRID!$A$17:$A$27,0),MATCH(1,($U$2=GRID!$B$1:$BI$1)*(КАЛЕНДАРЬ!$AJ13=GRID!$B$3:$BI$3), 0)),
ROUNDUP(INDEX(GRID!$B$17:$BI$27,MATCH(E$7,GRID!$A$17:$A$27,0),MATCH(1,($U$2=GRID!$B$1:$BI$1)*(КАЛЕНДАРЬ!$AJ13=GRID!$B$3:$BI$3), 0))*(1-GRID!$B$35),0))</f>
        <v>18700</v>
      </c>
      <c r="G295" s="59">
        <f t="array" ref="G295">IF($I$2="Открытый тариф",
INDEX(GRID!$B$4:$BI$14,MATCH(G$7,GRID!$A$4:$A$14,0),MATCH(1,($U$2=GRID!$B$1:$BI$1)*(КАЛЕНДАРЬ!$AJ13=GRID!$B$3:$BI$3), 0)),
ROUNDUP(INDEX(GRID!$B$4:$BI$14,MATCH(G$7,GRID!$A$4:$A$14,0),MATCH(1,($U$2=GRID!$B$1:$BI$1)*(КАЛЕНДАРЬ!$AJ13=GRID!$B$3:$BI$3),0))*(1-GRID!$B$35),0))</f>
        <v>17500</v>
      </c>
      <c r="H295" s="60">
        <f t="array" ref="H295">IF($I$2="Открытый тариф",
INDEX(GRID!$B$17:$BI$27,MATCH(G$7,GRID!$A$17:$A$27,0),MATCH(1,($U$2=GRID!$B$1:$BI$1)*(КАЛЕНДАРЬ!$AJ13=GRID!$B$3:$BI$3), 0)),
ROUNDUP(INDEX(GRID!$B$17:$BI$27,MATCH(G$7,GRID!$A$17:$A$27,0),MATCH(1,($U$2=GRID!$B$1:$BI$1)*(КАЛЕНДАРЬ!$AJ13=GRID!$B$3:$BI$3), 0))*(1-GRID!$B$35),0))</f>
        <v>20000</v>
      </c>
      <c r="I295" s="59">
        <f t="array" ref="I295">IF($I$2="Открытый тариф",
INDEX(GRID!$B$4:$BI$14,MATCH(I$7,GRID!$A$4:$A$14,0),MATCH(1,($U$2=GRID!$B$1:$BI$1)*(КАЛЕНДАРЬ!$AJ13=GRID!$B$3:$BI$3), 0)),
ROUNDUP(INDEX(GRID!$B$4:$BI$14,MATCH(I$7,GRID!$A$4:$A$14,0),MATCH(1,($U$2=GRID!$B$1:$BI$1)*(КАЛЕНДАРЬ!$AJ13=GRID!$B$3:$BI$3),0))*(1-GRID!$B$35),0))</f>
        <v>18900</v>
      </c>
      <c r="J295" s="60">
        <f t="array" ref="J295">IF($I$2="Открытый тариф",
INDEX(GRID!$B$17:$BI$27,MATCH(I$7,GRID!$A$17:$A$27,0),MATCH(1,($U$2=GRID!$B$1:$BI$1)*(КАЛЕНДАРЬ!$AJ13=GRID!$B$3:$BI$3), 0)),
ROUNDUP(INDEX(GRID!$B$17:$BI$27,MATCH(I$7,GRID!$A$17:$A$27,0),MATCH(1,($U$2=GRID!$B$1:$BI$1)*(КАЛЕНДАРЬ!$AJ13=GRID!$B$3:$BI$3), 0))*(1-GRID!$B$35),0))</f>
        <v>21400</v>
      </c>
      <c r="K295" s="59">
        <f t="array" ref="K295">IF($I$2="Открытый тариф",
INDEX(GRID!$B$4:$BI$14,MATCH(K$7,GRID!$A$4:$A$14,0),MATCH(1,($U$2=GRID!$B$1:$BI$1)*(КАЛЕНДАРЬ!$AJ13=GRID!$B$3:$BI$3), 0)),
ROUNDUP(INDEX(GRID!$B$4:$BI$14,MATCH(K$7,GRID!$A$4:$A$14,0),MATCH(1,($U$2=GRID!$B$1:$BI$1)*(КАЛЕНДАРЬ!$AJ13=GRID!$B$3:$BI$3),0))*(1-GRID!$B$35),0))</f>
        <v>20400</v>
      </c>
      <c r="L295" s="60">
        <f t="array" ref="L295">IF($I$2="Открытый тариф",
INDEX(GRID!$B$17:$BI$27,MATCH(K$7,GRID!$A$17:$A$27,0),MATCH(1,($U$2=GRID!$B$1:$BI$1)*(КАЛЕНДАРЬ!$AJ13=GRID!$B$3:$BI$3), 0)),
ROUNDUP(INDEX(GRID!$B$17:$BI$27,MATCH(K$7,GRID!$A$17:$A$27,0),MATCH(1,($U$2=GRID!$B$1:$BI$1)*(КАЛЕНДАРЬ!$AJ13=GRID!$B$3:$BI$3), 0))*(1-GRID!$B$35),0))</f>
        <v>22900</v>
      </c>
      <c r="M295" s="59">
        <f t="array" ref="M295">IF($I$2="Открытый тариф",
INDEX(GRID!$B$4:$BI$14,MATCH(M$7,GRID!$A$4:$A$14,0),MATCH(1,($U$2=GRID!$B$1:$BI$1)*(КАЛЕНДАРЬ!$AJ13=GRID!$B$3:$BI$3), 0)),
ROUNDUP(INDEX(GRID!$B$4:$BI$14,MATCH(M$7,GRID!$A$4:$A$14,0),MATCH(1,($U$2=GRID!$B$1:$BI$1)*(КАЛЕНДАРЬ!$AJ13=GRID!$B$3:$BI$3),0))*(1-GRID!$B$35),0))</f>
        <v>22000</v>
      </c>
      <c r="N295" s="60">
        <f t="array" ref="N295">IF($I$2="Открытый тариф",
INDEX(GRID!$B$17:$BI$27,MATCH(M$7,GRID!$A$17:$A$27,0),MATCH(1,($U$2=GRID!$B$1:$BI$1)*(КАЛЕНДАРЬ!$AJ13=GRID!$B$3:$BI$3), 0)),
ROUNDUP(INDEX(GRID!$B$17:$BI$27,MATCH(M$7,GRID!$A$17:$A$27,0),MATCH(1,($U$2=GRID!$B$1:$BI$1)*(КАЛЕНДАРЬ!$AJ13=GRID!$B$3:$BI$3), 0))*(1-GRID!$B$35),0))</f>
        <v>24500</v>
      </c>
      <c r="O295" s="61">
        <f t="array" ref="O295">IF($I$2="Открытый тариф",
INDEX(GRID!$B$4:$BI$14,MATCH(O$7,GRID!$A$4:$A$14,0),MATCH(1,($U$2=GRID!$B$1:$BI$1)*(КАЛЕНДАРЬ!$AJ13=GRID!$B$3:$BI$3), 0)),
ROUNDUP(INDEX(GRID!$B$4:$BI$14,MATCH(O$7,GRID!$A$4:$A$14,0),MATCH(1,($U$2=GRID!$B$1:$BI$1)*(КАЛЕНДАРЬ!$AJ13=GRID!$B$3:$BI$3),0))*(1-GRID!$B$35),0))</f>
        <v>29600</v>
      </c>
      <c r="P295" s="61">
        <f t="array" ref="P295">IF($I$2="Открытый тариф",
INDEX(GRID!$B$17:$BI$27,MATCH(O$7,GRID!$A$17:$A$27,0),MATCH(1,($U$2=GRID!$B$1:$BI$1)*(КАЛЕНДАРЬ!$AJ13=GRID!$B$3:$BI$3), 0)),
ROUNDUP(INDEX(GRID!$B$17:$BI$27,MATCH(O$7,GRID!$A$17:$A$27,0),MATCH(1,($U$2=GRID!$B$1:$BI$1)*(КАЛЕНДАРЬ!$AJ13=GRID!$B$3:$BI$3), 0))*(1-GRID!$B$35),0))</f>
        <v>32100</v>
      </c>
      <c r="Q295" s="61">
        <f t="array" ref="Q295">IF($I$2="Открытый тариф",
INDEX(GRID!$B$4:$BI$14,MATCH(Q$7,GRID!$A$4:$A$14,0),MATCH(1,($U$2=GRID!$B$1:$BI$1)*(КАЛЕНДАРЬ!$AJ13=GRID!$B$3:$BI$3), 0)),
ROUNDUP(INDEX(GRID!$B$4:$BI$14,MATCH(Q$7,GRID!$A$4:$A$14,0),MATCH(1,($U$2=GRID!$B$1:$BI$1)*(КАЛЕНДАРЬ!$AJ13=GRID!$B$3:$BI$3),0))*(1-GRID!$B$35),0))</f>
        <v>33000</v>
      </c>
      <c r="R295" s="61">
        <f t="array" ref="R295">IF($I$2="Открытый тариф",
INDEX(GRID!$B$17:$BI$27,MATCH(Q$7,GRID!$A$17:$A$27,0),MATCH(1,($U$2=GRID!$B$1:$BI$1)*(КАЛЕНДАРЬ!$AJ13=GRID!$B$3:$BI$3), 0)),
ROUNDUP(INDEX(GRID!$B$17:$BI$27,MATCH(Q$7,GRID!$A$17:$A$27,0),MATCH(1,($U$2=GRID!$B$1:$BI$1)*(КАЛЕНДАРЬ!$AJ13=GRID!$B$3:$BI$3), 0))*(1-GRID!$B$35),0))</f>
        <v>35500</v>
      </c>
      <c r="S295" s="61">
        <f t="array" ref="S295">IF($I$2="Открытый тариф",
INDEX(GRID!$B$4:$BI$14,MATCH(S$7,GRID!$A$4:$A$14,0),MATCH(1,($U$2=GRID!$B$1:$BI$1)*(КАЛЕНДАРЬ!$AJ13=GRID!$B$3:$BI$3), 0)),
ROUNDUP(INDEX(GRID!$B$4:$BI$14,MATCH(S$7,GRID!$A$4:$A$14,0),MATCH(1,($U$2=GRID!$B$1:$BI$1)*(КАЛЕНДАРЬ!$AJ13=GRID!$B$3:$BI$3),0))*(1-GRID!$B$35),0))</f>
        <v>38500</v>
      </c>
      <c r="T295" s="61">
        <f t="array" ref="T295">IF($I$2="Открытый тариф",
INDEX(GRID!$B$17:$BI$27,MATCH(S$7,GRID!$A$17:$A$27,0),MATCH(1,($U$2=GRID!$B$1:$BI$1)*(КАЛЕНДАРЬ!$AJ13=GRID!$B$3:$BI$3), 0)),
ROUNDUP(INDEX(GRID!$B$17:$BI$27,MATCH(S$7,GRID!$A$17:$A$27,0),MATCH(1,($U$2=GRID!$B$1:$BI$1)*(КАЛЕНДАРЬ!$AJ13=GRID!$B$3:$BI$3), 0))*(1-GRID!$B$35),0))</f>
        <v>41000</v>
      </c>
      <c r="U295" s="61">
        <f t="array" ref="U295">IF($I$2="Открытый тариф",
INDEX(GRID!$B$4:$BI$14,MATCH(U$7,GRID!$A$4:$A$14,0),MATCH(1,($U$2=GRID!$B$1:$BI$1)*(КАЛЕНДАРЬ!$AJ13=GRID!$B$3:$BI$3), 0)),
ROUNDUP(INDEX(GRID!$B$4:$BI$14,MATCH(U$7,GRID!$A$4:$A$14,0),MATCH(1,($U$2=GRID!$B$1:$BI$1)*(КАЛЕНДАРЬ!$AJ13=GRID!$B$3:$BI$3),0))*(1-GRID!$B$35),0))</f>
        <v>45000</v>
      </c>
      <c r="V295" s="61">
        <f t="array" ref="V295">IF($I$2="Открытый тариф",
INDEX(GRID!$B$17:$BI$27,MATCH(U$7,GRID!$A$17:$A$27,0),MATCH(1,($U$2=GRID!$B$1:$BI$1)*(КАЛЕНДАРЬ!$AJ13=GRID!$B$3:$BI$3), 0)),
ROUNDUP(INDEX(GRID!$B$17:$BI$27,MATCH(U$7,GRID!$A$17:$A$27,0),MATCH(1,($U$2=GRID!$B$1:$BI$1)*(КАЛЕНДАРЬ!$AJ13=GRID!$B$3:$BI$3), 0))*(1-GRID!$B$35),0))</f>
        <v>47500</v>
      </c>
      <c r="W295" s="61">
        <f t="array" ref="W295">IF($I$2="Открытый тариф",
INDEX(GRID!$B$4:$BI$14,MATCH(W$7,GRID!$A$4:$A$14,0),MATCH(1,($U$2=GRID!$B$1:$BI$1)*(КАЛЕНДАРЬ!$AJ13=GRID!$B$3:$BI$3), 0)),
ROUNDUP(INDEX(GRID!$B$4:$BI$14,MATCH(W$7,GRID!$A$4:$A$14,0),MATCH(1,($U$2=GRID!$B$1:$BI$1)*(КАЛЕНДАРЬ!$AJ13=GRID!$B$3:$BI$3),0))*(1-GRID!$B$35),0))</f>
        <v>192000</v>
      </c>
      <c r="X295" s="61">
        <f t="array" ref="X295">IF($I$2="Открытый тариф",
INDEX(GRID!$B$17:$BI$27,MATCH(W$7,GRID!$A$17:$A$27,0),MATCH(1,($U$2=GRID!$B$1:$BI$1)*(КАЛЕНДАРЬ!$AJ13=GRID!$B$3:$BI$3), 0)),
ROUNDUP(INDEX(GRID!$B$17:$BI$27,MATCH(W$7,GRID!$A$17:$A$27,0),MATCH(1,($U$2=GRID!$B$1:$BI$1)*(КАЛЕНДАРЬ!$AJ13=GRID!$B$3:$BI$3), 0))*(1-GRID!$B$35),0))</f>
        <v>194500</v>
      </c>
    </row>
    <row r="296" spans="1:24" x14ac:dyDescent="0.2">
      <c r="A296" s="62" t="s">
        <v>45</v>
      </c>
      <c r="B296" s="62">
        <v>11</v>
      </c>
      <c r="C296" s="59" cm="1">
        <f t="array" ref="C296">IF($I$2="Открытый тариф",
INDEX(GRID!$B$4:$BI$14,MATCH(C$7,GRID!$A$4:$A$14,0),MATCH(1,($U$2=GRID!$B$1:$BI$1)*(КАЛЕНДАРЬ!$AJ14=GRID!$B$3:$BI$3), 0)),
ROUNDUP(INDEX(GRID!$B$4:$BI$14,MATCH(C$7,GRID!$A$4:$A$14,0),MATCH(1,($U$2=GRID!$B$1:$BI$1)*(КАЛЕНДАРЬ!$AJ14=GRID!$B$3:$BI$3),0))*(1-GRID!$B$35),0))</f>
        <v>15000</v>
      </c>
      <c r="D296" s="60">
        <f t="array" ref="D296">IF($I$2="Открытый тариф",
INDEX(GRID!$B$17:$BI$27,MATCH(C$7,GRID!$A$17:$A$27,0),MATCH(1,($U$2=GRID!$B$1:$BI$1)*(КАЛЕНДАРЬ!$AJ14=GRID!$B$3:$BI$3), 0)),
ROUNDUP(INDEX(GRID!$B$17:$BI$27,MATCH(C$7,GRID!$A$17:$A$27,0),MATCH(1,($U$2=GRID!$B$1:$BI$1)*(КАЛЕНДАРЬ!$AJ14=GRID!$B$3:$BI$3), 0))*(1-GRID!$B$35),0))</f>
        <v>17500</v>
      </c>
      <c r="E296" s="59">
        <f t="array" ref="E296">IF($I$2="Открытый тариф",
INDEX(GRID!$B$4:$BI$14,MATCH(E$7,GRID!$A$4:$A$14,0),MATCH(1,($U$2=GRID!$B$1:$BI$1)*(КАЛЕНДАРЬ!$AJ14=GRID!$B$3:$BI$3), 0)),
ROUNDUP(INDEX(GRID!$B$4:$BI$14,MATCH(E$7,GRID!$A$4:$A$14,0),MATCH(1,($U$2=GRID!$B$1:$BI$1)*(КАЛЕНДАРЬ!$AJ14=GRID!$B$3:$BI$3),0))*(1-GRID!$B$35),0))</f>
        <v>16200</v>
      </c>
      <c r="F296" s="60">
        <f t="array" ref="F296">IF($I$2="Открытый тариф",
INDEX(GRID!$B$17:$BI$27,MATCH(E$7,GRID!$A$17:$A$27,0),MATCH(1,($U$2=GRID!$B$1:$BI$1)*(КАЛЕНДАРЬ!$AJ14=GRID!$B$3:$BI$3), 0)),
ROUNDUP(INDEX(GRID!$B$17:$BI$27,MATCH(E$7,GRID!$A$17:$A$27,0),MATCH(1,($U$2=GRID!$B$1:$BI$1)*(КАЛЕНДАРЬ!$AJ14=GRID!$B$3:$BI$3), 0))*(1-GRID!$B$35),0))</f>
        <v>18700</v>
      </c>
      <c r="G296" s="59">
        <f t="array" ref="G296">IF($I$2="Открытый тариф",
INDEX(GRID!$B$4:$BI$14,MATCH(G$7,GRID!$A$4:$A$14,0),MATCH(1,($U$2=GRID!$B$1:$BI$1)*(КАЛЕНДАРЬ!$AJ14=GRID!$B$3:$BI$3), 0)),
ROUNDUP(INDEX(GRID!$B$4:$BI$14,MATCH(G$7,GRID!$A$4:$A$14,0),MATCH(1,($U$2=GRID!$B$1:$BI$1)*(КАЛЕНДАРЬ!$AJ14=GRID!$B$3:$BI$3),0))*(1-GRID!$B$35),0))</f>
        <v>17500</v>
      </c>
      <c r="H296" s="60">
        <f t="array" ref="H296">IF($I$2="Открытый тариф",
INDEX(GRID!$B$17:$BI$27,MATCH(G$7,GRID!$A$17:$A$27,0),MATCH(1,($U$2=GRID!$B$1:$BI$1)*(КАЛЕНДАРЬ!$AJ14=GRID!$B$3:$BI$3), 0)),
ROUNDUP(INDEX(GRID!$B$17:$BI$27,MATCH(G$7,GRID!$A$17:$A$27,0),MATCH(1,($U$2=GRID!$B$1:$BI$1)*(КАЛЕНДАРЬ!$AJ14=GRID!$B$3:$BI$3), 0))*(1-GRID!$B$35),0))</f>
        <v>20000</v>
      </c>
      <c r="I296" s="59">
        <f t="array" ref="I296">IF($I$2="Открытый тариф",
INDEX(GRID!$B$4:$BI$14,MATCH(I$7,GRID!$A$4:$A$14,0),MATCH(1,($U$2=GRID!$B$1:$BI$1)*(КАЛЕНДАРЬ!$AJ14=GRID!$B$3:$BI$3), 0)),
ROUNDUP(INDEX(GRID!$B$4:$BI$14,MATCH(I$7,GRID!$A$4:$A$14,0),MATCH(1,($U$2=GRID!$B$1:$BI$1)*(КАЛЕНДАРЬ!$AJ14=GRID!$B$3:$BI$3),0))*(1-GRID!$B$35),0))</f>
        <v>18900</v>
      </c>
      <c r="J296" s="60">
        <f t="array" ref="J296">IF($I$2="Открытый тариф",
INDEX(GRID!$B$17:$BI$27,MATCH(I$7,GRID!$A$17:$A$27,0),MATCH(1,($U$2=GRID!$B$1:$BI$1)*(КАЛЕНДАРЬ!$AJ14=GRID!$B$3:$BI$3), 0)),
ROUNDUP(INDEX(GRID!$B$17:$BI$27,MATCH(I$7,GRID!$A$17:$A$27,0),MATCH(1,($U$2=GRID!$B$1:$BI$1)*(КАЛЕНДАРЬ!$AJ14=GRID!$B$3:$BI$3), 0))*(1-GRID!$B$35),0))</f>
        <v>21400</v>
      </c>
      <c r="K296" s="59">
        <f t="array" ref="K296">IF($I$2="Открытый тариф",
INDEX(GRID!$B$4:$BI$14,MATCH(K$7,GRID!$A$4:$A$14,0),MATCH(1,($U$2=GRID!$B$1:$BI$1)*(КАЛЕНДАРЬ!$AJ14=GRID!$B$3:$BI$3), 0)),
ROUNDUP(INDEX(GRID!$B$4:$BI$14,MATCH(K$7,GRID!$A$4:$A$14,0),MATCH(1,($U$2=GRID!$B$1:$BI$1)*(КАЛЕНДАРЬ!$AJ14=GRID!$B$3:$BI$3),0))*(1-GRID!$B$35),0))</f>
        <v>20400</v>
      </c>
      <c r="L296" s="60">
        <f t="array" ref="L296">IF($I$2="Открытый тариф",
INDEX(GRID!$B$17:$BI$27,MATCH(K$7,GRID!$A$17:$A$27,0),MATCH(1,($U$2=GRID!$B$1:$BI$1)*(КАЛЕНДАРЬ!$AJ14=GRID!$B$3:$BI$3), 0)),
ROUNDUP(INDEX(GRID!$B$17:$BI$27,MATCH(K$7,GRID!$A$17:$A$27,0),MATCH(1,($U$2=GRID!$B$1:$BI$1)*(КАЛЕНДАРЬ!$AJ14=GRID!$B$3:$BI$3), 0))*(1-GRID!$B$35),0))</f>
        <v>22900</v>
      </c>
      <c r="M296" s="59">
        <f t="array" ref="M296">IF($I$2="Открытый тариф",
INDEX(GRID!$B$4:$BI$14,MATCH(M$7,GRID!$A$4:$A$14,0),MATCH(1,($U$2=GRID!$B$1:$BI$1)*(КАЛЕНДАРЬ!$AJ14=GRID!$B$3:$BI$3), 0)),
ROUNDUP(INDEX(GRID!$B$4:$BI$14,MATCH(M$7,GRID!$A$4:$A$14,0),MATCH(1,($U$2=GRID!$B$1:$BI$1)*(КАЛЕНДАРЬ!$AJ14=GRID!$B$3:$BI$3),0))*(1-GRID!$B$35),0))</f>
        <v>22000</v>
      </c>
      <c r="N296" s="60">
        <f t="array" ref="N296">IF($I$2="Открытый тариф",
INDEX(GRID!$B$17:$BI$27,MATCH(M$7,GRID!$A$17:$A$27,0),MATCH(1,($U$2=GRID!$B$1:$BI$1)*(КАЛЕНДАРЬ!$AJ14=GRID!$B$3:$BI$3), 0)),
ROUNDUP(INDEX(GRID!$B$17:$BI$27,MATCH(M$7,GRID!$A$17:$A$27,0),MATCH(1,($U$2=GRID!$B$1:$BI$1)*(КАЛЕНДАРЬ!$AJ14=GRID!$B$3:$BI$3), 0))*(1-GRID!$B$35),0))</f>
        <v>24500</v>
      </c>
      <c r="O296" s="61">
        <f t="array" ref="O296">IF($I$2="Открытый тариф",
INDEX(GRID!$B$4:$BI$14,MATCH(O$7,GRID!$A$4:$A$14,0),MATCH(1,($U$2=GRID!$B$1:$BI$1)*(КАЛЕНДАРЬ!$AJ14=GRID!$B$3:$BI$3), 0)),
ROUNDUP(INDEX(GRID!$B$4:$BI$14,MATCH(O$7,GRID!$A$4:$A$14,0),MATCH(1,($U$2=GRID!$B$1:$BI$1)*(КАЛЕНДАРЬ!$AJ14=GRID!$B$3:$BI$3),0))*(1-GRID!$B$35),0))</f>
        <v>29600</v>
      </c>
      <c r="P296" s="61">
        <f t="array" ref="P296">IF($I$2="Открытый тариф",
INDEX(GRID!$B$17:$BI$27,MATCH(O$7,GRID!$A$17:$A$27,0),MATCH(1,($U$2=GRID!$B$1:$BI$1)*(КАЛЕНДАРЬ!$AJ14=GRID!$B$3:$BI$3), 0)),
ROUNDUP(INDEX(GRID!$B$17:$BI$27,MATCH(O$7,GRID!$A$17:$A$27,0),MATCH(1,($U$2=GRID!$B$1:$BI$1)*(КАЛЕНДАРЬ!$AJ14=GRID!$B$3:$BI$3), 0))*(1-GRID!$B$35),0))</f>
        <v>32100</v>
      </c>
      <c r="Q296" s="61">
        <f t="array" ref="Q296">IF($I$2="Открытый тариф",
INDEX(GRID!$B$4:$BI$14,MATCH(Q$7,GRID!$A$4:$A$14,0),MATCH(1,($U$2=GRID!$B$1:$BI$1)*(КАЛЕНДАРЬ!$AJ14=GRID!$B$3:$BI$3), 0)),
ROUNDUP(INDEX(GRID!$B$4:$BI$14,MATCH(Q$7,GRID!$A$4:$A$14,0),MATCH(1,($U$2=GRID!$B$1:$BI$1)*(КАЛЕНДАРЬ!$AJ14=GRID!$B$3:$BI$3),0))*(1-GRID!$B$35),0))</f>
        <v>33000</v>
      </c>
      <c r="R296" s="61">
        <f t="array" ref="R296">IF($I$2="Открытый тариф",
INDEX(GRID!$B$17:$BI$27,MATCH(Q$7,GRID!$A$17:$A$27,0),MATCH(1,($U$2=GRID!$B$1:$BI$1)*(КАЛЕНДАРЬ!$AJ14=GRID!$B$3:$BI$3), 0)),
ROUNDUP(INDEX(GRID!$B$17:$BI$27,MATCH(Q$7,GRID!$A$17:$A$27,0),MATCH(1,($U$2=GRID!$B$1:$BI$1)*(КАЛЕНДАРЬ!$AJ14=GRID!$B$3:$BI$3), 0))*(1-GRID!$B$35),0))</f>
        <v>35500</v>
      </c>
      <c r="S296" s="61">
        <f t="array" ref="S296">IF($I$2="Открытый тариф",
INDEX(GRID!$B$4:$BI$14,MATCH(S$7,GRID!$A$4:$A$14,0),MATCH(1,($U$2=GRID!$B$1:$BI$1)*(КАЛЕНДАРЬ!$AJ14=GRID!$B$3:$BI$3), 0)),
ROUNDUP(INDEX(GRID!$B$4:$BI$14,MATCH(S$7,GRID!$A$4:$A$14,0),MATCH(1,($U$2=GRID!$B$1:$BI$1)*(КАЛЕНДАРЬ!$AJ14=GRID!$B$3:$BI$3),0))*(1-GRID!$B$35),0))</f>
        <v>38500</v>
      </c>
      <c r="T296" s="61">
        <f t="array" ref="T296">IF($I$2="Открытый тариф",
INDEX(GRID!$B$17:$BI$27,MATCH(S$7,GRID!$A$17:$A$27,0),MATCH(1,($U$2=GRID!$B$1:$BI$1)*(КАЛЕНДАРЬ!$AJ14=GRID!$B$3:$BI$3), 0)),
ROUNDUP(INDEX(GRID!$B$17:$BI$27,MATCH(S$7,GRID!$A$17:$A$27,0),MATCH(1,($U$2=GRID!$B$1:$BI$1)*(КАЛЕНДАРЬ!$AJ14=GRID!$B$3:$BI$3), 0))*(1-GRID!$B$35),0))</f>
        <v>41000</v>
      </c>
      <c r="U296" s="61">
        <f t="array" ref="U296">IF($I$2="Открытый тариф",
INDEX(GRID!$B$4:$BI$14,MATCH(U$7,GRID!$A$4:$A$14,0),MATCH(1,($U$2=GRID!$B$1:$BI$1)*(КАЛЕНДАРЬ!$AJ14=GRID!$B$3:$BI$3), 0)),
ROUNDUP(INDEX(GRID!$B$4:$BI$14,MATCH(U$7,GRID!$A$4:$A$14,0),MATCH(1,($U$2=GRID!$B$1:$BI$1)*(КАЛЕНДАРЬ!$AJ14=GRID!$B$3:$BI$3),0))*(1-GRID!$B$35),0))</f>
        <v>45000</v>
      </c>
      <c r="V296" s="61">
        <f t="array" ref="V296">IF($I$2="Открытый тариф",
INDEX(GRID!$B$17:$BI$27,MATCH(U$7,GRID!$A$17:$A$27,0),MATCH(1,($U$2=GRID!$B$1:$BI$1)*(КАЛЕНДАРЬ!$AJ14=GRID!$B$3:$BI$3), 0)),
ROUNDUP(INDEX(GRID!$B$17:$BI$27,MATCH(U$7,GRID!$A$17:$A$27,0),MATCH(1,($U$2=GRID!$B$1:$BI$1)*(КАЛЕНДАРЬ!$AJ14=GRID!$B$3:$BI$3), 0))*(1-GRID!$B$35),0))</f>
        <v>47500</v>
      </c>
      <c r="W296" s="61">
        <f t="array" ref="W296">IF($I$2="Открытый тариф",
INDEX(GRID!$B$4:$BI$14,MATCH(W$7,GRID!$A$4:$A$14,0),MATCH(1,($U$2=GRID!$B$1:$BI$1)*(КАЛЕНДАРЬ!$AJ14=GRID!$B$3:$BI$3), 0)),
ROUNDUP(INDEX(GRID!$B$4:$BI$14,MATCH(W$7,GRID!$A$4:$A$14,0),MATCH(1,($U$2=GRID!$B$1:$BI$1)*(КАЛЕНДАРЬ!$AJ14=GRID!$B$3:$BI$3),0))*(1-GRID!$B$35),0))</f>
        <v>192000</v>
      </c>
      <c r="X296" s="61">
        <f t="array" ref="X296">IF($I$2="Открытый тариф",
INDEX(GRID!$B$17:$BI$27,MATCH(W$7,GRID!$A$17:$A$27,0),MATCH(1,($U$2=GRID!$B$1:$BI$1)*(КАЛЕНДАРЬ!$AJ14=GRID!$B$3:$BI$3), 0)),
ROUNDUP(INDEX(GRID!$B$17:$BI$27,MATCH(W$7,GRID!$A$17:$A$27,0),MATCH(1,($U$2=GRID!$B$1:$BI$1)*(КАЛЕНДАРЬ!$AJ14=GRID!$B$3:$BI$3), 0))*(1-GRID!$B$35),0))</f>
        <v>194500</v>
      </c>
    </row>
    <row r="297" spans="1:24" x14ac:dyDescent="0.2">
      <c r="A297" s="62" t="s">
        <v>46</v>
      </c>
      <c r="B297" s="62">
        <v>12</v>
      </c>
      <c r="C297" s="59" cm="1">
        <f t="array" ref="C297">IF($I$2="Открытый тариф",
INDEX(GRID!$B$4:$BI$14,MATCH(C$7,GRID!$A$4:$A$14,0),MATCH(1,($U$2=GRID!$B$1:$BI$1)*(КАЛЕНДАРЬ!$AJ15=GRID!$B$3:$BI$3), 0)),
ROUNDUP(INDEX(GRID!$B$4:$BI$14,MATCH(C$7,GRID!$A$4:$A$14,0),MATCH(1,($U$2=GRID!$B$1:$BI$1)*(КАЛЕНДАРЬ!$AJ15=GRID!$B$3:$BI$3),0))*(1-GRID!$B$35),0))</f>
        <v>15000</v>
      </c>
      <c r="D297" s="60">
        <f t="array" ref="D297">IF($I$2="Открытый тариф",
INDEX(GRID!$B$17:$BI$27,MATCH(C$7,GRID!$A$17:$A$27,0),MATCH(1,($U$2=GRID!$B$1:$BI$1)*(КАЛЕНДАРЬ!$AJ15=GRID!$B$3:$BI$3), 0)),
ROUNDUP(INDEX(GRID!$B$17:$BI$27,MATCH(C$7,GRID!$A$17:$A$27,0),MATCH(1,($U$2=GRID!$B$1:$BI$1)*(КАЛЕНДАРЬ!$AJ15=GRID!$B$3:$BI$3), 0))*(1-GRID!$B$35),0))</f>
        <v>17500</v>
      </c>
      <c r="E297" s="59">
        <f t="array" ref="E297">IF($I$2="Открытый тариф",
INDEX(GRID!$B$4:$BI$14,MATCH(E$7,GRID!$A$4:$A$14,0),MATCH(1,($U$2=GRID!$B$1:$BI$1)*(КАЛЕНДАРЬ!$AJ15=GRID!$B$3:$BI$3), 0)),
ROUNDUP(INDEX(GRID!$B$4:$BI$14,MATCH(E$7,GRID!$A$4:$A$14,0),MATCH(1,($U$2=GRID!$B$1:$BI$1)*(КАЛЕНДАРЬ!$AJ15=GRID!$B$3:$BI$3),0))*(1-GRID!$B$35),0))</f>
        <v>16200</v>
      </c>
      <c r="F297" s="60">
        <f t="array" ref="F297">IF($I$2="Открытый тариф",
INDEX(GRID!$B$17:$BI$27,MATCH(E$7,GRID!$A$17:$A$27,0),MATCH(1,($U$2=GRID!$B$1:$BI$1)*(КАЛЕНДАРЬ!$AJ15=GRID!$B$3:$BI$3), 0)),
ROUNDUP(INDEX(GRID!$B$17:$BI$27,MATCH(E$7,GRID!$A$17:$A$27,0),MATCH(1,($U$2=GRID!$B$1:$BI$1)*(КАЛЕНДАРЬ!$AJ15=GRID!$B$3:$BI$3), 0))*(1-GRID!$B$35),0))</f>
        <v>18700</v>
      </c>
      <c r="G297" s="59">
        <f t="array" ref="G297">IF($I$2="Открытый тариф",
INDEX(GRID!$B$4:$BI$14,MATCH(G$7,GRID!$A$4:$A$14,0),MATCH(1,($U$2=GRID!$B$1:$BI$1)*(КАЛЕНДАРЬ!$AJ15=GRID!$B$3:$BI$3), 0)),
ROUNDUP(INDEX(GRID!$B$4:$BI$14,MATCH(G$7,GRID!$A$4:$A$14,0),MATCH(1,($U$2=GRID!$B$1:$BI$1)*(КАЛЕНДАРЬ!$AJ15=GRID!$B$3:$BI$3),0))*(1-GRID!$B$35),0))</f>
        <v>17500</v>
      </c>
      <c r="H297" s="60">
        <f t="array" ref="H297">IF($I$2="Открытый тариф",
INDEX(GRID!$B$17:$BI$27,MATCH(G$7,GRID!$A$17:$A$27,0),MATCH(1,($U$2=GRID!$B$1:$BI$1)*(КАЛЕНДАРЬ!$AJ15=GRID!$B$3:$BI$3), 0)),
ROUNDUP(INDEX(GRID!$B$17:$BI$27,MATCH(G$7,GRID!$A$17:$A$27,0),MATCH(1,($U$2=GRID!$B$1:$BI$1)*(КАЛЕНДАРЬ!$AJ15=GRID!$B$3:$BI$3), 0))*(1-GRID!$B$35),0))</f>
        <v>20000</v>
      </c>
      <c r="I297" s="59">
        <f t="array" ref="I297">IF($I$2="Открытый тариф",
INDEX(GRID!$B$4:$BI$14,MATCH(I$7,GRID!$A$4:$A$14,0),MATCH(1,($U$2=GRID!$B$1:$BI$1)*(КАЛЕНДАРЬ!$AJ15=GRID!$B$3:$BI$3), 0)),
ROUNDUP(INDEX(GRID!$B$4:$BI$14,MATCH(I$7,GRID!$A$4:$A$14,0),MATCH(1,($U$2=GRID!$B$1:$BI$1)*(КАЛЕНДАРЬ!$AJ15=GRID!$B$3:$BI$3),0))*(1-GRID!$B$35),0))</f>
        <v>18900</v>
      </c>
      <c r="J297" s="60">
        <f t="array" ref="J297">IF($I$2="Открытый тариф",
INDEX(GRID!$B$17:$BI$27,MATCH(I$7,GRID!$A$17:$A$27,0),MATCH(1,($U$2=GRID!$B$1:$BI$1)*(КАЛЕНДАРЬ!$AJ15=GRID!$B$3:$BI$3), 0)),
ROUNDUP(INDEX(GRID!$B$17:$BI$27,MATCH(I$7,GRID!$A$17:$A$27,0),MATCH(1,($U$2=GRID!$B$1:$BI$1)*(КАЛЕНДАРЬ!$AJ15=GRID!$B$3:$BI$3), 0))*(1-GRID!$B$35),0))</f>
        <v>21400</v>
      </c>
      <c r="K297" s="59">
        <f t="array" ref="K297">IF($I$2="Открытый тариф",
INDEX(GRID!$B$4:$BI$14,MATCH(K$7,GRID!$A$4:$A$14,0),MATCH(1,($U$2=GRID!$B$1:$BI$1)*(КАЛЕНДАРЬ!$AJ15=GRID!$B$3:$BI$3), 0)),
ROUNDUP(INDEX(GRID!$B$4:$BI$14,MATCH(K$7,GRID!$A$4:$A$14,0),MATCH(1,($U$2=GRID!$B$1:$BI$1)*(КАЛЕНДАРЬ!$AJ15=GRID!$B$3:$BI$3),0))*(1-GRID!$B$35),0))</f>
        <v>20400</v>
      </c>
      <c r="L297" s="60">
        <f t="array" ref="L297">IF($I$2="Открытый тариф",
INDEX(GRID!$B$17:$BI$27,MATCH(K$7,GRID!$A$17:$A$27,0),MATCH(1,($U$2=GRID!$B$1:$BI$1)*(КАЛЕНДАРЬ!$AJ15=GRID!$B$3:$BI$3), 0)),
ROUNDUP(INDEX(GRID!$B$17:$BI$27,MATCH(K$7,GRID!$A$17:$A$27,0),MATCH(1,($U$2=GRID!$B$1:$BI$1)*(КАЛЕНДАРЬ!$AJ15=GRID!$B$3:$BI$3), 0))*(1-GRID!$B$35),0))</f>
        <v>22900</v>
      </c>
      <c r="M297" s="59">
        <f t="array" ref="M297">IF($I$2="Открытый тариф",
INDEX(GRID!$B$4:$BI$14,MATCH(M$7,GRID!$A$4:$A$14,0),MATCH(1,($U$2=GRID!$B$1:$BI$1)*(КАЛЕНДАРЬ!$AJ15=GRID!$B$3:$BI$3), 0)),
ROUNDUP(INDEX(GRID!$B$4:$BI$14,MATCH(M$7,GRID!$A$4:$A$14,0),MATCH(1,($U$2=GRID!$B$1:$BI$1)*(КАЛЕНДАРЬ!$AJ15=GRID!$B$3:$BI$3),0))*(1-GRID!$B$35),0))</f>
        <v>22000</v>
      </c>
      <c r="N297" s="60">
        <f t="array" ref="N297">IF($I$2="Открытый тариф",
INDEX(GRID!$B$17:$BI$27,MATCH(M$7,GRID!$A$17:$A$27,0),MATCH(1,($U$2=GRID!$B$1:$BI$1)*(КАЛЕНДАРЬ!$AJ15=GRID!$B$3:$BI$3), 0)),
ROUNDUP(INDEX(GRID!$B$17:$BI$27,MATCH(M$7,GRID!$A$17:$A$27,0),MATCH(1,($U$2=GRID!$B$1:$BI$1)*(КАЛЕНДАРЬ!$AJ15=GRID!$B$3:$BI$3), 0))*(1-GRID!$B$35),0))</f>
        <v>24500</v>
      </c>
      <c r="O297" s="61">
        <f t="array" ref="O297">IF($I$2="Открытый тариф",
INDEX(GRID!$B$4:$BI$14,MATCH(O$7,GRID!$A$4:$A$14,0),MATCH(1,($U$2=GRID!$B$1:$BI$1)*(КАЛЕНДАРЬ!$AJ15=GRID!$B$3:$BI$3), 0)),
ROUNDUP(INDEX(GRID!$B$4:$BI$14,MATCH(O$7,GRID!$A$4:$A$14,0),MATCH(1,($U$2=GRID!$B$1:$BI$1)*(КАЛЕНДАРЬ!$AJ15=GRID!$B$3:$BI$3),0))*(1-GRID!$B$35),0))</f>
        <v>29600</v>
      </c>
      <c r="P297" s="61">
        <f t="array" ref="P297">IF($I$2="Открытый тариф",
INDEX(GRID!$B$17:$BI$27,MATCH(O$7,GRID!$A$17:$A$27,0),MATCH(1,($U$2=GRID!$B$1:$BI$1)*(КАЛЕНДАРЬ!$AJ15=GRID!$B$3:$BI$3), 0)),
ROUNDUP(INDEX(GRID!$B$17:$BI$27,MATCH(O$7,GRID!$A$17:$A$27,0),MATCH(1,($U$2=GRID!$B$1:$BI$1)*(КАЛЕНДАРЬ!$AJ15=GRID!$B$3:$BI$3), 0))*(1-GRID!$B$35),0))</f>
        <v>32100</v>
      </c>
      <c r="Q297" s="61">
        <f t="array" ref="Q297">IF($I$2="Открытый тариф",
INDEX(GRID!$B$4:$BI$14,MATCH(Q$7,GRID!$A$4:$A$14,0),MATCH(1,($U$2=GRID!$B$1:$BI$1)*(КАЛЕНДАРЬ!$AJ15=GRID!$B$3:$BI$3), 0)),
ROUNDUP(INDEX(GRID!$B$4:$BI$14,MATCH(Q$7,GRID!$A$4:$A$14,0),MATCH(1,($U$2=GRID!$B$1:$BI$1)*(КАЛЕНДАРЬ!$AJ15=GRID!$B$3:$BI$3),0))*(1-GRID!$B$35),0))</f>
        <v>33000</v>
      </c>
      <c r="R297" s="61">
        <f t="array" ref="R297">IF($I$2="Открытый тариф",
INDEX(GRID!$B$17:$BI$27,MATCH(Q$7,GRID!$A$17:$A$27,0),MATCH(1,($U$2=GRID!$B$1:$BI$1)*(КАЛЕНДАРЬ!$AJ15=GRID!$B$3:$BI$3), 0)),
ROUNDUP(INDEX(GRID!$B$17:$BI$27,MATCH(Q$7,GRID!$A$17:$A$27,0),MATCH(1,($U$2=GRID!$B$1:$BI$1)*(КАЛЕНДАРЬ!$AJ15=GRID!$B$3:$BI$3), 0))*(1-GRID!$B$35),0))</f>
        <v>35500</v>
      </c>
      <c r="S297" s="61">
        <f t="array" ref="S297">IF($I$2="Открытый тариф",
INDEX(GRID!$B$4:$BI$14,MATCH(S$7,GRID!$A$4:$A$14,0),MATCH(1,($U$2=GRID!$B$1:$BI$1)*(КАЛЕНДАРЬ!$AJ15=GRID!$B$3:$BI$3), 0)),
ROUNDUP(INDEX(GRID!$B$4:$BI$14,MATCH(S$7,GRID!$A$4:$A$14,0),MATCH(1,($U$2=GRID!$B$1:$BI$1)*(КАЛЕНДАРЬ!$AJ15=GRID!$B$3:$BI$3),0))*(1-GRID!$B$35),0))</f>
        <v>38500</v>
      </c>
      <c r="T297" s="61">
        <f t="array" ref="T297">IF($I$2="Открытый тариф",
INDEX(GRID!$B$17:$BI$27,MATCH(S$7,GRID!$A$17:$A$27,0),MATCH(1,($U$2=GRID!$B$1:$BI$1)*(КАЛЕНДАРЬ!$AJ15=GRID!$B$3:$BI$3), 0)),
ROUNDUP(INDEX(GRID!$B$17:$BI$27,MATCH(S$7,GRID!$A$17:$A$27,0),MATCH(1,($U$2=GRID!$B$1:$BI$1)*(КАЛЕНДАРЬ!$AJ15=GRID!$B$3:$BI$3), 0))*(1-GRID!$B$35),0))</f>
        <v>41000</v>
      </c>
      <c r="U297" s="61">
        <f t="array" ref="U297">IF($I$2="Открытый тариф",
INDEX(GRID!$B$4:$BI$14,MATCH(U$7,GRID!$A$4:$A$14,0),MATCH(1,($U$2=GRID!$B$1:$BI$1)*(КАЛЕНДАРЬ!$AJ15=GRID!$B$3:$BI$3), 0)),
ROUNDUP(INDEX(GRID!$B$4:$BI$14,MATCH(U$7,GRID!$A$4:$A$14,0),MATCH(1,($U$2=GRID!$B$1:$BI$1)*(КАЛЕНДАРЬ!$AJ15=GRID!$B$3:$BI$3),0))*(1-GRID!$B$35),0))</f>
        <v>45000</v>
      </c>
      <c r="V297" s="61">
        <f t="array" ref="V297">IF($I$2="Открытый тариф",
INDEX(GRID!$B$17:$BI$27,MATCH(U$7,GRID!$A$17:$A$27,0),MATCH(1,($U$2=GRID!$B$1:$BI$1)*(КАЛЕНДАРЬ!$AJ15=GRID!$B$3:$BI$3), 0)),
ROUNDUP(INDEX(GRID!$B$17:$BI$27,MATCH(U$7,GRID!$A$17:$A$27,0),MATCH(1,($U$2=GRID!$B$1:$BI$1)*(КАЛЕНДАРЬ!$AJ15=GRID!$B$3:$BI$3), 0))*(1-GRID!$B$35),0))</f>
        <v>47500</v>
      </c>
      <c r="W297" s="61">
        <f t="array" ref="W297">IF($I$2="Открытый тариф",
INDEX(GRID!$B$4:$BI$14,MATCH(W$7,GRID!$A$4:$A$14,0),MATCH(1,($U$2=GRID!$B$1:$BI$1)*(КАЛЕНДАРЬ!$AJ15=GRID!$B$3:$BI$3), 0)),
ROUNDUP(INDEX(GRID!$B$4:$BI$14,MATCH(W$7,GRID!$A$4:$A$14,0),MATCH(1,($U$2=GRID!$B$1:$BI$1)*(КАЛЕНДАРЬ!$AJ15=GRID!$B$3:$BI$3),0))*(1-GRID!$B$35),0))</f>
        <v>192000</v>
      </c>
      <c r="X297" s="61">
        <f t="array" ref="X297">IF($I$2="Открытый тариф",
INDEX(GRID!$B$17:$BI$27,MATCH(W$7,GRID!$A$17:$A$27,0),MATCH(1,($U$2=GRID!$B$1:$BI$1)*(КАЛЕНДАРЬ!$AJ15=GRID!$B$3:$BI$3), 0)),
ROUNDUP(INDEX(GRID!$B$17:$BI$27,MATCH(W$7,GRID!$A$17:$A$27,0),MATCH(1,($U$2=GRID!$B$1:$BI$1)*(КАЛЕНДАРЬ!$AJ15=GRID!$B$3:$BI$3), 0))*(1-GRID!$B$35),0))</f>
        <v>194500</v>
      </c>
    </row>
    <row r="298" spans="1:24" x14ac:dyDescent="0.2">
      <c r="A298" s="62" t="s">
        <v>47</v>
      </c>
      <c r="B298" s="62">
        <v>13</v>
      </c>
      <c r="C298" s="59" cm="1">
        <f t="array" ref="C298">IF($I$2="Открытый тариф",
INDEX(GRID!$B$4:$BI$14,MATCH(C$7,GRID!$A$4:$A$14,0),MATCH(1,($U$2=GRID!$B$1:$BI$1)*(КАЛЕНДАРЬ!$AJ16=GRID!$B$3:$BI$3), 0)),
ROUNDUP(INDEX(GRID!$B$4:$BI$14,MATCH(C$7,GRID!$A$4:$A$14,0),MATCH(1,($U$2=GRID!$B$1:$BI$1)*(КАЛЕНДАРЬ!$AJ16=GRID!$B$3:$BI$3),0))*(1-GRID!$B$35),0))</f>
        <v>15000</v>
      </c>
      <c r="D298" s="60">
        <f t="array" ref="D298">IF($I$2="Открытый тариф",
INDEX(GRID!$B$17:$BI$27,MATCH(C$7,GRID!$A$17:$A$27,0),MATCH(1,($U$2=GRID!$B$1:$BI$1)*(КАЛЕНДАРЬ!$AJ16=GRID!$B$3:$BI$3), 0)),
ROUNDUP(INDEX(GRID!$B$17:$BI$27,MATCH(C$7,GRID!$A$17:$A$27,0),MATCH(1,($U$2=GRID!$B$1:$BI$1)*(КАЛЕНДАРЬ!$AJ16=GRID!$B$3:$BI$3), 0))*(1-GRID!$B$35),0))</f>
        <v>17500</v>
      </c>
      <c r="E298" s="59">
        <f t="array" ref="E298">IF($I$2="Открытый тариф",
INDEX(GRID!$B$4:$BI$14,MATCH(E$7,GRID!$A$4:$A$14,0),MATCH(1,($U$2=GRID!$B$1:$BI$1)*(КАЛЕНДАРЬ!$AJ16=GRID!$B$3:$BI$3), 0)),
ROUNDUP(INDEX(GRID!$B$4:$BI$14,MATCH(E$7,GRID!$A$4:$A$14,0),MATCH(1,($U$2=GRID!$B$1:$BI$1)*(КАЛЕНДАРЬ!$AJ16=GRID!$B$3:$BI$3),0))*(1-GRID!$B$35),0))</f>
        <v>16200</v>
      </c>
      <c r="F298" s="60">
        <f t="array" ref="F298">IF($I$2="Открытый тариф",
INDEX(GRID!$B$17:$BI$27,MATCH(E$7,GRID!$A$17:$A$27,0),MATCH(1,($U$2=GRID!$B$1:$BI$1)*(КАЛЕНДАРЬ!$AJ16=GRID!$B$3:$BI$3), 0)),
ROUNDUP(INDEX(GRID!$B$17:$BI$27,MATCH(E$7,GRID!$A$17:$A$27,0),MATCH(1,($U$2=GRID!$B$1:$BI$1)*(КАЛЕНДАРЬ!$AJ16=GRID!$B$3:$BI$3), 0))*(1-GRID!$B$35),0))</f>
        <v>18700</v>
      </c>
      <c r="G298" s="59">
        <f t="array" ref="G298">IF($I$2="Открытый тариф",
INDEX(GRID!$B$4:$BI$14,MATCH(G$7,GRID!$A$4:$A$14,0),MATCH(1,($U$2=GRID!$B$1:$BI$1)*(КАЛЕНДАРЬ!$AJ16=GRID!$B$3:$BI$3), 0)),
ROUNDUP(INDEX(GRID!$B$4:$BI$14,MATCH(G$7,GRID!$A$4:$A$14,0),MATCH(1,($U$2=GRID!$B$1:$BI$1)*(КАЛЕНДАРЬ!$AJ16=GRID!$B$3:$BI$3),0))*(1-GRID!$B$35),0))</f>
        <v>17500</v>
      </c>
      <c r="H298" s="60">
        <f t="array" ref="H298">IF($I$2="Открытый тариф",
INDEX(GRID!$B$17:$BI$27,MATCH(G$7,GRID!$A$17:$A$27,0),MATCH(1,($U$2=GRID!$B$1:$BI$1)*(КАЛЕНДАРЬ!$AJ16=GRID!$B$3:$BI$3), 0)),
ROUNDUP(INDEX(GRID!$B$17:$BI$27,MATCH(G$7,GRID!$A$17:$A$27,0),MATCH(1,($U$2=GRID!$B$1:$BI$1)*(КАЛЕНДАРЬ!$AJ16=GRID!$B$3:$BI$3), 0))*(1-GRID!$B$35),0))</f>
        <v>20000</v>
      </c>
      <c r="I298" s="59">
        <f t="array" ref="I298">IF($I$2="Открытый тариф",
INDEX(GRID!$B$4:$BI$14,MATCH(I$7,GRID!$A$4:$A$14,0),MATCH(1,($U$2=GRID!$B$1:$BI$1)*(КАЛЕНДАРЬ!$AJ16=GRID!$B$3:$BI$3), 0)),
ROUNDUP(INDEX(GRID!$B$4:$BI$14,MATCH(I$7,GRID!$A$4:$A$14,0),MATCH(1,($U$2=GRID!$B$1:$BI$1)*(КАЛЕНДАРЬ!$AJ16=GRID!$B$3:$BI$3),0))*(1-GRID!$B$35),0))</f>
        <v>18900</v>
      </c>
      <c r="J298" s="60">
        <f t="array" ref="J298">IF($I$2="Открытый тариф",
INDEX(GRID!$B$17:$BI$27,MATCH(I$7,GRID!$A$17:$A$27,0),MATCH(1,($U$2=GRID!$B$1:$BI$1)*(КАЛЕНДАРЬ!$AJ16=GRID!$B$3:$BI$3), 0)),
ROUNDUP(INDEX(GRID!$B$17:$BI$27,MATCH(I$7,GRID!$A$17:$A$27,0),MATCH(1,($U$2=GRID!$B$1:$BI$1)*(КАЛЕНДАРЬ!$AJ16=GRID!$B$3:$BI$3), 0))*(1-GRID!$B$35),0))</f>
        <v>21400</v>
      </c>
      <c r="K298" s="59">
        <f t="array" ref="K298">IF($I$2="Открытый тариф",
INDEX(GRID!$B$4:$BI$14,MATCH(K$7,GRID!$A$4:$A$14,0),MATCH(1,($U$2=GRID!$B$1:$BI$1)*(КАЛЕНДАРЬ!$AJ16=GRID!$B$3:$BI$3), 0)),
ROUNDUP(INDEX(GRID!$B$4:$BI$14,MATCH(K$7,GRID!$A$4:$A$14,0),MATCH(1,($U$2=GRID!$B$1:$BI$1)*(КАЛЕНДАРЬ!$AJ16=GRID!$B$3:$BI$3),0))*(1-GRID!$B$35),0))</f>
        <v>20400</v>
      </c>
      <c r="L298" s="60">
        <f t="array" ref="L298">IF($I$2="Открытый тариф",
INDEX(GRID!$B$17:$BI$27,MATCH(K$7,GRID!$A$17:$A$27,0),MATCH(1,($U$2=GRID!$B$1:$BI$1)*(КАЛЕНДАРЬ!$AJ16=GRID!$B$3:$BI$3), 0)),
ROUNDUP(INDEX(GRID!$B$17:$BI$27,MATCH(K$7,GRID!$A$17:$A$27,0),MATCH(1,($U$2=GRID!$B$1:$BI$1)*(КАЛЕНДАРЬ!$AJ16=GRID!$B$3:$BI$3), 0))*(1-GRID!$B$35),0))</f>
        <v>22900</v>
      </c>
      <c r="M298" s="59">
        <f t="array" ref="M298">IF($I$2="Открытый тариф",
INDEX(GRID!$B$4:$BI$14,MATCH(M$7,GRID!$A$4:$A$14,0),MATCH(1,($U$2=GRID!$B$1:$BI$1)*(КАЛЕНДАРЬ!$AJ16=GRID!$B$3:$BI$3), 0)),
ROUNDUP(INDEX(GRID!$B$4:$BI$14,MATCH(M$7,GRID!$A$4:$A$14,0),MATCH(1,($U$2=GRID!$B$1:$BI$1)*(КАЛЕНДАРЬ!$AJ16=GRID!$B$3:$BI$3),0))*(1-GRID!$B$35),0))</f>
        <v>22000</v>
      </c>
      <c r="N298" s="60">
        <f t="array" ref="N298">IF($I$2="Открытый тариф",
INDEX(GRID!$B$17:$BI$27,MATCH(M$7,GRID!$A$17:$A$27,0),MATCH(1,($U$2=GRID!$B$1:$BI$1)*(КАЛЕНДАРЬ!$AJ16=GRID!$B$3:$BI$3), 0)),
ROUNDUP(INDEX(GRID!$B$17:$BI$27,MATCH(M$7,GRID!$A$17:$A$27,0),MATCH(1,($U$2=GRID!$B$1:$BI$1)*(КАЛЕНДАРЬ!$AJ16=GRID!$B$3:$BI$3), 0))*(1-GRID!$B$35),0))</f>
        <v>24500</v>
      </c>
      <c r="O298" s="61">
        <f t="array" ref="O298">IF($I$2="Открытый тариф",
INDEX(GRID!$B$4:$BI$14,MATCH(O$7,GRID!$A$4:$A$14,0),MATCH(1,($U$2=GRID!$B$1:$BI$1)*(КАЛЕНДАРЬ!$AJ16=GRID!$B$3:$BI$3), 0)),
ROUNDUP(INDEX(GRID!$B$4:$BI$14,MATCH(O$7,GRID!$A$4:$A$14,0),MATCH(1,($U$2=GRID!$B$1:$BI$1)*(КАЛЕНДАРЬ!$AJ16=GRID!$B$3:$BI$3),0))*(1-GRID!$B$35),0))</f>
        <v>29600</v>
      </c>
      <c r="P298" s="61">
        <f t="array" ref="P298">IF($I$2="Открытый тариф",
INDEX(GRID!$B$17:$BI$27,MATCH(O$7,GRID!$A$17:$A$27,0),MATCH(1,($U$2=GRID!$B$1:$BI$1)*(КАЛЕНДАРЬ!$AJ16=GRID!$B$3:$BI$3), 0)),
ROUNDUP(INDEX(GRID!$B$17:$BI$27,MATCH(O$7,GRID!$A$17:$A$27,0),MATCH(1,($U$2=GRID!$B$1:$BI$1)*(КАЛЕНДАРЬ!$AJ16=GRID!$B$3:$BI$3), 0))*(1-GRID!$B$35),0))</f>
        <v>32100</v>
      </c>
      <c r="Q298" s="61">
        <f t="array" ref="Q298">IF($I$2="Открытый тариф",
INDEX(GRID!$B$4:$BI$14,MATCH(Q$7,GRID!$A$4:$A$14,0),MATCH(1,($U$2=GRID!$B$1:$BI$1)*(КАЛЕНДАРЬ!$AJ16=GRID!$B$3:$BI$3), 0)),
ROUNDUP(INDEX(GRID!$B$4:$BI$14,MATCH(Q$7,GRID!$A$4:$A$14,0),MATCH(1,($U$2=GRID!$B$1:$BI$1)*(КАЛЕНДАРЬ!$AJ16=GRID!$B$3:$BI$3),0))*(1-GRID!$B$35),0))</f>
        <v>33000</v>
      </c>
      <c r="R298" s="61">
        <f t="array" ref="R298">IF($I$2="Открытый тариф",
INDEX(GRID!$B$17:$BI$27,MATCH(Q$7,GRID!$A$17:$A$27,0),MATCH(1,($U$2=GRID!$B$1:$BI$1)*(КАЛЕНДАРЬ!$AJ16=GRID!$B$3:$BI$3), 0)),
ROUNDUP(INDEX(GRID!$B$17:$BI$27,MATCH(Q$7,GRID!$A$17:$A$27,0),MATCH(1,($U$2=GRID!$B$1:$BI$1)*(КАЛЕНДАРЬ!$AJ16=GRID!$B$3:$BI$3), 0))*(1-GRID!$B$35),0))</f>
        <v>35500</v>
      </c>
      <c r="S298" s="61">
        <f t="array" ref="S298">IF($I$2="Открытый тариф",
INDEX(GRID!$B$4:$BI$14,MATCH(S$7,GRID!$A$4:$A$14,0),MATCH(1,($U$2=GRID!$B$1:$BI$1)*(КАЛЕНДАРЬ!$AJ16=GRID!$B$3:$BI$3), 0)),
ROUNDUP(INDEX(GRID!$B$4:$BI$14,MATCH(S$7,GRID!$A$4:$A$14,0),MATCH(1,($U$2=GRID!$B$1:$BI$1)*(КАЛЕНДАРЬ!$AJ16=GRID!$B$3:$BI$3),0))*(1-GRID!$B$35),0))</f>
        <v>38500</v>
      </c>
      <c r="T298" s="61">
        <f t="array" ref="T298">IF($I$2="Открытый тариф",
INDEX(GRID!$B$17:$BI$27,MATCH(S$7,GRID!$A$17:$A$27,0),MATCH(1,($U$2=GRID!$B$1:$BI$1)*(КАЛЕНДАРЬ!$AJ16=GRID!$B$3:$BI$3), 0)),
ROUNDUP(INDEX(GRID!$B$17:$BI$27,MATCH(S$7,GRID!$A$17:$A$27,0),MATCH(1,($U$2=GRID!$B$1:$BI$1)*(КАЛЕНДАРЬ!$AJ16=GRID!$B$3:$BI$3), 0))*(1-GRID!$B$35),0))</f>
        <v>41000</v>
      </c>
      <c r="U298" s="61">
        <f t="array" ref="U298">IF($I$2="Открытый тариф",
INDEX(GRID!$B$4:$BI$14,MATCH(U$7,GRID!$A$4:$A$14,0),MATCH(1,($U$2=GRID!$B$1:$BI$1)*(КАЛЕНДАРЬ!$AJ16=GRID!$B$3:$BI$3), 0)),
ROUNDUP(INDEX(GRID!$B$4:$BI$14,MATCH(U$7,GRID!$A$4:$A$14,0),MATCH(1,($U$2=GRID!$B$1:$BI$1)*(КАЛЕНДАРЬ!$AJ16=GRID!$B$3:$BI$3),0))*(1-GRID!$B$35),0))</f>
        <v>45000</v>
      </c>
      <c r="V298" s="61">
        <f t="array" ref="V298">IF($I$2="Открытый тариф",
INDEX(GRID!$B$17:$BI$27,MATCH(U$7,GRID!$A$17:$A$27,0),MATCH(1,($U$2=GRID!$B$1:$BI$1)*(КАЛЕНДАРЬ!$AJ16=GRID!$B$3:$BI$3), 0)),
ROUNDUP(INDEX(GRID!$B$17:$BI$27,MATCH(U$7,GRID!$A$17:$A$27,0),MATCH(1,($U$2=GRID!$B$1:$BI$1)*(КАЛЕНДАРЬ!$AJ16=GRID!$B$3:$BI$3), 0))*(1-GRID!$B$35),0))</f>
        <v>47500</v>
      </c>
      <c r="W298" s="61">
        <f t="array" ref="W298">IF($I$2="Открытый тариф",
INDEX(GRID!$B$4:$BI$14,MATCH(W$7,GRID!$A$4:$A$14,0),MATCH(1,($U$2=GRID!$B$1:$BI$1)*(КАЛЕНДАРЬ!$AJ16=GRID!$B$3:$BI$3), 0)),
ROUNDUP(INDEX(GRID!$B$4:$BI$14,MATCH(W$7,GRID!$A$4:$A$14,0),MATCH(1,($U$2=GRID!$B$1:$BI$1)*(КАЛЕНДАРЬ!$AJ16=GRID!$B$3:$BI$3),0))*(1-GRID!$B$35),0))</f>
        <v>192000</v>
      </c>
      <c r="X298" s="61">
        <f t="array" ref="X298">IF($I$2="Открытый тариф",
INDEX(GRID!$B$17:$BI$27,MATCH(W$7,GRID!$A$17:$A$27,0),MATCH(1,($U$2=GRID!$B$1:$BI$1)*(КАЛЕНДАРЬ!$AJ16=GRID!$B$3:$BI$3), 0)),
ROUNDUP(INDEX(GRID!$B$17:$BI$27,MATCH(W$7,GRID!$A$17:$A$27,0),MATCH(1,($U$2=GRID!$B$1:$BI$1)*(КАЛЕНДАРЬ!$AJ16=GRID!$B$3:$BI$3), 0))*(1-GRID!$B$35),0))</f>
        <v>194500</v>
      </c>
    </row>
    <row r="299" spans="1:24" x14ac:dyDescent="0.2">
      <c r="A299" s="62" t="s">
        <v>48</v>
      </c>
      <c r="B299" s="62">
        <v>14</v>
      </c>
      <c r="C299" s="59" cm="1">
        <f t="array" ref="C299">IF($I$2="Открытый тариф",
INDEX(GRID!$B$4:$BI$14,MATCH(C$7,GRID!$A$4:$A$14,0),MATCH(1,($U$2=GRID!$B$1:$BI$1)*(КАЛЕНДАРЬ!$AJ17=GRID!$B$3:$BI$3), 0)),
ROUNDUP(INDEX(GRID!$B$4:$BI$14,MATCH(C$7,GRID!$A$4:$A$14,0),MATCH(1,($U$2=GRID!$B$1:$BI$1)*(КАЛЕНДАРЬ!$AJ17=GRID!$B$3:$BI$3),0))*(1-GRID!$B$35),0))</f>
        <v>15000</v>
      </c>
      <c r="D299" s="60">
        <f t="array" ref="D299">IF($I$2="Открытый тариф",
INDEX(GRID!$B$17:$BI$27,MATCH(C$7,GRID!$A$17:$A$27,0),MATCH(1,($U$2=GRID!$B$1:$BI$1)*(КАЛЕНДАРЬ!$AJ17=GRID!$B$3:$BI$3), 0)),
ROUNDUP(INDEX(GRID!$B$17:$BI$27,MATCH(C$7,GRID!$A$17:$A$27,0),MATCH(1,($U$2=GRID!$B$1:$BI$1)*(КАЛЕНДАРЬ!$AJ17=GRID!$B$3:$BI$3), 0))*(1-GRID!$B$35),0))</f>
        <v>17500</v>
      </c>
      <c r="E299" s="59">
        <f t="array" ref="E299">IF($I$2="Открытый тариф",
INDEX(GRID!$B$4:$BI$14,MATCH(E$7,GRID!$A$4:$A$14,0),MATCH(1,($U$2=GRID!$B$1:$BI$1)*(КАЛЕНДАРЬ!$AJ17=GRID!$B$3:$BI$3), 0)),
ROUNDUP(INDEX(GRID!$B$4:$BI$14,MATCH(E$7,GRID!$A$4:$A$14,0),MATCH(1,($U$2=GRID!$B$1:$BI$1)*(КАЛЕНДАРЬ!$AJ17=GRID!$B$3:$BI$3),0))*(1-GRID!$B$35),0))</f>
        <v>16200</v>
      </c>
      <c r="F299" s="60">
        <f t="array" ref="F299">IF($I$2="Открытый тариф",
INDEX(GRID!$B$17:$BI$27,MATCH(E$7,GRID!$A$17:$A$27,0),MATCH(1,($U$2=GRID!$B$1:$BI$1)*(КАЛЕНДАРЬ!$AJ17=GRID!$B$3:$BI$3), 0)),
ROUNDUP(INDEX(GRID!$B$17:$BI$27,MATCH(E$7,GRID!$A$17:$A$27,0),MATCH(1,($U$2=GRID!$B$1:$BI$1)*(КАЛЕНДАРЬ!$AJ17=GRID!$B$3:$BI$3), 0))*(1-GRID!$B$35),0))</f>
        <v>18700</v>
      </c>
      <c r="G299" s="59">
        <f t="array" ref="G299">IF($I$2="Открытый тариф",
INDEX(GRID!$B$4:$BI$14,MATCH(G$7,GRID!$A$4:$A$14,0),MATCH(1,($U$2=GRID!$B$1:$BI$1)*(КАЛЕНДАРЬ!$AJ17=GRID!$B$3:$BI$3), 0)),
ROUNDUP(INDEX(GRID!$B$4:$BI$14,MATCH(G$7,GRID!$A$4:$A$14,0),MATCH(1,($U$2=GRID!$B$1:$BI$1)*(КАЛЕНДАРЬ!$AJ17=GRID!$B$3:$BI$3),0))*(1-GRID!$B$35),0))</f>
        <v>17500</v>
      </c>
      <c r="H299" s="60">
        <f t="array" ref="H299">IF($I$2="Открытый тариф",
INDEX(GRID!$B$17:$BI$27,MATCH(G$7,GRID!$A$17:$A$27,0),MATCH(1,($U$2=GRID!$B$1:$BI$1)*(КАЛЕНДАРЬ!$AJ17=GRID!$B$3:$BI$3), 0)),
ROUNDUP(INDEX(GRID!$B$17:$BI$27,MATCH(G$7,GRID!$A$17:$A$27,0),MATCH(1,($U$2=GRID!$B$1:$BI$1)*(КАЛЕНДАРЬ!$AJ17=GRID!$B$3:$BI$3), 0))*(1-GRID!$B$35),0))</f>
        <v>20000</v>
      </c>
      <c r="I299" s="59">
        <f t="array" ref="I299">IF($I$2="Открытый тариф",
INDEX(GRID!$B$4:$BI$14,MATCH(I$7,GRID!$A$4:$A$14,0),MATCH(1,($U$2=GRID!$B$1:$BI$1)*(КАЛЕНДАРЬ!$AJ17=GRID!$B$3:$BI$3), 0)),
ROUNDUP(INDEX(GRID!$B$4:$BI$14,MATCH(I$7,GRID!$A$4:$A$14,0),MATCH(1,($U$2=GRID!$B$1:$BI$1)*(КАЛЕНДАРЬ!$AJ17=GRID!$B$3:$BI$3),0))*(1-GRID!$B$35),0))</f>
        <v>18900</v>
      </c>
      <c r="J299" s="60">
        <f t="array" ref="J299">IF($I$2="Открытый тариф",
INDEX(GRID!$B$17:$BI$27,MATCH(I$7,GRID!$A$17:$A$27,0),MATCH(1,($U$2=GRID!$B$1:$BI$1)*(КАЛЕНДАРЬ!$AJ17=GRID!$B$3:$BI$3), 0)),
ROUNDUP(INDEX(GRID!$B$17:$BI$27,MATCH(I$7,GRID!$A$17:$A$27,0),MATCH(1,($U$2=GRID!$B$1:$BI$1)*(КАЛЕНДАРЬ!$AJ17=GRID!$B$3:$BI$3), 0))*(1-GRID!$B$35),0))</f>
        <v>21400</v>
      </c>
      <c r="K299" s="59">
        <f t="array" ref="K299">IF($I$2="Открытый тариф",
INDEX(GRID!$B$4:$BI$14,MATCH(K$7,GRID!$A$4:$A$14,0),MATCH(1,($U$2=GRID!$B$1:$BI$1)*(КАЛЕНДАРЬ!$AJ17=GRID!$B$3:$BI$3), 0)),
ROUNDUP(INDEX(GRID!$B$4:$BI$14,MATCH(K$7,GRID!$A$4:$A$14,0),MATCH(1,($U$2=GRID!$B$1:$BI$1)*(КАЛЕНДАРЬ!$AJ17=GRID!$B$3:$BI$3),0))*(1-GRID!$B$35),0))</f>
        <v>20400</v>
      </c>
      <c r="L299" s="60">
        <f t="array" ref="L299">IF($I$2="Открытый тариф",
INDEX(GRID!$B$17:$BI$27,MATCH(K$7,GRID!$A$17:$A$27,0),MATCH(1,($U$2=GRID!$B$1:$BI$1)*(КАЛЕНДАРЬ!$AJ17=GRID!$B$3:$BI$3), 0)),
ROUNDUP(INDEX(GRID!$B$17:$BI$27,MATCH(K$7,GRID!$A$17:$A$27,0),MATCH(1,($U$2=GRID!$B$1:$BI$1)*(КАЛЕНДАРЬ!$AJ17=GRID!$B$3:$BI$3), 0))*(1-GRID!$B$35),0))</f>
        <v>22900</v>
      </c>
      <c r="M299" s="59">
        <f t="array" ref="M299">IF($I$2="Открытый тариф",
INDEX(GRID!$B$4:$BI$14,MATCH(M$7,GRID!$A$4:$A$14,0),MATCH(1,($U$2=GRID!$B$1:$BI$1)*(КАЛЕНДАРЬ!$AJ17=GRID!$B$3:$BI$3), 0)),
ROUNDUP(INDEX(GRID!$B$4:$BI$14,MATCH(M$7,GRID!$A$4:$A$14,0),MATCH(1,($U$2=GRID!$B$1:$BI$1)*(КАЛЕНДАРЬ!$AJ17=GRID!$B$3:$BI$3),0))*(1-GRID!$B$35),0))</f>
        <v>22000</v>
      </c>
      <c r="N299" s="60">
        <f t="array" ref="N299">IF($I$2="Открытый тариф",
INDEX(GRID!$B$17:$BI$27,MATCH(M$7,GRID!$A$17:$A$27,0),MATCH(1,($U$2=GRID!$B$1:$BI$1)*(КАЛЕНДАРЬ!$AJ17=GRID!$B$3:$BI$3), 0)),
ROUNDUP(INDEX(GRID!$B$17:$BI$27,MATCH(M$7,GRID!$A$17:$A$27,0),MATCH(1,($U$2=GRID!$B$1:$BI$1)*(КАЛЕНДАРЬ!$AJ17=GRID!$B$3:$BI$3), 0))*(1-GRID!$B$35),0))</f>
        <v>24500</v>
      </c>
      <c r="O299" s="61">
        <f t="array" ref="O299">IF($I$2="Открытый тариф",
INDEX(GRID!$B$4:$BI$14,MATCH(O$7,GRID!$A$4:$A$14,0),MATCH(1,($U$2=GRID!$B$1:$BI$1)*(КАЛЕНДАРЬ!$AJ17=GRID!$B$3:$BI$3), 0)),
ROUNDUP(INDEX(GRID!$B$4:$BI$14,MATCH(O$7,GRID!$A$4:$A$14,0),MATCH(1,($U$2=GRID!$B$1:$BI$1)*(КАЛЕНДАРЬ!$AJ17=GRID!$B$3:$BI$3),0))*(1-GRID!$B$35),0))</f>
        <v>29600</v>
      </c>
      <c r="P299" s="61">
        <f t="array" ref="P299">IF($I$2="Открытый тариф",
INDEX(GRID!$B$17:$BI$27,MATCH(O$7,GRID!$A$17:$A$27,0),MATCH(1,($U$2=GRID!$B$1:$BI$1)*(КАЛЕНДАРЬ!$AJ17=GRID!$B$3:$BI$3), 0)),
ROUNDUP(INDEX(GRID!$B$17:$BI$27,MATCH(O$7,GRID!$A$17:$A$27,0),MATCH(1,($U$2=GRID!$B$1:$BI$1)*(КАЛЕНДАРЬ!$AJ17=GRID!$B$3:$BI$3), 0))*(1-GRID!$B$35),0))</f>
        <v>32100</v>
      </c>
      <c r="Q299" s="61">
        <f t="array" ref="Q299">IF($I$2="Открытый тариф",
INDEX(GRID!$B$4:$BI$14,MATCH(Q$7,GRID!$A$4:$A$14,0),MATCH(1,($U$2=GRID!$B$1:$BI$1)*(КАЛЕНДАРЬ!$AJ17=GRID!$B$3:$BI$3), 0)),
ROUNDUP(INDEX(GRID!$B$4:$BI$14,MATCH(Q$7,GRID!$A$4:$A$14,0),MATCH(1,($U$2=GRID!$B$1:$BI$1)*(КАЛЕНДАРЬ!$AJ17=GRID!$B$3:$BI$3),0))*(1-GRID!$B$35),0))</f>
        <v>33000</v>
      </c>
      <c r="R299" s="61">
        <f t="array" ref="R299">IF($I$2="Открытый тариф",
INDEX(GRID!$B$17:$BI$27,MATCH(Q$7,GRID!$A$17:$A$27,0),MATCH(1,($U$2=GRID!$B$1:$BI$1)*(КАЛЕНДАРЬ!$AJ17=GRID!$B$3:$BI$3), 0)),
ROUNDUP(INDEX(GRID!$B$17:$BI$27,MATCH(Q$7,GRID!$A$17:$A$27,0),MATCH(1,($U$2=GRID!$B$1:$BI$1)*(КАЛЕНДАРЬ!$AJ17=GRID!$B$3:$BI$3), 0))*(1-GRID!$B$35),0))</f>
        <v>35500</v>
      </c>
      <c r="S299" s="61">
        <f t="array" ref="S299">IF($I$2="Открытый тариф",
INDEX(GRID!$B$4:$BI$14,MATCH(S$7,GRID!$A$4:$A$14,0),MATCH(1,($U$2=GRID!$B$1:$BI$1)*(КАЛЕНДАРЬ!$AJ17=GRID!$B$3:$BI$3), 0)),
ROUNDUP(INDEX(GRID!$B$4:$BI$14,MATCH(S$7,GRID!$A$4:$A$14,0),MATCH(1,($U$2=GRID!$B$1:$BI$1)*(КАЛЕНДАРЬ!$AJ17=GRID!$B$3:$BI$3),0))*(1-GRID!$B$35),0))</f>
        <v>38500</v>
      </c>
      <c r="T299" s="61">
        <f t="array" ref="T299">IF($I$2="Открытый тариф",
INDEX(GRID!$B$17:$BI$27,MATCH(S$7,GRID!$A$17:$A$27,0),MATCH(1,($U$2=GRID!$B$1:$BI$1)*(КАЛЕНДАРЬ!$AJ17=GRID!$B$3:$BI$3), 0)),
ROUNDUP(INDEX(GRID!$B$17:$BI$27,MATCH(S$7,GRID!$A$17:$A$27,0),MATCH(1,($U$2=GRID!$B$1:$BI$1)*(КАЛЕНДАРЬ!$AJ17=GRID!$B$3:$BI$3), 0))*(1-GRID!$B$35),0))</f>
        <v>41000</v>
      </c>
      <c r="U299" s="61">
        <f t="array" ref="U299">IF($I$2="Открытый тариф",
INDEX(GRID!$B$4:$BI$14,MATCH(U$7,GRID!$A$4:$A$14,0),MATCH(1,($U$2=GRID!$B$1:$BI$1)*(КАЛЕНДАРЬ!$AJ17=GRID!$B$3:$BI$3), 0)),
ROUNDUP(INDEX(GRID!$B$4:$BI$14,MATCH(U$7,GRID!$A$4:$A$14,0),MATCH(1,($U$2=GRID!$B$1:$BI$1)*(КАЛЕНДАРЬ!$AJ17=GRID!$B$3:$BI$3),0))*(1-GRID!$B$35),0))</f>
        <v>45000</v>
      </c>
      <c r="V299" s="61">
        <f t="array" ref="V299">IF($I$2="Открытый тариф",
INDEX(GRID!$B$17:$BI$27,MATCH(U$7,GRID!$A$17:$A$27,0),MATCH(1,($U$2=GRID!$B$1:$BI$1)*(КАЛЕНДАРЬ!$AJ17=GRID!$B$3:$BI$3), 0)),
ROUNDUP(INDEX(GRID!$B$17:$BI$27,MATCH(U$7,GRID!$A$17:$A$27,0),MATCH(1,($U$2=GRID!$B$1:$BI$1)*(КАЛЕНДАРЬ!$AJ17=GRID!$B$3:$BI$3), 0))*(1-GRID!$B$35),0))</f>
        <v>47500</v>
      </c>
      <c r="W299" s="61">
        <f t="array" ref="W299">IF($I$2="Открытый тариф",
INDEX(GRID!$B$4:$BI$14,MATCH(W$7,GRID!$A$4:$A$14,0),MATCH(1,($U$2=GRID!$B$1:$BI$1)*(КАЛЕНДАРЬ!$AJ17=GRID!$B$3:$BI$3), 0)),
ROUNDUP(INDEX(GRID!$B$4:$BI$14,MATCH(W$7,GRID!$A$4:$A$14,0),MATCH(1,($U$2=GRID!$B$1:$BI$1)*(КАЛЕНДАРЬ!$AJ17=GRID!$B$3:$BI$3),0))*(1-GRID!$B$35),0))</f>
        <v>192000</v>
      </c>
      <c r="X299" s="61">
        <f t="array" ref="X299">IF($I$2="Открытый тариф",
INDEX(GRID!$B$17:$BI$27,MATCH(W$7,GRID!$A$17:$A$27,0),MATCH(1,($U$2=GRID!$B$1:$BI$1)*(КАЛЕНДАРЬ!$AJ17=GRID!$B$3:$BI$3), 0)),
ROUNDUP(INDEX(GRID!$B$17:$BI$27,MATCH(W$7,GRID!$A$17:$A$27,0),MATCH(1,($U$2=GRID!$B$1:$BI$1)*(КАЛЕНДАРЬ!$AJ17=GRID!$B$3:$BI$3), 0))*(1-GRID!$B$35),0))</f>
        <v>194500</v>
      </c>
    </row>
    <row r="300" spans="1:24" x14ac:dyDescent="0.2">
      <c r="A300" s="62" t="s">
        <v>42</v>
      </c>
      <c r="B300" s="62">
        <v>15</v>
      </c>
      <c r="C300" s="59" cm="1">
        <f t="array" ref="C300">IF($I$2="Открытый тариф",
INDEX(GRID!$B$4:$BI$14,MATCH(C$7,GRID!$A$4:$A$14,0),MATCH(1,($U$2=GRID!$B$1:$BI$1)*(КАЛЕНДАРЬ!$AJ18=GRID!$B$3:$BI$3), 0)),
ROUNDUP(INDEX(GRID!$B$4:$BI$14,MATCH(C$7,GRID!$A$4:$A$14,0),MATCH(1,($U$2=GRID!$B$1:$BI$1)*(КАЛЕНДАРЬ!$AJ18=GRID!$B$3:$BI$3),0))*(1-GRID!$B$35),0))</f>
        <v>15000</v>
      </c>
      <c r="D300" s="60">
        <f t="array" ref="D300">IF($I$2="Открытый тариф",
INDEX(GRID!$B$17:$BI$27,MATCH(C$7,GRID!$A$17:$A$27,0),MATCH(1,($U$2=GRID!$B$1:$BI$1)*(КАЛЕНДАРЬ!$AJ18=GRID!$B$3:$BI$3), 0)),
ROUNDUP(INDEX(GRID!$B$17:$BI$27,MATCH(C$7,GRID!$A$17:$A$27,0),MATCH(1,($U$2=GRID!$B$1:$BI$1)*(КАЛЕНДАРЬ!$AJ18=GRID!$B$3:$BI$3), 0))*(1-GRID!$B$35),0))</f>
        <v>17500</v>
      </c>
      <c r="E300" s="59">
        <f t="array" ref="E300">IF($I$2="Открытый тариф",
INDEX(GRID!$B$4:$BI$14,MATCH(E$7,GRID!$A$4:$A$14,0),MATCH(1,($U$2=GRID!$B$1:$BI$1)*(КАЛЕНДАРЬ!$AJ18=GRID!$B$3:$BI$3), 0)),
ROUNDUP(INDEX(GRID!$B$4:$BI$14,MATCH(E$7,GRID!$A$4:$A$14,0),MATCH(1,($U$2=GRID!$B$1:$BI$1)*(КАЛЕНДАРЬ!$AJ18=GRID!$B$3:$BI$3),0))*(1-GRID!$B$35),0))</f>
        <v>16200</v>
      </c>
      <c r="F300" s="60">
        <f t="array" ref="F300">IF($I$2="Открытый тариф",
INDEX(GRID!$B$17:$BI$27,MATCH(E$7,GRID!$A$17:$A$27,0),MATCH(1,($U$2=GRID!$B$1:$BI$1)*(КАЛЕНДАРЬ!$AJ18=GRID!$B$3:$BI$3), 0)),
ROUNDUP(INDEX(GRID!$B$17:$BI$27,MATCH(E$7,GRID!$A$17:$A$27,0),MATCH(1,($U$2=GRID!$B$1:$BI$1)*(КАЛЕНДАРЬ!$AJ18=GRID!$B$3:$BI$3), 0))*(1-GRID!$B$35),0))</f>
        <v>18700</v>
      </c>
      <c r="G300" s="59">
        <f t="array" ref="G300">IF($I$2="Открытый тариф",
INDEX(GRID!$B$4:$BI$14,MATCH(G$7,GRID!$A$4:$A$14,0),MATCH(1,($U$2=GRID!$B$1:$BI$1)*(КАЛЕНДАРЬ!$AJ18=GRID!$B$3:$BI$3), 0)),
ROUNDUP(INDEX(GRID!$B$4:$BI$14,MATCH(G$7,GRID!$A$4:$A$14,0),MATCH(1,($U$2=GRID!$B$1:$BI$1)*(КАЛЕНДАРЬ!$AJ18=GRID!$B$3:$BI$3),0))*(1-GRID!$B$35),0))</f>
        <v>17500</v>
      </c>
      <c r="H300" s="60">
        <f t="array" ref="H300">IF($I$2="Открытый тариф",
INDEX(GRID!$B$17:$BI$27,MATCH(G$7,GRID!$A$17:$A$27,0),MATCH(1,($U$2=GRID!$B$1:$BI$1)*(КАЛЕНДАРЬ!$AJ18=GRID!$B$3:$BI$3), 0)),
ROUNDUP(INDEX(GRID!$B$17:$BI$27,MATCH(G$7,GRID!$A$17:$A$27,0),MATCH(1,($U$2=GRID!$B$1:$BI$1)*(КАЛЕНДАРЬ!$AJ18=GRID!$B$3:$BI$3), 0))*(1-GRID!$B$35),0))</f>
        <v>20000</v>
      </c>
      <c r="I300" s="59">
        <f t="array" ref="I300">IF($I$2="Открытый тариф",
INDEX(GRID!$B$4:$BI$14,MATCH(I$7,GRID!$A$4:$A$14,0),MATCH(1,($U$2=GRID!$B$1:$BI$1)*(КАЛЕНДАРЬ!$AJ18=GRID!$B$3:$BI$3), 0)),
ROUNDUP(INDEX(GRID!$B$4:$BI$14,MATCH(I$7,GRID!$A$4:$A$14,0),MATCH(1,($U$2=GRID!$B$1:$BI$1)*(КАЛЕНДАРЬ!$AJ18=GRID!$B$3:$BI$3),0))*(1-GRID!$B$35),0))</f>
        <v>18900</v>
      </c>
      <c r="J300" s="60">
        <f t="array" ref="J300">IF($I$2="Открытый тариф",
INDEX(GRID!$B$17:$BI$27,MATCH(I$7,GRID!$A$17:$A$27,0),MATCH(1,($U$2=GRID!$B$1:$BI$1)*(КАЛЕНДАРЬ!$AJ18=GRID!$B$3:$BI$3), 0)),
ROUNDUP(INDEX(GRID!$B$17:$BI$27,MATCH(I$7,GRID!$A$17:$A$27,0),MATCH(1,($U$2=GRID!$B$1:$BI$1)*(КАЛЕНДАРЬ!$AJ18=GRID!$B$3:$BI$3), 0))*(1-GRID!$B$35),0))</f>
        <v>21400</v>
      </c>
      <c r="K300" s="59">
        <f t="array" ref="K300">IF($I$2="Открытый тариф",
INDEX(GRID!$B$4:$BI$14,MATCH(K$7,GRID!$A$4:$A$14,0),MATCH(1,($U$2=GRID!$B$1:$BI$1)*(КАЛЕНДАРЬ!$AJ18=GRID!$B$3:$BI$3), 0)),
ROUNDUP(INDEX(GRID!$B$4:$BI$14,MATCH(K$7,GRID!$A$4:$A$14,0),MATCH(1,($U$2=GRID!$B$1:$BI$1)*(КАЛЕНДАРЬ!$AJ18=GRID!$B$3:$BI$3),0))*(1-GRID!$B$35),0))</f>
        <v>20400</v>
      </c>
      <c r="L300" s="60">
        <f t="array" ref="L300">IF($I$2="Открытый тариф",
INDEX(GRID!$B$17:$BI$27,MATCH(K$7,GRID!$A$17:$A$27,0),MATCH(1,($U$2=GRID!$B$1:$BI$1)*(КАЛЕНДАРЬ!$AJ18=GRID!$B$3:$BI$3), 0)),
ROUNDUP(INDEX(GRID!$B$17:$BI$27,MATCH(K$7,GRID!$A$17:$A$27,0),MATCH(1,($U$2=GRID!$B$1:$BI$1)*(КАЛЕНДАРЬ!$AJ18=GRID!$B$3:$BI$3), 0))*(1-GRID!$B$35),0))</f>
        <v>22900</v>
      </c>
      <c r="M300" s="59">
        <f t="array" ref="M300">IF($I$2="Открытый тариф",
INDEX(GRID!$B$4:$BI$14,MATCH(M$7,GRID!$A$4:$A$14,0),MATCH(1,($U$2=GRID!$B$1:$BI$1)*(КАЛЕНДАРЬ!$AJ18=GRID!$B$3:$BI$3), 0)),
ROUNDUP(INDEX(GRID!$B$4:$BI$14,MATCH(M$7,GRID!$A$4:$A$14,0),MATCH(1,($U$2=GRID!$B$1:$BI$1)*(КАЛЕНДАРЬ!$AJ18=GRID!$B$3:$BI$3),0))*(1-GRID!$B$35),0))</f>
        <v>22000</v>
      </c>
      <c r="N300" s="60">
        <f t="array" ref="N300">IF($I$2="Открытый тариф",
INDEX(GRID!$B$17:$BI$27,MATCH(M$7,GRID!$A$17:$A$27,0),MATCH(1,($U$2=GRID!$B$1:$BI$1)*(КАЛЕНДАРЬ!$AJ18=GRID!$B$3:$BI$3), 0)),
ROUNDUP(INDEX(GRID!$B$17:$BI$27,MATCH(M$7,GRID!$A$17:$A$27,0),MATCH(1,($U$2=GRID!$B$1:$BI$1)*(КАЛЕНДАРЬ!$AJ18=GRID!$B$3:$BI$3), 0))*(1-GRID!$B$35),0))</f>
        <v>24500</v>
      </c>
      <c r="O300" s="61">
        <f t="array" ref="O300">IF($I$2="Открытый тариф",
INDEX(GRID!$B$4:$BI$14,MATCH(O$7,GRID!$A$4:$A$14,0),MATCH(1,($U$2=GRID!$B$1:$BI$1)*(КАЛЕНДАРЬ!$AJ18=GRID!$B$3:$BI$3), 0)),
ROUNDUP(INDEX(GRID!$B$4:$BI$14,MATCH(O$7,GRID!$A$4:$A$14,0),MATCH(1,($U$2=GRID!$B$1:$BI$1)*(КАЛЕНДАРЬ!$AJ18=GRID!$B$3:$BI$3),0))*(1-GRID!$B$35),0))</f>
        <v>29600</v>
      </c>
      <c r="P300" s="61">
        <f t="array" ref="P300">IF($I$2="Открытый тариф",
INDEX(GRID!$B$17:$BI$27,MATCH(O$7,GRID!$A$17:$A$27,0),MATCH(1,($U$2=GRID!$B$1:$BI$1)*(КАЛЕНДАРЬ!$AJ18=GRID!$B$3:$BI$3), 0)),
ROUNDUP(INDEX(GRID!$B$17:$BI$27,MATCH(O$7,GRID!$A$17:$A$27,0),MATCH(1,($U$2=GRID!$B$1:$BI$1)*(КАЛЕНДАРЬ!$AJ18=GRID!$B$3:$BI$3), 0))*(1-GRID!$B$35),0))</f>
        <v>32100</v>
      </c>
      <c r="Q300" s="61">
        <f t="array" ref="Q300">IF($I$2="Открытый тариф",
INDEX(GRID!$B$4:$BI$14,MATCH(Q$7,GRID!$A$4:$A$14,0),MATCH(1,($U$2=GRID!$B$1:$BI$1)*(КАЛЕНДАРЬ!$AJ18=GRID!$B$3:$BI$3), 0)),
ROUNDUP(INDEX(GRID!$B$4:$BI$14,MATCH(Q$7,GRID!$A$4:$A$14,0),MATCH(1,($U$2=GRID!$B$1:$BI$1)*(КАЛЕНДАРЬ!$AJ18=GRID!$B$3:$BI$3),0))*(1-GRID!$B$35),0))</f>
        <v>33000</v>
      </c>
      <c r="R300" s="61">
        <f t="array" ref="R300">IF($I$2="Открытый тариф",
INDEX(GRID!$B$17:$BI$27,MATCH(Q$7,GRID!$A$17:$A$27,0),MATCH(1,($U$2=GRID!$B$1:$BI$1)*(КАЛЕНДАРЬ!$AJ18=GRID!$B$3:$BI$3), 0)),
ROUNDUP(INDEX(GRID!$B$17:$BI$27,MATCH(Q$7,GRID!$A$17:$A$27,0),MATCH(1,($U$2=GRID!$B$1:$BI$1)*(КАЛЕНДАРЬ!$AJ18=GRID!$B$3:$BI$3), 0))*(1-GRID!$B$35),0))</f>
        <v>35500</v>
      </c>
      <c r="S300" s="61">
        <f t="array" ref="S300">IF($I$2="Открытый тариф",
INDEX(GRID!$B$4:$BI$14,MATCH(S$7,GRID!$A$4:$A$14,0),MATCH(1,($U$2=GRID!$B$1:$BI$1)*(КАЛЕНДАРЬ!$AJ18=GRID!$B$3:$BI$3), 0)),
ROUNDUP(INDEX(GRID!$B$4:$BI$14,MATCH(S$7,GRID!$A$4:$A$14,0),MATCH(1,($U$2=GRID!$B$1:$BI$1)*(КАЛЕНДАРЬ!$AJ18=GRID!$B$3:$BI$3),0))*(1-GRID!$B$35),0))</f>
        <v>38500</v>
      </c>
      <c r="T300" s="61">
        <f t="array" ref="T300">IF($I$2="Открытый тариф",
INDEX(GRID!$B$17:$BI$27,MATCH(S$7,GRID!$A$17:$A$27,0),MATCH(1,($U$2=GRID!$B$1:$BI$1)*(КАЛЕНДАРЬ!$AJ18=GRID!$B$3:$BI$3), 0)),
ROUNDUP(INDEX(GRID!$B$17:$BI$27,MATCH(S$7,GRID!$A$17:$A$27,0),MATCH(1,($U$2=GRID!$B$1:$BI$1)*(КАЛЕНДАРЬ!$AJ18=GRID!$B$3:$BI$3), 0))*(1-GRID!$B$35),0))</f>
        <v>41000</v>
      </c>
      <c r="U300" s="61">
        <f t="array" ref="U300">IF($I$2="Открытый тариф",
INDEX(GRID!$B$4:$BI$14,MATCH(U$7,GRID!$A$4:$A$14,0),MATCH(1,($U$2=GRID!$B$1:$BI$1)*(КАЛЕНДАРЬ!$AJ18=GRID!$B$3:$BI$3), 0)),
ROUNDUP(INDEX(GRID!$B$4:$BI$14,MATCH(U$7,GRID!$A$4:$A$14,0),MATCH(1,($U$2=GRID!$B$1:$BI$1)*(КАЛЕНДАРЬ!$AJ18=GRID!$B$3:$BI$3),0))*(1-GRID!$B$35),0))</f>
        <v>45000</v>
      </c>
      <c r="V300" s="61">
        <f t="array" ref="V300">IF($I$2="Открытый тариф",
INDEX(GRID!$B$17:$BI$27,MATCH(U$7,GRID!$A$17:$A$27,0),MATCH(1,($U$2=GRID!$B$1:$BI$1)*(КАЛЕНДАРЬ!$AJ18=GRID!$B$3:$BI$3), 0)),
ROUNDUP(INDEX(GRID!$B$17:$BI$27,MATCH(U$7,GRID!$A$17:$A$27,0),MATCH(1,($U$2=GRID!$B$1:$BI$1)*(КАЛЕНДАРЬ!$AJ18=GRID!$B$3:$BI$3), 0))*(1-GRID!$B$35),0))</f>
        <v>47500</v>
      </c>
      <c r="W300" s="61">
        <f t="array" ref="W300">IF($I$2="Открытый тариф",
INDEX(GRID!$B$4:$BI$14,MATCH(W$7,GRID!$A$4:$A$14,0),MATCH(1,($U$2=GRID!$B$1:$BI$1)*(КАЛЕНДАРЬ!$AJ18=GRID!$B$3:$BI$3), 0)),
ROUNDUP(INDEX(GRID!$B$4:$BI$14,MATCH(W$7,GRID!$A$4:$A$14,0),MATCH(1,($U$2=GRID!$B$1:$BI$1)*(КАЛЕНДАРЬ!$AJ18=GRID!$B$3:$BI$3),0))*(1-GRID!$B$35),0))</f>
        <v>192000</v>
      </c>
      <c r="X300" s="61">
        <f t="array" ref="X300">IF($I$2="Открытый тариф",
INDEX(GRID!$B$17:$BI$27,MATCH(W$7,GRID!$A$17:$A$27,0),MATCH(1,($U$2=GRID!$B$1:$BI$1)*(КАЛЕНДАРЬ!$AJ18=GRID!$B$3:$BI$3), 0)),
ROUNDUP(INDEX(GRID!$B$17:$BI$27,MATCH(W$7,GRID!$A$17:$A$27,0),MATCH(1,($U$2=GRID!$B$1:$BI$1)*(КАЛЕНДАРЬ!$AJ18=GRID!$B$3:$BI$3), 0))*(1-GRID!$B$35),0))</f>
        <v>194500</v>
      </c>
    </row>
    <row r="301" spans="1:24" x14ac:dyDescent="0.2">
      <c r="A301" s="62" t="s">
        <v>43</v>
      </c>
      <c r="B301" s="62">
        <v>16</v>
      </c>
      <c r="C301" s="59" cm="1">
        <f t="array" ref="C301">IF($I$2="Открытый тариф",
INDEX(GRID!$B$4:$BI$14,MATCH(C$7,GRID!$A$4:$A$14,0),MATCH(1,($U$2=GRID!$B$1:$BI$1)*(КАЛЕНДАРЬ!$AJ19=GRID!$B$3:$BI$3), 0)),
ROUNDUP(INDEX(GRID!$B$4:$BI$14,MATCH(C$7,GRID!$A$4:$A$14,0),MATCH(1,($U$2=GRID!$B$1:$BI$1)*(КАЛЕНДАРЬ!$AJ19=GRID!$B$3:$BI$3),0))*(1-GRID!$B$35),0))</f>
        <v>15000</v>
      </c>
      <c r="D301" s="60">
        <f t="array" ref="D301">IF($I$2="Открытый тариф",
INDEX(GRID!$B$17:$BI$27,MATCH(C$7,GRID!$A$17:$A$27,0),MATCH(1,($U$2=GRID!$B$1:$BI$1)*(КАЛЕНДАРЬ!$AJ19=GRID!$B$3:$BI$3), 0)),
ROUNDUP(INDEX(GRID!$B$17:$BI$27,MATCH(C$7,GRID!$A$17:$A$27,0),MATCH(1,($U$2=GRID!$B$1:$BI$1)*(КАЛЕНДАРЬ!$AJ19=GRID!$B$3:$BI$3), 0))*(1-GRID!$B$35),0))</f>
        <v>17500</v>
      </c>
      <c r="E301" s="59">
        <f t="array" ref="E301">IF($I$2="Открытый тариф",
INDEX(GRID!$B$4:$BI$14,MATCH(E$7,GRID!$A$4:$A$14,0),MATCH(1,($U$2=GRID!$B$1:$BI$1)*(КАЛЕНДАРЬ!$AJ19=GRID!$B$3:$BI$3), 0)),
ROUNDUP(INDEX(GRID!$B$4:$BI$14,MATCH(E$7,GRID!$A$4:$A$14,0),MATCH(1,($U$2=GRID!$B$1:$BI$1)*(КАЛЕНДАРЬ!$AJ19=GRID!$B$3:$BI$3),0))*(1-GRID!$B$35),0))</f>
        <v>16200</v>
      </c>
      <c r="F301" s="60">
        <f t="array" ref="F301">IF($I$2="Открытый тариф",
INDEX(GRID!$B$17:$BI$27,MATCH(E$7,GRID!$A$17:$A$27,0),MATCH(1,($U$2=GRID!$B$1:$BI$1)*(КАЛЕНДАРЬ!$AJ19=GRID!$B$3:$BI$3), 0)),
ROUNDUP(INDEX(GRID!$B$17:$BI$27,MATCH(E$7,GRID!$A$17:$A$27,0),MATCH(1,($U$2=GRID!$B$1:$BI$1)*(КАЛЕНДАРЬ!$AJ19=GRID!$B$3:$BI$3), 0))*(1-GRID!$B$35),0))</f>
        <v>18700</v>
      </c>
      <c r="G301" s="59">
        <f t="array" ref="G301">IF($I$2="Открытый тариф",
INDEX(GRID!$B$4:$BI$14,MATCH(G$7,GRID!$A$4:$A$14,0),MATCH(1,($U$2=GRID!$B$1:$BI$1)*(КАЛЕНДАРЬ!$AJ19=GRID!$B$3:$BI$3), 0)),
ROUNDUP(INDEX(GRID!$B$4:$BI$14,MATCH(G$7,GRID!$A$4:$A$14,0),MATCH(1,($U$2=GRID!$B$1:$BI$1)*(КАЛЕНДАРЬ!$AJ19=GRID!$B$3:$BI$3),0))*(1-GRID!$B$35),0))</f>
        <v>17500</v>
      </c>
      <c r="H301" s="60">
        <f t="array" ref="H301">IF($I$2="Открытый тариф",
INDEX(GRID!$B$17:$BI$27,MATCH(G$7,GRID!$A$17:$A$27,0),MATCH(1,($U$2=GRID!$B$1:$BI$1)*(КАЛЕНДАРЬ!$AJ19=GRID!$B$3:$BI$3), 0)),
ROUNDUP(INDEX(GRID!$B$17:$BI$27,MATCH(G$7,GRID!$A$17:$A$27,0),MATCH(1,($U$2=GRID!$B$1:$BI$1)*(КАЛЕНДАРЬ!$AJ19=GRID!$B$3:$BI$3), 0))*(1-GRID!$B$35),0))</f>
        <v>20000</v>
      </c>
      <c r="I301" s="59">
        <f t="array" ref="I301">IF($I$2="Открытый тариф",
INDEX(GRID!$B$4:$BI$14,MATCH(I$7,GRID!$A$4:$A$14,0),MATCH(1,($U$2=GRID!$B$1:$BI$1)*(КАЛЕНДАРЬ!$AJ19=GRID!$B$3:$BI$3), 0)),
ROUNDUP(INDEX(GRID!$B$4:$BI$14,MATCH(I$7,GRID!$A$4:$A$14,0),MATCH(1,($U$2=GRID!$B$1:$BI$1)*(КАЛЕНДАРЬ!$AJ19=GRID!$B$3:$BI$3),0))*(1-GRID!$B$35),0))</f>
        <v>18900</v>
      </c>
      <c r="J301" s="60">
        <f t="array" ref="J301">IF($I$2="Открытый тариф",
INDEX(GRID!$B$17:$BI$27,MATCH(I$7,GRID!$A$17:$A$27,0),MATCH(1,($U$2=GRID!$B$1:$BI$1)*(КАЛЕНДАРЬ!$AJ19=GRID!$B$3:$BI$3), 0)),
ROUNDUP(INDEX(GRID!$B$17:$BI$27,MATCH(I$7,GRID!$A$17:$A$27,0),MATCH(1,($U$2=GRID!$B$1:$BI$1)*(КАЛЕНДАРЬ!$AJ19=GRID!$B$3:$BI$3), 0))*(1-GRID!$B$35),0))</f>
        <v>21400</v>
      </c>
      <c r="K301" s="59">
        <f t="array" ref="K301">IF($I$2="Открытый тариф",
INDEX(GRID!$B$4:$BI$14,MATCH(K$7,GRID!$A$4:$A$14,0),MATCH(1,($U$2=GRID!$B$1:$BI$1)*(КАЛЕНДАРЬ!$AJ19=GRID!$B$3:$BI$3), 0)),
ROUNDUP(INDEX(GRID!$B$4:$BI$14,MATCH(K$7,GRID!$A$4:$A$14,0),MATCH(1,($U$2=GRID!$B$1:$BI$1)*(КАЛЕНДАРЬ!$AJ19=GRID!$B$3:$BI$3),0))*(1-GRID!$B$35),0))</f>
        <v>20400</v>
      </c>
      <c r="L301" s="60">
        <f t="array" ref="L301">IF($I$2="Открытый тариф",
INDEX(GRID!$B$17:$BI$27,MATCH(K$7,GRID!$A$17:$A$27,0),MATCH(1,($U$2=GRID!$B$1:$BI$1)*(КАЛЕНДАРЬ!$AJ19=GRID!$B$3:$BI$3), 0)),
ROUNDUP(INDEX(GRID!$B$17:$BI$27,MATCH(K$7,GRID!$A$17:$A$27,0),MATCH(1,($U$2=GRID!$B$1:$BI$1)*(КАЛЕНДАРЬ!$AJ19=GRID!$B$3:$BI$3), 0))*(1-GRID!$B$35),0))</f>
        <v>22900</v>
      </c>
      <c r="M301" s="59">
        <f t="array" ref="M301">IF($I$2="Открытый тариф",
INDEX(GRID!$B$4:$BI$14,MATCH(M$7,GRID!$A$4:$A$14,0),MATCH(1,($U$2=GRID!$B$1:$BI$1)*(КАЛЕНДАРЬ!$AJ19=GRID!$B$3:$BI$3), 0)),
ROUNDUP(INDEX(GRID!$B$4:$BI$14,MATCH(M$7,GRID!$A$4:$A$14,0),MATCH(1,($U$2=GRID!$B$1:$BI$1)*(КАЛЕНДАРЬ!$AJ19=GRID!$B$3:$BI$3),0))*(1-GRID!$B$35),0))</f>
        <v>22000</v>
      </c>
      <c r="N301" s="60">
        <f t="array" ref="N301">IF($I$2="Открытый тариф",
INDEX(GRID!$B$17:$BI$27,MATCH(M$7,GRID!$A$17:$A$27,0),MATCH(1,($U$2=GRID!$B$1:$BI$1)*(КАЛЕНДАРЬ!$AJ19=GRID!$B$3:$BI$3), 0)),
ROUNDUP(INDEX(GRID!$B$17:$BI$27,MATCH(M$7,GRID!$A$17:$A$27,0),MATCH(1,($U$2=GRID!$B$1:$BI$1)*(КАЛЕНДАРЬ!$AJ19=GRID!$B$3:$BI$3), 0))*(1-GRID!$B$35),0))</f>
        <v>24500</v>
      </c>
      <c r="O301" s="61">
        <f t="array" ref="O301">IF($I$2="Открытый тариф",
INDEX(GRID!$B$4:$BI$14,MATCH(O$7,GRID!$A$4:$A$14,0),MATCH(1,($U$2=GRID!$B$1:$BI$1)*(КАЛЕНДАРЬ!$AJ19=GRID!$B$3:$BI$3), 0)),
ROUNDUP(INDEX(GRID!$B$4:$BI$14,MATCH(O$7,GRID!$A$4:$A$14,0),MATCH(1,($U$2=GRID!$B$1:$BI$1)*(КАЛЕНДАРЬ!$AJ19=GRID!$B$3:$BI$3),0))*(1-GRID!$B$35),0))</f>
        <v>29600</v>
      </c>
      <c r="P301" s="61">
        <f t="array" ref="P301">IF($I$2="Открытый тариф",
INDEX(GRID!$B$17:$BI$27,MATCH(O$7,GRID!$A$17:$A$27,0),MATCH(1,($U$2=GRID!$B$1:$BI$1)*(КАЛЕНДАРЬ!$AJ19=GRID!$B$3:$BI$3), 0)),
ROUNDUP(INDEX(GRID!$B$17:$BI$27,MATCH(O$7,GRID!$A$17:$A$27,0),MATCH(1,($U$2=GRID!$B$1:$BI$1)*(КАЛЕНДАРЬ!$AJ19=GRID!$B$3:$BI$3), 0))*(1-GRID!$B$35),0))</f>
        <v>32100</v>
      </c>
      <c r="Q301" s="61">
        <f t="array" ref="Q301">IF($I$2="Открытый тариф",
INDEX(GRID!$B$4:$BI$14,MATCH(Q$7,GRID!$A$4:$A$14,0),MATCH(1,($U$2=GRID!$B$1:$BI$1)*(КАЛЕНДАРЬ!$AJ19=GRID!$B$3:$BI$3), 0)),
ROUNDUP(INDEX(GRID!$B$4:$BI$14,MATCH(Q$7,GRID!$A$4:$A$14,0),MATCH(1,($U$2=GRID!$B$1:$BI$1)*(КАЛЕНДАРЬ!$AJ19=GRID!$B$3:$BI$3),0))*(1-GRID!$B$35),0))</f>
        <v>33000</v>
      </c>
      <c r="R301" s="61">
        <f t="array" ref="R301">IF($I$2="Открытый тариф",
INDEX(GRID!$B$17:$BI$27,MATCH(Q$7,GRID!$A$17:$A$27,0),MATCH(1,($U$2=GRID!$B$1:$BI$1)*(КАЛЕНДАРЬ!$AJ19=GRID!$B$3:$BI$3), 0)),
ROUNDUP(INDEX(GRID!$B$17:$BI$27,MATCH(Q$7,GRID!$A$17:$A$27,0),MATCH(1,($U$2=GRID!$B$1:$BI$1)*(КАЛЕНДАРЬ!$AJ19=GRID!$B$3:$BI$3), 0))*(1-GRID!$B$35),0))</f>
        <v>35500</v>
      </c>
      <c r="S301" s="61">
        <f t="array" ref="S301">IF($I$2="Открытый тариф",
INDEX(GRID!$B$4:$BI$14,MATCH(S$7,GRID!$A$4:$A$14,0),MATCH(1,($U$2=GRID!$B$1:$BI$1)*(КАЛЕНДАРЬ!$AJ19=GRID!$B$3:$BI$3), 0)),
ROUNDUP(INDEX(GRID!$B$4:$BI$14,MATCH(S$7,GRID!$A$4:$A$14,0),MATCH(1,($U$2=GRID!$B$1:$BI$1)*(КАЛЕНДАРЬ!$AJ19=GRID!$B$3:$BI$3),0))*(1-GRID!$B$35),0))</f>
        <v>38500</v>
      </c>
      <c r="T301" s="61">
        <f t="array" ref="T301">IF($I$2="Открытый тариф",
INDEX(GRID!$B$17:$BI$27,MATCH(S$7,GRID!$A$17:$A$27,0),MATCH(1,($U$2=GRID!$B$1:$BI$1)*(КАЛЕНДАРЬ!$AJ19=GRID!$B$3:$BI$3), 0)),
ROUNDUP(INDEX(GRID!$B$17:$BI$27,MATCH(S$7,GRID!$A$17:$A$27,0),MATCH(1,($U$2=GRID!$B$1:$BI$1)*(КАЛЕНДАРЬ!$AJ19=GRID!$B$3:$BI$3), 0))*(1-GRID!$B$35),0))</f>
        <v>41000</v>
      </c>
      <c r="U301" s="61">
        <f t="array" ref="U301">IF($I$2="Открытый тариф",
INDEX(GRID!$B$4:$BI$14,MATCH(U$7,GRID!$A$4:$A$14,0),MATCH(1,($U$2=GRID!$B$1:$BI$1)*(КАЛЕНДАРЬ!$AJ19=GRID!$B$3:$BI$3), 0)),
ROUNDUP(INDEX(GRID!$B$4:$BI$14,MATCH(U$7,GRID!$A$4:$A$14,0),MATCH(1,($U$2=GRID!$B$1:$BI$1)*(КАЛЕНДАРЬ!$AJ19=GRID!$B$3:$BI$3),0))*(1-GRID!$B$35),0))</f>
        <v>45000</v>
      </c>
      <c r="V301" s="61">
        <f t="array" ref="V301">IF($I$2="Открытый тариф",
INDEX(GRID!$B$17:$BI$27,MATCH(U$7,GRID!$A$17:$A$27,0),MATCH(1,($U$2=GRID!$B$1:$BI$1)*(КАЛЕНДАРЬ!$AJ19=GRID!$B$3:$BI$3), 0)),
ROUNDUP(INDEX(GRID!$B$17:$BI$27,MATCH(U$7,GRID!$A$17:$A$27,0),MATCH(1,($U$2=GRID!$B$1:$BI$1)*(КАЛЕНДАРЬ!$AJ19=GRID!$B$3:$BI$3), 0))*(1-GRID!$B$35),0))</f>
        <v>47500</v>
      </c>
      <c r="W301" s="61">
        <f t="array" ref="W301">IF($I$2="Открытый тариф",
INDEX(GRID!$B$4:$BI$14,MATCH(W$7,GRID!$A$4:$A$14,0),MATCH(1,($U$2=GRID!$B$1:$BI$1)*(КАЛЕНДАРЬ!$AJ19=GRID!$B$3:$BI$3), 0)),
ROUNDUP(INDEX(GRID!$B$4:$BI$14,MATCH(W$7,GRID!$A$4:$A$14,0),MATCH(1,($U$2=GRID!$B$1:$BI$1)*(КАЛЕНДАРЬ!$AJ19=GRID!$B$3:$BI$3),0))*(1-GRID!$B$35),0))</f>
        <v>192000</v>
      </c>
      <c r="X301" s="61">
        <f t="array" ref="X301">IF($I$2="Открытый тариф",
INDEX(GRID!$B$17:$BI$27,MATCH(W$7,GRID!$A$17:$A$27,0),MATCH(1,($U$2=GRID!$B$1:$BI$1)*(КАЛЕНДАРЬ!$AJ19=GRID!$B$3:$BI$3), 0)),
ROUNDUP(INDEX(GRID!$B$17:$BI$27,MATCH(W$7,GRID!$A$17:$A$27,0),MATCH(1,($U$2=GRID!$B$1:$BI$1)*(КАЛЕНДАРЬ!$AJ19=GRID!$B$3:$BI$3), 0))*(1-GRID!$B$35),0))</f>
        <v>194500</v>
      </c>
    </row>
    <row r="302" spans="1:24" x14ac:dyDescent="0.2">
      <c r="A302" s="62" t="s">
        <v>44</v>
      </c>
      <c r="B302" s="62">
        <v>17</v>
      </c>
      <c r="C302" s="59" cm="1">
        <f t="array" ref="C302">IF($I$2="Открытый тариф",
INDEX(GRID!$B$4:$BI$14,MATCH(C$7,GRID!$A$4:$A$14,0),MATCH(1,($U$2=GRID!$B$1:$BI$1)*(КАЛЕНДАРЬ!$AJ20=GRID!$B$3:$BI$3), 0)),
ROUNDUP(INDEX(GRID!$B$4:$BI$14,MATCH(C$7,GRID!$A$4:$A$14,0),MATCH(1,($U$2=GRID!$B$1:$BI$1)*(КАЛЕНДАРЬ!$AJ20=GRID!$B$3:$BI$3),0))*(1-GRID!$B$35),0))</f>
        <v>15000</v>
      </c>
      <c r="D302" s="60">
        <f t="array" ref="D302">IF($I$2="Открытый тариф",
INDEX(GRID!$B$17:$BI$27,MATCH(C$7,GRID!$A$17:$A$27,0),MATCH(1,($U$2=GRID!$B$1:$BI$1)*(КАЛЕНДАРЬ!$AJ20=GRID!$B$3:$BI$3), 0)),
ROUNDUP(INDEX(GRID!$B$17:$BI$27,MATCH(C$7,GRID!$A$17:$A$27,0),MATCH(1,($U$2=GRID!$B$1:$BI$1)*(КАЛЕНДАРЬ!$AJ20=GRID!$B$3:$BI$3), 0))*(1-GRID!$B$35),0))</f>
        <v>17500</v>
      </c>
      <c r="E302" s="59">
        <f t="array" ref="E302">IF($I$2="Открытый тариф",
INDEX(GRID!$B$4:$BI$14,MATCH(E$7,GRID!$A$4:$A$14,0),MATCH(1,($U$2=GRID!$B$1:$BI$1)*(КАЛЕНДАРЬ!$AJ20=GRID!$B$3:$BI$3), 0)),
ROUNDUP(INDEX(GRID!$B$4:$BI$14,MATCH(E$7,GRID!$A$4:$A$14,0),MATCH(1,($U$2=GRID!$B$1:$BI$1)*(КАЛЕНДАРЬ!$AJ20=GRID!$B$3:$BI$3),0))*(1-GRID!$B$35),0))</f>
        <v>16200</v>
      </c>
      <c r="F302" s="60">
        <f t="array" ref="F302">IF($I$2="Открытый тариф",
INDEX(GRID!$B$17:$BI$27,MATCH(E$7,GRID!$A$17:$A$27,0),MATCH(1,($U$2=GRID!$B$1:$BI$1)*(КАЛЕНДАРЬ!$AJ20=GRID!$B$3:$BI$3), 0)),
ROUNDUP(INDEX(GRID!$B$17:$BI$27,MATCH(E$7,GRID!$A$17:$A$27,0),MATCH(1,($U$2=GRID!$B$1:$BI$1)*(КАЛЕНДАРЬ!$AJ20=GRID!$B$3:$BI$3), 0))*(1-GRID!$B$35),0))</f>
        <v>18700</v>
      </c>
      <c r="G302" s="59">
        <f t="array" ref="G302">IF($I$2="Открытый тариф",
INDEX(GRID!$B$4:$BI$14,MATCH(G$7,GRID!$A$4:$A$14,0),MATCH(1,($U$2=GRID!$B$1:$BI$1)*(КАЛЕНДАРЬ!$AJ20=GRID!$B$3:$BI$3), 0)),
ROUNDUP(INDEX(GRID!$B$4:$BI$14,MATCH(G$7,GRID!$A$4:$A$14,0),MATCH(1,($U$2=GRID!$B$1:$BI$1)*(КАЛЕНДАРЬ!$AJ20=GRID!$B$3:$BI$3),0))*(1-GRID!$B$35),0))</f>
        <v>17500</v>
      </c>
      <c r="H302" s="60">
        <f t="array" ref="H302">IF($I$2="Открытый тариф",
INDEX(GRID!$B$17:$BI$27,MATCH(G$7,GRID!$A$17:$A$27,0),MATCH(1,($U$2=GRID!$B$1:$BI$1)*(КАЛЕНДАРЬ!$AJ20=GRID!$B$3:$BI$3), 0)),
ROUNDUP(INDEX(GRID!$B$17:$BI$27,MATCH(G$7,GRID!$A$17:$A$27,0),MATCH(1,($U$2=GRID!$B$1:$BI$1)*(КАЛЕНДАРЬ!$AJ20=GRID!$B$3:$BI$3), 0))*(1-GRID!$B$35),0))</f>
        <v>20000</v>
      </c>
      <c r="I302" s="59">
        <f t="array" ref="I302">IF($I$2="Открытый тариф",
INDEX(GRID!$B$4:$BI$14,MATCH(I$7,GRID!$A$4:$A$14,0),MATCH(1,($U$2=GRID!$B$1:$BI$1)*(КАЛЕНДАРЬ!$AJ20=GRID!$B$3:$BI$3), 0)),
ROUNDUP(INDEX(GRID!$B$4:$BI$14,MATCH(I$7,GRID!$A$4:$A$14,0),MATCH(1,($U$2=GRID!$B$1:$BI$1)*(КАЛЕНДАРЬ!$AJ20=GRID!$B$3:$BI$3),0))*(1-GRID!$B$35),0))</f>
        <v>18900</v>
      </c>
      <c r="J302" s="60">
        <f t="array" ref="J302">IF($I$2="Открытый тариф",
INDEX(GRID!$B$17:$BI$27,MATCH(I$7,GRID!$A$17:$A$27,0),MATCH(1,($U$2=GRID!$B$1:$BI$1)*(КАЛЕНДАРЬ!$AJ20=GRID!$B$3:$BI$3), 0)),
ROUNDUP(INDEX(GRID!$B$17:$BI$27,MATCH(I$7,GRID!$A$17:$A$27,0),MATCH(1,($U$2=GRID!$B$1:$BI$1)*(КАЛЕНДАРЬ!$AJ20=GRID!$B$3:$BI$3), 0))*(1-GRID!$B$35),0))</f>
        <v>21400</v>
      </c>
      <c r="K302" s="59">
        <f t="array" ref="K302">IF($I$2="Открытый тариф",
INDEX(GRID!$B$4:$BI$14,MATCH(K$7,GRID!$A$4:$A$14,0),MATCH(1,($U$2=GRID!$B$1:$BI$1)*(КАЛЕНДАРЬ!$AJ20=GRID!$B$3:$BI$3), 0)),
ROUNDUP(INDEX(GRID!$B$4:$BI$14,MATCH(K$7,GRID!$A$4:$A$14,0),MATCH(1,($U$2=GRID!$B$1:$BI$1)*(КАЛЕНДАРЬ!$AJ20=GRID!$B$3:$BI$3),0))*(1-GRID!$B$35),0))</f>
        <v>20400</v>
      </c>
      <c r="L302" s="60">
        <f t="array" ref="L302">IF($I$2="Открытый тариф",
INDEX(GRID!$B$17:$BI$27,MATCH(K$7,GRID!$A$17:$A$27,0),MATCH(1,($U$2=GRID!$B$1:$BI$1)*(КАЛЕНДАРЬ!$AJ20=GRID!$B$3:$BI$3), 0)),
ROUNDUP(INDEX(GRID!$B$17:$BI$27,MATCH(K$7,GRID!$A$17:$A$27,0),MATCH(1,($U$2=GRID!$B$1:$BI$1)*(КАЛЕНДАРЬ!$AJ20=GRID!$B$3:$BI$3), 0))*(1-GRID!$B$35),0))</f>
        <v>22900</v>
      </c>
      <c r="M302" s="59">
        <f t="array" ref="M302">IF($I$2="Открытый тариф",
INDEX(GRID!$B$4:$BI$14,MATCH(M$7,GRID!$A$4:$A$14,0),MATCH(1,($U$2=GRID!$B$1:$BI$1)*(КАЛЕНДАРЬ!$AJ20=GRID!$B$3:$BI$3), 0)),
ROUNDUP(INDEX(GRID!$B$4:$BI$14,MATCH(M$7,GRID!$A$4:$A$14,0),MATCH(1,($U$2=GRID!$B$1:$BI$1)*(КАЛЕНДАРЬ!$AJ20=GRID!$B$3:$BI$3),0))*(1-GRID!$B$35),0))</f>
        <v>22000</v>
      </c>
      <c r="N302" s="60">
        <f t="array" ref="N302">IF($I$2="Открытый тариф",
INDEX(GRID!$B$17:$BI$27,MATCH(M$7,GRID!$A$17:$A$27,0),MATCH(1,($U$2=GRID!$B$1:$BI$1)*(КАЛЕНДАРЬ!$AJ20=GRID!$B$3:$BI$3), 0)),
ROUNDUP(INDEX(GRID!$B$17:$BI$27,MATCH(M$7,GRID!$A$17:$A$27,0),MATCH(1,($U$2=GRID!$B$1:$BI$1)*(КАЛЕНДАРЬ!$AJ20=GRID!$B$3:$BI$3), 0))*(1-GRID!$B$35),0))</f>
        <v>24500</v>
      </c>
      <c r="O302" s="61">
        <f t="array" ref="O302">IF($I$2="Открытый тариф",
INDEX(GRID!$B$4:$BI$14,MATCH(O$7,GRID!$A$4:$A$14,0),MATCH(1,($U$2=GRID!$B$1:$BI$1)*(КАЛЕНДАРЬ!$AJ20=GRID!$B$3:$BI$3), 0)),
ROUNDUP(INDEX(GRID!$B$4:$BI$14,MATCH(O$7,GRID!$A$4:$A$14,0),MATCH(1,($U$2=GRID!$B$1:$BI$1)*(КАЛЕНДАРЬ!$AJ20=GRID!$B$3:$BI$3),0))*(1-GRID!$B$35),0))</f>
        <v>29600</v>
      </c>
      <c r="P302" s="61">
        <f t="array" ref="P302">IF($I$2="Открытый тариф",
INDEX(GRID!$B$17:$BI$27,MATCH(O$7,GRID!$A$17:$A$27,0),MATCH(1,($U$2=GRID!$B$1:$BI$1)*(КАЛЕНДАРЬ!$AJ20=GRID!$B$3:$BI$3), 0)),
ROUNDUP(INDEX(GRID!$B$17:$BI$27,MATCH(O$7,GRID!$A$17:$A$27,0),MATCH(1,($U$2=GRID!$B$1:$BI$1)*(КАЛЕНДАРЬ!$AJ20=GRID!$B$3:$BI$3), 0))*(1-GRID!$B$35),0))</f>
        <v>32100</v>
      </c>
      <c r="Q302" s="61">
        <f t="array" ref="Q302">IF($I$2="Открытый тариф",
INDEX(GRID!$B$4:$BI$14,MATCH(Q$7,GRID!$A$4:$A$14,0),MATCH(1,($U$2=GRID!$B$1:$BI$1)*(КАЛЕНДАРЬ!$AJ20=GRID!$B$3:$BI$3), 0)),
ROUNDUP(INDEX(GRID!$B$4:$BI$14,MATCH(Q$7,GRID!$A$4:$A$14,0),MATCH(1,($U$2=GRID!$B$1:$BI$1)*(КАЛЕНДАРЬ!$AJ20=GRID!$B$3:$BI$3),0))*(1-GRID!$B$35),0))</f>
        <v>33000</v>
      </c>
      <c r="R302" s="61">
        <f t="array" ref="R302">IF($I$2="Открытый тариф",
INDEX(GRID!$B$17:$BI$27,MATCH(Q$7,GRID!$A$17:$A$27,0),MATCH(1,($U$2=GRID!$B$1:$BI$1)*(КАЛЕНДАРЬ!$AJ20=GRID!$B$3:$BI$3), 0)),
ROUNDUP(INDEX(GRID!$B$17:$BI$27,MATCH(Q$7,GRID!$A$17:$A$27,0),MATCH(1,($U$2=GRID!$B$1:$BI$1)*(КАЛЕНДАРЬ!$AJ20=GRID!$B$3:$BI$3), 0))*(1-GRID!$B$35),0))</f>
        <v>35500</v>
      </c>
      <c r="S302" s="61">
        <f t="array" ref="S302">IF($I$2="Открытый тариф",
INDEX(GRID!$B$4:$BI$14,MATCH(S$7,GRID!$A$4:$A$14,0),MATCH(1,($U$2=GRID!$B$1:$BI$1)*(КАЛЕНДАРЬ!$AJ20=GRID!$B$3:$BI$3), 0)),
ROUNDUP(INDEX(GRID!$B$4:$BI$14,MATCH(S$7,GRID!$A$4:$A$14,0),MATCH(1,($U$2=GRID!$B$1:$BI$1)*(КАЛЕНДАРЬ!$AJ20=GRID!$B$3:$BI$3),0))*(1-GRID!$B$35),0))</f>
        <v>38500</v>
      </c>
      <c r="T302" s="61">
        <f t="array" ref="T302">IF($I$2="Открытый тариф",
INDEX(GRID!$B$17:$BI$27,MATCH(S$7,GRID!$A$17:$A$27,0),MATCH(1,($U$2=GRID!$B$1:$BI$1)*(КАЛЕНДАРЬ!$AJ20=GRID!$B$3:$BI$3), 0)),
ROUNDUP(INDEX(GRID!$B$17:$BI$27,MATCH(S$7,GRID!$A$17:$A$27,0),MATCH(1,($U$2=GRID!$B$1:$BI$1)*(КАЛЕНДАРЬ!$AJ20=GRID!$B$3:$BI$3), 0))*(1-GRID!$B$35),0))</f>
        <v>41000</v>
      </c>
      <c r="U302" s="61">
        <f t="array" ref="U302">IF($I$2="Открытый тариф",
INDEX(GRID!$B$4:$BI$14,MATCH(U$7,GRID!$A$4:$A$14,0),MATCH(1,($U$2=GRID!$B$1:$BI$1)*(КАЛЕНДАРЬ!$AJ20=GRID!$B$3:$BI$3), 0)),
ROUNDUP(INDEX(GRID!$B$4:$BI$14,MATCH(U$7,GRID!$A$4:$A$14,0),MATCH(1,($U$2=GRID!$B$1:$BI$1)*(КАЛЕНДАРЬ!$AJ20=GRID!$B$3:$BI$3),0))*(1-GRID!$B$35),0))</f>
        <v>45000</v>
      </c>
      <c r="V302" s="61">
        <f t="array" ref="V302">IF($I$2="Открытый тариф",
INDEX(GRID!$B$17:$BI$27,MATCH(U$7,GRID!$A$17:$A$27,0),MATCH(1,($U$2=GRID!$B$1:$BI$1)*(КАЛЕНДАРЬ!$AJ20=GRID!$B$3:$BI$3), 0)),
ROUNDUP(INDEX(GRID!$B$17:$BI$27,MATCH(U$7,GRID!$A$17:$A$27,0),MATCH(1,($U$2=GRID!$B$1:$BI$1)*(КАЛЕНДАРЬ!$AJ20=GRID!$B$3:$BI$3), 0))*(1-GRID!$B$35),0))</f>
        <v>47500</v>
      </c>
      <c r="W302" s="61">
        <f t="array" ref="W302">IF($I$2="Открытый тариф",
INDEX(GRID!$B$4:$BI$14,MATCH(W$7,GRID!$A$4:$A$14,0),MATCH(1,($U$2=GRID!$B$1:$BI$1)*(КАЛЕНДАРЬ!$AJ20=GRID!$B$3:$BI$3), 0)),
ROUNDUP(INDEX(GRID!$B$4:$BI$14,MATCH(W$7,GRID!$A$4:$A$14,0),MATCH(1,($U$2=GRID!$B$1:$BI$1)*(КАЛЕНДАРЬ!$AJ20=GRID!$B$3:$BI$3),0))*(1-GRID!$B$35),0))</f>
        <v>192000</v>
      </c>
      <c r="X302" s="61">
        <f t="array" ref="X302">IF($I$2="Открытый тариф",
INDEX(GRID!$B$17:$BI$27,MATCH(W$7,GRID!$A$17:$A$27,0),MATCH(1,($U$2=GRID!$B$1:$BI$1)*(КАЛЕНДАРЬ!$AJ20=GRID!$B$3:$BI$3), 0)),
ROUNDUP(INDEX(GRID!$B$17:$BI$27,MATCH(W$7,GRID!$A$17:$A$27,0),MATCH(1,($U$2=GRID!$B$1:$BI$1)*(КАЛЕНДАРЬ!$AJ20=GRID!$B$3:$BI$3), 0))*(1-GRID!$B$35),0))</f>
        <v>194500</v>
      </c>
    </row>
    <row r="303" spans="1:24" x14ac:dyDescent="0.2">
      <c r="A303" s="62" t="s">
        <v>45</v>
      </c>
      <c r="B303" s="62">
        <v>18</v>
      </c>
      <c r="C303" s="59" cm="1">
        <f t="array" ref="C303">IF($I$2="Открытый тариф",
INDEX(GRID!$B$4:$BI$14,MATCH(C$7,GRID!$A$4:$A$14,0),MATCH(1,($U$2=GRID!$B$1:$BI$1)*(КАЛЕНДАРЬ!$AJ21=GRID!$B$3:$BI$3), 0)),
ROUNDUP(INDEX(GRID!$B$4:$BI$14,MATCH(C$7,GRID!$A$4:$A$14,0),MATCH(1,($U$2=GRID!$B$1:$BI$1)*(КАЛЕНДАРЬ!$AJ21=GRID!$B$3:$BI$3),0))*(1-GRID!$B$35),0))</f>
        <v>15000</v>
      </c>
      <c r="D303" s="60">
        <f t="array" ref="D303">IF($I$2="Открытый тариф",
INDEX(GRID!$B$17:$BI$27,MATCH(C$7,GRID!$A$17:$A$27,0),MATCH(1,($U$2=GRID!$B$1:$BI$1)*(КАЛЕНДАРЬ!$AJ21=GRID!$B$3:$BI$3), 0)),
ROUNDUP(INDEX(GRID!$B$17:$BI$27,MATCH(C$7,GRID!$A$17:$A$27,0),MATCH(1,($U$2=GRID!$B$1:$BI$1)*(КАЛЕНДАРЬ!$AJ21=GRID!$B$3:$BI$3), 0))*(1-GRID!$B$35),0))</f>
        <v>17500</v>
      </c>
      <c r="E303" s="59">
        <f t="array" ref="E303">IF($I$2="Открытый тариф",
INDEX(GRID!$B$4:$BI$14,MATCH(E$7,GRID!$A$4:$A$14,0),MATCH(1,($U$2=GRID!$B$1:$BI$1)*(КАЛЕНДАРЬ!$AJ21=GRID!$B$3:$BI$3), 0)),
ROUNDUP(INDEX(GRID!$B$4:$BI$14,MATCH(E$7,GRID!$A$4:$A$14,0),MATCH(1,($U$2=GRID!$B$1:$BI$1)*(КАЛЕНДАРЬ!$AJ21=GRID!$B$3:$BI$3),0))*(1-GRID!$B$35),0))</f>
        <v>16200</v>
      </c>
      <c r="F303" s="60">
        <f t="array" ref="F303">IF($I$2="Открытый тариф",
INDEX(GRID!$B$17:$BI$27,MATCH(E$7,GRID!$A$17:$A$27,0),MATCH(1,($U$2=GRID!$B$1:$BI$1)*(КАЛЕНДАРЬ!$AJ21=GRID!$B$3:$BI$3), 0)),
ROUNDUP(INDEX(GRID!$B$17:$BI$27,MATCH(E$7,GRID!$A$17:$A$27,0),MATCH(1,($U$2=GRID!$B$1:$BI$1)*(КАЛЕНДАРЬ!$AJ21=GRID!$B$3:$BI$3), 0))*(1-GRID!$B$35),0))</f>
        <v>18700</v>
      </c>
      <c r="G303" s="59">
        <f t="array" ref="G303">IF($I$2="Открытый тариф",
INDEX(GRID!$B$4:$BI$14,MATCH(G$7,GRID!$A$4:$A$14,0),MATCH(1,($U$2=GRID!$B$1:$BI$1)*(КАЛЕНДАРЬ!$AJ21=GRID!$B$3:$BI$3), 0)),
ROUNDUP(INDEX(GRID!$B$4:$BI$14,MATCH(G$7,GRID!$A$4:$A$14,0),MATCH(1,($U$2=GRID!$B$1:$BI$1)*(КАЛЕНДАРЬ!$AJ21=GRID!$B$3:$BI$3),0))*(1-GRID!$B$35),0))</f>
        <v>17500</v>
      </c>
      <c r="H303" s="60">
        <f t="array" ref="H303">IF($I$2="Открытый тариф",
INDEX(GRID!$B$17:$BI$27,MATCH(G$7,GRID!$A$17:$A$27,0),MATCH(1,($U$2=GRID!$B$1:$BI$1)*(КАЛЕНДАРЬ!$AJ21=GRID!$B$3:$BI$3), 0)),
ROUNDUP(INDEX(GRID!$B$17:$BI$27,MATCH(G$7,GRID!$A$17:$A$27,0),MATCH(1,($U$2=GRID!$B$1:$BI$1)*(КАЛЕНДАРЬ!$AJ21=GRID!$B$3:$BI$3), 0))*(1-GRID!$B$35),0))</f>
        <v>20000</v>
      </c>
      <c r="I303" s="59">
        <f t="array" ref="I303">IF($I$2="Открытый тариф",
INDEX(GRID!$B$4:$BI$14,MATCH(I$7,GRID!$A$4:$A$14,0),MATCH(1,($U$2=GRID!$B$1:$BI$1)*(КАЛЕНДАРЬ!$AJ21=GRID!$B$3:$BI$3), 0)),
ROUNDUP(INDEX(GRID!$B$4:$BI$14,MATCH(I$7,GRID!$A$4:$A$14,0),MATCH(1,($U$2=GRID!$B$1:$BI$1)*(КАЛЕНДАРЬ!$AJ21=GRID!$B$3:$BI$3),0))*(1-GRID!$B$35),0))</f>
        <v>18900</v>
      </c>
      <c r="J303" s="60">
        <f t="array" ref="J303">IF($I$2="Открытый тариф",
INDEX(GRID!$B$17:$BI$27,MATCH(I$7,GRID!$A$17:$A$27,0),MATCH(1,($U$2=GRID!$B$1:$BI$1)*(КАЛЕНДАРЬ!$AJ21=GRID!$B$3:$BI$3), 0)),
ROUNDUP(INDEX(GRID!$B$17:$BI$27,MATCH(I$7,GRID!$A$17:$A$27,0),MATCH(1,($U$2=GRID!$B$1:$BI$1)*(КАЛЕНДАРЬ!$AJ21=GRID!$B$3:$BI$3), 0))*(1-GRID!$B$35),0))</f>
        <v>21400</v>
      </c>
      <c r="K303" s="59">
        <f t="array" ref="K303">IF($I$2="Открытый тариф",
INDEX(GRID!$B$4:$BI$14,MATCH(K$7,GRID!$A$4:$A$14,0),MATCH(1,($U$2=GRID!$B$1:$BI$1)*(КАЛЕНДАРЬ!$AJ21=GRID!$B$3:$BI$3), 0)),
ROUNDUP(INDEX(GRID!$B$4:$BI$14,MATCH(K$7,GRID!$A$4:$A$14,0),MATCH(1,($U$2=GRID!$B$1:$BI$1)*(КАЛЕНДАРЬ!$AJ21=GRID!$B$3:$BI$3),0))*(1-GRID!$B$35),0))</f>
        <v>20400</v>
      </c>
      <c r="L303" s="60">
        <f t="array" ref="L303">IF($I$2="Открытый тариф",
INDEX(GRID!$B$17:$BI$27,MATCH(K$7,GRID!$A$17:$A$27,0),MATCH(1,($U$2=GRID!$B$1:$BI$1)*(КАЛЕНДАРЬ!$AJ21=GRID!$B$3:$BI$3), 0)),
ROUNDUP(INDEX(GRID!$B$17:$BI$27,MATCH(K$7,GRID!$A$17:$A$27,0),MATCH(1,($U$2=GRID!$B$1:$BI$1)*(КАЛЕНДАРЬ!$AJ21=GRID!$B$3:$BI$3), 0))*(1-GRID!$B$35),0))</f>
        <v>22900</v>
      </c>
      <c r="M303" s="59">
        <f t="array" ref="M303">IF($I$2="Открытый тариф",
INDEX(GRID!$B$4:$BI$14,MATCH(M$7,GRID!$A$4:$A$14,0),MATCH(1,($U$2=GRID!$B$1:$BI$1)*(КАЛЕНДАРЬ!$AJ21=GRID!$B$3:$BI$3), 0)),
ROUNDUP(INDEX(GRID!$B$4:$BI$14,MATCH(M$7,GRID!$A$4:$A$14,0),MATCH(1,($U$2=GRID!$B$1:$BI$1)*(КАЛЕНДАРЬ!$AJ21=GRID!$B$3:$BI$3),0))*(1-GRID!$B$35),0))</f>
        <v>22000</v>
      </c>
      <c r="N303" s="60">
        <f t="array" ref="N303">IF($I$2="Открытый тариф",
INDEX(GRID!$B$17:$BI$27,MATCH(M$7,GRID!$A$17:$A$27,0),MATCH(1,($U$2=GRID!$B$1:$BI$1)*(КАЛЕНДАРЬ!$AJ21=GRID!$B$3:$BI$3), 0)),
ROUNDUP(INDEX(GRID!$B$17:$BI$27,MATCH(M$7,GRID!$A$17:$A$27,0),MATCH(1,($U$2=GRID!$B$1:$BI$1)*(КАЛЕНДАРЬ!$AJ21=GRID!$B$3:$BI$3), 0))*(1-GRID!$B$35),0))</f>
        <v>24500</v>
      </c>
      <c r="O303" s="61">
        <f t="array" ref="O303">IF($I$2="Открытый тариф",
INDEX(GRID!$B$4:$BI$14,MATCH(O$7,GRID!$A$4:$A$14,0),MATCH(1,($U$2=GRID!$B$1:$BI$1)*(КАЛЕНДАРЬ!$AJ21=GRID!$B$3:$BI$3), 0)),
ROUNDUP(INDEX(GRID!$B$4:$BI$14,MATCH(O$7,GRID!$A$4:$A$14,0),MATCH(1,($U$2=GRID!$B$1:$BI$1)*(КАЛЕНДАРЬ!$AJ21=GRID!$B$3:$BI$3),0))*(1-GRID!$B$35),0))</f>
        <v>29600</v>
      </c>
      <c r="P303" s="61">
        <f t="array" ref="P303">IF($I$2="Открытый тариф",
INDEX(GRID!$B$17:$BI$27,MATCH(O$7,GRID!$A$17:$A$27,0),MATCH(1,($U$2=GRID!$B$1:$BI$1)*(КАЛЕНДАРЬ!$AJ21=GRID!$B$3:$BI$3), 0)),
ROUNDUP(INDEX(GRID!$B$17:$BI$27,MATCH(O$7,GRID!$A$17:$A$27,0),MATCH(1,($U$2=GRID!$B$1:$BI$1)*(КАЛЕНДАРЬ!$AJ21=GRID!$B$3:$BI$3), 0))*(1-GRID!$B$35),0))</f>
        <v>32100</v>
      </c>
      <c r="Q303" s="61">
        <f t="array" ref="Q303">IF($I$2="Открытый тариф",
INDEX(GRID!$B$4:$BI$14,MATCH(Q$7,GRID!$A$4:$A$14,0),MATCH(1,($U$2=GRID!$B$1:$BI$1)*(КАЛЕНДАРЬ!$AJ21=GRID!$B$3:$BI$3), 0)),
ROUNDUP(INDEX(GRID!$B$4:$BI$14,MATCH(Q$7,GRID!$A$4:$A$14,0),MATCH(1,($U$2=GRID!$B$1:$BI$1)*(КАЛЕНДАРЬ!$AJ21=GRID!$B$3:$BI$3),0))*(1-GRID!$B$35),0))</f>
        <v>33000</v>
      </c>
      <c r="R303" s="61">
        <f t="array" ref="R303">IF($I$2="Открытый тариф",
INDEX(GRID!$B$17:$BI$27,MATCH(Q$7,GRID!$A$17:$A$27,0),MATCH(1,($U$2=GRID!$B$1:$BI$1)*(КАЛЕНДАРЬ!$AJ21=GRID!$B$3:$BI$3), 0)),
ROUNDUP(INDEX(GRID!$B$17:$BI$27,MATCH(Q$7,GRID!$A$17:$A$27,0),MATCH(1,($U$2=GRID!$B$1:$BI$1)*(КАЛЕНДАРЬ!$AJ21=GRID!$B$3:$BI$3), 0))*(1-GRID!$B$35),0))</f>
        <v>35500</v>
      </c>
      <c r="S303" s="61">
        <f t="array" ref="S303">IF($I$2="Открытый тариф",
INDEX(GRID!$B$4:$BI$14,MATCH(S$7,GRID!$A$4:$A$14,0),MATCH(1,($U$2=GRID!$B$1:$BI$1)*(КАЛЕНДАРЬ!$AJ21=GRID!$B$3:$BI$3), 0)),
ROUNDUP(INDEX(GRID!$B$4:$BI$14,MATCH(S$7,GRID!$A$4:$A$14,0),MATCH(1,($U$2=GRID!$B$1:$BI$1)*(КАЛЕНДАРЬ!$AJ21=GRID!$B$3:$BI$3),0))*(1-GRID!$B$35),0))</f>
        <v>38500</v>
      </c>
      <c r="T303" s="61">
        <f t="array" ref="T303">IF($I$2="Открытый тариф",
INDEX(GRID!$B$17:$BI$27,MATCH(S$7,GRID!$A$17:$A$27,0),MATCH(1,($U$2=GRID!$B$1:$BI$1)*(КАЛЕНДАРЬ!$AJ21=GRID!$B$3:$BI$3), 0)),
ROUNDUP(INDEX(GRID!$B$17:$BI$27,MATCH(S$7,GRID!$A$17:$A$27,0),MATCH(1,($U$2=GRID!$B$1:$BI$1)*(КАЛЕНДАРЬ!$AJ21=GRID!$B$3:$BI$3), 0))*(1-GRID!$B$35),0))</f>
        <v>41000</v>
      </c>
      <c r="U303" s="61">
        <f t="array" ref="U303">IF($I$2="Открытый тариф",
INDEX(GRID!$B$4:$BI$14,MATCH(U$7,GRID!$A$4:$A$14,0),MATCH(1,($U$2=GRID!$B$1:$BI$1)*(КАЛЕНДАРЬ!$AJ21=GRID!$B$3:$BI$3), 0)),
ROUNDUP(INDEX(GRID!$B$4:$BI$14,MATCH(U$7,GRID!$A$4:$A$14,0),MATCH(1,($U$2=GRID!$B$1:$BI$1)*(КАЛЕНДАРЬ!$AJ21=GRID!$B$3:$BI$3),0))*(1-GRID!$B$35),0))</f>
        <v>45000</v>
      </c>
      <c r="V303" s="61">
        <f t="array" ref="V303">IF($I$2="Открытый тариф",
INDEX(GRID!$B$17:$BI$27,MATCH(U$7,GRID!$A$17:$A$27,0),MATCH(1,($U$2=GRID!$B$1:$BI$1)*(КАЛЕНДАРЬ!$AJ21=GRID!$B$3:$BI$3), 0)),
ROUNDUP(INDEX(GRID!$B$17:$BI$27,MATCH(U$7,GRID!$A$17:$A$27,0),MATCH(1,($U$2=GRID!$B$1:$BI$1)*(КАЛЕНДАРЬ!$AJ21=GRID!$B$3:$BI$3), 0))*(1-GRID!$B$35),0))</f>
        <v>47500</v>
      </c>
      <c r="W303" s="61">
        <f t="array" ref="W303">IF($I$2="Открытый тариф",
INDEX(GRID!$B$4:$BI$14,MATCH(W$7,GRID!$A$4:$A$14,0),MATCH(1,($U$2=GRID!$B$1:$BI$1)*(КАЛЕНДАРЬ!$AJ21=GRID!$B$3:$BI$3), 0)),
ROUNDUP(INDEX(GRID!$B$4:$BI$14,MATCH(W$7,GRID!$A$4:$A$14,0),MATCH(1,($U$2=GRID!$B$1:$BI$1)*(КАЛЕНДАРЬ!$AJ21=GRID!$B$3:$BI$3),0))*(1-GRID!$B$35),0))</f>
        <v>192000</v>
      </c>
      <c r="X303" s="61">
        <f t="array" ref="X303">IF($I$2="Открытый тариф",
INDEX(GRID!$B$17:$BI$27,MATCH(W$7,GRID!$A$17:$A$27,0),MATCH(1,($U$2=GRID!$B$1:$BI$1)*(КАЛЕНДАРЬ!$AJ21=GRID!$B$3:$BI$3), 0)),
ROUNDUP(INDEX(GRID!$B$17:$BI$27,MATCH(W$7,GRID!$A$17:$A$27,0),MATCH(1,($U$2=GRID!$B$1:$BI$1)*(КАЛЕНДАРЬ!$AJ21=GRID!$B$3:$BI$3), 0))*(1-GRID!$B$35),0))</f>
        <v>194500</v>
      </c>
    </row>
    <row r="304" spans="1:24" x14ac:dyDescent="0.2">
      <c r="A304" s="62" t="s">
        <v>46</v>
      </c>
      <c r="B304" s="62">
        <v>19</v>
      </c>
      <c r="C304" s="59" cm="1">
        <f t="array" ref="C304">IF($I$2="Открытый тариф",
INDEX(GRID!$B$4:$BI$14,MATCH(C$7,GRID!$A$4:$A$14,0),MATCH(1,($U$2=GRID!$B$1:$BI$1)*(КАЛЕНДАРЬ!$AJ22=GRID!$B$3:$BI$3), 0)),
ROUNDUP(INDEX(GRID!$B$4:$BI$14,MATCH(C$7,GRID!$A$4:$A$14,0),MATCH(1,($U$2=GRID!$B$1:$BI$1)*(КАЛЕНДАРЬ!$AJ22=GRID!$B$3:$BI$3),0))*(1-GRID!$B$35),0))</f>
        <v>15000</v>
      </c>
      <c r="D304" s="60">
        <f t="array" ref="D304">IF($I$2="Открытый тариф",
INDEX(GRID!$B$17:$BI$27,MATCH(C$7,GRID!$A$17:$A$27,0),MATCH(1,($U$2=GRID!$B$1:$BI$1)*(КАЛЕНДАРЬ!$AJ22=GRID!$B$3:$BI$3), 0)),
ROUNDUP(INDEX(GRID!$B$17:$BI$27,MATCH(C$7,GRID!$A$17:$A$27,0),MATCH(1,($U$2=GRID!$B$1:$BI$1)*(КАЛЕНДАРЬ!$AJ22=GRID!$B$3:$BI$3), 0))*(1-GRID!$B$35),0))</f>
        <v>17500</v>
      </c>
      <c r="E304" s="59">
        <f t="array" ref="E304">IF($I$2="Открытый тариф",
INDEX(GRID!$B$4:$BI$14,MATCH(E$7,GRID!$A$4:$A$14,0),MATCH(1,($U$2=GRID!$B$1:$BI$1)*(КАЛЕНДАРЬ!$AJ22=GRID!$B$3:$BI$3), 0)),
ROUNDUP(INDEX(GRID!$B$4:$BI$14,MATCH(E$7,GRID!$A$4:$A$14,0),MATCH(1,($U$2=GRID!$B$1:$BI$1)*(КАЛЕНДАРЬ!$AJ22=GRID!$B$3:$BI$3),0))*(1-GRID!$B$35),0))</f>
        <v>16200</v>
      </c>
      <c r="F304" s="60">
        <f t="array" ref="F304">IF($I$2="Открытый тариф",
INDEX(GRID!$B$17:$BI$27,MATCH(E$7,GRID!$A$17:$A$27,0),MATCH(1,($U$2=GRID!$B$1:$BI$1)*(КАЛЕНДАРЬ!$AJ22=GRID!$B$3:$BI$3), 0)),
ROUNDUP(INDEX(GRID!$B$17:$BI$27,MATCH(E$7,GRID!$A$17:$A$27,0),MATCH(1,($U$2=GRID!$B$1:$BI$1)*(КАЛЕНДАРЬ!$AJ22=GRID!$B$3:$BI$3), 0))*(1-GRID!$B$35),0))</f>
        <v>18700</v>
      </c>
      <c r="G304" s="59">
        <f t="array" ref="G304">IF($I$2="Открытый тариф",
INDEX(GRID!$B$4:$BI$14,MATCH(G$7,GRID!$A$4:$A$14,0),MATCH(1,($U$2=GRID!$B$1:$BI$1)*(КАЛЕНДАРЬ!$AJ22=GRID!$B$3:$BI$3), 0)),
ROUNDUP(INDEX(GRID!$B$4:$BI$14,MATCH(G$7,GRID!$A$4:$A$14,0),MATCH(1,($U$2=GRID!$B$1:$BI$1)*(КАЛЕНДАРЬ!$AJ22=GRID!$B$3:$BI$3),0))*(1-GRID!$B$35),0))</f>
        <v>17500</v>
      </c>
      <c r="H304" s="60">
        <f t="array" ref="H304">IF($I$2="Открытый тариф",
INDEX(GRID!$B$17:$BI$27,MATCH(G$7,GRID!$A$17:$A$27,0),MATCH(1,($U$2=GRID!$B$1:$BI$1)*(КАЛЕНДАРЬ!$AJ22=GRID!$B$3:$BI$3), 0)),
ROUNDUP(INDEX(GRID!$B$17:$BI$27,MATCH(G$7,GRID!$A$17:$A$27,0),MATCH(1,($U$2=GRID!$B$1:$BI$1)*(КАЛЕНДАРЬ!$AJ22=GRID!$B$3:$BI$3), 0))*(1-GRID!$B$35),0))</f>
        <v>20000</v>
      </c>
      <c r="I304" s="59">
        <f t="array" ref="I304">IF($I$2="Открытый тариф",
INDEX(GRID!$B$4:$BI$14,MATCH(I$7,GRID!$A$4:$A$14,0),MATCH(1,($U$2=GRID!$B$1:$BI$1)*(КАЛЕНДАРЬ!$AJ22=GRID!$B$3:$BI$3), 0)),
ROUNDUP(INDEX(GRID!$B$4:$BI$14,MATCH(I$7,GRID!$A$4:$A$14,0),MATCH(1,($U$2=GRID!$B$1:$BI$1)*(КАЛЕНДАРЬ!$AJ22=GRID!$B$3:$BI$3),0))*(1-GRID!$B$35),0))</f>
        <v>18900</v>
      </c>
      <c r="J304" s="60">
        <f t="array" ref="J304">IF($I$2="Открытый тариф",
INDEX(GRID!$B$17:$BI$27,MATCH(I$7,GRID!$A$17:$A$27,0),MATCH(1,($U$2=GRID!$B$1:$BI$1)*(КАЛЕНДАРЬ!$AJ22=GRID!$B$3:$BI$3), 0)),
ROUNDUP(INDEX(GRID!$B$17:$BI$27,MATCH(I$7,GRID!$A$17:$A$27,0),MATCH(1,($U$2=GRID!$B$1:$BI$1)*(КАЛЕНДАРЬ!$AJ22=GRID!$B$3:$BI$3), 0))*(1-GRID!$B$35),0))</f>
        <v>21400</v>
      </c>
      <c r="K304" s="59">
        <f t="array" ref="K304">IF($I$2="Открытый тариф",
INDEX(GRID!$B$4:$BI$14,MATCH(K$7,GRID!$A$4:$A$14,0),MATCH(1,($U$2=GRID!$B$1:$BI$1)*(КАЛЕНДАРЬ!$AJ22=GRID!$B$3:$BI$3), 0)),
ROUNDUP(INDEX(GRID!$B$4:$BI$14,MATCH(K$7,GRID!$A$4:$A$14,0),MATCH(1,($U$2=GRID!$B$1:$BI$1)*(КАЛЕНДАРЬ!$AJ22=GRID!$B$3:$BI$3),0))*(1-GRID!$B$35),0))</f>
        <v>20400</v>
      </c>
      <c r="L304" s="60">
        <f t="array" ref="L304">IF($I$2="Открытый тариф",
INDEX(GRID!$B$17:$BI$27,MATCH(K$7,GRID!$A$17:$A$27,0),MATCH(1,($U$2=GRID!$B$1:$BI$1)*(КАЛЕНДАРЬ!$AJ22=GRID!$B$3:$BI$3), 0)),
ROUNDUP(INDEX(GRID!$B$17:$BI$27,MATCH(K$7,GRID!$A$17:$A$27,0),MATCH(1,($U$2=GRID!$B$1:$BI$1)*(КАЛЕНДАРЬ!$AJ22=GRID!$B$3:$BI$3), 0))*(1-GRID!$B$35),0))</f>
        <v>22900</v>
      </c>
      <c r="M304" s="59">
        <f t="array" ref="M304">IF($I$2="Открытый тариф",
INDEX(GRID!$B$4:$BI$14,MATCH(M$7,GRID!$A$4:$A$14,0),MATCH(1,($U$2=GRID!$B$1:$BI$1)*(КАЛЕНДАРЬ!$AJ22=GRID!$B$3:$BI$3), 0)),
ROUNDUP(INDEX(GRID!$B$4:$BI$14,MATCH(M$7,GRID!$A$4:$A$14,0),MATCH(1,($U$2=GRID!$B$1:$BI$1)*(КАЛЕНДАРЬ!$AJ22=GRID!$B$3:$BI$3),0))*(1-GRID!$B$35),0))</f>
        <v>22000</v>
      </c>
      <c r="N304" s="60">
        <f t="array" ref="N304">IF($I$2="Открытый тариф",
INDEX(GRID!$B$17:$BI$27,MATCH(M$7,GRID!$A$17:$A$27,0),MATCH(1,($U$2=GRID!$B$1:$BI$1)*(КАЛЕНДАРЬ!$AJ22=GRID!$B$3:$BI$3), 0)),
ROUNDUP(INDEX(GRID!$B$17:$BI$27,MATCH(M$7,GRID!$A$17:$A$27,0),MATCH(1,($U$2=GRID!$B$1:$BI$1)*(КАЛЕНДАРЬ!$AJ22=GRID!$B$3:$BI$3), 0))*(1-GRID!$B$35),0))</f>
        <v>24500</v>
      </c>
      <c r="O304" s="61">
        <f t="array" ref="O304">IF($I$2="Открытый тариф",
INDEX(GRID!$B$4:$BI$14,MATCH(O$7,GRID!$A$4:$A$14,0),MATCH(1,($U$2=GRID!$B$1:$BI$1)*(КАЛЕНДАРЬ!$AJ22=GRID!$B$3:$BI$3), 0)),
ROUNDUP(INDEX(GRID!$B$4:$BI$14,MATCH(O$7,GRID!$A$4:$A$14,0),MATCH(1,($U$2=GRID!$B$1:$BI$1)*(КАЛЕНДАРЬ!$AJ22=GRID!$B$3:$BI$3),0))*(1-GRID!$B$35),0))</f>
        <v>29600</v>
      </c>
      <c r="P304" s="61">
        <f t="array" ref="P304">IF($I$2="Открытый тариф",
INDEX(GRID!$B$17:$BI$27,MATCH(O$7,GRID!$A$17:$A$27,0),MATCH(1,($U$2=GRID!$B$1:$BI$1)*(КАЛЕНДАРЬ!$AJ22=GRID!$B$3:$BI$3), 0)),
ROUNDUP(INDEX(GRID!$B$17:$BI$27,MATCH(O$7,GRID!$A$17:$A$27,0),MATCH(1,($U$2=GRID!$B$1:$BI$1)*(КАЛЕНДАРЬ!$AJ22=GRID!$B$3:$BI$3), 0))*(1-GRID!$B$35),0))</f>
        <v>32100</v>
      </c>
      <c r="Q304" s="61">
        <f t="array" ref="Q304">IF($I$2="Открытый тариф",
INDEX(GRID!$B$4:$BI$14,MATCH(Q$7,GRID!$A$4:$A$14,0),MATCH(1,($U$2=GRID!$B$1:$BI$1)*(КАЛЕНДАРЬ!$AJ22=GRID!$B$3:$BI$3), 0)),
ROUNDUP(INDEX(GRID!$B$4:$BI$14,MATCH(Q$7,GRID!$A$4:$A$14,0),MATCH(1,($U$2=GRID!$B$1:$BI$1)*(КАЛЕНДАРЬ!$AJ22=GRID!$B$3:$BI$3),0))*(1-GRID!$B$35),0))</f>
        <v>33000</v>
      </c>
      <c r="R304" s="61">
        <f t="array" ref="R304">IF($I$2="Открытый тариф",
INDEX(GRID!$B$17:$BI$27,MATCH(Q$7,GRID!$A$17:$A$27,0),MATCH(1,($U$2=GRID!$B$1:$BI$1)*(КАЛЕНДАРЬ!$AJ22=GRID!$B$3:$BI$3), 0)),
ROUNDUP(INDEX(GRID!$B$17:$BI$27,MATCH(Q$7,GRID!$A$17:$A$27,0),MATCH(1,($U$2=GRID!$B$1:$BI$1)*(КАЛЕНДАРЬ!$AJ22=GRID!$B$3:$BI$3), 0))*(1-GRID!$B$35),0))</f>
        <v>35500</v>
      </c>
      <c r="S304" s="61">
        <f t="array" ref="S304">IF($I$2="Открытый тариф",
INDEX(GRID!$B$4:$BI$14,MATCH(S$7,GRID!$A$4:$A$14,0),MATCH(1,($U$2=GRID!$B$1:$BI$1)*(КАЛЕНДАРЬ!$AJ22=GRID!$B$3:$BI$3), 0)),
ROUNDUP(INDEX(GRID!$B$4:$BI$14,MATCH(S$7,GRID!$A$4:$A$14,0),MATCH(1,($U$2=GRID!$B$1:$BI$1)*(КАЛЕНДАРЬ!$AJ22=GRID!$B$3:$BI$3),0))*(1-GRID!$B$35),0))</f>
        <v>38500</v>
      </c>
      <c r="T304" s="61">
        <f t="array" ref="T304">IF($I$2="Открытый тариф",
INDEX(GRID!$B$17:$BI$27,MATCH(S$7,GRID!$A$17:$A$27,0),MATCH(1,($U$2=GRID!$B$1:$BI$1)*(КАЛЕНДАРЬ!$AJ22=GRID!$B$3:$BI$3), 0)),
ROUNDUP(INDEX(GRID!$B$17:$BI$27,MATCH(S$7,GRID!$A$17:$A$27,0),MATCH(1,($U$2=GRID!$B$1:$BI$1)*(КАЛЕНДАРЬ!$AJ22=GRID!$B$3:$BI$3), 0))*(1-GRID!$B$35),0))</f>
        <v>41000</v>
      </c>
      <c r="U304" s="61">
        <f t="array" ref="U304">IF($I$2="Открытый тариф",
INDEX(GRID!$B$4:$BI$14,MATCH(U$7,GRID!$A$4:$A$14,0),MATCH(1,($U$2=GRID!$B$1:$BI$1)*(КАЛЕНДАРЬ!$AJ22=GRID!$B$3:$BI$3), 0)),
ROUNDUP(INDEX(GRID!$B$4:$BI$14,MATCH(U$7,GRID!$A$4:$A$14,0),MATCH(1,($U$2=GRID!$B$1:$BI$1)*(КАЛЕНДАРЬ!$AJ22=GRID!$B$3:$BI$3),0))*(1-GRID!$B$35),0))</f>
        <v>45000</v>
      </c>
      <c r="V304" s="61">
        <f t="array" ref="V304">IF($I$2="Открытый тариф",
INDEX(GRID!$B$17:$BI$27,MATCH(U$7,GRID!$A$17:$A$27,0),MATCH(1,($U$2=GRID!$B$1:$BI$1)*(КАЛЕНДАРЬ!$AJ22=GRID!$B$3:$BI$3), 0)),
ROUNDUP(INDEX(GRID!$B$17:$BI$27,MATCH(U$7,GRID!$A$17:$A$27,0),MATCH(1,($U$2=GRID!$B$1:$BI$1)*(КАЛЕНДАРЬ!$AJ22=GRID!$B$3:$BI$3), 0))*(1-GRID!$B$35),0))</f>
        <v>47500</v>
      </c>
      <c r="W304" s="61">
        <f t="array" ref="W304">IF($I$2="Открытый тариф",
INDEX(GRID!$B$4:$BI$14,MATCH(W$7,GRID!$A$4:$A$14,0),MATCH(1,($U$2=GRID!$B$1:$BI$1)*(КАЛЕНДАРЬ!$AJ22=GRID!$B$3:$BI$3), 0)),
ROUNDUP(INDEX(GRID!$B$4:$BI$14,MATCH(W$7,GRID!$A$4:$A$14,0),MATCH(1,($U$2=GRID!$B$1:$BI$1)*(КАЛЕНДАРЬ!$AJ22=GRID!$B$3:$BI$3),0))*(1-GRID!$B$35),0))</f>
        <v>192000</v>
      </c>
      <c r="X304" s="61">
        <f t="array" ref="X304">IF($I$2="Открытый тариф",
INDEX(GRID!$B$17:$BI$27,MATCH(W$7,GRID!$A$17:$A$27,0),MATCH(1,($U$2=GRID!$B$1:$BI$1)*(КАЛЕНДАРЬ!$AJ22=GRID!$B$3:$BI$3), 0)),
ROUNDUP(INDEX(GRID!$B$17:$BI$27,MATCH(W$7,GRID!$A$17:$A$27,0),MATCH(1,($U$2=GRID!$B$1:$BI$1)*(КАЛЕНДАРЬ!$AJ22=GRID!$B$3:$BI$3), 0))*(1-GRID!$B$35),0))</f>
        <v>194500</v>
      </c>
    </row>
    <row r="305" spans="1:24" x14ac:dyDescent="0.2">
      <c r="A305" s="62" t="s">
        <v>47</v>
      </c>
      <c r="B305" s="62">
        <v>20</v>
      </c>
      <c r="C305" s="59" cm="1">
        <f t="array" ref="C305">IF($I$2="Открытый тариф",
INDEX(GRID!$B$4:$BI$14,MATCH(C$7,GRID!$A$4:$A$14,0),MATCH(1,($U$2=GRID!$B$1:$BI$1)*(КАЛЕНДАРЬ!$AJ23=GRID!$B$3:$BI$3), 0)),
ROUNDUP(INDEX(GRID!$B$4:$BI$14,MATCH(C$7,GRID!$A$4:$A$14,0),MATCH(1,($U$2=GRID!$B$1:$BI$1)*(КАЛЕНДАРЬ!$AJ23=GRID!$B$3:$BI$3),0))*(1-GRID!$B$35),0))</f>
        <v>15000</v>
      </c>
      <c r="D305" s="60">
        <f t="array" ref="D305">IF($I$2="Открытый тариф",
INDEX(GRID!$B$17:$BI$27,MATCH(C$7,GRID!$A$17:$A$27,0),MATCH(1,($U$2=GRID!$B$1:$BI$1)*(КАЛЕНДАРЬ!$AJ23=GRID!$B$3:$BI$3), 0)),
ROUNDUP(INDEX(GRID!$B$17:$BI$27,MATCH(C$7,GRID!$A$17:$A$27,0),MATCH(1,($U$2=GRID!$B$1:$BI$1)*(КАЛЕНДАРЬ!$AJ23=GRID!$B$3:$BI$3), 0))*(1-GRID!$B$35),0))</f>
        <v>17500</v>
      </c>
      <c r="E305" s="59">
        <f t="array" ref="E305">IF($I$2="Открытый тариф",
INDEX(GRID!$B$4:$BI$14,MATCH(E$7,GRID!$A$4:$A$14,0),MATCH(1,($U$2=GRID!$B$1:$BI$1)*(КАЛЕНДАРЬ!$AJ23=GRID!$B$3:$BI$3), 0)),
ROUNDUP(INDEX(GRID!$B$4:$BI$14,MATCH(E$7,GRID!$A$4:$A$14,0),MATCH(1,($U$2=GRID!$B$1:$BI$1)*(КАЛЕНДАРЬ!$AJ23=GRID!$B$3:$BI$3),0))*(1-GRID!$B$35),0))</f>
        <v>16200</v>
      </c>
      <c r="F305" s="60">
        <f t="array" ref="F305">IF($I$2="Открытый тариф",
INDEX(GRID!$B$17:$BI$27,MATCH(E$7,GRID!$A$17:$A$27,0),MATCH(1,($U$2=GRID!$B$1:$BI$1)*(КАЛЕНДАРЬ!$AJ23=GRID!$B$3:$BI$3), 0)),
ROUNDUP(INDEX(GRID!$B$17:$BI$27,MATCH(E$7,GRID!$A$17:$A$27,0),MATCH(1,($U$2=GRID!$B$1:$BI$1)*(КАЛЕНДАРЬ!$AJ23=GRID!$B$3:$BI$3), 0))*(1-GRID!$B$35),0))</f>
        <v>18700</v>
      </c>
      <c r="G305" s="59">
        <f t="array" ref="G305">IF($I$2="Открытый тариф",
INDEX(GRID!$B$4:$BI$14,MATCH(G$7,GRID!$A$4:$A$14,0),MATCH(1,($U$2=GRID!$B$1:$BI$1)*(КАЛЕНДАРЬ!$AJ23=GRID!$B$3:$BI$3), 0)),
ROUNDUP(INDEX(GRID!$B$4:$BI$14,MATCH(G$7,GRID!$A$4:$A$14,0),MATCH(1,($U$2=GRID!$B$1:$BI$1)*(КАЛЕНДАРЬ!$AJ23=GRID!$B$3:$BI$3),0))*(1-GRID!$B$35),0))</f>
        <v>17500</v>
      </c>
      <c r="H305" s="60">
        <f t="array" ref="H305">IF($I$2="Открытый тариф",
INDEX(GRID!$B$17:$BI$27,MATCH(G$7,GRID!$A$17:$A$27,0),MATCH(1,($U$2=GRID!$B$1:$BI$1)*(КАЛЕНДАРЬ!$AJ23=GRID!$B$3:$BI$3), 0)),
ROUNDUP(INDEX(GRID!$B$17:$BI$27,MATCH(G$7,GRID!$A$17:$A$27,0),MATCH(1,($U$2=GRID!$B$1:$BI$1)*(КАЛЕНДАРЬ!$AJ23=GRID!$B$3:$BI$3), 0))*(1-GRID!$B$35),0))</f>
        <v>20000</v>
      </c>
      <c r="I305" s="59">
        <f t="array" ref="I305">IF($I$2="Открытый тариф",
INDEX(GRID!$B$4:$BI$14,MATCH(I$7,GRID!$A$4:$A$14,0),MATCH(1,($U$2=GRID!$B$1:$BI$1)*(КАЛЕНДАРЬ!$AJ23=GRID!$B$3:$BI$3), 0)),
ROUNDUP(INDEX(GRID!$B$4:$BI$14,MATCH(I$7,GRID!$A$4:$A$14,0),MATCH(1,($U$2=GRID!$B$1:$BI$1)*(КАЛЕНДАРЬ!$AJ23=GRID!$B$3:$BI$3),0))*(1-GRID!$B$35),0))</f>
        <v>18900</v>
      </c>
      <c r="J305" s="60">
        <f t="array" ref="J305">IF($I$2="Открытый тариф",
INDEX(GRID!$B$17:$BI$27,MATCH(I$7,GRID!$A$17:$A$27,0),MATCH(1,($U$2=GRID!$B$1:$BI$1)*(КАЛЕНДАРЬ!$AJ23=GRID!$B$3:$BI$3), 0)),
ROUNDUP(INDEX(GRID!$B$17:$BI$27,MATCH(I$7,GRID!$A$17:$A$27,0),MATCH(1,($U$2=GRID!$B$1:$BI$1)*(КАЛЕНДАРЬ!$AJ23=GRID!$B$3:$BI$3), 0))*(1-GRID!$B$35),0))</f>
        <v>21400</v>
      </c>
      <c r="K305" s="59">
        <f t="array" ref="K305">IF($I$2="Открытый тариф",
INDEX(GRID!$B$4:$BI$14,MATCH(K$7,GRID!$A$4:$A$14,0),MATCH(1,($U$2=GRID!$B$1:$BI$1)*(КАЛЕНДАРЬ!$AJ23=GRID!$B$3:$BI$3), 0)),
ROUNDUP(INDEX(GRID!$B$4:$BI$14,MATCH(K$7,GRID!$A$4:$A$14,0),MATCH(1,($U$2=GRID!$B$1:$BI$1)*(КАЛЕНДАРЬ!$AJ23=GRID!$B$3:$BI$3),0))*(1-GRID!$B$35),0))</f>
        <v>20400</v>
      </c>
      <c r="L305" s="60">
        <f t="array" ref="L305">IF($I$2="Открытый тариф",
INDEX(GRID!$B$17:$BI$27,MATCH(K$7,GRID!$A$17:$A$27,0),MATCH(1,($U$2=GRID!$B$1:$BI$1)*(КАЛЕНДАРЬ!$AJ23=GRID!$B$3:$BI$3), 0)),
ROUNDUP(INDEX(GRID!$B$17:$BI$27,MATCH(K$7,GRID!$A$17:$A$27,0),MATCH(1,($U$2=GRID!$B$1:$BI$1)*(КАЛЕНДАРЬ!$AJ23=GRID!$B$3:$BI$3), 0))*(1-GRID!$B$35),0))</f>
        <v>22900</v>
      </c>
      <c r="M305" s="59">
        <f t="array" ref="M305">IF($I$2="Открытый тариф",
INDEX(GRID!$B$4:$BI$14,MATCH(M$7,GRID!$A$4:$A$14,0),MATCH(1,($U$2=GRID!$B$1:$BI$1)*(КАЛЕНДАРЬ!$AJ23=GRID!$B$3:$BI$3), 0)),
ROUNDUP(INDEX(GRID!$B$4:$BI$14,MATCH(M$7,GRID!$A$4:$A$14,0),MATCH(1,($U$2=GRID!$B$1:$BI$1)*(КАЛЕНДАРЬ!$AJ23=GRID!$B$3:$BI$3),0))*(1-GRID!$B$35),0))</f>
        <v>22000</v>
      </c>
      <c r="N305" s="60">
        <f t="array" ref="N305">IF($I$2="Открытый тариф",
INDEX(GRID!$B$17:$BI$27,MATCH(M$7,GRID!$A$17:$A$27,0),MATCH(1,($U$2=GRID!$B$1:$BI$1)*(КАЛЕНДАРЬ!$AJ23=GRID!$B$3:$BI$3), 0)),
ROUNDUP(INDEX(GRID!$B$17:$BI$27,MATCH(M$7,GRID!$A$17:$A$27,0),MATCH(1,($U$2=GRID!$B$1:$BI$1)*(КАЛЕНДАРЬ!$AJ23=GRID!$B$3:$BI$3), 0))*(1-GRID!$B$35),0))</f>
        <v>24500</v>
      </c>
      <c r="O305" s="61">
        <f t="array" ref="O305">IF($I$2="Открытый тариф",
INDEX(GRID!$B$4:$BI$14,MATCH(O$7,GRID!$A$4:$A$14,0),MATCH(1,($U$2=GRID!$B$1:$BI$1)*(КАЛЕНДАРЬ!$AJ23=GRID!$B$3:$BI$3), 0)),
ROUNDUP(INDEX(GRID!$B$4:$BI$14,MATCH(O$7,GRID!$A$4:$A$14,0),MATCH(1,($U$2=GRID!$B$1:$BI$1)*(КАЛЕНДАРЬ!$AJ23=GRID!$B$3:$BI$3),0))*(1-GRID!$B$35),0))</f>
        <v>29600</v>
      </c>
      <c r="P305" s="61">
        <f t="array" ref="P305">IF($I$2="Открытый тариф",
INDEX(GRID!$B$17:$BI$27,MATCH(O$7,GRID!$A$17:$A$27,0),MATCH(1,($U$2=GRID!$B$1:$BI$1)*(КАЛЕНДАРЬ!$AJ23=GRID!$B$3:$BI$3), 0)),
ROUNDUP(INDEX(GRID!$B$17:$BI$27,MATCH(O$7,GRID!$A$17:$A$27,0),MATCH(1,($U$2=GRID!$B$1:$BI$1)*(КАЛЕНДАРЬ!$AJ23=GRID!$B$3:$BI$3), 0))*(1-GRID!$B$35),0))</f>
        <v>32100</v>
      </c>
      <c r="Q305" s="61">
        <f t="array" ref="Q305">IF($I$2="Открытый тариф",
INDEX(GRID!$B$4:$BI$14,MATCH(Q$7,GRID!$A$4:$A$14,0),MATCH(1,($U$2=GRID!$B$1:$BI$1)*(КАЛЕНДАРЬ!$AJ23=GRID!$B$3:$BI$3), 0)),
ROUNDUP(INDEX(GRID!$B$4:$BI$14,MATCH(Q$7,GRID!$A$4:$A$14,0),MATCH(1,($U$2=GRID!$B$1:$BI$1)*(КАЛЕНДАРЬ!$AJ23=GRID!$B$3:$BI$3),0))*(1-GRID!$B$35),0))</f>
        <v>33000</v>
      </c>
      <c r="R305" s="61">
        <f t="array" ref="R305">IF($I$2="Открытый тариф",
INDEX(GRID!$B$17:$BI$27,MATCH(Q$7,GRID!$A$17:$A$27,0),MATCH(1,($U$2=GRID!$B$1:$BI$1)*(КАЛЕНДАРЬ!$AJ23=GRID!$B$3:$BI$3), 0)),
ROUNDUP(INDEX(GRID!$B$17:$BI$27,MATCH(Q$7,GRID!$A$17:$A$27,0),MATCH(1,($U$2=GRID!$B$1:$BI$1)*(КАЛЕНДАРЬ!$AJ23=GRID!$B$3:$BI$3), 0))*(1-GRID!$B$35),0))</f>
        <v>35500</v>
      </c>
      <c r="S305" s="61">
        <f t="array" ref="S305">IF($I$2="Открытый тариф",
INDEX(GRID!$B$4:$BI$14,MATCH(S$7,GRID!$A$4:$A$14,0),MATCH(1,($U$2=GRID!$B$1:$BI$1)*(КАЛЕНДАРЬ!$AJ23=GRID!$B$3:$BI$3), 0)),
ROUNDUP(INDEX(GRID!$B$4:$BI$14,MATCH(S$7,GRID!$A$4:$A$14,0),MATCH(1,($U$2=GRID!$B$1:$BI$1)*(КАЛЕНДАРЬ!$AJ23=GRID!$B$3:$BI$3),0))*(1-GRID!$B$35),0))</f>
        <v>38500</v>
      </c>
      <c r="T305" s="61">
        <f t="array" ref="T305">IF($I$2="Открытый тариф",
INDEX(GRID!$B$17:$BI$27,MATCH(S$7,GRID!$A$17:$A$27,0),MATCH(1,($U$2=GRID!$B$1:$BI$1)*(КАЛЕНДАРЬ!$AJ23=GRID!$B$3:$BI$3), 0)),
ROUNDUP(INDEX(GRID!$B$17:$BI$27,MATCH(S$7,GRID!$A$17:$A$27,0),MATCH(1,($U$2=GRID!$B$1:$BI$1)*(КАЛЕНДАРЬ!$AJ23=GRID!$B$3:$BI$3), 0))*(1-GRID!$B$35),0))</f>
        <v>41000</v>
      </c>
      <c r="U305" s="61">
        <f t="array" ref="U305">IF($I$2="Открытый тариф",
INDEX(GRID!$B$4:$BI$14,MATCH(U$7,GRID!$A$4:$A$14,0),MATCH(1,($U$2=GRID!$B$1:$BI$1)*(КАЛЕНДАРЬ!$AJ23=GRID!$B$3:$BI$3), 0)),
ROUNDUP(INDEX(GRID!$B$4:$BI$14,MATCH(U$7,GRID!$A$4:$A$14,0),MATCH(1,($U$2=GRID!$B$1:$BI$1)*(КАЛЕНДАРЬ!$AJ23=GRID!$B$3:$BI$3),0))*(1-GRID!$B$35),0))</f>
        <v>45000</v>
      </c>
      <c r="V305" s="61">
        <f t="array" ref="V305">IF($I$2="Открытый тариф",
INDEX(GRID!$B$17:$BI$27,MATCH(U$7,GRID!$A$17:$A$27,0),MATCH(1,($U$2=GRID!$B$1:$BI$1)*(КАЛЕНДАРЬ!$AJ23=GRID!$B$3:$BI$3), 0)),
ROUNDUP(INDEX(GRID!$B$17:$BI$27,MATCH(U$7,GRID!$A$17:$A$27,0),MATCH(1,($U$2=GRID!$B$1:$BI$1)*(КАЛЕНДАРЬ!$AJ23=GRID!$B$3:$BI$3), 0))*(1-GRID!$B$35),0))</f>
        <v>47500</v>
      </c>
      <c r="W305" s="61">
        <f t="array" ref="W305">IF($I$2="Открытый тариф",
INDEX(GRID!$B$4:$BI$14,MATCH(W$7,GRID!$A$4:$A$14,0),MATCH(1,($U$2=GRID!$B$1:$BI$1)*(КАЛЕНДАРЬ!$AJ23=GRID!$B$3:$BI$3), 0)),
ROUNDUP(INDEX(GRID!$B$4:$BI$14,MATCH(W$7,GRID!$A$4:$A$14,0),MATCH(1,($U$2=GRID!$B$1:$BI$1)*(КАЛЕНДАРЬ!$AJ23=GRID!$B$3:$BI$3),0))*(1-GRID!$B$35),0))</f>
        <v>192000</v>
      </c>
      <c r="X305" s="61">
        <f t="array" ref="X305">IF($I$2="Открытый тариф",
INDEX(GRID!$B$17:$BI$27,MATCH(W$7,GRID!$A$17:$A$27,0),MATCH(1,($U$2=GRID!$B$1:$BI$1)*(КАЛЕНДАРЬ!$AJ23=GRID!$B$3:$BI$3), 0)),
ROUNDUP(INDEX(GRID!$B$17:$BI$27,MATCH(W$7,GRID!$A$17:$A$27,0),MATCH(1,($U$2=GRID!$B$1:$BI$1)*(КАЛЕНДАРЬ!$AJ23=GRID!$B$3:$BI$3), 0))*(1-GRID!$B$35),0))</f>
        <v>194500</v>
      </c>
    </row>
    <row r="306" spans="1:24" x14ac:dyDescent="0.2">
      <c r="A306" s="62" t="s">
        <v>48</v>
      </c>
      <c r="B306" s="62">
        <v>21</v>
      </c>
      <c r="C306" s="59" cm="1">
        <f t="array" ref="C306">IF($I$2="Открытый тариф",
INDEX(GRID!$B$4:$BI$14,MATCH(C$7,GRID!$A$4:$A$14,0),MATCH(1,($U$2=GRID!$B$1:$BI$1)*(КАЛЕНДАРЬ!$AJ24=GRID!$B$3:$BI$3), 0)),
ROUNDUP(INDEX(GRID!$B$4:$BI$14,MATCH(C$7,GRID!$A$4:$A$14,0),MATCH(1,($U$2=GRID!$B$1:$BI$1)*(КАЛЕНДАРЬ!$AJ24=GRID!$B$3:$BI$3),0))*(1-GRID!$B$35),0))</f>
        <v>15000</v>
      </c>
      <c r="D306" s="60">
        <f t="array" ref="D306">IF($I$2="Открытый тариф",
INDEX(GRID!$B$17:$BI$27,MATCH(C$7,GRID!$A$17:$A$27,0),MATCH(1,($U$2=GRID!$B$1:$BI$1)*(КАЛЕНДАРЬ!$AJ24=GRID!$B$3:$BI$3), 0)),
ROUNDUP(INDEX(GRID!$B$17:$BI$27,MATCH(C$7,GRID!$A$17:$A$27,0),MATCH(1,($U$2=GRID!$B$1:$BI$1)*(КАЛЕНДАРЬ!$AJ24=GRID!$B$3:$BI$3), 0))*(1-GRID!$B$35),0))</f>
        <v>17500</v>
      </c>
      <c r="E306" s="59">
        <f t="array" ref="E306">IF($I$2="Открытый тариф",
INDEX(GRID!$B$4:$BI$14,MATCH(E$7,GRID!$A$4:$A$14,0),MATCH(1,($U$2=GRID!$B$1:$BI$1)*(КАЛЕНДАРЬ!$AJ24=GRID!$B$3:$BI$3), 0)),
ROUNDUP(INDEX(GRID!$B$4:$BI$14,MATCH(E$7,GRID!$A$4:$A$14,0),MATCH(1,($U$2=GRID!$B$1:$BI$1)*(КАЛЕНДАРЬ!$AJ24=GRID!$B$3:$BI$3),0))*(1-GRID!$B$35),0))</f>
        <v>16200</v>
      </c>
      <c r="F306" s="60">
        <f t="array" ref="F306">IF($I$2="Открытый тариф",
INDEX(GRID!$B$17:$BI$27,MATCH(E$7,GRID!$A$17:$A$27,0),MATCH(1,($U$2=GRID!$B$1:$BI$1)*(КАЛЕНДАРЬ!$AJ24=GRID!$B$3:$BI$3), 0)),
ROUNDUP(INDEX(GRID!$B$17:$BI$27,MATCH(E$7,GRID!$A$17:$A$27,0),MATCH(1,($U$2=GRID!$B$1:$BI$1)*(КАЛЕНДАРЬ!$AJ24=GRID!$B$3:$BI$3), 0))*(1-GRID!$B$35),0))</f>
        <v>18700</v>
      </c>
      <c r="G306" s="59">
        <f t="array" ref="G306">IF($I$2="Открытый тариф",
INDEX(GRID!$B$4:$BI$14,MATCH(G$7,GRID!$A$4:$A$14,0),MATCH(1,($U$2=GRID!$B$1:$BI$1)*(КАЛЕНДАРЬ!$AJ24=GRID!$B$3:$BI$3), 0)),
ROUNDUP(INDEX(GRID!$B$4:$BI$14,MATCH(G$7,GRID!$A$4:$A$14,0),MATCH(1,($U$2=GRID!$B$1:$BI$1)*(КАЛЕНДАРЬ!$AJ24=GRID!$B$3:$BI$3),0))*(1-GRID!$B$35),0))</f>
        <v>17500</v>
      </c>
      <c r="H306" s="60">
        <f t="array" ref="H306">IF($I$2="Открытый тариф",
INDEX(GRID!$B$17:$BI$27,MATCH(G$7,GRID!$A$17:$A$27,0),MATCH(1,($U$2=GRID!$B$1:$BI$1)*(КАЛЕНДАРЬ!$AJ24=GRID!$B$3:$BI$3), 0)),
ROUNDUP(INDEX(GRID!$B$17:$BI$27,MATCH(G$7,GRID!$A$17:$A$27,0),MATCH(1,($U$2=GRID!$B$1:$BI$1)*(КАЛЕНДАРЬ!$AJ24=GRID!$B$3:$BI$3), 0))*(1-GRID!$B$35),0))</f>
        <v>20000</v>
      </c>
      <c r="I306" s="59">
        <f t="array" ref="I306">IF($I$2="Открытый тариф",
INDEX(GRID!$B$4:$BI$14,MATCH(I$7,GRID!$A$4:$A$14,0),MATCH(1,($U$2=GRID!$B$1:$BI$1)*(КАЛЕНДАРЬ!$AJ24=GRID!$B$3:$BI$3), 0)),
ROUNDUP(INDEX(GRID!$B$4:$BI$14,MATCH(I$7,GRID!$A$4:$A$14,0),MATCH(1,($U$2=GRID!$B$1:$BI$1)*(КАЛЕНДАРЬ!$AJ24=GRID!$B$3:$BI$3),0))*(1-GRID!$B$35),0))</f>
        <v>18900</v>
      </c>
      <c r="J306" s="60">
        <f t="array" ref="J306">IF($I$2="Открытый тариф",
INDEX(GRID!$B$17:$BI$27,MATCH(I$7,GRID!$A$17:$A$27,0),MATCH(1,($U$2=GRID!$B$1:$BI$1)*(КАЛЕНДАРЬ!$AJ24=GRID!$B$3:$BI$3), 0)),
ROUNDUP(INDEX(GRID!$B$17:$BI$27,MATCH(I$7,GRID!$A$17:$A$27,0),MATCH(1,($U$2=GRID!$B$1:$BI$1)*(КАЛЕНДАРЬ!$AJ24=GRID!$B$3:$BI$3), 0))*(1-GRID!$B$35),0))</f>
        <v>21400</v>
      </c>
      <c r="K306" s="59">
        <f t="array" ref="K306">IF($I$2="Открытый тариф",
INDEX(GRID!$B$4:$BI$14,MATCH(K$7,GRID!$A$4:$A$14,0),MATCH(1,($U$2=GRID!$B$1:$BI$1)*(КАЛЕНДАРЬ!$AJ24=GRID!$B$3:$BI$3), 0)),
ROUNDUP(INDEX(GRID!$B$4:$BI$14,MATCH(K$7,GRID!$A$4:$A$14,0),MATCH(1,($U$2=GRID!$B$1:$BI$1)*(КАЛЕНДАРЬ!$AJ24=GRID!$B$3:$BI$3),0))*(1-GRID!$B$35),0))</f>
        <v>20400</v>
      </c>
      <c r="L306" s="60">
        <f t="array" ref="L306">IF($I$2="Открытый тариф",
INDEX(GRID!$B$17:$BI$27,MATCH(K$7,GRID!$A$17:$A$27,0),MATCH(1,($U$2=GRID!$B$1:$BI$1)*(КАЛЕНДАРЬ!$AJ24=GRID!$B$3:$BI$3), 0)),
ROUNDUP(INDEX(GRID!$B$17:$BI$27,MATCH(K$7,GRID!$A$17:$A$27,0),MATCH(1,($U$2=GRID!$B$1:$BI$1)*(КАЛЕНДАРЬ!$AJ24=GRID!$B$3:$BI$3), 0))*(1-GRID!$B$35),0))</f>
        <v>22900</v>
      </c>
      <c r="M306" s="59">
        <f t="array" ref="M306">IF($I$2="Открытый тариф",
INDEX(GRID!$B$4:$BI$14,MATCH(M$7,GRID!$A$4:$A$14,0),MATCH(1,($U$2=GRID!$B$1:$BI$1)*(КАЛЕНДАРЬ!$AJ24=GRID!$B$3:$BI$3), 0)),
ROUNDUP(INDEX(GRID!$B$4:$BI$14,MATCH(M$7,GRID!$A$4:$A$14,0),MATCH(1,($U$2=GRID!$B$1:$BI$1)*(КАЛЕНДАРЬ!$AJ24=GRID!$B$3:$BI$3),0))*(1-GRID!$B$35),0))</f>
        <v>22000</v>
      </c>
      <c r="N306" s="60">
        <f t="array" ref="N306">IF($I$2="Открытый тариф",
INDEX(GRID!$B$17:$BI$27,MATCH(M$7,GRID!$A$17:$A$27,0),MATCH(1,($U$2=GRID!$B$1:$BI$1)*(КАЛЕНДАРЬ!$AJ24=GRID!$B$3:$BI$3), 0)),
ROUNDUP(INDEX(GRID!$B$17:$BI$27,MATCH(M$7,GRID!$A$17:$A$27,0),MATCH(1,($U$2=GRID!$B$1:$BI$1)*(КАЛЕНДАРЬ!$AJ24=GRID!$B$3:$BI$3), 0))*(1-GRID!$B$35),0))</f>
        <v>24500</v>
      </c>
      <c r="O306" s="61">
        <f t="array" ref="O306">IF($I$2="Открытый тариф",
INDEX(GRID!$B$4:$BI$14,MATCH(O$7,GRID!$A$4:$A$14,0),MATCH(1,($U$2=GRID!$B$1:$BI$1)*(КАЛЕНДАРЬ!$AJ24=GRID!$B$3:$BI$3), 0)),
ROUNDUP(INDEX(GRID!$B$4:$BI$14,MATCH(O$7,GRID!$A$4:$A$14,0),MATCH(1,($U$2=GRID!$B$1:$BI$1)*(КАЛЕНДАРЬ!$AJ24=GRID!$B$3:$BI$3),0))*(1-GRID!$B$35),0))</f>
        <v>29600</v>
      </c>
      <c r="P306" s="61">
        <f t="array" ref="P306">IF($I$2="Открытый тариф",
INDEX(GRID!$B$17:$BI$27,MATCH(O$7,GRID!$A$17:$A$27,0),MATCH(1,($U$2=GRID!$B$1:$BI$1)*(КАЛЕНДАРЬ!$AJ24=GRID!$B$3:$BI$3), 0)),
ROUNDUP(INDEX(GRID!$B$17:$BI$27,MATCH(O$7,GRID!$A$17:$A$27,0),MATCH(1,($U$2=GRID!$B$1:$BI$1)*(КАЛЕНДАРЬ!$AJ24=GRID!$B$3:$BI$3), 0))*(1-GRID!$B$35),0))</f>
        <v>32100</v>
      </c>
      <c r="Q306" s="61">
        <f t="array" ref="Q306">IF($I$2="Открытый тариф",
INDEX(GRID!$B$4:$BI$14,MATCH(Q$7,GRID!$A$4:$A$14,0),MATCH(1,($U$2=GRID!$B$1:$BI$1)*(КАЛЕНДАРЬ!$AJ24=GRID!$B$3:$BI$3), 0)),
ROUNDUP(INDEX(GRID!$B$4:$BI$14,MATCH(Q$7,GRID!$A$4:$A$14,0),MATCH(1,($U$2=GRID!$B$1:$BI$1)*(КАЛЕНДАРЬ!$AJ24=GRID!$B$3:$BI$3),0))*(1-GRID!$B$35),0))</f>
        <v>33000</v>
      </c>
      <c r="R306" s="61">
        <f t="array" ref="R306">IF($I$2="Открытый тариф",
INDEX(GRID!$B$17:$BI$27,MATCH(Q$7,GRID!$A$17:$A$27,0),MATCH(1,($U$2=GRID!$B$1:$BI$1)*(КАЛЕНДАРЬ!$AJ24=GRID!$B$3:$BI$3), 0)),
ROUNDUP(INDEX(GRID!$B$17:$BI$27,MATCH(Q$7,GRID!$A$17:$A$27,0),MATCH(1,($U$2=GRID!$B$1:$BI$1)*(КАЛЕНДАРЬ!$AJ24=GRID!$B$3:$BI$3), 0))*(1-GRID!$B$35),0))</f>
        <v>35500</v>
      </c>
      <c r="S306" s="61">
        <f t="array" ref="S306">IF($I$2="Открытый тариф",
INDEX(GRID!$B$4:$BI$14,MATCH(S$7,GRID!$A$4:$A$14,0),MATCH(1,($U$2=GRID!$B$1:$BI$1)*(КАЛЕНДАРЬ!$AJ24=GRID!$B$3:$BI$3), 0)),
ROUNDUP(INDEX(GRID!$B$4:$BI$14,MATCH(S$7,GRID!$A$4:$A$14,0),MATCH(1,($U$2=GRID!$B$1:$BI$1)*(КАЛЕНДАРЬ!$AJ24=GRID!$B$3:$BI$3),0))*(1-GRID!$B$35),0))</f>
        <v>38500</v>
      </c>
      <c r="T306" s="61">
        <f t="array" ref="T306">IF($I$2="Открытый тариф",
INDEX(GRID!$B$17:$BI$27,MATCH(S$7,GRID!$A$17:$A$27,0),MATCH(1,($U$2=GRID!$B$1:$BI$1)*(КАЛЕНДАРЬ!$AJ24=GRID!$B$3:$BI$3), 0)),
ROUNDUP(INDEX(GRID!$B$17:$BI$27,MATCH(S$7,GRID!$A$17:$A$27,0),MATCH(1,($U$2=GRID!$B$1:$BI$1)*(КАЛЕНДАРЬ!$AJ24=GRID!$B$3:$BI$3), 0))*(1-GRID!$B$35),0))</f>
        <v>41000</v>
      </c>
      <c r="U306" s="61">
        <f t="array" ref="U306">IF($I$2="Открытый тариф",
INDEX(GRID!$B$4:$BI$14,MATCH(U$7,GRID!$A$4:$A$14,0),MATCH(1,($U$2=GRID!$B$1:$BI$1)*(КАЛЕНДАРЬ!$AJ24=GRID!$B$3:$BI$3), 0)),
ROUNDUP(INDEX(GRID!$B$4:$BI$14,MATCH(U$7,GRID!$A$4:$A$14,0),MATCH(1,($U$2=GRID!$B$1:$BI$1)*(КАЛЕНДАРЬ!$AJ24=GRID!$B$3:$BI$3),0))*(1-GRID!$B$35),0))</f>
        <v>45000</v>
      </c>
      <c r="V306" s="61">
        <f t="array" ref="V306">IF($I$2="Открытый тариф",
INDEX(GRID!$B$17:$BI$27,MATCH(U$7,GRID!$A$17:$A$27,0),MATCH(1,($U$2=GRID!$B$1:$BI$1)*(КАЛЕНДАРЬ!$AJ24=GRID!$B$3:$BI$3), 0)),
ROUNDUP(INDEX(GRID!$B$17:$BI$27,MATCH(U$7,GRID!$A$17:$A$27,0),MATCH(1,($U$2=GRID!$B$1:$BI$1)*(КАЛЕНДАРЬ!$AJ24=GRID!$B$3:$BI$3), 0))*(1-GRID!$B$35),0))</f>
        <v>47500</v>
      </c>
      <c r="W306" s="61">
        <f t="array" ref="W306">IF($I$2="Открытый тариф",
INDEX(GRID!$B$4:$BI$14,MATCH(W$7,GRID!$A$4:$A$14,0),MATCH(1,($U$2=GRID!$B$1:$BI$1)*(КАЛЕНДАРЬ!$AJ24=GRID!$B$3:$BI$3), 0)),
ROUNDUP(INDEX(GRID!$B$4:$BI$14,MATCH(W$7,GRID!$A$4:$A$14,0),MATCH(1,($U$2=GRID!$B$1:$BI$1)*(КАЛЕНДАРЬ!$AJ24=GRID!$B$3:$BI$3),0))*(1-GRID!$B$35),0))</f>
        <v>192000</v>
      </c>
      <c r="X306" s="61">
        <f t="array" ref="X306">IF($I$2="Открытый тариф",
INDEX(GRID!$B$17:$BI$27,MATCH(W$7,GRID!$A$17:$A$27,0),MATCH(1,($U$2=GRID!$B$1:$BI$1)*(КАЛЕНДАРЬ!$AJ24=GRID!$B$3:$BI$3), 0)),
ROUNDUP(INDEX(GRID!$B$17:$BI$27,MATCH(W$7,GRID!$A$17:$A$27,0),MATCH(1,($U$2=GRID!$B$1:$BI$1)*(КАЛЕНДАРЬ!$AJ24=GRID!$B$3:$BI$3), 0))*(1-GRID!$B$35),0))</f>
        <v>194500</v>
      </c>
    </row>
    <row r="307" spans="1:24" x14ac:dyDescent="0.2">
      <c r="A307" s="62" t="s">
        <v>42</v>
      </c>
      <c r="B307" s="62">
        <v>22</v>
      </c>
      <c r="C307" s="59" cm="1">
        <f t="array" ref="C307">IF($I$2="Открытый тариф",
INDEX(GRID!$B$4:$BI$14,MATCH(C$7,GRID!$A$4:$A$14,0),MATCH(1,($U$2=GRID!$B$1:$BI$1)*(КАЛЕНДАРЬ!$AJ25=GRID!$B$3:$BI$3), 0)),
ROUNDUP(INDEX(GRID!$B$4:$BI$14,MATCH(C$7,GRID!$A$4:$A$14,0),MATCH(1,($U$2=GRID!$B$1:$BI$1)*(КАЛЕНДАРЬ!$AJ25=GRID!$B$3:$BI$3),0))*(1-GRID!$B$35),0))</f>
        <v>15000</v>
      </c>
      <c r="D307" s="60">
        <f t="array" ref="D307">IF($I$2="Открытый тариф",
INDEX(GRID!$B$17:$BI$27,MATCH(C$7,GRID!$A$17:$A$27,0),MATCH(1,($U$2=GRID!$B$1:$BI$1)*(КАЛЕНДАРЬ!$AJ25=GRID!$B$3:$BI$3), 0)),
ROUNDUP(INDEX(GRID!$B$17:$BI$27,MATCH(C$7,GRID!$A$17:$A$27,0),MATCH(1,($U$2=GRID!$B$1:$BI$1)*(КАЛЕНДАРЬ!$AJ25=GRID!$B$3:$BI$3), 0))*(1-GRID!$B$35),0))</f>
        <v>17500</v>
      </c>
      <c r="E307" s="59">
        <f t="array" ref="E307">IF($I$2="Открытый тариф",
INDEX(GRID!$B$4:$BI$14,MATCH(E$7,GRID!$A$4:$A$14,0),MATCH(1,($U$2=GRID!$B$1:$BI$1)*(КАЛЕНДАРЬ!$AJ25=GRID!$B$3:$BI$3), 0)),
ROUNDUP(INDEX(GRID!$B$4:$BI$14,MATCH(E$7,GRID!$A$4:$A$14,0),MATCH(1,($U$2=GRID!$B$1:$BI$1)*(КАЛЕНДАРЬ!$AJ25=GRID!$B$3:$BI$3),0))*(1-GRID!$B$35),0))</f>
        <v>16200</v>
      </c>
      <c r="F307" s="60">
        <f t="array" ref="F307">IF($I$2="Открытый тариф",
INDEX(GRID!$B$17:$BI$27,MATCH(E$7,GRID!$A$17:$A$27,0),MATCH(1,($U$2=GRID!$B$1:$BI$1)*(КАЛЕНДАРЬ!$AJ25=GRID!$B$3:$BI$3), 0)),
ROUNDUP(INDEX(GRID!$B$17:$BI$27,MATCH(E$7,GRID!$A$17:$A$27,0),MATCH(1,($U$2=GRID!$B$1:$BI$1)*(КАЛЕНДАРЬ!$AJ25=GRID!$B$3:$BI$3), 0))*(1-GRID!$B$35),0))</f>
        <v>18700</v>
      </c>
      <c r="G307" s="59">
        <f t="array" ref="G307">IF($I$2="Открытый тариф",
INDEX(GRID!$B$4:$BI$14,MATCH(G$7,GRID!$A$4:$A$14,0),MATCH(1,($U$2=GRID!$B$1:$BI$1)*(КАЛЕНДАРЬ!$AJ25=GRID!$B$3:$BI$3), 0)),
ROUNDUP(INDEX(GRID!$B$4:$BI$14,MATCH(G$7,GRID!$A$4:$A$14,0),MATCH(1,($U$2=GRID!$B$1:$BI$1)*(КАЛЕНДАРЬ!$AJ25=GRID!$B$3:$BI$3),0))*(1-GRID!$B$35),0))</f>
        <v>17500</v>
      </c>
      <c r="H307" s="60">
        <f t="array" ref="H307">IF($I$2="Открытый тариф",
INDEX(GRID!$B$17:$BI$27,MATCH(G$7,GRID!$A$17:$A$27,0),MATCH(1,($U$2=GRID!$B$1:$BI$1)*(КАЛЕНДАРЬ!$AJ25=GRID!$B$3:$BI$3), 0)),
ROUNDUP(INDEX(GRID!$B$17:$BI$27,MATCH(G$7,GRID!$A$17:$A$27,0),MATCH(1,($U$2=GRID!$B$1:$BI$1)*(КАЛЕНДАРЬ!$AJ25=GRID!$B$3:$BI$3), 0))*(1-GRID!$B$35),0))</f>
        <v>20000</v>
      </c>
      <c r="I307" s="59">
        <f t="array" ref="I307">IF($I$2="Открытый тариф",
INDEX(GRID!$B$4:$BI$14,MATCH(I$7,GRID!$A$4:$A$14,0),MATCH(1,($U$2=GRID!$B$1:$BI$1)*(КАЛЕНДАРЬ!$AJ25=GRID!$B$3:$BI$3), 0)),
ROUNDUP(INDEX(GRID!$B$4:$BI$14,MATCH(I$7,GRID!$A$4:$A$14,0),MATCH(1,($U$2=GRID!$B$1:$BI$1)*(КАЛЕНДАРЬ!$AJ25=GRID!$B$3:$BI$3),0))*(1-GRID!$B$35),0))</f>
        <v>18900</v>
      </c>
      <c r="J307" s="60">
        <f t="array" ref="J307">IF($I$2="Открытый тариф",
INDEX(GRID!$B$17:$BI$27,MATCH(I$7,GRID!$A$17:$A$27,0),MATCH(1,($U$2=GRID!$B$1:$BI$1)*(КАЛЕНДАРЬ!$AJ25=GRID!$B$3:$BI$3), 0)),
ROUNDUP(INDEX(GRID!$B$17:$BI$27,MATCH(I$7,GRID!$A$17:$A$27,0),MATCH(1,($U$2=GRID!$B$1:$BI$1)*(КАЛЕНДАРЬ!$AJ25=GRID!$B$3:$BI$3), 0))*(1-GRID!$B$35),0))</f>
        <v>21400</v>
      </c>
      <c r="K307" s="59">
        <f t="array" ref="K307">IF($I$2="Открытый тариф",
INDEX(GRID!$B$4:$BI$14,MATCH(K$7,GRID!$A$4:$A$14,0),MATCH(1,($U$2=GRID!$B$1:$BI$1)*(КАЛЕНДАРЬ!$AJ25=GRID!$B$3:$BI$3), 0)),
ROUNDUP(INDEX(GRID!$B$4:$BI$14,MATCH(K$7,GRID!$A$4:$A$14,0),MATCH(1,($U$2=GRID!$B$1:$BI$1)*(КАЛЕНДАРЬ!$AJ25=GRID!$B$3:$BI$3),0))*(1-GRID!$B$35),0))</f>
        <v>20400</v>
      </c>
      <c r="L307" s="60">
        <f t="array" ref="L307">IF($I$2="Открытый тариф",
INDEX(GRID!$B$17:$BI$27,MATCH(K$7,GRID!$A$17:$A$27,0),MATCH(1,($U$2=GRID!$B$1:$BI$1)*(КАЛЕНДАРЬ!$AJ25=GRID!$B$3:$BI$3), 0)),
ROUNDUP(INDEX(GRID!$B$17:$BI$27,MATCH(K$7,GRID!$A$17:$A$27,0),MATCH(1,($U$2=GRID!$B$1:$BI$1)*(КАЛЕНДАРЬ!$AJ25=GRID!$B$3:$BI$3), 0))*(1-GRID!$B$35),0))</f>
        <v>22900</v>
      </c>
      <c r="M307" s="59">
        <f t="array" ref="M307">IF($I$2="Открытый тариф",
INDEX(GRID!$B$4:$BI$14,MATCH(M$7,GRID!$A$4:$A$14,0),MATCH(1,($U$2=GRID!$B$1:$BI$1)*(КАЛЕНДАРЬ!$AJ25=GRID!$B$3:$BI$3), 0)),
ROUNDUP(INDEX(GRID!$B$4:$BI$14,MATCH(M$7,GRID!$A$4:$A$14,0),MATCH(1,($U$2=GRID!$B$1:$BI$1)*(КАЛЕНДАРЬ!$AJ25=GRID!$B$3:$BI$3),0))*(1-GRID!$B$35),0))</f>
        <v>22000</v>
      </c>
      <c r="N307" s="60">
        <f t="array" ref="N307">IF($I$2="Открытый тариф",
INDEX(GRID!$B$17:$BI$27,MATCH(M$7,GRID!$A$17:$A$27,0),MATCH(1,($U$2=GRID!$B$1:$BI$1)*(КАЛЕНДАРЬ!$AJ25=GRID!$B$3:$BI$3), 0)),
ROUNDUP(INDEX(GRID!$B$17:$BI$27,MATCH(M$7,GRID!$A$17:$A$27,0),MATCH(1,($U$2=GRID!$B$1:$BI$1)*(КАЛЕНДАРЬ!$AJ25=GRID!$B$3:$BI$3), 0))*(1-GRID!$B$35),0))</f>
        <v>24500</v>
      </c>
      <c r="O307" s="61">
        <f t="array" ref="O307">IF($I$2="Открытый тариф",
INDEX(GRID!$B$4:$BI$14,MATCH(O$7,GRID!$A$4:$A$14,0),MATCH(1,($U$2=GRID!$B$1:$BI$1)*(КАЛЕНДАРЬ!$AJ25=GRID!$B$3:$BI$3), 0)),
ROUNDUP(INDEX(GRID!$B$4:$BI$14,MATCH(O$7,GRID!$A$4:$A$14,0),MATCH(1,($U$2=GRID!$B$1:$BI$1)*(КАЛЕНДАРЬ!$AJ25=GRID!$B$3:$BI$3),0))*(1-GRID!$B$35),0))</f>
        <v>29600</v>
      </c>
      <c r="P307" s="61">
        <f t="array" ref="P307">IF($I$2="Открытый тариф",
INDEX(GRID!$B$17:$BI$27,MATCH(O$7,GRID!$A$17:$A$27,0),MATCH(1,($U$2=GRID!$B$1:$BI$1)*(КАЛЕНДАРЬ!$AJ25=GRID!$B$3:$BI$3), 0)),
ROUNDUP(INDEX(GRID!$B$17:$BI$27,MATCH(O$7,GRID!$A$17:$A$27,0),MATCH(1,($U$2=GRID!$B$1:$BI$1)*(КАЛЕНДАРЬ!$AJ25=GRID!$B$3:$BI$3), 0))*(1-GRID!$B$35),0))</f>
        <v>32100</v>
      </c>
      <c r="Q307" s="61">
        <f t="array" ref="Q307">IF($I$2="Открытый тариф",
INDEX(GRID!$B$4:$BI$14,MATCH(Q$7,GRID!$A$4:$A$14,0),MATCH(1,($U$2=GRID!$B$1:$BI$1)*(КАЛЕНДАРЬ!$AJ25=GRID!$B$3:$BI$3), 0)),
ROUNDUP(INDEX(GRID!$B$4:$BI$14,MATCH(Q$7,GRID!$A$4:$A$14,0),MATCH(1,($U$2=GRID!$B$1:$BI$1)*(КАЛЕНДАРЬ!$AJ25=GRID!$B$3:$BI$3),0))*(1-GRID!$B$35),0))</f>
        <v>33000</v>
      </c>
      <c r="R307" s="61">
        <f t="array" ref="R307">IF($I$2="Открытый тариф",
INDEX(GRID!$B$17:$BI$27,MATCH(Q$7,GRID!$A$17:$A$27,0),MATCH(1,($U$2=GRID!$B$1:$BI$1)*(КАЛЕНДАРЬ!$AJ25=GRID!$B$3:$BI$3), 0)),
ROUNDUP(INDEX(GRID!$B$17:$BI$27,MATCH(Q$7,GRID!$A$17:$A$27,0),MATCH(1,($U$2=GRID!$B$1:$BI$1)*(КАЛЕНДАРЬ!$AJ25=GRID!$B$3:$BI$3), 0))*(1-GRID!$B$35),0))</f>
        <v>35500</v>
      </c>
      <c r="S307" s="61">
        <f t="array" ref="S307">IF($I$2="Открытый тариф",
INDEX(GRID!$B$4:$BI$14,MATCH(S$7,GRID!$A$4:$A$14,0),MATCH(1,($U$2=GRID!$B$1:$BI$1)*(КАЛЕНДАРЬ!$AJ25=GRID!$B$3:$BI$3), 0)),
ROUNDUP(INDEX(GRID!$B$4:$BI$14,MATCH(S$7,GRID!$A$4:$A$14,0),MATCH(1,($U$2=GRID!$B$1:$BI$1)*(КАЛЕНДАРЬ!$AJ25=GRID!$B$3:$BI$3),0))*(1-GRID!$B$35),0))</f>
        <v>38500</v>
      </c>
      <c r="T307" s="61">
        <f t="array" ref="T307">IF($I$2="Открытый тариф",
INDEX(GRID!$B$17:$BI$27,MATCH(S$7,GRID!$A$17:$A$27,0),MATCH(1,($U$2=GRID!$B$1:$BI$1)*(КАЛЕНДАРЬ!$AJ25=GRID!$B$3:$BI$3), 0)),
ROUNDUP(INDEX(GRID!$B$17:$BI$27,MATCH(S$7,GRID!$A$17:$A$27,0),MATCH(1,($U$2=GRID!$B$1:$BI$1)*(КАЛЕНДАРЬ!$AJ25=GRID!$B$3:$BI$3), 0))*(1-GRID!$B$35),0))</f>
        <v>41000</v>
      </c>
      <c r="U307" s="61">
        <f t="array" ref="U307">IF($I$2="Открытый тариф",
INDEX(GRID!$B$4:$BI$14,MATCH(U$7,GRID!$A$4:$A$14,0),MATCH(1,($U$2=GRID!$B$1:$BI$1)*(КАЛЕНДАРЬ!$AJ25=GRID!$B$3:$BI$3), 0)),
ROUNDUP(INDEX(GRID!$B$4:$BI$14,MATCH(U$7,GRID!$A$4:$A$14,0),MATCH(1,($U$2=GRID!$B$1:$BI$1)*(КАЛЕНДАРЬ!$AJ25=GRID!$B$3:$BI$3),0))*(1-GRID!$B$35),0))</f>
        <v>45000</v>
      </c>
      <c r="V307" s="61">
        <f t="array" ref="V307">IF($I$2="Открытый тариф",
INDEX(GRID!$B$17:$BI$27,MATCH(U$7,GRID!$A$17:$A$27,0),MATCH(1,($U$2=GRID!$B$1:$BI$1)*(КАЛЕНДАРЬ!$AJ25=GRID!$B$3:$BI$3), 0)),
ROUNDUP(INDEX(GRID!$B$17:$BI$27,MATCH(U$7,GRID!$A$17:$A$27,0),MATCH(1,($U$2=GRID!$B$1:$BI$1)*(КАЛЕНДАРЬ!$AJ25=GRID!$B$3:$BI$3), 0))*(1-GRID!$B$35),0))</f>
        <v>47500</v>
      </c>
      <c r="W307" s="61">
        <f t="array" ref="W307">IF($I$2="Открытый тариф",
INDEX(GRID!$B$4:$BI$14,MATCH(W$7,GRID!$A$4:$A$14,0),MATCH(1,($U$2=GRID!$B$1:$BI$1)*(КАЛЕНДАРЬ!$AJ25=GRID!$B$3:$BI$3), 0)),
ROUNDUP(INDEX(GRID!$B$4:$BI$14,MATCH(W$7,GRID!$A$4:$A$14,0),MATCH(1,($U$2=GRID!$B$1:$BI$1)*(КАЛЕНДАРЬ!$AJ25=GRID!$B$3:$BI$3),0))*(1-GRID!$B$35),0))</f>
        <v>192000</v>
      </c>
      <c r="X307" s="61">
        <f t="array" ref="X307">IF($I$2="Открытый тариф",
INDEX(GRID!$B$17:$BI$27,MATCH(W$7,GRID!$A$17:$A$27,0),MATCH(1,($U$2=GRID!$B$1:$BI$1)*(КАЛЕНДАРЬ!$AJ25=GRID!$B$3:$BI$3), 0)),
ROUNDUP(INDEX(GRID!$B$17:$BI$27,MATCH(W$7,GRID!$A$17:$A$27,0),MATCH(1,($U$2=GRID!$B$1:$BI$1)*(КАЛЕНДАРЬ!$AJ25=GRID!$B$3:$BI$3), 0))*(1-GRID!$B$35),0))</f>
        <v>194500</v>
      </c>
    </row>
    <row r="308" spans="1:24" x14ac:dyDescent="0.2">
      <c r="A308" s="62" t="s">
        <v>43</v>
      </c>
      <c r="B308" s="62">
        <v>23</v>
      </c>
      <c r="C308" s="59" cm="1">
        <f t="array" ref="C308">IF($I$2="Открытый тариф",
INDEX(GRID!$B$4:$BI$14,MATCH(C$7,GRID!$A$4:$A$14,0),MATCH(1,($U$2=GRID!$B$1:$BI$1)*(КАЛЕНДАРЬ!$AJ26=GRID!$B$3:$BI$3), 0)),
ROUNDUP(INDEX(GRID!$B$4:$BI$14,MATCH(C$7,GRID!$A$4:$A$14,0),MATCH(1,($U$2=GRID!$B$1:$BI$1)*(КАЛЕНДАРЬ!$AJ26=GRID!$B$3:$BI$3),0))*(1-GRID!$B$35),0))</f>
        <v>15000</v>
      </c>
      <c r="D308" s="60">
        <f t="array" ref="D308">IF($I$2="Открытый тариф",
INDEX(GRID!$B$17:$BI$27,MATCH(C$7,GRID!$A$17:$A$27,0),MATCH(1,($U$2=GRID!$B$1:$BI$1)*(КАЛЕНДАРЬ!$AJ26=GRID!$B$3:$BI$3), 0)),
ROUNDUP(INDEX(GRID!$B$17:$BI$27,MATCH(C$7,GRID!$A$17:$A$27,0),MATCH(1,($U$2=GRID!$B$1:$BI$1)*(КАЛЕНДАРЬ!$AJ26=GRID!$B$3:$BI$3), 0))*(1-GRID!$B$35),0))</f>
        <v>17500</v>
      </c>
      <c r="E308" s="59">
        <f t="array" ref="E308">IF($I$2="Открытый тариф",
INDEX(GRID!$B$4:$BI$14,MATCH(E$7,GRID!$A$4:$A$14,0),MATCH(1,($U$2=GRID!$B$1:$BI$1)*(КАЛЕНДАРЬ!$AJ26=GRID!$B$3:$BI$3), 0)),
ROUNDUP(INDEX(GRID!$B$4:$BI$14,MATCH(E$7,GRID!$A$4:$A$14,0),MATCH(1,($U$2=GRID!$B$1:$BI$1)*(КАЛЕНДАРЬ!$AJ26=GRID!$B$3:$BI$3),0))*(1-GRID!$B$35),0))</f>
        <v>16200</v>
      </c>
      <c r="F308" s="60">
        <f t="array" ref="F308">IF($I$2="Открытый тариф",
INDEX(GRID!$B$17:$BI$27,MATCH(E$7,GRID!$A$17:$A$27,0),MATCH(1,($U$2=GRID!$B$1:$BI$1)*(КАЛЕНДАРЬ!$AJ26=GRID!$B$3:$BI$3), 0)),
ROUNDUP(INDEX(GRID!$B$17:$BI$27,MATCH(E$7,GRID!$A$17:$A$27,0),MATCH(1,($U$2=GRID!$B$1:$BI$1)*(КАЛЕНДАРЬ!$AJ26=GRID!$B$3:$BI$3), 0))*(1-GRID!$B$35),0))</f>
        <v>18700</v>
      </c>
      <c r="G308" s="59">
        <f t="array" ref="G308">IF($I$2="Открытый тариф",
INDEX(GRID!$B$4:$BI$14,MATCH(G$7,GRID!$A$4:$A$14,0),MATCH(1,($U$2=GRID!$B$1:$BI$1)*(КАЛЕНДАРЬ!$AJ26=GRID!$B$3:$BI$3), 0)),
ROUNDUP(INDEX(GRID!$B$4:$BI$14,MATCH(G$7,GRID!$A$4:$A$14,0),MATCH(1,($U$2=GRID!$B$1:$BI$1)*(КАЛЕНДАРЬ!$AJ26=GRID!$B$3:$BI$3),0))*(1-GRID!$B$35),0))</f>
        <v>17500</v>
      </c>
      <c r="H308" s="60">
        <f t="array" ref="H308">IF($I$2="Открытый тариф",
INDEX(GRID!$B$17:$BI$27,MATCH(G$7,GRID!$A$17:$A$27,0),MATCH(1,($U$2=GRID!$B$1:$BI$1)*(КАЛЕНДАРЬ!$AJ26=GRID!$B$3:$BI$3), 0)),
ROUNDUP(INDEX(GRID!$B$17:$BI$27,MATCH(G$7,GRID!$A$17:$A$27,0),MATCH(1,($U$2=GRID!$B$1:$BI$1)*(КАЛЕНДАРЬ!$AJ26=GRID!$B$3:$BI$3), 0))*(1-GRID!$B$35),0))</f>
        <v>20000</v>
      </c>
      <c r="I308" s="59">
        <f t="array" ref="I308">IF($I$2="Открытый тариф",
INDEX(GRID!$B$4:$BI$14,MATCH(I$7,GRID!$A$4:$A$14,0),MATCH(1,($U$2=GRID!$B$1:$BI$1)*(КАЛЕНДАРЬ!$AJ26=GRID!$B$3:$BI$3), 0)),
ROUNDUP(INDEX(GRID!$B$4:$BI$14,MATCH(I$7,GRID!$A$4:$A$14,0),MATCH(1,($U$2=GRID!$B$1:$BI$1)*(КАЛЕНДАРЬ!$AJ26=GRID!$B$3:$BI$3),0))*(1-GRID!$B$35),0))</f>
        <v>18900</v>
      </c>
      <c r="J308" s="60">
        <f t="array" ref="J308">IF($I$2="Открытый тариф",
INDEX(GRID!$B$17:$BI$27,MATCH(I$7,GRID!$A$17:$A$27,0),MATCH(1,($U$2=GRID!$B$1:$BI$1)*(КАЛЕНДАРЬ!$AJ26=GRID!$B$3:$BI$3), 0)),
ROUNDUP(INDEX(GRID!$B$17:$BI$27,MATCH(I$7,GRID!$A$17:$A$27,0),MATCH(1,($U$2=GRID!$B$1:$BI$1)*(КАЛЕНДАРЬ!$AJ26=GRID!$B$3:$BI$3), 0))*(1-GRID!$B$35),0))</f>
        <v>21400</v>
      </c>
      <c r="K308" s="59">
        <f t="array" ref="K308">IF($I$2="Открытый тариф",
INDEX(GRID!$B$4:$BI$14,MATCH(K$7,GRID!$A$4:$A$14,0),MATCH(1,($U$2=GRID!$B$1:$BI$1)*(КАЛЕНДАРЬ!$AJ26=GRID!$B$3:$BI$3), 0)),
ROUNDUP(INDEX(GRID!$B$4:$BI$14,MATCH(K$7,GRID!$A$4:$A$14,0),MATCH(1,($U$2=GRID!$B$1:$BI$1)*(КАЛЕНДАРЬ!$AJ26=GRID!$B$3:$BI$3),0))*(1-GRID!$B$35),0))</f>
        <v>20400</v>
      </c>
      <c r="L308" s="60">
        <f t="array" ref="L308">IF($I$2="Открытый тариф",
INDEX(GRID!$B$17:$BI$27,MATCH(K$7,GRID!$A$17:$A$27,0),MATCH(1,($U$2=GRID!$B$1:$BI$1)*(КАЛЕНДАРЬ!$AJ26=GRID!$B$3:$BI$3), 0)),
ROUNDUP(INDEX(GRID!$B$17:$BI$27,MATCH(K$7,GRID!$A$17:$A$27,0),MATCH(1,($U$2=GRID!$B$1:$BI$1)*(КАЛЕНДАРЬ!$AJ26=GRID!$B$3:$BI$3), 0))*(1-GRID!$B$35),0))</f>
        <v>22900</v>
      </c>
      <c r="M308" s="59">
        <f t="array" ref="M308">IF($I$2="Открытый тариф",
INDEX(GRID!$B$4:$BI$14,MATCH(M$7,GRID!$A$4:$A$14,0),MATCH(1,($U$2=GRID!$B$1:$BI$1)*(КАЛЕНДАРЬ!$AJ26=GRID!$B$3:$BI$3), 0)),
ROUNDUP(INDEX(GRID!$B$4:$BI$14,MATCH(M$7,GRID!$A$4:$A$14,0),MATCH(1,($U$2=GRID!$B$1:$BI$1)*(КАЛЕНДАРЬ!$AJ26=GRID!$B$3:$BI$3),0))*(1-GRID!$B$35),0))</f>
        <v>22000</v>
      </c>
      <c r="N308" s="60">
        <f t="array" ref="N308">IF($I$2="Открытый тариф",
INDEX(GRID!$B$17:$BI$27,MATCH(M$7,GRID!$A$17:$A$27,0),MATCH(1,($U$2=GRID!$B$1:$BI$1)*(КАЛЕНДАРЬ!$AJ26=GRID!$B$3:$BI$3), 0)),
ROUNDUP(INDEX(GRID!$B$17:$BI$27,MATCH(M$7,GRID!$A$17:$A$27,0),MATCH(1,($U$2=GRID!$B$1:$BI$1)*(КАЛЕНДАРЬ!$AJ26=GRID!$B$3:$BI$3), 0))*(1-GRID!$B$35),0))</f>
        <v>24500</v>
      </c>
      <c r="O308" s="61">
        <f t="array" ref="O308">IF($I$2="Открытый тариф",
INDEX(GRID!$B$4:$BI$14,MATCH(O$7,GRID!$A$4:$A$14,0),MATCH(1,($U$2=GRID!$B$1:$BI$1)*(КАЛЕНДАРЬ!$AJ26=GRID!$B$3:$BI$3), 0)),
ROUNDUP(INDEX(GRID!$B$4:$BI$14,MATCH(O$7,GRID!$A$4:$A$14,0),MATCH(1,($U$2=GRID!$B$1:$BI$1)*(КАЛЕНДАРЬ!$AJ26=GRID!$B$3:$BI$3),0))*(1-GRID!$B$35),0))</f>
        <v>29600</v>
      </c>
      <c r="P308" s="61">
        <f t="array" ref="P308">IF($I$2="Открытый тариф",
INDEX(GRID!$B$17:$BI$27,MATCH(O$7,GRID!$A$17:$A$27,0),MATCH(1,($U$2=GRID!$B$1:$BI$1)*(КАЛЕНДАРЬ!$AJ26=GRID!$B$3:$BI$3), 0)),
ROUNDUP(INDEX(GRID!$B$17:$BI$27,MATCH(O$7,GRID!$A$17:$A$27,0),MATCH(1,($U$2=GRID!$B$1:$BI$1)*(КАЛЕНДАРЬ!$AJ26=GRID!$B$3:$BI$3), 0))*(1-GRID!$B$35),0))</f>
        <v>32100</v>
      </c>
      <c r="Q308" s="61">
        <f t="array" ref="Q308">IF($I$2="Открытый тариф",
INDEX(GRID!$B$4:$BI$14,MATCH(Q$7,GRID!$A$4:$A$14,0),MATCH(1,($U$2=GRID!$B$1:$BI$1)*(КАЛЕНДАРЬ!$AJ26=GRID!$B$3:$BI$3), 0)),
ROUNDUP(INDEX(GRID!$B$4:$BI$14,MATCH(Q$7,GRID!$A$4:$A$14,0),MATCH(1,($U$2=GRID!$B$1:$BI$1)*(КАЛЕНДАРЬ!$AJ26=GRID!$B$3:$BI$3),0))*(1-GRID!$B$35),0))</f>
        <v>33000</v>
      </c>
      <c r="R308" s="61">
        <f t="array" ref="R308">IF($I$2="Открытый тариф",
INDEX(GRID!$B$17:$BI$27,MATCH(Q$7,GRID!$A$17:$A$27,0),MATCH(1,($U$2=GRID!$B$1:$BI$1)*(КАЛЕНДАРЬ!$AJ26=GRID!$B$3:$BI$3), 0)),
ROUNDUP(INDEX(GRID!$B$17:$BI$27,MATCH(Q$7,GRID!$A$17:$A$27,0),MATCH(1,($U$2=GRID!$B$1:$BI$1)*(КАЛЕНДАРЬ!$AJ26=GRID!$B$3:$BI$3), 0))*(1-GRID!$B$35),0))</f>
        <v>35500</v>
      </c>
      <c r="S308" s="61">
        <f t="array" ref="S308">IF($I$2="Открытый тариф",
INDEX(GRID!$B$4:$BI$14,MATCH(S$7,GRID!$A$4:$A$14,0),MATCH(1,($U$2=GRID!$B$1:$BI$1)*(КАЛЕНДАРЬ!$AJ26=GRID!$B$3:$BI$3), 0)),
ROUNDUP(INDEX(GRID!$B$4:$BI$14,MATCH(S$7,GRID!$A$4:$A$14,0),MATCH(1,($U$2=GRID!$B$1:$BI$1)*(КАЛЕНДАРЬ!$AJ26=GRID!$B$3:$BI$3),0))*(1-GRID!$B$35),0))</f>
        <v>38500</v>
      </c>
      <c r="T308" s="61">
        <f t="array" ref="T308">IF($I$2="Открытый тариф",
INDEX(GRID!$B$17:$BI$27,MATCH(S$7,GRID!$A$17:$A$27,0),MATCH(1,($U$2=GRID!$B$1:$BI$1)*(КАЛЕНДАРЬ!$AJ26=GRID!$B$3:$BI$3), 0)),
ROUNDUP(INDEX(GRID!$B$17:$BI$27,MATCH(S$7,GRID!$A$17:$A$27,0),MATCH(1,($U$2=GRID!$B$1:$BI$1)*(КАЛЕНДАРЬ!$AJ26=GRID!$B$3:$BI$3), 0))*(1-GRID!$B$35),0))</f>
        <v>41000</v>
      </c>
      <c r="U308" s="61">
        <f t="array" ref="U308">IF($I$2="Открытый тариф",
INDEX(GRID!$B$4:$BI$14,MATCH(U$7,GRID!$A$4:$A$14,0),MATCH(1,($U$2=GRID!$B$1:$BI$1)*(КАЛЕНДАРЬ!$AJ26=GRID!$B$3:$BI$3), 0)),
ROUNDUP(INDEX(GRID!$B$4:$BI$14,MATCH(U$7,GRID!$A$4:$A$14,0),MATCH(1,($U$2=GRID!$B$1:$BI$1)*(КАЛЕНДАРЬ!$AJ26=GRID!$B$3:$BI$3),0))*(1-GRID!$B$35),0))</f>
        <v>45000</v>
      </c>
      <c r="V308" s="61">
        <f t="array" ref="V308">IF($I$2="Открытый тариф",
INDEX(GRID!$B$17:$BI$27,MATCH(U$7,GRID!$A$17:$A$27,0),MATCH(1,($U$2=GRID!$B$1:$BI$1)*(КАЛЕНДАРЬ!$AJ26=GRID!$B$3:$BI$3), 0)),
ROUNDUP(INDEX(GRID!$B$17:$BI$27,MATCH(U$7,GRID!$A$17:$A$27,0),MATCH(1,($U$2=GRID!$B$1:$BI$1)*(КАЛЕНДАРЬ!$AJ26=GRID!$B$3:$BI$3), 0))*(1-GRID!$B$35),0))</f>
        <v>47500</v>
      </c>
      <c r="W308" s="61">
        <f t="array" ref="W308">IF($I$2="Открытый тариф",
INDEX(GRID!$B$4:$BI$14,MATCH(W$7,GRID!$A$4:$A$14,0),MATCH(1,($U$2=GRID!$B$1:$BI$1)*(КАЛЕНДАРЬ!$AJ26=GRID!$B$3:$BI$3), 0)),
ROUNDUP(INDEX(GRID!$B$4:$BI$14,MATCH(W$7,GRID!$A$4:$A$14,0),MATCH(1,($U$2=GRID!$B$1:$BI$1)*(КАЛЕНДАРЬ!$AJ26=GRID!$B$3:$BI$3),0))*(1-GRID!$B$35),0))</f>
        <v>192000</v>
      </c>
      <c r="X308" s="61">
        <f t="array" ref="X308">IF($I$2="Открытый тариф",
INDEX(GRID!$B$17:$BI$27,MATCH(W$7,GRID!$A$17:$A$27,0),MATCH(1,($U$2=GRID!$B$1:$BI$1)*(КАЛЕНДАРЬ!$AJ26=GRID!$B$3:$BI$3), 0)),
ROUNDUP(INDEX(GRID!$B$17:$BI$27,MATCH(W$7,GRID!$A$17:$A$27,0),MATCH(1,($U$2=GRID!$B$1:$BI$1)*(КАЛЕНДАРЬ!$AJ26=GRID!$B$3:$BI$3), 0))*(1-GRID!$B$35),0))</f>
        <v>194500</v>
      </c>
    </row>
    <row r="309" spans="1:24" x14ac:dyDescent="0.2">
      <c r="A309" s="62" t="s">
        <v>44</v>
      </c>
      <c r="B309" s="62">
        <v>24</v>
      </c>
      <c r="C309" s="59" cm="1">
        <f t="array" ref="C309">IF($I$2="Открытый тариф",
INDEX(GRID!$B$4:$BI$14,MATCH(C$7,GRID!$A$4:$A$14,0),MATCH(1,($U$2=GRID!$B$1:$BI$1)*(КАЛЕНДАРЬ!$AJ27=GRID!$B$3:$BI$3), 0)),
ROUNDUP(INDEX(GRID!$B$4:$BI$14,MATCH(C$7,GRID!$A$4:$A$14,0),MATCH(1,($U$2=GRID!$B$1:$BI$1)*(КАЛЕНДАРЬ!$AJ27=GRID!$B$3:$BI$3),0))*(1-GRID!$B$35),0))</f>
        <v>15000</v>
      </c>
      <c r="D309" s="60">
        <f t="array" ref="D309">IF($I$2="Открытый тариф",
INDEX(GRID!$B$17:$BI$27,MATCH(C$7,GRID!$A$17:$A$27,0),MATCH(1,($U$2=GRID!$B$1:$BI$1)*(КАЛЕНДАРЬ!$AJ27=GRID!$B$3:$BI$3), 0)),
ROUNDUP(INDEX(GRID!$B$17:$BI$27,MATCH(C$7,GRID!$A$17:$A$27,0),MATCH(1,($U$2=GRID!$B$1:$BI$1)*(КАЛЕНДАРЬ!$AJ27=GRID!$B$3:$BI$3), 0))*(1-GRID!$B$35),0))</f>
        <v>17500</v>
      </c>
      <c r="E309" s="59">
        <f t="array" ref="E309">IF($I$2="Открытый тариф",
INDEX(GRID!$B$4:$BI$14,MATCH(E$7,GRID!$A$4:$A$14,0),MATCH(1,($U$2=GRID!$B$1:$BI$1)*(КАЛЕНДАРЬ!$AJ27=GRID!$B$3:$BI$3), 0)),
ROUNDUP(INDEX(GRID!$B$4:$BI$14,MATCH(E$7,GRID!$A$4:$A$14,0),MATCH(1,($U$2=GRID!$B$1:$BI$1)*(КАЛЕНДАРЬ!$AJ27=GRID!$B$3:$BI$3),0))*(1-GRID!$B$35),0))</f>
        <v>16200</v>
      </c>
      <c r="F309" s="60">
        <f t="array" ref="F309">IF($I$2="Открытый тариф",
INDEX(GRID!$B$17:$BI$27,MATCH(E$7,GRID!$A$17:$A$27,0),MATCH(1,($U$2=GRID!$B$1:$BI$1)*(КАЛЕНДАРЬ!$AJ27=GRID!$B$3:$BI$3), 0)),
ROUNDUP(INDEX(GRID!$B$17:$BI$27,MATCH(E$7,GRID!$A$17:$A$27,0),MATCH(1,($U$2=GRID!$B$1:$BI$1)*(КАЛЕНДАРЬ!$AJ27=GRID!$B$3:$BI$3), 0))*(1-GRID!$B$35),0))</f>
        <v>18700</v>
      </c>
      <c r="G309" s="59">
        <f t="array" ref="G309">IF($I$2="Открытый тариф",
INDEX(GRID!$B$4:$BI$14,MATCH(G$7,GRID!$A$4:$A$14,0),MATCH(1,($U$2=GRID!$B$1:$BI$1)*(КАЛЕНДАРЬ!$AJ27=GRID!$B$3:$BI$3), 0)),
ROUNDUP(INDEX(GRID!$B$4:$BI$14,MATCH(G$7,GRID!$A$4:$A$14,0),MATCH(1,($U$2=GRID!$B$1:$BI$1)*(КАЛЕНДАРЬ!$AJ27=GRID!$B$3:$BI$3),0))*(1-GRID!$B$35),0))</f>
        <v>17500</v>
      </c>
      <c r="H309" s="60">
        <f t="array" ref="H309">IF($I$2="Открытый тариф",
INDEX(GRID!$B$17:$BI$27,MATCH(G$7,GRID!$A$17:$A$27,0),MATCH(1,($U$2=GRID!$B$1:$BI$1)*(КАЛЕНДАРЬ!$AJ27=GRID!$B$3:$BI$3), 0)),
ROUNDUP(INDEX(GRID!$B$17:$BI$27,MATCH(G$7,GRID!$A$17:$A$27,0),MATCH(1,($U$2=GRID!$B$1:$BI$1)*(КАЛЕНДАРЬ!$AJ27=GRID!$B$3:$BI$3), 0))*(1-GRID!$B$35),0))</f>
        <v>20000</v>
      </c>
      <c r="I309" s="59">
        <f t="array" ref="I309">IF($I$2="Открытый тариф",
INDEX(GRID!$B$4:$BI$14,MATCH(I$7,GRID!$A$4:$A$14,0),MATCH(1,($U$2=GRID!$B$1:$BI$1)*(КАЛЕНДАРЬ!$AJ27=GRID!$B$3:$BI$3), 0)),
ROUNDUP(INDEX(GRID!$B$4:$BI$14,MATCH(I$7,GRID!$A$4:$A$14,0),MATCH(1,($U$2=GRID!$B$1:$BI$1)*(КАЛЕНДАРЬ!$AJ27=GRID!$B$3:$BI$3),0))*(1-GRID!$B$35),0))</f>
        <v>18900</v>
      </c>
      <c r="J309" s="60">
        <f t="array" ref="J309">IF($I$2="Открытый тариф",
INDEX(GRID!$B$17:$BI$27,MATCH(I$7,GRID!$A$17:$A$27,0),MATCH(1,($U$2=GRID!$B$1:$BI$1)*(КАЛЕНДАРЬ!$AJ27=GRID!$B$3:$BI$3), 0)),
ROUNDUP(INDEX(GRID!$B$17:$BI$27,MATCH(I$7,GRID!$A$17:$A$27,0),MATCH(1,($U$2=GRID!$B$1:$BI$1)*(КАЛЕНДАРЬ!$AJ27=GRID!$B$3:$BI$3), 0))*(1-GRID!$B$35),0))</f>
        <v>21400</v>
      </c>
      <c r="K309" s="59">
        <f t="array" ref="K309">IF($I$2="Открытый тариф",
INDEX(GRID!$B$4:$BI$14,MATCH(K$7,GRID!$A$4:$A$14,0),MATCH(1,($U$2=GRID!$B$1:$BI$1)*(КАЛЕНДАРЬ!$AJ27=GRID!$B$3:$BI$3), 0)),
ROUNDUP(INDEX(GRID!$B$4:$BI$14,MATCH(K$7,GRID!$A$4:$A$14,0),MATCH(1,($U$2=GRID!$B$1:$BI$1)*(КАЛЕНДАРЬ!$AJ27=GRID!$B$3:$BI$3),0))*(1-GRID!$B$35),0))</f>
        <v>20400</v>
      </c>
      <c r="L309" s="60">
        <f t="array" ref="L309">IF($I$2="Открытый тариф",
INDEX(GRID!$B$17:$BI$27,MATCH(K$7,GRID!$A$17:$A$27,0),MATCH(1,($U$2=GRID!$B$1:$BI$1)*(КАЛЕНДАРЬ!$AJ27=GRID!$B$3:$BI$3), 0)),
ROUNDUP(INDEX(GRID!$B$17:$BI$27,MATCH(K$7,GRID!$A$17:$A$27,0),MATCH(1,($U$2=GRID!$B$1:$BI$1)*(КАЛЕНДАРЬ!$AJ27=GRID!$B$3:$BI$3), 0))*(1-GRID!$B$35),0))</f>
        <v>22900</v>
      </c>
      <c r="M309" s="59">
        <f t="array" ref="M309">IF($I$2="Открытый тариф",
INDEX(GRID!$B$4:$BI$14,MATCH(M$7,GRID!$A$4:$A$14,0),MATCH(1,($U$2=GRID!$B$1:$BI$1)*(КАЛЕНДАРЬ!$AJ27=GRID!$B$3:$BI$3), 0)),
ROUNDUP(INDEX(GRID!$B$4:$BI$14,MATCH(M$7,GRID!$A$4:$A$14,0),MATCH(1,($U$2=GRID!$B$1:$BI$1)*(КАЛЕНДАРЬ!$AJ27=GRID!$B$3:$BI$3),0))*(1-GRID!$B$35),0))</f>
        <v>22000</v>
      </c>
      <c r="N309" s="60">
        <f t="array" ref="N309">IF($I$2="Открытый тариф",
INDEX(GRID!$B$17:$BI$27,MATCH(M$7,GRID!$A$17:$A$27,0),MATCH(1,($U$2=GRID!$B$1:$BI$1)*(КАЛЕНДАРЬ!$AJ27=GRID!$B$3:$BI$3), 0)),
ROUNDUP(INDEX(GRID!$B$17:$BI$27,MATCH(M$7,GRID!$A$17:$A$27,0),MATCH(1,($U$2=GRID!$B$1:$BI$1)*(КАЛЕНДАРЬ!$AJ27=GRID!$B$3:$BI$3), 0))*(1-GRID!$B$35),0))</f>
        <v>24500</v>
      </c>
      <c r="O309" s="61">
        <f t="array" ref="O309">IF($I$2="Открытый тариф",
INDEX(GRID!$B$4:$BI$14,MATCH(O$7,GRID!$A$4:$A$14,0),MATCH(1,($U$2=GRID!$B$1:$BI$1)*(КАЛЕНДАРЬ!$AJ27=GRID!$B$3:$BI$3), 0)),
ROUNDUP(INDEX(GRID!$B$4:$BI$14,MATCH(O$7,GRID!$A$4:$A$14,0),MATCH(1,($U$2=GRID!$B$1:$BI$1)*(КАЛЕНДАРЬ!$AJ27=GRID!$B$3:$BI$3),0))*(1-GRID!$B$35),0))</f>
        <v>29600</v>
      </c>
      <c r="P309" s="61">
        <f t="array" ref="P309">IF($I$2="Открытый тариф",
INDEX(GRID!$B$17:$BI$27,MATCH(O$7,GRID!$A$17:$A$27,0),MATCH(1,($U$2=GRID!$B$1:$BI$1)*(КАЛЕНДАРЬ!$AJ27=GRID!$B$3:$BI$3), 0)),
ROUNDUP(INDEX(GRID!$B$17:$BI$27,MATCH(O$7,GRID!$A$17:$A$27,0),MATCH(1,($U$2=GRID!$B$1:$BI$1)*(КАЛЕНДАРЬ!$AJ27=GRID!$B$3:$BI$3), 0))*(1-GRID!$B$35),0))</f>
        <v>32100</v>
      </c>
      <c r="Q309" s="61">
        <f t="array" ref="Q309">IF($I$2="Открытый тариф",
INDEX(GRID!$B$4:$BI$14,MATCH(Q$7,GRID!$A$4:$A$14,0),MATCH(1,($U$2=GRID!$B$1:$BI$1)*(КАЛЕНДАРЬ!$AJ27=GRID!$B$3:$BI$3), 0)),
ROUNDUP(INDEX(GRID!$B$4:$BI$14,MATCH(Q$7,GRID!$A$4:$A$14,0),MATCH(1,($U$2=GRID!$B$1:$BI$1)*(КАЛЕНДАРЬ!$AJ27=GRID!$B$3:$BI$3),0))*(1-GRID!$B$35),0))</f>
        <v>33000</v>
      </c>
      <c r="R309" s="61">
        <f t="array" ref="R309">IF($I$2="Открытый тариф",
INDEX(GRID!$B$17:$BI$27,MATCH(Q$7,GRID!$A$17:$A$27,0),MATCH(1,($U$2=GRID!$B$1:$BI$1)*(КАЛЕНДАРЬ!$AJ27=GRID!$B$3:$BI$3), 0)),
ROUNDUP(INDEX(GRID!$B$17:$BI$27,MATCH(Q$7,GRID!$A$17:$A$27,0),MATCH(1,($U$2=GRID!$B$1:$BI$1)*(КАЛЕНДАРЬ!$AJ27=GRID!$B$3:$BI$3), 0))*(1-GRID!$B$35),0))</f>
        <v>35500</v>
      </c>
      <c r="S309" s="61">
        <f t="array" ref="S309">IF($I$2="Открытый тариф",
INDEX(GRID!$B$4:$BI$14,MATCH(S$7,GRID!$A$4:$A$14,0),MATCH(1,($U$2=GRID!$B$1:$BI$1)*(КАЛЕНДАРЬ!$AJ27=GRID!$B$3:$BI$3), 0)),
ROUNDUP(INDEX(GRID!$B$4:$BI$14,MATCH(S$7,GRID!$A$4:$A$14,0),MATCH(1,($U$2=GRID!$B$1:$BI$1)*(КАЛЕНДАРЬ!$AJ27=GRID!$B$3:$BI$3),0))*(1-GRID!$B$35),0))</f>
        <v>38500</v>
      </c>
      <c r="T309" s="61">
        <f t="array" ref="T309">IF($I$2="Открытый тариф",
INDEX(GRID!$B$17:$BI$27,MATCH(S$7,GRID!$A$17:$A$27,0),MATCH(1,($U$2=GRID!$B$1:$BI$1)*(КАЛЕНДАРЬ!$AJ27=GRID!$B$3:$BI$3), 0)),
ROUNDUP(INDEX(GRID!$B$17:$BI$27,MATCH(S$7,GRID!$A$17:$A$27,0),MATCH(1,($U$2=GRID!$B$1:$BI$1)*(КАЛЕНДАРЬ!$AJ27=GRID!$B$3:$BI$3), 0))*(1-GRID!$B$35),0))</f>
        <v>41000</v>
      </c>
      <c r="U309" s="61">
        <f t="array" ref="U309">IF($I$2="Открытый тариф",
INDEX(GRID!$B$4:$BI$14,MATCH(U$7,GRID!$A$4:$A$14,0),MATCH(1,($U$2=GRID!$B$1:$BI$1)*(КАЛЕНДАРЬ!$AJ27=GRID!$B$3:$BI$3), 0)),
ROUNDUP(INDEX(GRID!$B$4:$BI$14,MATCH(U$7,GRID!$A$4:$A$14,0),MATCH(1,($U$2=GRID!$B$1:$BI$1)*(КАЛЕНДАРЬ!$AJ27=GRID!$B$3:$BI$3),0))*(1-GRID!$B$35),0))</f>
        <v>45000</v>
      </c>
      <c r="V309" s="61">
        <f t="array" ref="V309">IF($I$2="Открытый тариф",
INDEX(GRID!$B$17:$BI$27,MATCH(U$7,GRID!$A$17:$A$27,0),MATCH(1,($U$2=GRID!$B$1:$BI$1)*(КАЛЕНДАРЬ!$AJ27=GRID!$B$3:$BI$3), 0)),
ROUNDUP(INDEX(GRID!$B$17:$BI$27,MATCH(U$7,GRID!$A$17:$A$27,0),MATCH(1,($U$2=GRID!$B$1:$BI$1)*(КАЛЕНДАРЬ!$AJ27=GRID!$B$3:$BI$3), 0))*(1-GRID!$B$35),0))</f>
        <v>47500</v>
      </c>
      <c r="W309" s="61">
        <f t="array" ref="W309">IF($I$2="Открытый тариф",
INDEX(GRID!$B$4:$BI$14,MATCH(W$7,GRID!$A$4:$A$14,0),MATCH(1,($U$2=GRID!$B$1:$BI$1)*(КАЛЕНДАРЬ!$AJ27=GRID!$B$3:$BI$3), 0)),
ROUNDUP(INDEX(GRID!$B$4:$BI$14,MATCH(W$7,GRID!$A$4:$A$14,0),MATCH(1,($U$2=GRID!$B$1:$BI$1)*(КАЛЕНДАРЬ!$AJ27=GRID!$B$3:$BI$3),0))*(1-GRID!$B$35),0))</f>
        <v>192000</v>
      </c>
      <c r="X309" s="61">
        <f t="array" ref="X309">IF($I$2="Открытый тариф",
INDEX(GRID!$B$17:$BI$27,MATCH(W$7,GRID!$A$17:$A$27,0),MATCH(1,($U$2=GRID!$B$1:$BI$1)*(КАЛЕНДАРЬ!$AJ27=GRID!$B$3:$BI$3), 0)),
ROUNDUP(INDEX(GRID!$B$17:$BI$27,MATCH(W$7,GRID!$A$17:$A$27,0),MATCH(1,($U$2=GRID!$B$1:$BI$1)*(КАЛЕНДАРЬ!$AJ27=GRID!$B$3:$BI$3), 0))*(1-GRID!$B$35),0))</f>
        <v>194500</v>
      </c>
    </row>
    <row r="310" spans="1:24" x14ac:dyDescent="0.2">
      <c r="A310" s="62" t="s">
        <v>45</v>
      </c>
      <c r="B310" s="62">
        <v>25</v>
      </c>
      <c r="C310" s="59" cm="1">
        <f t="array" ref="C310">IF($I$2="Открытый тариф",
INDEX(GRID!$B$4:$BI$14,MATCH(C$7,GRID!$A$4:$A$14,0),MATCH(1,($U$2=GRID!$B$1:$BI$1)*(КАЛЕНДАРЬ!$AJ28=GRID!$B$3:$BI$3), 0)),
ROUNDUP(INDEX(GRID!$B$4:$BI$14,MATCH(C$7,GRID!$A$4:$A$14,0),MATCH(1,($U$2=GRID!$B$1:$BI$1)*(КАЛЕНДАРЬ!$AJ28=GRID!$B$3:$BI$3),0))*(1-GRID!$B$35),0))</f>
        <v>15000</v>
      </c>
      <c r="D310" s="60">
        <f t="array" ref="D310">IF($I$2="Открытый тариф",
INDEX(GRID!$B$17:$BI$27,MATCH(C$7,GRID!$A$17:$A$27,0),MATCH(1,($U$2=GRID!$B$1:$BI$1)*(КАЛЕНДАРЬ!$AJ28=GRID!$B$3:$BI$3), 0)),
ROUNDUP(INDEX(GRID!$B$17:$BI$27,MATCH(C$7,GRID!$A$17:$A$27,0),MATCH(1,($U$2=GRID!$B$1:$BI$1)*(КАЛЕНДАРЬ!$AJ28=GRID!$B$3:$BI$3), 0))*(1-GRID!$B$35),0))</f>
        <v>17500</v>
      </c>
      <c r="E310" s="59">
        <f t="array" ref="E310">IF($I$2="Открытый тариф",
INDEX(GRID!$B$4:$BI$14,MATCH(E$7,GRID!$A$4:$A$14,0),MATCH(1,($U$2=GRID!$B$1:$BI$1)*(КАЛЕНДАРЬ!$AJ28=GRID!$B$3:$BI$3), 0)),
ROUNDUP(INDEX(GRID!$B$4:$BI$14,MATCH(E$7,GRID!$A$4:$A$14,0),MATCH(1,($U$2=GRID!$B$1:$BI$1)*(КАЛЕНДАРЬ!$AJ28=GRID!$B$3:$BI$3),0))*(1-GRID!$B$35),0))</f>
        <v>16200</v>
      </c>
      <c r="F310" s="60">
        <f t="array" ref="F310">IF($I$2="Открытый тариф",
INDEX(GRID!$B$17:$BI$27,MATCH(E$7,GRID!$A$17:$A$27,0),MATCH(1,($U$2=GRID!$B$1:$BI$1)*(КАЛЕНДАРЬ!$AJ28=GRID!$B$3:$BI$3), 0)),
ROUNDUP(INDEX(GRID!$B$17:$BI$27,MATCH(E$7,GRID!$A$17:$A$27,0),MATCH(1,($U$2=GRID!$B$1:$BI$1)*(КАЛЕНДАРЬ!$AJ28=GRID!$B$3:$BI$3), 0))*(1-GRID!$B$35),0))</f>
        <v>18700</v>
      </c>
      <c r="G310" s="59">
        <f t="array" ref="G310">IF($I$2="Открытый тариф",
INDEX(GRID!$B$4:$BI$14,MATCH(G$7,GRID!$A$4:$A$14,0),MATCH(1,($U$2=GRID!$B$1:$BI$1)*(КАЛЕНДАРЬ!$AJ28=GRID!$B$3:$BI$3), 0)),
ROUNDUP(INDEX(GRID!$B$4:$BI$14,MATCH(G$7,GRID!$A$4:$A$14,0),MATCH(1,($U$2=GRID!$B$1:$BI$1)*(КАЛЕНДАРЬ!$AJ28=GRID!$B$3:$BI$3),0))*(1-GRID!$B$35),0))</f>
        <v>17500</v>
      </c>
      <c r="H310" s="60">
        <f t="array" ref="H310">IF($I$2="Открытый тариф",
INDEX(GRID!$B$17:$BI$27,MATCH(G$7,GRID!$A$17:$A$27,0),MATCH(1,($U$2=GRID!$B$1:$BI$1)*(КАЛЕНДАРЬ!$AJ28=GRID!$B$3:$BI$3), 0)),
ROUNDUP(INDEX(GRID!$B$17:$BI$27,MATCH(G$7,GRID!$A$17:$A$27,0),MATCH(1,($U$2=GRID!$B$1:$BI$1)*(КАЛЕНДАРЬ!$AJ28=GRID!$B$3:$BI$3), 0))*(1-GRID!$B$35),0))</f>
        <v>20000</v>
      </c>
      <c r="I310" s="59">
        <f t="array" ref="I310">IF($I$2="Открытый тариф",
INDEX(GRID!$B$4:$BI$14,MATCH(I$7,GRID!$A$4:$A$14,0),MATCH(1,($U$2=GRID!$B$1:$BI$1)*(КАЛЕНДАРЬ!$AJ28=GRID!$B$3:$BI$3), 0)),
ROUNDUP(INDEX(GRID!$B$4:$BI$14,MATCH(I$7,GRID!$A$4:$A$14,0),MATCH(1,($U$2=GRID!$B$1:$BI$1)*(КАЛЕНДАРЬ!$AJ28=GRID!$B$3:$BI$3),0))*(1-GRID!$B$35),0))</f>
        <v>18900</v>
      </c>
      <c r="J310" s="60">
        <f t="array" ref="J310">IF($I$2="Открытый тариф",
INDEX(GRID!$B$17:$BI$27,MATCH(I$7,GRID!$A$17:$A$27,0),MATCH(1,($U$2=GRID!$B$1:$BI$1)*(КАЛЕНДАРЬ!$AJ28=GRID!$B$3:$BI$3), 0)),
ROUNDUP(INDEX(GRID!$B$17:$BI$27,MATCH(I$7,GRID!$A$17:$A$27,0),MATCH(1,($U$2=GRID!$B$1:$BI$1)*(КАЛЕНДАРЬ!$AJ28=GRID!$B$3:$BI$3), 0))*(1-GRID!$B$35),0))</f>
        <v>21400</v>
      </c>
      <c r="K310" s="59">
        <f t="array" ref="K310">IF($I$2="Открытый тариф",
INDEX(GRID!$B$4:$BI$14,MATCH(K$7,GRID!$A$4:$A$14,0),MATCH(1,($U$2=GRID!$B$1:$BI$1)*(КАЛЕНДАРЬ!$AJ28=GRID!$B$3:$BI$3), 0)),
ROUNDUP(INDEX(GRID!$B$4:$BI$14,MATCH(K$7,GRID!$A$4:$A$14,0),MATCH(1,($U$2=GRID!$B$1:$BI$1)*(КАЛЕНДАРЬ!$AJ28=GRID!$B$3:$BI$3),0))*(1-GRID!$B$35),0))</f>
        <v>20400</v>
      </c>
      <c r="L310" s="60">
        <f t="array" ref="L310">IF($I$2="Открытый тариф",
INDEX(GRID!$B$17:$BI$27,MATCH(K$7,GRID!$A$17:$A$27,0),MATCH(1,($U$2=GRID!$B$1:$BI$1)*(КАЛЕНДАРЬ!$AJ28=GRID!$B$3:$BI$3), 0)),
ROUNDUP(INDEX(GRID!$B$17:$BI$27,MATCH(K$7,GRID!$A$17:$A$27,0),MATCH(1,($U$2=GRID!$B$1:$BI$1)*(КАЛЕНДАРЬ!$AJ28=GRID!$B$3:$BI$3), 0))*(1-GRID!$B$35),0))</f>
        <v>22900</v>
      </c>
      <c r="M310" s="59">
        <f t="array" ref="M310">IF($I$2="Открытый тариф",
INDEX(GRID!$B$4:$BI$14,MATCH(M$7,GRID!$A$4:$A$14,0),MATCH(1,($U$2=GRID!$B$1:$BI$1)*(КАЛЕНДАРЬ!$AJ28=GRID!$B$3:$BI$3), 0)),
ROUNDUP(INDEX(GRID!$B$4:$BI$14,MATCH(M$7,GRID!$A$4:$A$14,0),MATCH(1,($U$2=GRID!$B$1:$BI$1)*(КАЛЕНДАРЬ!$AJ28=GRID!$B$3:$BI$3),0))*(1-GRID!$B$35),0))</f>
        <v>22000</v>
      </c>
      <c r="N310" s="60">
        <f t="array" ref="N310">IF($I$2="Открытый тариф",
INDEX(GRID!$B$17:$BI$27,MATCH(M$7,GRID!$A$17:$A$27,0),MATCH(1,($U$2=GRID!$B$1:$BI$1)*(КАЛЕНДАРЬ!$AJ28=GRID!$B$3:$BI$3), 0)),
ROUNDUP(INDEX(GRID!$B$17:$BI$27,MATCH(M$7,GRID!$A$17:$A$27,0),MATCH(1,($U$2=GRID!$B$1:$BI$1)*(КАЛЕНДАРЬ!$AJ28=GRID!$B$3:$BI$3), 0))*(1-GRID!$B$35),0))</f>
        <v>24500</v>
      </c>
      <c r="O310" s="61">
        <f t="array" ref="O310">IF($I$2="Открытый тариф",
INDEX(GRID!$B$4:$BI$14,MATCH(O$7,GRID!$A$4:$A$14,0),MATCH(1,($U$2=GRID!$B$1:$BI$1)*(КАЛЕНДАРЬ!$AJ28=GRID!$B$3:$BI$3), 0)),
ROUNDUP(INDEX(GRID!$B$4:$BI$14,MATCH(O$7,GRID!$A$4:$A$14,0),MATCH(1,($U$2=GRID!$B$1:$BI$1)*(КАЛЕНДАРЬ!$AJ28=GRID!$B$3:$BI$3),0))*(1-GRID!$B$35),0))</f>
        <v>29600</v>
      </c>
      <c r="P310" s="61">
        <f t="array" ref="P310">IF($I$2="Открытый тариф",
INDEX(GRID!$B$17:$BI$27,MATCH(O$7,GRID!$A$17:$A$27,0),MATCH(1,($U$2=GRID!$B$1:$BI$1)*(КАЛЕНДАРЬ!$AJ28=GRID!$B$3:$BI$3), 0)),
ROUNDUP(INDEX(GRID!$B$17:$BI$27,MATCH(O$7,GRID!$A$17:$A$27,0),MATCH(1,($U$2=GRID!$B$1:$BI$1)*(КАЛЕНДАРЬ!$AJ28=GRID!$B$3:$BI$3), 0))*(1-GRID!$B$35),0))</f>
        <v>32100</v>
      </c>
      <c r="Q310" s="61">
        <f t="array" ref="Q310">IF($I$2="Открытый тариф",
INDEX(GRID!$B$4:$BI$14,MATCH(Q$7,GRID!$A$4:$A$14,0),MATCH(1,($U$2=GRID!$B$1:$BI$1)*(КАЛЕНДАРЬ!$AJ28=GRID!$B$3:$BI$3), 0)),
ROUNDUP(INDEX(GRID!$B$4:$BI$14,MATCH(Q$7,GRID!$A$4:$A$14,0),MATCH(1,($U$2=GRID!$B$1:$BI$1)*(КАЛЕНДАРЬ!$AJ28=GRID!$B$3:$BI$3),0))*(1-GRID!$B$35),0))</f>
        <v>33000</v>
      </c>
      <c r="R310" s="61">
        <f t="array" ref="R310">IF($I$2="Открытый тариф",
INDEX(GRID!$B$17:$BI$27,MATCH(Q$7,GRID!$A$17:$A$27,0),MATCH(1,($U$2=GRID!$B$1:$BI$1)*(КАЛЕНДАРЬ!$AJ28=GRID!$B$3:$BI$3), 0)),
ROUNDUP(INDEX(GRID!$B$17:$BI$27,MATCH(Q$7,GRID!$A$17:$A$27,0),MATCH(1,($U$2=GRID!$B$1:$BI$1)*(КАЛЕНДАРЬ!$AJ28=GRID!$B$3:$BI$3), 0))*(1-GRID!$B$35),0))</f>
        <v>35500</v>
      </c>
      <c r="S310" s="61">
        <f t="array" ref="S310">IF($I$2="Открытый тариф",
INDEX(GRID!$B$4:$BI$14,MATCH(S$7,GRID!$A$4:$A$14,0),MATCH(1,($U$2=GRID!$B$1:$BI$1)*(КАЛЕНДАРЬ!$AJ28=GRID!$B$3:$BI$3), 0)),
ROUNDUP(INDEX(GRID!$B$4:$BI$14,MATCH(S$7,GRID!$A$4:$A$14,0),MATCH(1,($U$2=GRID!$B$1:$BI$1)*(КАЛЕНДАРЬ!$AJ28=GRID!$B$3:$BI$3),0))*(1-GRID!$B$35),0))</f>
        <v>38500</v>
      </c>
      <c r="T310" s="61">
        <f t="array" ref="T310">IF($I$2="Открытый тариф",
INDEX(GRID!$B$17:$BI$27,MATCH(S$7,GRID!$A$17:$A$27,0),MATCH(1,($U$2=GRID!$B$1:$BI$1)*(КАЛЕНДАРЬ!$AJ28=GRID!$B$3:$BI$3), 0)),
ROUNDUP(INDEX(GRID!$B$17:$BI$27,MATCH(S$7,GRID!$A$17:$A$27,0),MATCH(1,($U$2=GRID!$B$1:$BI$1)*(КАЛЕНДАРЬ!$AJ28=GRID!$B$3:$BI$3), 0))*(1-GRID!$B$35),0))</f>
        <v>41000</v>
      </c>
      <c r="U310" s="61">
        <f t="array" ref="U310">IF($I$2="Открытый тариф",
INDEX(GRID!$B$4:$BI$14,MATCH(U$7,GRID!$A$4:$A$14,0),MATCH(1,($U$2=GRID!$B$1:$BI$1)*(КАЛЕНДАРЬ!$AJ28=GRID!$B$3:$BI$3), 0)),
ROUNDUP(INDEX(GRID!$B$4:$BI$14,MATCH(U$7,GRID!$A$4:$A$14,0),MATCH(1,($U$2=GRID!$B$1:$BI$1)*(КАЛЕНДАРЬ!$AJ28=GRID!$B$3:$BI$3),0))*(1-GRID!$B$35),0))</f>
        <v>45000</v>
      </c>
      <c r="V310" s="61">
        <f t="array" ref="V310">IF($I$2="Открытый тариф",
INDEX(GRID!$B$17:$BI$27,MATCH(U$7,GRID!$A$17:$A$27,0),MATCH(1,($U$2=GRID!$B$1:$BI$1)*(КАЛЕНДАРЬ!$AJ28=GRID!$B$3:$BI$3), 0)),
ROUNDUP(INDEX(GRID!$B$17:$BI$27,MATCH(U$7,GRID!$A$17:$A$27,0),MATCH(1,($U$2=GRID!$B$1:$BI$1)*(КАЛЕНДАРЬ!$AJ28=GRID!$B$3:$BI$3), 0))*(1-GRID!$B$35),0))</f>
        <v>47500</v>
      </c>
      <c r="W310" s="61">
        <f t="array" ref="W310">IF($I$2="Открытый тариф",
INDEX(GRID!$B$4:$BI$14,MATCH(W$7,GRID!$A$4:$A$14,0),MATCH(1,($U$2=GRID!$B$1:$BI$1)*(КАЛЕНДАРЬ!$AJ28=GRID!$B$3:$BI$3), 0)),
ROUNDUP(INDEX(GRID!$B$4:$BI$14,MATCH(W$7,GRID!$A$4:$A$14,0),MATCH(1,($U$2=GRID!$B$1:$BI$1)*(КАЛЕНДАРЬ!$AJ28=GRID!$B$3:$BI$3),0))*(1-GRID!$B$35),0))</f>
        <v>192000</v>
      </c>
      <c r="X310" s="61">
        <f t="array" ref="X310">IF($I$2="Открытый тариф",
INDEX(GRID!$B$17:$BI$27,MATCH(W$7,GRID!$A$17:$A$27,0),MATCH(1,($U$2=GRID!$B$1:$BI$1)*(КАЛЕНДАРЬ!$AJ28=GRID!$B$3:$BI$3), 0)),
ROUNDUP(INDEX(GRID!$B$17:$BI$27,MATCH(W$7,GRID!$A$17:$A$27,0),MATCH(1,($U$2=GRID!$B$1:$BI$1)*(КАЛЕНДАРЬ!$AJ28=GRID!$B$3:$BI$3), 0))*(1-GRID!$B$35),0))</f>
        <v>194500</v>
      </c>
    </row>
    <row r="311" spans="1:24" x14ac:dyDescent="0.2">
      <c r="A311" s="62" t="s">
        <v>46</v>
      </c>
      <c r="B311" s="62">
        <v>26</v>
      </c>
      <c r="C311" s="59" cm="1">
        <f t="array" ref="C311">IF($I$2="Открытый тариф",
INDEX(GRID!$B$4:$BI$14,MATCH(C$7,GRID!$A$4:$A$14,0),MATCH(1,($U$2=GRID!$B$1:$BI$1)*(КАЛЕНДАРЬ!$AJ29=GRID!$B$3:$BI$3), 0)),
ROUNDUP(INDEX(GRID!$B$4:$BI$14,MATCH(C$7,GRID!$A$4:$A$14,0),MATCH(1,($U$2=GRID!$B$1:$BI$1)*(КАЛЕНДАРЬ!$AJ29=GRID!$B$3:$BI$3),0))*(1-GRID!$B$35),0))</f>
        <v>15000</v>
      </c>
      <c r="D311" s="60">
        <f t="array" ref="D311">IF($I$2="Открытый тариф",
INDEX(GRID!$B$17:$BI$27,MATCH(C$7,GRID!$A$17:$A$27,0),MATCH(1,($U$2=GRID!$B$1:$BI$1)*(КАЛЕНДАРЬ!$AJ29=GRID!$B$3:$BI$3), 0)),
ROUNDUP(INDEX(GRID!$B$17:$BI$27,MATCH(C$7,GRID!$A$17:$A$27,0),MATCH(1,($U$2=GRID!$B$1:$BI$1)*(КАЛЕНДАРЬ!$AJ29=GRID!$B$3:$BI$3), 0))*(1-GRID!$B$35),0))</f>
        <v>17500</v>
      </c>
      <c r="E311" s="59">
        <f t="array" ref="E311">IF($I$2="Открытый тариф",
INDEX(GRID!$B$4:$BI$14,MATCH(E$7,GRID!$A$4:$A$14,0),MATCH(1,($U$2=GRID!$B$1:$BI$1)*(КАЛЕНДАРЬ!$AJ29=GRID!$B$3:$BI$3), 0)),
ROUNDUP(INDEX(GRID!$B$4:$BI$14,MATCH(E$7,GRID!$A$4:$A$14,0),MATCH(1,($U$2=GRID!$B$1:$BI$1)*(КАЛЕНДАРЬ!$AJ29=GRID!$B$3:$BI$3),0))*(1-GRID!$B$35),0))</f>
        <v>16200</v>
      </c>
      <c r="F311" s="60">
        <f t="array" ref="F311">IF($I$2="Открытый тариф",
INDEX(GRID!$B$17:$BI$27,MATCH(E$7,GRID!$A$17:$A$27,0),MATCH(1,($U$2=GRID!$B$1:$BI$1)*(КАЛЕНДАРЬ!$AJ29=GRID!$B$3:$BI$3), 0)),
ROUNDUP(INDEX(GRID!$B$17:$BI$27,MATCH(E$7,GRID!$A$17:$A$27,0),MATCH(1,($U$2=GRID!$B$1:$BI$1)*(КАЛЕНДАРЬ!$AJ29=GRID!$B$3:$BI$3), 0))*(1-GRID!$B$35),0))</f>
        <v>18700</v>
      </c>
      <c r="G311" s="59">
        <f t="array" ref="G311">IF($I$2="Открытый тариф",
INDEX(GRID!$B$4:$BI$14,MATCH(G$7,GRID!$A$4:$A$14,0),MATCH(1,($U$2=GRID!$B$1:$BI$1)*(КАЛЕНДАРЬ!$AJ29=GRID!$B$3:$BI$3), 0)),
ROUNDUP(INDEX(GRID!$B$4:$BI$14,MATCH(G$7,GRID!$A$4:$A$14,0),MATCH(1,($U$2=GRID!$B$1:$BI$1)*(КАЛЕНДАРЬ!$AJ29=GRID!$B$3:$BI$3),0))*(1-GRID!$B$35),0))</f>
        <v>17500</v>
      </c>
      <c r="H311" s="60">
        <f t="array" ref="H311">IF($I$2="Открытый тариф",
INDEX(GRID!$B$17:$BI$27,MATCH(G$7,GRID!$A$17:$A$27,0),MATCH(1,($U$2=GRID!$B$1:$BI$1)*(КАЛЕНДАРЬ!$AJ29=GRID!$B$3:$BI$3), 0)),
ROUNDUP(INDEX(GRID!$B$17:$BI$27,MATCH(G$7,GRID!$A$17:$A$27,0),MATCH(1,($U$2=GRID!$B$1:$BI$1)*(КАЛЕНДАРЬ!$AJ29=GRID!$B$3:$BI$3), 0))*(1-GRID!$B$35),0))</f>
        <v>20000</v>
      </c>
      <c r="I311" s="59">
        <f t="array" ref="I311">IF($I$2="Открытый тариф",
INDEX(GRID!$B$4:$BI$14,MATCH(I$7,GRID!$A$4:$A$14,0),MATCH(1,($U$2=GRID!$B$1:$BI$1)*(КАЛЕНДАРЬ!$AJ29=GRID!$B$3:$BI$3), 0)),
ROUNDUP(INDEX(GRID!$B$4:$BI$14,MATCH(I$7,GRID!$A$4:$A$14,0),MATCH(1,($U$2=GRID!$B$1:$BI$1)*(КАЛЕНДАРЬ!$AJ29=GRID!$B$3:$BI$3),0))*(1-GRID!$B$35),0))</f>
        <v>18900</v>
      </c>
      <c r="J311" s="60">
        <f t="array" ref="J311">IF($I$2="Открытый тариф",
INDEX(GRID!$B$17:$BI$27,MATCH(I$7,GRID!$A$17:$A$27,0),MATCH(1,($U$2=GRID!$B$1:$BI$1)*(КАЛЕНДАРЬ!$AJ29=GRID!$B$3:$BI$3), 0)),
ROUNDUP(INDEX(GRID!$B$17:$BI$27,MATCH(I$7,GRID!$A$17:$A$27,0),MATCH(1,($U$2=GRID!$B$1:$BI$1)*(КАЛЕНДАРЬ!$AJ29=GRID!$B$3:$BI$3), 0))*(1-GRID!$B$35),0))</f>
        <v>21400</v>
      </c>
      <c r="K311" s="59">
        <f t="array" ref="K311">IF($I$2="Открытый тариф",
INDEX(GRID!$B$4:$BI$14,MATCH(K$7,GRID!$A$4:$A$14,0),MATCH(1,($U$2=GRID!$B$1:$BI$1)*(КАЛЕНДАРЬ!$AJ29=GRID!$B$3:$BI$3), 0)),
ROUNDUP(INDEX(GRID!$B$4:$BI$14,MATCH(K$7,GRID!$A$4:$A$14,0),MATCH(1,($U$2=GRID!$B$1:$BI$1)*(КАЛЕНДАРЬ!$AJ29=GRID!$B$3:$BI$3),0))*(1-GRID!$B$35),0))</f>
        <v>20400</v>
      </c>
      <c r="L311" s="60">
        <f t="array" ref="L311">IF($I$2="Открытый тариф",
INDEX(GRID!$B$17:$BI$27,MATCH(K$7,GRID!$A$17:$A$27,0),MATCH(1,($U$2=GRID!$B$1:$BI$1)*(КАЛЕНДАРЬ!$AJ29=GRID!$B$3:$BI$3), 0)),
ROUNDUP(INDEX(GRID!$B$17:$BI$27,MATCH(K$7,GRID!$A$17:$A$27,0),MATCH(1,($U$2=GRID!$B$1:$BI$1)*(КАЛЕНДАРЬ!$AJ29=GRID!$B$3:$BI$3), 0))*(1-GRID!$B$35),0))</f>
        <v>22900</v>
      </c>
      <c r="M311" s="59">
        <f t="array" ref="M311">IF($I$2="Открытый тариф",
INDEX(GRID!$B$4:$BI$14,MATCH(M$7,GRID!$A$4:$A$14,0),MATCH(1,($U$2=GRID!$B$1:$BI$1)*(КАЛЕНДАРЬ!$AJ29=GRID!$B$3:$BI$3), 0)),
ROUNDUP(INDEX(GRID!$B$4:$BI$14,MATCH(M$7,GRID!$A$4:$A$14,0),MATCH(1,($U$2=GRID!$B$1:$BI$1)*(КАЛЕНДАРЬ!$AJ29=GRID!$B$3:$BI$3),0))*(1-GRID!$B$35),0))</f>
        <v>22000</v>
      </c>
      <c r="N311" s="60">
        <f t="array" ref="N311">IF($I$2="Открытый тариф",
INDEX(GRID!$B$17:$BI$27,MATCH(M$7,GRID!$A$17:$A$27,0),MATCH(1,($U$2=GRID!$B$1:$BI$1)*(КАЛЕНДАРЬ!$AJ29=GRID!$B$3:$BI$3), 0)),
ROUNDUP(INDEX(GRID!$B$17:$BI$27,MATCH(M$7,GRID!$A$17:$A$27,0),MATCH(1,($U$2=GRID!$B$1:$BI$1)*(КАЛЕНДАРЬ!$AJ29=GRID!$B$3:$BI$3), 0))*(1-GRID!$B$35),0))</f>
        <v>24500</v>
      </c>
      <c r="O311" s="61">
        <f t="array" ref="O311">IF($I$2="Открытый тариф",
INDEX(GRID!$B$4:$BI$14,MATCH(O$7,GRID!$A$4:$A$14,0),MATCH(1,($U$2=GRID!$B$1:$BI$1)*(КАЛЕНДАРЬ!$AJ29=GRID!$B$3:$BI$3), 0)),
ROUNDUP(INDEX(GRID!$B$4:$BI$14,MATCH(O$7,GRID!$A$4:$A$14,0),MATCH(1,($U$2=GRID!$B$1:$BI$1)*(КАЛЕНДАРЬ!$AJ29=GRID!$B$3:$BI$3),0))*(1-GRID!$B$35),0))</f>
        <v>29600</v>
      </c>
      <c r="P311" s="61">
        <f t="array" ref="P311">IF($I$2="Открытый тариф",
INDEX(GRID!$B$17:$BI$27,MATCH(O$7,GRID!$A$17:$A$27,0),MATCH(1,($U$2=GRID!$B$1:$BI$1)*(КАЛЕНДАРЬ!$AJ29=GRID!$B$3:$BI$3), 0)),
ROUNDUP(INDEX(GRID!$B$17:$BI$27,MATCH(O$7,GRID!$A$17:$A$27,0),MATCH(1,($U$2=GRID!$B$1:$BI$1)*(КАЛЕНДАРЬ!$AJ29=GRID!$B$3:$BI$3), 0))*(1-GRID!$B$35),0))</f>
        <v>32100</v>
      </c>
      <c r="Q311" s="61">
        <f t="array" ref="Q311">IF($I$2="Открытый тариф",
INDEX(GRID!$B$4:$BI$14,MATCH(Q$7,GRID!$A$4:$A$14,0),MATCH(1,($U$2=GRID!$B$1:$BI$1)*(КАЛЕНДАРЬ!$AJ29=GRID!$B$3:$BI$3), 0)),
ROUNDUP(INDEX(GRID!$B$4:$BI$14,MATCH(Q$7,GRID!$A$4:$A$14,0),MATCH(1,($U$2=GRID!$B$1:$BI$1)*(КАЛЕНДАРЬ!$AJ29=GRID!$B$3:$BI$3),0))*(1-GRID!$B$35),0))</f>
        <v>33000</v>
      </c>
      <c r="R311" s="61">
        <f t="array" ref="R311">IF($I$2="Открытый тариф",
INDEX(GRID!$B$17:$BI$27,MATCH(Q$7,GRID!$A$17:$A$27,0),MATCH(1,($U$2=GRID!$B$1:$BI$1)*(КАЛЕНДАРЬ!$AJ29=GRID!$B$3:$BI$3), 0)),
ROUNDUP(INDEX(GRID!$B$17:$BI$27,MATCH(Q$7,GRID!$A$17:$A$27,0),MATCH(1,($U$2=GRID!$B$1:$BI$1)*(КАЛЕНДАРЬ!$AJ29=GRID!$B$3:$BI$3), 0))*(1-GRID!$B$35),0))</f>
        <v>35500</v>
      </c>
      <c r="S311" s="61">
        <f t="array" ref="S311">IF($I$2="Открытый тариф",
INDEX(GRID!$B$4:$BI$14,MATCH(S$7,GRID!$A$4:$A$14,0),MATCH(1,($U$2=GRID!$B$1:$BI$1)*(КАЛЕНДАРЬ!$AJ29=GRID!$B$3:$BI$3), 0)),
ROUNDUP(INDEX(GRID!$B$4:$BI$14,MATCH(S$7,GRID!$A$4:$A$14,0),MATCH(1,($U$2=GRID!$B$1:$BI$1)*(КАЛЕНДАРЬ!$AJ29=GRID!$B$3:$BI$3),0))*(1-GRID!$B$35),0))</f>
        <v>38500</v>
      </c>
      <c r="T311" s="61">
        <f t="array" ref="T311">IF($I$2="Открытый тариф",
INDEX(GRID!$B$17:$BI$27,MATCH(S$7,GRID!$A$17:$A$27,0),MATCH(1,($U$2=GRID!$B$1:$BI$1)*(КАЛЕНДАРЬ!$AJ29=GRID!$B$3:$BI$3), 0)),
ROUNDUP(INDEX(GRID!$B$17:$BI$27,MATCH(S$7,GRID!$A$17:$A$27,0),MATCH(1,($U$2=GRID!$B$1:$BI$1)*(КАЛЕНДАРЬ!$AJ29=GRID!$B$3:$BI$3), 0))*(1-GRID!$B$35),0))</f>
        <v>41000</v>
      </c>
      <c r="U311" s="61">
        <f t="array" ref="U311">IF($I$2="Открытый тариф",
INDEX(GRID!$B$4:$BI$14,MATCH(U$7,GRID!$A$4:$A$14,0),MATCH(1,($U$2=GRID!$B$1:$BI$1)*(КАЛЕНДАРЬ!$AJ29=GRID!$B$3:$BI$3), 0)),
ROUNDUP(INDEX(GRID!$B$4:$BI$14,MATCH(U$7,GRID!$A$4:$A$14,0),MATCH(1,($U$2=GRID!$B$1:$BI$1)*(КАЛЕНДАРЬ!$AJ29=GRID!$B$3:$BI$3),0))*(1-GRID!$B$35),0))</f>
        <v>45000</v>
      </c>
      <c r="V311" s="61">
        <f t="array" ref="V311">IF($I$2="Открытый тариф",
INDEX(GRID!$B$17:$BI$27,MATCH(U$7,GRID!$A$17:$A$27,0),MATCH(1,($U$2=GRID!$B$1:$BI$1)*(КАЛЕНДАРЬ!$AJ29=GRID!$B$3:$BI$3), 0)),
ROUNDUP(INDEX(GRID!$B$17:$BI$27,MATCH(U$7,GRID!$A$17:$A$27,0),MATCH(1,($U$2=GRID!$B$1:$BI$1)*(КАЛЕНДАРЬ!$AJ29=GRID!$B$3:$BI$3), 0))*(1-GRID!$B$35),0))</f>
        <v>47500</v>
      </c>
      <c r="W311" s="61">
        <f t="array" ref="W311">IF($I$2="Открытый тариф",
INDEX(GRID!$B$4:$BI$14,MATCH(W$7,GRID!$A$4:$A$14,0),MATCH(1,($U$2=GRID!$B$1:$BI$1)*(КАЛЕНДАРЬ!$AJ29=GRID!$B$3:$BI$3), 0)),
ROUNDUP(INDEX(GRID!$B$4:$BI$14,MATCH(W$7,GRID!$A$4:$A$14,0),MATCH(1,($U$2=GRID!$B$1:$BI$1)*(КАЛЕНДАРЬ!$AJ29=GRID!$B$3:$BI$3),0))*(1-GRID!$B$35),0))</f>
        <v>192000</v>
      </c>
      <c r="X311" s="61">
        <f t="array" ref="X311">IF($I$2="Открытый тариф",
INDEX(GRID!$B$17:$BI$27,MATCH(W$7,GRID!$A$17:$A$27,0),MATCH(1,($U$2=GRID!$B$1:$BI$1)*(КАЛЕНДАРЬ!$AJ29=GRID!$B$3:$BI$3), 0)),
ROUNDUP(INDEX(GRID!$B$17:$BI$27,MATCH(W$7,GRID!$A$17:$A$27,0),MATCH(1,($U$2=GRID!$B$1:$BI$1)*(КАЛЕНДАРЬ!$AJ29=GRID!$B$3:$BI$3), 0))*(1-GRID!$B$35),0))</f>
        <v>194500</v>
      </c>
    </row>
    <row r="312" spans="1:24" x14ac:dyDescent="0.2">
      <c r="A312" s="62" t="s">
        <v>47</v>
      </c>
      <c r="B312" s="62">
        <v>27</v>
      </c>
      <c r="C312" s="59" cm="1">
        <f t="array" ref="C312">IF($I$2="Открытый тариф",
INDEX(GRID!$B$4:$BI$14,MATCH(C$7,GRID!$A$4:$A$14,0),MATCH(1,($U$2=GRID!$B$1:$BI$1)*(КАЛЕНДАРЬ!$AJ30=GRID!$B$3:$BI$3), 0)),
ROUNDUP(INDEX(GRID!$B$4:$BI$14,MATCH(C$7,GRID!$A$4:$A$14,0),MATCH(1,($U$2=GRID!$B$1:$BI$1)*(КАЛЕНДАРЬ!$AJ30=GRID!$B$3:$BI$3),0))*(1-GRID!$B$35),0))</f>
        <v>15000</v>
      </c>
      <c r="D312" s="60">
        <f t="array" ref="D312">IF($I$2="Открытый тариф",
INDEX(GRID!$B$17:$BI$27,MATCH(C$7,GRID!$A$17:$A$27,0),MATCH(1,($U$2=GRID!$B$1:$BI$1)*(КАЛЕНДАРЬ!$AJ30=GRID!$B$3:$BI$3), 0)),
ROUNDUP(INDEX(GRID!$B$17:$BI$27,MATCH(C$7,GRID!$A$17:$A$27,0),MATCH(1,($U$2=GRID!$B$1:$BI$1)*(КАЛЕНДАРЬ!$AJ30=GRID!$B$3:$BI$3), 0))*(1-GRID!$B$35),0))</f>
        <v>17500</v>
      </c>
      <c r="E312" s="59">
        <f t="array" ref="E312">IF($I$2="Открытый тариф",
INDEX(GRID!$B$4:$BI$14,MATCH(E$7,GRID!$A$4:$A$14,0),MATCH(1,($U$2=GRID!$B$1:$BI$1)*(КАЛЕНДАРЬ!$AJ30=GRID!$B$3:$BI$3), 0)),
ROUNDUP(INDEX(GRID!$B$4:$BI$14,MATCH(E$7,GRID!$A$4:$A$14,0),MATCH(1,($U$2=GRID!$B$1:$BI$1)*(КАЛЕНДАРЬ!$AJ30=GRID!$B$3:$BI$3),0))*(1-GRID!$B$35),0))</f>
        <v>16200</v>
      </c>
      <c r="F312" s="60">
        <f t="array" ref="F312">IF($I$2="Открытый тариф",
INDEX(GRID!$B$17:$BI$27,MATCH(E$7,GRID!$A$17:$A$27,0),MATCH(1,($U$2=GRID!$B$1:$BI$1)*(КАЛЕНДАРЬ!$AJ30=GRID!$B$3:$BI$3), 0)),
ROUNDUP(INDEX(GRID!$B$17:$BI$27,MATCH(E$7,GRID!$A$17:$A$27,0),MATCH(1,($U$2=GRID!$B$1:$BI$1)*(КАЛЕНДАРЬ!$AJ30=GRID!$B$3:$BI$3), 0))*(1-GRID!$B$35),0))</f>
        <v>18700</v>
      </c>
      <c r="G312" s="59">
        <f t="array" ref="G312">IF($I$2="Открытый тариф",
INDEX(GRID!$B$4:$BI$14,MATCH(G$7,GRID!$A$4:$A$14,0),MATCH(1,($U$2=GRID!$B$1:$BI$1)*(КАЛЕНДАРЬ!$AJ30=GRID!$B$3:$BI$3), 0)),
ROUNDUP(INDEX(GRID!$B$4:$BI$14,MATCH(G$7,GRID!$A$4:$A$14,0),MATCH(1,($U$2=GRID!$B$1:$BI$1)*(КАЛЕНДАРЬ!$AJ30=GRID!$B$3:$BI$3),0))*(1-GRID!$B$35),0))</f>
        <v>17500</v>
      </c>
      <c r="H312" s="60">
        <f t="array" ref="H312">IF($I$2="Открытый тариф",
INDEX(GRID!$B$17:$BI$27,MATCH(G$7,GRID!$A$17:$A$27,0),MATCH(1,($U$2=GRID!$B$1:$BI$1)*(КАЛЕНДАРЬ!$AJ30=GRID!$B$3:$BI$3), 0)),
ROUNDUP(INDEX(GRID!$B$17:$BI$27,MATCH(G$7,GRID!$A$17:$A$27,0),MATCH(1,($U$2=GRID!$B$1:$BI$1)*(КАЛЕНДАРЬ!$AJ30=GRID!$B$3:$BI$3), 0))*(1-GRID!$B$35),0))</f>
        <v>20000</v>
      </c>
      <c r="I312" s="59">
        <f t="array" ref="I312">IF($I$2="Открытый тариф",
INDEX(GRID!$B$4:$BI$14,MATCH(I$7,GRID!$A$4:$A$14,0),MATCH(1,($U$2=GRID!$B$1:$BI$1)*(КАЛЕНДАРЬ!$AJ30=GRID!$B$3:$BI$3), 0)),
ROUNDUP(INDEX(GRID!$B$4:$BI$14,MATCH(I$7,GRID!$A$4:$A$14,0),MATCH(1,($U$2=GRID!$B$1:$BI$1)*(КАЛЕНДАРЬ!$AJ30=GRID!$B$3:$BI$3),0))*(1-GRID!$B$35),0))</f>
        <v>18900</v>
      </c>
      <c r="J312" s="60">
        <f t="array" ref="J312">IF($I$2="Открытый тариф",
INDEX(GRID!$B$17:$BI$27,MATCH(I$7,GRID!$A$17:$A$27,0),MATCH(1,($U$2=GRID!$B$1:$BI$1)*(КАЛЕНДАРЬ!$AJ30=GRID!$B$3:$BI$3), 0)),
ROUNDUP(INDEX(GRID!$B$17:$BI$27,MATCH(I$7,GRID!$A$17:$A$27,0),MATCH(1,($U$2=GRID!$B$1:$BI$1)*(КАЛЕНДАРЬ!$AJ30=GRID!$B$3:$BI$3), 0))*(1-GRID!$B$35),0))</f>
        <v>21400</v>
      </c>
      <c r="K312" s="59">
        <f t="array" ref="K312">IF($I$2="Открытый тариф",
INDEX(GRID!$B$4:$BI$14,MATCH(K$7,GRID!$A$4:$A$14,0),MATCH(1,($U$2=GRID!$B$1:$BI$1)*(КАЛЕНДАРЬ!$AJ30=GRID!$B$3:$BI$3), 0)),
ROUNDUP(INDEX(GRID!$B$4:$BI$14,MATCH(K$7,GRID!$A$4:$A$14,0),MATCH(1,($U$2=GRID!$B$1:$BI$1)*(КАЛЕНДАРЬ!$AJ30=GRID!$B$3:$BI$3),0))*(1-GRID!$B$35),0))</f>
        <v>20400</v>
      </c>
      <c r="L312" s="60">
        <f t="array" ref="L312">IF($I$2="Открытый тариф",
INDEX(GRID!$B$17:$BI$27,MATCH(K$7,GRID!$A$17:$A$27,0),MATCH(1,($U$2=GRID!$B$1:$BI$1)*(КАЛЕНДАРЬ!$AJ30=GRID!$B$3:$BI$3), 0)),
ROUNDUP(INDEX(GRID!$B$17:$BI$27,MATCH(K$7,GRID!$A$17:$A$27,0),MATCH(1,($U$2=GRID!$B$1:$BI$1)*(КАЛЕНДАРЬ!$AJ30=GRID!$B$3:$BI$3), 0))*(1-GRID!$B$35),0))</f>
        <v>22900</v>
      </c>
      <c r="M312" s="59">
        <f t="array" ref="M312">IF($I$2="Открытый тариф",
INDEX(GRID!$B$4:$BI$14,MATCH(M$7,GRID!$A$4:$A$14,0),MATCH(1,($U$2=GRID!$B$1:$BI$1)*(КАЛЕНДАРЬ!$AJ30=GRID!$B$3:$BI$3), 0)),
ROUNDUP(INDEX(GRID!$B$4:$BI$14,MATCH(M$7,GRID!$A$4:$A$14,0),MATCH(1,($U$2=GRID!$B$1:$BI$1)*(КАЛЕНДАРЬ!$AJ30=GRID!$B$3:$BI$3),0))*(1-GRID!$B$35),0))</f>
        <v>22000</v>
      </c>
      <c r="N312" s="60">
        <f t="array" ref="N312">IF($I$2="Открытый тариф",
INDEX(GRID!$B$17:$BI$27,MATCH(M$7,GRID!$A$17:$A$27,0),MATCH(1,($U$2=GRID!$B$1:$BI$1)*(КАЛЕНДАРЬ!$AJ30=GRID!$B$3:$BI$3), 0)),
ROUNDUP(INDEX(GRID!$B$17:$BI$27,MATCH(M$7,GRID!$A$17:$A$27,0),MATCH(1,($U$2=GRID!$B$1:$BI$1)*(КАЛЕНДАРЬ!$AJ30=GRID!$B$3:$BI$3), 0))*(1-GRID!$B$35),0))</f>
        <v>24500</v>
      </c>
      <c r="O312" s="61">
        <f t="array" ref="O312">IF($I$2="Открытый тариф",
INDEX(GRID!$B$4:$BI$14,MATCH(O$7,GRID!$A$4:$A$14,0),MATCH(1,($U$2=GRID!$B$1:$BI$1)*(КАЛЕНДАРЬ!$AJ30=GRID!$B$3:$BI$3), 0)),
ROUNDUP(INDEX(GRID!$B$4:$BI$14,MATCH(O$7,GRID!$A$4:$A$14,0),MATCH(1,($U$2=GRID!$B$1:$BI$1)*(КАЛЕНДАРЬ!$AJ30=GRID!$B$3:$BI$3),0))*(1-GRID!$B$35),0))</f>
        <v>29600</v>
      </c>
      <c r="P312" s="61">
        <f t="array" ref="P312">IF($I$2="Открытый тариф",
INDEX(GRID!$B$17:$BI$27,MATCH(O$7,GRID!$A$17:$A$27,0),MATCH(1,($U$2=GRID!$B$1:$BI$1)*(КАЛЕНДАРЬ!$AJ30=GRID!$B$3:$BI$3), 0)),
ROUNDUP(INDEX(GRID!$B$17:$BI$27,MATCH(O$7,GRID!$A$17:$A$27,0),MATCH(1,($U$2=GRID!$B$1:$BI$1)*(КАЛЕНДАРЬ!$AJ30=GRID!$B$3:$BI$3), 0))*(1-GRID!$B$35),0))</f>
        <v>32100</v>
      </c>
      <c r="Q312" s="61">
        <f t="array" ref="Q312">IF($I$2="Открытый тариф",
INDEX(GRID!$B$4:$BI$14,MATCH(Q$7,GRID!$A$4:$A$14,0),MATCH(1,($U$2=GRID!$B$1:$BI$1)*(КАЛЕНДАРЬ!$AJ30=GRID!$B$3:$BI$3), 0)),
ROUNDUP(INDEX(GRID!$B$4:$BI$14,MATCH(Q$7,GRID!$A$4:$A$14,0),MATCH(1,($U$2=GRID!$B$1:$BI$1)*(КАЛЕНДАРЬ!$AJ30=GRID!$B$3:$BI$3),0))*(1-GRID!$B$35),0))</f>
        <v>33000</v>
      </c>
      <c r="R312" s="61">
        <f t="array" ref="R312">IF($I$2="Открытый тариф",
INDEX(GRID!$B$17:$BI$27,MATCH(Q$7,GRID!$A$17:$A$27,0),MATCH(1,($U$2=GRID!$B$1:$BI$1)*(КАЛЕНДАРЬ!$AJ30=GRID!$B$3:$BI$3), 0)),
ROUNDUP(INDEX(GRID!$B$17:$BI$27,MATCH(Q$7,GRID!$A$17:$A$27,0),MATCH(1,($U$2=GRID!$B$1:$BI$1)*(КАЛЕНДАРЬ!$AJ30=GRID!$B$3:$BI$3), 0))*(1-GRID!$B$35),0))</f>
        <v>35500</v>
      </c>
      <c r="S312" s="61">
        <f t="array" ref="S312">IF($I$2="Открытый тариф",
INDEX(GRID!$B$4:$BI$14,MATCH(S$7,GRID!$A$4:$A$14,0),MATCH(1,($U$2=GRID!$B$1:$BI$1)*(КАЛЕНДАРЬ!$AJ30=GRID!$B$3:$BI$3), 0)),
ROUNDUP(INDEX(GRID!$B$4:$BI$14,MATCH(S$7,GRID!$A$4:$A$14,0),MATCH(1,($U$2=GRID!$B$1:$BI$1)*(КАЛЕНДАРЬ!$AJ30=GRID!$B$3:$BI$3),0))*(1-GRID!$B$35),0))</f>
        <v>38500</v>
      </c>
      <c r="T312" s="61">
        <f t="array" ref="T312">IF($I$2="Открытый тариф",
INDEX(GRID!$B$17:$BI$27,MATCH(S$7,GRID!$A$17:$A$27,0),MATCH(1,($U$2=GRID!$B$1:$BI$1)*(КАЛЕНДАРЬ!$AJ30=GRID!$B$3:$BI$3), 0)),
ROUNDUP(INDEX(GRID!$B$17:$BI$27,MATCH(S$7,GRID!$A$17:$A$27,0),MATCH(1,($U$2=GRID!$B$1:$BI$1)*(КАЛЕНДАРЬ!$AJ30=GRID!$B$3:$BI$3), 0))*(1-GRID!$B$35),0))</f>
        <v>41000</v>
      </c>
      <c r="U312" s="61">
        <f t="array" ref="U312">IF($I$2="Открытый тариф",
INDEX(GRID!$B$4:$BI$14,MATCH(U$7,GRID!$A$4:$A$14,0),MATCH(1,($U$2=GRID!$B$1:$BI$1)*(КАЛЕНДАРЬ!$AJ30=GRID!$B$3:$BI$3), 0)),
ROUNDUP(INDEX(GRID!$B$4:$BI$14,MATCH(U$7,GRID!$A$4:$A$14,0),MATCH(1,($U$2=GRID!$B$1:$BI$1)*(КАЛЕНДАРЬ!$AJ30=GRID!$B$3:$BI$3),0))*(1-GRID!$B$35),0))</f>
        <v>45000</v>
      </c>
      <c r="V312" s="61">
        <f t="array" ref="V312">IF($I$2="Открытый тариф",
INDEX(GRID!$B$17:$BI$27,MATCH(U$7,GRID!$A$17:$A$27,0),MATCH(1,($U$2=GRID!$B$1:$BI$1)*(КАЛЕНДАРЬ!$AJ30=GRID!$B$3:$BI$3), 0)),
ROUNDUP(INDEX(GRID!$B$17:$BI$27,MATCH(U$7,GRID!$A$17:$A$27,0),MATCH(1,($U$2=GRID!$B$1:$BI$1)*(КАЛЕНДАРЬ!$AJ30=GRID!$B$3:$BI$3), 0))*(1-GRID!$B$35),0))</f>
        <v>47500</v>
      </c>
      <c r="W312" s="61">
        <f t="array" ref="W312">IF($I$2="Открытый тариф",
INDEX(GRID!$B$4:$BI$14,MATCH(W$7,GRID!$A$4:$A$14,0),MATCH(1,($U$2=GRID!$B$1:$BI$1)*(КАЛЕНДАРЬ!$AJ30=GRID!$B$3:$BI$3), 0)),
ROUNDUP(INDEX(GRID!$B$4:$BI$14,MATCH(W$7,GRID!$A$4:$A$14,0),MATCH(1,($U$2=GRID!$B$1:$BI$1)*(КАЛЕНДАРЬ!$AJ30=GRID!$B$3:$BI$3),0))*(1-GRID!$B$35),0))</f>
        <v>192000</v>
      </c>
      <c r="X312" s="61">
        <f t="array" ref="X312">IF($I$2="Открытый тариф",
INDEX(GRID!$B$17:$BI$27,MATCH(W$7,GRID!$A$17:$A$27,0),MATCH(1,($U$2=GRID!$B$1:$BI$1)*(КАЛЕНДАРЬ!$AJ30=GRID!$B$3:$BI$3), 0)),
ROUNDUP(INDEX(GRID!$B$17:$BI$27,MATCH(W$7,GRID!$A$17:$A$27,0),MATCH(1,($U$2=GRID!$B$1:$BI$1)*(КАЛЕНДАРЬ!$AJ30=GRID!$B$3:$BI$3), 0))*(1-GRID!$B$35),0))</f>
        <v>194500</v>
      </c>
    </row>
    <row r="313" spans="1:24" x14ac:dyDescent="0.2">
      <c r="A313" s="62" t="s">
        <v>48</v>
      </c>
      <c r="B313" s="62">
        <v>28</v>
      </c>
      <c r="C313" s="59" cm="1">
        <f t="array" ref="C313">IF($I$2="Открытый тариф",
INDEX(GRID!$B$4:$BI$14,MATCH(C$7,GRID!$A$4:$A$14,0),MATCH(1,($U$2=GRID!$B$1:$BI$1)*(КАЛЕНДАРЬ!$AJ31=GRID!$B$3:$BI$3), 0)),
ROUNDUP(INDEX(GRID!$B$4:$BI$14,MATCH(C$7,GRID!$A$4:$A$14,0),MATCH(1,($U$2=GRID!$B$1:$BI$1)*(КАЛЕНДАРЬ!$AJ31=GRID!$B$3:$BI$3),0))*(1-GRID!$B$35),0))</f>
        <v>15000</v>
      </c>
      <c r="D313" s="60">
        <f t="array" ref="D313">IF($I$2="Открытый тариф",
INDEX(GRID!$B$17:$BI$27,MATCH(C$7,GRID!$A$17:$A$27,0),MATCH(1,($U$2=GRID!$B$1:$BI$1)*(КАЛЕНДАРЬ!$AJ31=GRID!$B$3:$BI$3), 0)),
ROUNDUP(INDEX(GRID!$B$17:$BI$27,MATCH(C$7,GRID!$A$17:$A$27,0),MATCH(1,($U$2=GRID!$B$1:$BI$1)*(КАЛЕНДАРЬ!$AJ31=GRID!$B$3:$BI$3), 0))*(1-GRID!$B$35),0))</f>
        <v>17500</v>
      </c>
      <c r="E313" s="59">
        <f t="array" ref="E313">IF($I$2="Открытый тариф",
INDEX(GRID!$B$4:$BI$14,MATCH(E$7,GRID!$A$4:$A$14,0),MATCH(1,($U$2=GRID!$B$1:$BI$1)*(КАЛЕНДАРЬ!$AJ31=GRID!$B$3:$BI$3), 0)),
ROUNDUP(INDEX(GRID!$B$4:$BI$14,MATCH(E$7,GRID!$A$4:$A$14,0),MATCH(1,($U$2=GRID!$B$1:$BI$1)*(КАЛЕНДАРЬ!$AJ31=GRID!$B$3:$BI$3),0))*(1-GRID!$B$35),0))</f>
        <v>16200</v>
      </c>
      <c r="F313" s="60">
        <f t="array" ref="F313">IF($I$2="Открытый тариф",
INDEX(GRID!$B$17:$BI$27,MATCH(E$7,GRID!$A$17:$A$27,0),MATCH(1,($U$2=GRID!$B$1:$BI$1)*(КАЛЕНДАРЬ!$AJ31=GRID!$B$3:$BI$3), 0)),
ROUNDUP(INDEX(GRID!$B$17:$BI$27,MATCH(E$7,GRID!$A$17:$A$27,0),MATCH(1,($U$2=GRID!$B$1:$BI$1)*(КАЛЕНДАРЬ!$AJ31=GRID!$B$3:$BI$3), 0))*(1-GRID!$B$35),0))</f>
        <v>18700</v>
      </c>
      <c r="G313" s="59">
        <f t="array" ref="G313">IF($I$2="Открытый тариф",
INDEX(GRID!$B$4:$BI$14,MATCH(G$7,GRID!$A$4:$A$14,0),MATCH(1,($U$2=GRID!$B$1:$BI$1)*(КАЛЕНДАРЬ!$AJ31=GRID!$B$3:$BI$3), 0)),
ROUNDUP(INDEX(GRID!$B$4:$BI$14,MATCH(G$7,GRID!$A$4:$A$14,0),MATCH(1,($U$2=GRID!$B$1:$BI$1)*(КАЛЕНДАРЬ!$AJ31=GRID!$B$3:$BI$3),0))*(1-GRID!$B$35),0))</f>
        <v>17500</v>
      </c>
      <c r="H313" s="60">
        <f t="array" ref="H313">IF($I$2="Открытый тариф",
INDEX(GRID!$B$17:$BI$27,MATCH(G$7,GRID!$A$17:$A$27,0),MATCH(1,($U$2=GRID!$B$1:$BI$1)*(КАЛЕНДАРЬ!$AJ31=GRID!$B$3:$BI$3), 0)),
ROUNDUP(INDEX(GRID!$B$17:$BI$27,MATCH(G$7,GRID!$A$17:$A$27,0),MATCH(1,($U$2=GRID!$B$1:$BI$1)*(КАЛЕНДАРЬ!$AJ31=GRID!$B$3:$BI$3), 0))*(1-GRID!$B$35),0))</f>
        <v>20000</v>
      </c>
      <c r="I313" s="59">
        <f t="array" ref="I313">IF($I$2="Открытый тариф",
INDEX(GRID!$B$4:$BI$14,MATCH(I$7,GRID!$A$4:$A$14,0),MATCH(1,($U$2=GRID!$B$1:$BI$1)*(КАЛЕНДАРЬ!$AJ31=GRID!$B$3:$BI$3), 0)),
ROUNDUP(INDEX(GRID!$B$4:$BI$14,MATCH(I$7,GRID!$A$4:$A$14,0),MATCH(1,($U$2=GRID!$B$1:$BI$1)*(КАЛЕНДАРЬ!$AJ31=GRID!$B$3:$BI$3),0))*(1-GRID!$B$35),0))</f>
        <v>18900</v>
      </c>
      <c r="J313" s="60">
        <f t="array" ref="J313">IF($I$2="Открытый тариф",
INDEX(GRID!$B$17:$BI$27,MATCH(I$7,GRID!$A$17:$A$27,0),MATCH(1,($U$2=GRID!$B$1:$BI$1)*(КАЛЕНДАРЬ!$AJ31=GRID!$B$3:$BI$3), 0)),
ROUNDUP(INDEX(GRID!$B$17:$BI$27,MATCH(I$7,GRID!$A$17:$A$27,0),MATCH(1,($U$2=GRID!$B$1:$BI$1)*(КАЛЕНДАРЬ!$AJ31=GRID!$B$3:$BI$3), 0))*(1-GRID!$B$35),0))</f>
        <v>21400</v>
      </c>
      <c r="K313" s="59">
        <f t="array" ref="K313">IF($I$2="Открытый тариф",
INDEX(GRID!$B$4:$BI$14,MATCH(K$7,GRID!$A$4:$A$14,0),MATCH(1,($U$2=GRID!$B$1:$BI$1)*(КАЛЕНДАРЬ!$AJ31=GRID!$B$3:$BI$3), 0)),
ROUNDUP(INDEX(GRID!$B$4:$BI$14,MATCH(K$7,GRID!$A$4:$A$14,0),MATCH(1,($U$2=GRID!$B$1:$BI$1)*(КАЛЕНДАРЬ!$AJ31=GRID!$B$3:$BI$3),0))*(1-GRID!$B$35),0))</f>
        <v>20400</v>
      </c>
      <c r="L313" s="60">
        <f t="array" ref="L313">IF($I$2="Открытый тариф",
INDEX(GRID!$B$17:$BI$27,MATCH(K$7,GRID!$A$17:$A$27,0),MATCH(1,($U$2=GRID!$B$1:$BI$1)*(КАЛЕНДАРЬ!$AJ31=GRID!$B$3:$BI$3), 0)),
ROUNDUP(INDEX(GRID!$B$17:$BI$27,MATCH(K$7,GRID!$A$17:$A$27,0),MATCH(1,($U$2=GRID!$B$1:$BI$1)*(КАЛЕНДАРЬ!$AJ31=GRID!$B$3:$BI$3), 0))*(1-GRID!$B$35),0))</f>
        <v>22900</v>
      </c>
      <c r="M313" s="59">
        <f t="array" ref="M313">IF($I$2="Открытый тариф",
INDEX(GRID!$B$4:$BI$14,MATCH(M$7,GRID!$A$4:$A$14,0),MATCH(1,($U$2=GRID!$B$1:$BI$1)*(КАЛЕНДАРЬ!$AJ31=GRID!$B$3:$BI$3), 0)),
ROUNDUP(INDEX(GRID!$B$4:$BI$14,MATCH(M$7,GRID!$A$4:$A$14,0),MATCH(1,($U$2=GRID!$B$1:$BI$1)*(КАЛЕНДАРЬ!$AJ31=GRID!$B$3:$BI$3),0))*(1-GRID!$B$35),0))</f>
        <v>22000</v>
      </c>
      <c r="N313" s="60">
        <f t="array" ref="N313">IF($I$2="Открытый тариф",
INDEX(GRID!$B$17:$BI$27,MATCH(M$7,GRID!$A$17:$A$27,0),MATCH(1,($U$2=GRID!$B$1:$BI$1)*(КАЛЕНДАРЬ!$AJ31=GRID!$B$3:$BI$3), 0)),
ROUNDUP(INDEX(GRID!$B$17:$BI$27,MATCH(M$7,GRID!$A$17:$A$27,0),MATCH(1,($U$2=GRID!$B$1:$BI$1)*(КАЛЕНДАРЬ!$AJ31=GRID!$B$3:$BI$3), 0))*(1-GRID!$B$35),0))</f>
        <v>24500</v>
      </c>
      <c r="O313" s="61">
        <f t="array" ref="O313">IF($I$2="Открытый тариф",
INDEX(GRID!$B$4:$BI$14,MATCH(O$7,GRID!$A$4:$A$14,0),MATCH(1,($U$2=GRID!$B$1:$BI$1)*(КАЛЕНДАРЬ!$AJ31=GRID!$B$3:$BI$3), 0)),
ROUNDUP(INDEX(GRID!$B$4:$BI$14,MATCH(O$7,GRID!$A$4:$A$14,0),MATCH(1,($U$2=GRID!$B$1:$BI$1)*(КАЛЕНДАРЬ!$AJ31=GRID!$B$3:$BI$3),0))*(1-GRID!$B$35),0))</f>
        <v>29600</v>
      </c>
      <c r="P313" s="61">
        <f t="array" ref="P313">IF($I$2="Открытый тариф",
INDEX(GRID!$B$17:$BI$27,MATCH(O$7,GRID!$A$17:$A$27,0),MATCH(1,($U$2=GRID!$B$1:$BI$1)*(КАЛЕНДАРЬ!$AJ31=GRID!$B$3:$BI$3), 0)),
ROUNDUP(INDEX(GRID!$B$17:$BI$27,MATCH(O$7,GRID!$A$17:$A$27,0),MATCH(1,($U$2=GRID!$B$1:$BI$1)*(КАЛЕНДАРЬ!$AJ31=GRID!$B$3:$BI$3), 0))*(1-GRID!$B$35),0))</f>
        <v>32100</v>
      </c>
      <c r="Q313" s="61">
        <f t="array" ref="Q313">IF($I$2="Открытый тариф",
INDEX(GRID!$B$4:$BI$14,MATCH(Q$7,GRID!$A$4:$A$14,0),MATCH(1,($U$2=GRID!$B$1:$BI$1)*(КАЛЕНДАРЬ!$AJ31=GRID!$B$3:$BI$3), 0)),
ROUNDUP(INDEX(GRID!$B$4:$BI$14,MATCH(Q$7,GRID!$A$4:$A$14,0),MATCH(1,($U$2=GRID!$B$1:$BI$1)*(КАЛЕНДАРЬ!$AJ31=GRID!$B$3:$BI$3),0))*(1-GRID!$B$35),0))</f>
        <v>33000</v>
      </c>
      <c r="R313" s="61">
        <f t="array" ref="R313">IF($I$2="Открытый тариф",
INDEX(GRID!$B$17:$BI$27,MATCH(Q$7,GRID!$A$17:$A$27,0),MATCH(1,($U$2=GRID!$B$1:$BI$1)*(КАЛЕНДАРЬ!$AJ31=GRID!$B$3:$BI$3), 0)),
ROUNDUP(INDEX(GRID!$B$17:$BI$27,MATCH(Q$7,GRID!$A$17:$A$27,0),MATCH(1,($U$2=GRID!$B$1:$BI$1)*(КАЛЕНДАРЬ!$AJ31=GRID!$B$3:$BI$3), 0))*(1-GRID!$B$35),0))</f>
        <v>35500</v>
      </c>
      <c r="S313" s="61">
        <f t="array" ref="S313">IF($I$2="Открытый тариф",
INDEX(GRID!$B$4:$BI$14,MATCH(S$7,GRID!$A$4:$A$14,0),MATCH(1,($U$2=GRID!$B$1:$BI$1)*(КАЛЕНДАРЬ!$AJ31=GRID!$B$3:$BI$3), 0)),
ROUNDUP(INDEX(GRID!$B$4:$BI$14,MATCH(S$7,GRID!$A$4:$A$14,0),MATCH(1,($U$2=GRID!$B$1:$BI$1)*(КАЛЕНДАРЬ!$AJ31=GRID!$B$3:$BI$3),0))*(1-GRID!$B$35),0))</f>
        <v>38500</v>
      </c>
      <c r="T313" s="61">
        <f t="array" ref="T313">IF($I$2="Открытый тариф",
INDEX(GRID!$B$17:$BI$27,MATCH(S$7,GRID!$A$17:$A$27,0),MATCH(1,($U$2=GRID!$B$1:$BI$1)*(КАЛЕНДАРЬ!$AJ31=GRID!$B$3:$BI$3), 0)),
ROUNDUP(INDEX(GRID!$B$17:$BI$27,MATCH(S$7,GRID!$A$17:$A$27,0),MATCH(1,($U$2=GRID!$B$1:$BI$1)*(КАЛЕНДАРЬ!$AJ31=GRID!$B$3:$BI$3), 0))*(1-GRID!$B$35),0))</f>
        <v>41000</v>
      </c>
      <c r="U313" s="61">
        <f t="array" ref="U313">IF($I$2="Открытый тариф",
INDEX(GRID!$B$4:$BI$14,MATCH(U$7,GRID!$A$4:$A$14,0),MATCH(1,($U$2=GRID!$B$1:$BI$1)*(КАЛЕНДАРЬ!$AJ31=GRID!$B$3:$BI$3), 0)),
ROUNDUP(INDEX(GRID!$B$4:$BI$14,MATCH(U$7,GRID!$A$4:$A$14,0),MATCH(1,($U$2=GRID!$B$1:$BI$1)*(КАЛЕНДАРЬ!$AJ31=GRID!$B$3:$BI$3),0))*(1-GRID!$B$35),0))</f>
        <v>45000</v>
      </c>
      <c r="V313" s="61">
        <f t="array" ref="V313">IF($I$2="Открытый тариф",
INDEX(GRID!$B$17:$BI$27,MATCH(U$7,GRID!$A$17:$A$27,0),MATCH(1,($U$2=GRID!$B$1:$BI$1)*(КАЛЕНДАРЬ!$AJ31=GRID!$B$3:$BI$3), 0)),
ROUNDUP(INDEX(GRID!$B$17:$BI$27,MATCH(U$7,GRID!$A$17:$A$27,0),MATCH(1,($U$2=GRID!$B$1:$BI$1)*(КАЛЕНДАРЬ!$AJ31=GRID!$B$3:$BI$3), 0))*(1-GRID!$B$35),0))</f>
        <v>47500</v>
      </c>
      <c r="W313" s="61">
        <f t="array" ref="W313">IF($I$2="Открытый тариф",
INDEX(GRID!$B$4:$BI$14,MATCH(W$7,GRID!$A$4:$A$14,0),MATCH(1,($U$2=GRID!$B$1:$BI$1)*(КАЛЕНДАРЬ!$AJ31=GRID!$B$3:$BI$3), 0)),
ROUNDUP(INDEX(GRID!$B$4:$BI$14,MATCH(W$7,GRID!$A$4:$A$14,0),MATCH(1,($U$2=GRID!$B$1:$BI$1)*(КАЛЕНДАРЬ!$AJ31=GRID!$B$3:$BI$3),0))*(1-GRID!$B$35),0))</f>
        <v>192000</v>
      </c>
      <c r="X313" s="61">
        <f t="array" ref="X313">IF($I$2="Открытый тариф",
INDEX(GRID!$B$17:$BI$27,MATCH(W$7,GRID!$A$17:$A$27,0),MATCH(1,($U$2=GRID!$B$1:$BI$1)*(КАЛЕНДАРЬ!$AJ31=GRID!$B$3:$BI$3), 0)),
ROUNDUP(INDEX(GRID!$B$17:$BI$27,MATCH(W$7,GRID!$A$17:$A$27,0),MATCH(1,($U$2=GRID!$B$1:$BI$1)*(КАЛЕНДАРЬ!$AJ31=GRID!$B$3:$BI$3), 0))*(1-GRID!$B$35),0))</f>
        <v>194500</v>
      </c>
    </row>
    <row r="314" spans="1:24" x14ac:dyDescent="0.2">
      <c r="A314" s="62" t="s">
        <v>42</v>
      </c>
      <c r="B314" s="62">
        <v>29</v>
      </c>
      <c r="C314" s="65" t="s">
        <v>102</v>
      </c>
      <c r="D314" s="65" t="s">
        <v>102</v>
      </c>
      <c r="E314" s="65" t="s">
        <v>102</v>
      </c>
      <c r="F314" s="65" t="s">
        <v>102</v>
      </c>
      <c r="G314" s="65" t="s">
        <v>102</v>
      </c>
      <c r="H314" s="65" t="s">
        <v>102</v>
      </c>
      <c r="I314" s="65" t="s">
        <v>102</v>
      </c>
      <c r="J314" s="65" t="s">
        <v>102</v>
      </c>
      <c r="K314" s="65" t="s">
        <v>102</v>
      </c>
      <c r="L314" s="65" t="s">
        <v>102</v>
      </c>
      <c r="M314" s="65" t="s">
        <v>102</v>
      </c>
      <c r="N314" s="65" t="s">
        <v>102</v>
      </c>
      <c r="O314" s="65" t="s">
        <v>102</v>
      </c>
      <c r="P314" s="65" t="s">
        <v>102</v>
      </c>
      <c r="Q314" s="65" t="s">
        <v>102</v>
      </c>
      <c r="R314" s="65" t="s">
        <v>102</v>
      </c>
      <c r="S314" s="65" t="s">
        <v>102</v>
      </c>
      <c r="T314" s="65" t="s">
        <v>102</v>
      </c>
      <c r="U314" s="65" t="s">
        <v>102</v>
      </c>
      <c r="V314" s="65" t="s">
        <v>102</v>
      </c>
      <c r="W314" s="65" t="s">
        <v>102</v>
      </c>
      <c r="X314" s="65" t="s">
        <v>102</v>
      </c>
    </row>
    <row r="315" spans="1:24" x14ac:dyDescent="0.2">
      <c r="A315" s="62" t="s">
        <v>43</v>
      </c>
      <c r="B315" s="62">
        <v>30</v>
      </c>
      <c r="C315" s="65" t="s">
        <v>102</v>
      </c>
      <c r="D315" s="65" t="s">
        <v>102</v>
      </c>
      <c r="E315" s="65" t="s">
        <v>102</v>
      </c>
      <c r="F315" s="65" t="s">
        <v>102</v>
      </c>
      <c r="G315" s="65" t="s">
        <v>102</v>
      </c>
      <c r="H315" s="65" t="s">
        <v>102</v>
      </c>
      <c r="I315" s="65" t="s">
        <v>102</v>
      </c>
      <c r="J315" s="65" t="s">
        <v>102</v>
      </c>
      <c r="K315" s="65" t="s">
        <v>102</v>
      </c>
      <c r="L315" s="65" t="s">
        <v>102</v>
      </c>
      <c r="M315" s="65" t="s">
        <v>102</v>
      </c>
      <c r="N315" s="65" t="s">
        <v>102</v>
      </c>
      <c r="O315" s="65" t="s">
        <v>102</v>
      </c>
      <c r="P315" s="65" t="s">
        <v>102</v>
      </c>
      <c r="Q315" s="65" t="s">
        <v>102</v>
      </c>
      <c r="R315" s="65" t="s">
        <v>102</v>
      </c>
      <c r="S315" s="65" t="s">
        <v>102</v>
      </c>
      <c r="T315" s="65" t="s">
        <v>102</v>
      </c>
      <c r="U315" s="65" t="s">
        <v>102</v>
      </c>
      <c r="V315" s="65" t="s">
        <v>102</v>
      </c>
      <c r="W315" s="65" t="s">
        <v>102</v>
      </c>
      <c r="X315" s="65" t="s">
        <v>102</v>
      </c>
    </row>
    <row r="316" spans="1:24" x14ac:dyDescent="0.2">
      <c r="A316" s="62" t="s">
        <v>44</v>
      </c>
      <c r="B316" s="62">
        <v>31</v>
      </c>
      <c r="C316" s="65" t="s">
        <v>102</v>
      </c>
      <c r="D316" s="65" t="s">
        <v>102</v>
      </c>
      <c r="E316" s="65" t="s">
        <v>102</v>
      </c>
      <c r="F316" s="65" t="s">
        <v>102</v>
      </c>
      <c r="G316" s="65" t="s">
        <v>102</v>
      </c>
      <c r="H316" s="65" t="s">
        <v>102</v>
      </c>
      <c r="I316" s="65" t="s">
        <v>102</v>
      </c>
      <c r="J316" s="65" t="s">
        <v>102</v>
      </c>
      <c r="K316" s="65" t="s">
        <v>102</v>
      </c>
      <c r="L316" s="65" t="s">
        <v>102</v>
      </c>
      <c r="M316" s="65" t="s">
        <v>102</v>
      </c>
      <c r="N316" s="65" t="s">
        <v>102</v>
      </c>
      <c r="O316" s="65" t="s">
        <v>102</v>
      </c>
      <c r="P316" s="65" t="s">
        <v>102</v>
      </c>
      <c r="Q316" s="65" t="s">
        <v>102</v>
      </c>
      <c r="R316" s="65" t="s">
        <v>102</v>
      </c>
      <c r="S316" s="65" t="s">
        <v>102</v>
      </c>
      <c r="T316" s="65" t="s">
        <v>102</v>
      </c>
      <c r="U316" s="65" t="s">
        <v>102</v>
      </c>
      <c r="V316" s="65" t="s">
        <v>102</v>
      </c>
      <c r="W316" s="65" t="s">
        <v>102</v>
      </c>
      <c r="X316" s="65" t="s">
        <v>102</v>
      </c>
    </row>
    <row r="317" spans="1:24" ht="15" x14ac:dyDescent="0.25">
      <c r="A317" s="72"/>
      <c r="B317" s="72"/>
      <c r="C317" s="73"/>
      <c r="D317" s="73"/>
      <c r="E317" s="73"/>
      <c r="F317" s="73"/>
      <c r="G317" s="73"/>
      <c r="H317" s="73"/>
      <c r="I317" s="73"/>
    </row>
    <row r="318" spans="1:24" ht="29.25" customHeight="1" x14ac:dyDescent="0.2">
      <c r="A318" s="134" t="s">
        <v>113</v>
      </c>
      <c r="B318" s="134"/>
      <c r="C318" s="134"/>
      <c r="D318" s="134"/>
      <c r="E318" s="134"/>
      <c r="F318" s="47"/>
      <c r="G318" s="47"/>
      <c r="H318" s="132" t="s">
        <v>121</v>
      </c>
      <c r="I318" s="132"/>
      <c r="J318" s="132"/>
      <c r="K318" s="132"/>
      <c r="L318" s="47"/>
      <c r="M318" s="133" t="s">
        <v>118</v>
      </c>
      <c r="N318" s="133"/>
      <c r="O318" s="133"/>
      <c r="P318" s="133"/>
    </row>
    <row r="319" spans="1:24" ht="18" customHeight="1" x14ac:dyDescent="0.2">
      <c r="A319" s="39" t="s">
        <v>63</v>
      </c>
      <c r="B319" s="135" t="s">
        <v>64</v>
      </c>
      <c r="C319" s="135"/>
      <c r="D319" s="136"/>
      <c r="E319" s="136"/>
      <c r="F319" s="136"/>
      <c r="G319" s="136"/>
      <c r="H319" s="132"/>
      <c r="I319" s="132"/>
      <c r="J319" s="132"/>
      <c r="K319" s="132"/>
      <c r="L319" s="23"/>
      <c r="M319" s="133"/>
      <c r="N319" s="133"/>
      <c r="O319" s="133"/>
      <c r="P319" s="133"/>
    </row>
    <row r="320" spans="1:24" ht="22.5" x14ac:dyDescent="0.2">
      <c r="A320" s="40" t="s">
        <v>66</v>
      </c>
      <c r="B320" s="40" t="s">
        <v>67</v>
      </c>
      <c r="C320" s="11" t="s">
        <v>68</v>
      </c>
      <c r="D320" s="46"/>
      <c r="E320" s="46"/>
      <c r="F320" s="46"/>
      <c r="G320" s="46"/>
      <c r="H320" s="132"/>
      <c r="I320" s="132"/>
      <c r="J320" s="132"/>
      <c r="K320" s="132"/>
      <c r="L320" s="46"/>
      <c r="M320" s="133"/>
      <c r="N320" s="133"/>
      <c r="O320" s="133"/>
      <c r="P320" s="133"/>
    </row>
    <row r="321" spans="1:16" ht="22.5" x14ac:dyDescent="0.2">
      <c r="A321" s="41" t="s">
        <v>69</v>
      </c>
      <c r="B321" s="41">
        <f>ROUNDUP(IF($I$2="Открытый тариф",GRID!B43,GRID!B43-GRID!B43*GRID!$B$35),0)</f>
        <v>2500</v>
      </c>
      <c r="C321" s="12">
        <f>ROUNDUP(IF($I$2="Открытый тариф",GRID!C43,GRID!C43-GRID!C43*GRID!$B$35),0)</f>
        <v>5000</v>
      </c>
      <c r="D321" s="16"/>
      <c r="E321" s="16"/>
      <c r="F321" s="16"/>
      <c r="G321" s="16"/>
      <c r="H321" s="132"/>
      <c r="I321" s="132"/>
      <c r="J321" s="132"/>
      <c r="K321" s="132"/>
      <c r="L321" s="16"/>
      <c r="M321" s="133"/>
      <c r="N321" s="133"/>
      <c r="O321" s="133"/>
      <c r="P321" s="133"/>
    </row>
    <row r="322" spans="1:16" x14ac:dyDescent="0.2">
      <c r="H322" s="132"/>
      <c r="I322" s="132"/>
      <c r="J322" s="132"/>
      <c r="K322" s="132"/>
      <c r="L322" s="51"/>
      <c r="M322" s="133"/>
      <c r="N322" s="133"/>
      <c r="O322" s="133"/>
      <c r="P322" s="133"/>
    </row>
    <row r="323" spans="1:16" x14ac:dyDescent="0.2">
      <c r="H323" s="132"/>
      <c r="I323" s="132"/>
      <c r="J323" s="132"/>
      <c r="K323" s="132"/>
      <c r="L323" s="51"/>
      <c r="M323" s="133"/>
      <c r="N323" s="133"/>
      <c r="O323" s="133"/>
      <c r="P323" s="133"/>
    </row>
    <row r="324" spans="1:16" x14ac:dyDescent="0.2">
      <c r="H324" s="132"/>
      <c r="I324" s="132"/>
      <c r="J324" s="132"/>
      <c r="K324" s="132"/>
      <c r="L324" s="51"/>
      <c r="M324" s="133"/>
      <c r="N324" s="133"/>
      <c r="O324" s="133"/>
      <c r="P324" s="133"/>
    </row>
    <row r="325" spans="1:16" ht="15" x14ac:dyDescent="0.2">
      <c r="H325" s="74"/>
      <c r="I325" s="74"/>
      <c r="J325" s="74"/>
      <c r="K325" s="74"/>
      <c r="L325" s="51"/>
      <c r="M325" s="133"/>
      <c r="N325" s="133"/>
      <c r="O325" s="133"/>
      <c r="P325" s="133"/>
    </row>
    <row r="326" spans="1:16" ht="15" x14ac:dyDescent="0.2">
      <c r="H326" s="74"/>
      <c r="I326" s="74"/>
      <c r="J326" s="74"/>
      <c r="K326" s="74"/>
      <c r="L326" s="51"/>
      <c r="M326" s="133"/>
      <c r="N326" s="133"/>
      <c r="O326" s="133"/>
      <c r="P326" s="133"/>
    </row>
    <row r="327" spans="1:16" ht="15" x14ac:dyDescent="0.2">
      <c r="H327" s="74"/>
      <c r="I327" s="74"/>
      <c r="J327" s="74"/>
      <c r="K327" s="74"/>
      <c r="L327" s="51"/>
      <c r="M327" s="74"/>
      <c r="N327" s="74"/>
      <c r="O327" s="74"/>
      <c r="P327" s="74"/>
    </row>
    <row r="328" spans="1:16" ht="15" x14ac:dyDescent="0.2">
      <c r="H328" s="74"/>
      <c r="I328" s="74"/>
      <c r="J328" s="74"/>
      <c r="K328" s="74"/>
      <c r="L328" s="51"/>
      <c r="M328" s="74"/>
      <c r="N328" s="74"/>
      <c r="O328" s="74"/>
      <c r="P328" s="74"/>
    </row>
    <row r="329" spans="1:16" ht="15" x14ac:dyDescent="0.2">
      <c r="H329" s="51"/>
      <c r="K329" s="50"/>
      <c r="L329" s="51"/>
      <c r="M329" s="74"/>
      <c r="N329" s="74"/>
      <c r="O329" s="74"/>
      <c r="P329" s="74"/>
    </row>
    <row r="330" spans="1:16" ht="15" x14ac:dyDescent="0.2">
      <c r="H330" s="51"/>
      <c r="K330" s="50"/>
      <c r="L330" s="51"/>
      <c r="M330" s="74"/>
      <c r="N330" s="74"/>
      <c r="O330" s="74"/>
      <c r="P330" s="74"/>
    </row>
    <row r="331" spans="1:16" ht="15" x14ac:dyDescent="0.2">
      <c r="H331" s="51"/>
      <c r="K331" s="50"/>
      <c r="L331" s="51"/>
      <c r="M331" s="74"/>
      <c r="N331" s="74"/>
      <c r="O331" s="74"/>
      <c r="P331" s="74"/>
    </row>
    <row r="332" spans="1:16" ht="15" x14ac:dyDescent="0.2">
      <c r="H332" s="51"/>
      <c r="K332" s="50"/>
      <c r="L332" s="51"/>
      <c r="M332" s="74"/>
      <c r="N332" s="74"/>
      <c r="O332" s="74"/>
      <c r="P332" s="74"/>
    </row>
  </sheetData>
  <mergeCells count="150">
    <mergeCell ref="B319:C319"/>
    <mergeCell ref="D319:E319"/>
    <mergeCell ref="F319:G319"/>
    <mergeCell ref="A318:E318"/>
    <mergeCell ref="A106:B107"/>
    <mergeCell ref="C106:D106"/>
    <mergeCell ref="W213:X213"/>
    <mergeCell ref="B2:F3"/>
    <mergeCell ref="I2:N3"/>
    <mergeCell ref="A5:X5"/>
    <mergeCell ref="A24:B25"/>
    <mergeCell ref="C24:D24"/>
    <mergeCell ref="E24:F24"/>
    <mergeCell ref="I7:J7"/>
    <mergeCell ref="G7:H7"/>
    <mergeCell ref="H318:K324"/>
    <mergeCell ref="M318:P326"/>
    <mergeCell ref="W178:X178"/>
    <mergeCell ref="Q71:R71"/>
    <mergeCell ref="Q142:R142"/>
    <mergeCell ref="U106:V106"/>
    <mergeCell ref="U142:V142"/>
    <mergeCell ref="W142:X142"/>
    <mergeCell ref="U249:V249"/>
    <mergeCell ref="W249:X249"/>
    <mergeCell ref="A247:X247"/>
    <mergeCell ref="A248:X248"/>
    <mergeCell ref="A249:B250"/>
    <mergeCell ref="O35:P35"/>
    <mergeCell ref="Q35:R35"/>
    <mergeCell ref="O142:P142"/>
    <mergeCell ref="K106:L106"/>
    <mergeCell ref="M106:N106"/>
    <mergeCell ref="A141:X141"/>
    <mergeCell ref="S35:T35"/>
    <mergeCell ref="A69:X69"/>
    <mergeCell ref="U213:V213"/>
    <mergeCell ref="E142:F142"/>
    <mergeCell ref="A176:X176"/>
    <mergeCell ref="A70:X70"/>
    <mergeCell ref="C142:D142"/>
    <mergeCell ref="S71:T71"/>
    <mergeCell ref="S106:T106"/>
    <mergeCell ref="A142:B143"/>
    <mergeCell ref="C249:D249"/>
    <mergeCell ref="A105:X105"/>
    <mergeCell ref="A140:X140"/>
    <mergeCell ref="E106:F106"/>
    <mergeCell ref="Q2:T3"/>
    <mergeCell ref="U2:Y3"/>
    <mergeCell ref="G24:H24"/>
    <mergeCell ref="I24:J24"/>
    <mergeCell ref="K24:L24"/>
    <mergeCell ref="M24:N24"/>
    <mergeCell ref="O24:P24"/>
    <mergeCell ref="K7:L7"/>
    <mergeCell ref="M7:N7"/>
    <mergeCell ref="O7:P7"/>
    <mergeCell ref="Q7:R7"/>
    <mergeCell ref="S7:T7"/>
    <mergeCell ref="U7:V7"/>
    <mergeCell ref="W7:X7"/>
    <mergeCell ref="W24:X24"/>
    <mergeCell ref="A22:X22"/>
    <mergeCell ref="E7:F7"/>
    <mergeCell ref="A6:X6"/>
    <mergeCell ref="A7:B8"/>
    <mergeCell ref="C7:D7"/>
    <mergeCell ref="G106:H106"/>
    <mergeCell ref="I106:J106"/>
    <mergeCell ref="W106:X106"/>
    <mergeCell ref="I213:J213"/>
    <mergeCell ref="K213:L213"/>
    <mergeCell ref="M213:N213"/>
    <mergeCell ref="S213:T213"/>
    <mergeCell ref="S142:T142"/>
    <mergeCell ref="S178:T178"/>
    <mergeCell ref="O106:P106"/>
    <mergeCell ref="U71:V71"/>
    <mergeCell ref="G142:H142"/>
    <mergeCell ref="I142:J142"/>
    <mergeCell ref="K142:L142"/>
    <mergeCell ref="M142:N142"/>
    <mergeCell ref="A23:X23"/>
    <mergeCell ref="S24:T24"/>
    <mergeCell ref="U24:V24"/>
    <mergeCell ref="W71:X71"/>
    <mergeCell ref="Q24:R24"/>
    <mergeCell ref="M71:N71"/>
    <mergeCell ref="O71:P71"/>
    <mergeCell ref="A71:B72"/>
    <mergeCell ref="C71:D71"/>
    <mergeCell ref="E71:F71"/>
    <mergeCell ref="G71:H71"/>
    <mergeCell ref="I71:J71"/>
    <mergeCell ref="A34:X34"/>
    <mergeCell ref="K35:L35"/>
    <mergeCell ref="C35:D35"/>
    <mergeCell ref="K71:L71"/>
    <mergeCell ref="A33:X33"/>
    <mergeCell ref="W35:X35"/>
    <mergeCell ref="U35:V35"/>
    <mergeCell ref="M35:N35"/>
    <mergeCell ref="A35:B36"/>
    <mergeCell ref="A177:X177"/>
    <mergeCell ref="U178:V178"/>
    <mergeCell ref="M284:N284"/>
    <mergeCell ref="E35:F35"/>
    <mergeCell ref="G35:H35"/>
    <mergeCell ref="I35:J35"/>
    <mergeCell ref="Q178:R178"/>
    <mergeCell ref="A178:B179"/>
    <mergeCell ref="C178:D178"/>
    <mergeCell ref="E178:F178"/>
    <mergeCell ref="G178:H178"/>
    <mergeCell ref="I178:J178"/>
    <mergeCell ref="Q106:R106"/>
    <mergeCell ref="A104:X104"/>
    <mergeCell ref="K178:L178"/>
    <mergeCell ref="M178:N178"/>
    <mergeCell ref="O178:P178"/>
    <mergeCell ref="E284:F284"/>
    <mergeCell ref="G284:H284"/>
    <mergeCell ref="I284:J284"/>
    <mergeCell ref="O213:P213"/>
    <mergeCell ref="Q213:R213"/>
    <mergeCell ref="U284:V284"/>
    <mergeCell ref="W284:X284"/>
    <mergeCell ref="K284:L284"/>
    <mergeCell ref="A211:X211"/>
    <mergeCell ref="M249:N249"/>
    <mergeCell ref="O249:P249"/>
    <mergeCell ref="Q249:R249"/>
    <mergeCell ref="S249:T249"/>
    <mergeCell ref="A212:X212"/>
    <mergeCell ref="O284:P284"/>
    <mergeCell ref="Q284:R284"/>
    <mergeCell ref="E249:F249"/>
    <mergeCell ref="G249:H249"/>
    <mergeCell ref="I249:J249"/>
    <mergeCell ref="K249:L249"/>
    <mergeCell ref="A282:X282"/>
    <mergeCell ref="A283:X283"/>
    <mergeCell ref="A213:B214"/>
    <mergeCell ref="C213:D213"/>
    <mergeCell ref="E213:F213"/>
    <mergeCell ref="G213:H213"/>
    <mergeCell ref="S284:T284"/>
    <mergeCell ref="A284:B285"/>
    <mergeCell ref="C284:D284"/>
  </mergeCells>
  <conditionalFormatting sqref="C9:N20">
    <cfRule type="colorScale" priority="18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7:N67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3:N102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8:N138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4:N174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0:N209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N3">
    <cfRule type="cellIs" dxfId="689" priority="102" operator="equal">
      <formula>10%</formula>
    </cfRule>
    <cfRule type="cellIs" dxfId="688" priority="103" operator="equal">
      <formula>0.12</formula>
    </cfRule>
    <cfRule type="cellIs" dxfId="687" priority="104" operator="equal">
      <formula>0.14</formula>
    </cfRule>
    <cfRule type="cellIs" dxfId="686" priority="105" operator="equal">
      <formula>0.15</formula>
    </cfRule>
    <cfRule type="cellIs" dxfId="685" priority="106" operator="equal">
      <formula>0.16</formula>
    </cfRule>
    <cfRule type="cellIs" dxfId="684" priority="107" operator="equal">
      <formula>"Открытый тариф"</formula>
    </cfRule>
  </conditionalFormatting>
  <conditionalFormatting sqref="O9:X20">
    <cfRule type="colorScale" priority="18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7:X67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3:X102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8:X138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4:X174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80:X209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">
    <cfRule type="cellIs" dxfId="683" priority="51" operator="equal">
      <formula>10%</formula>
    </cfRule>
    <cfRule type="cellIs" dxfId="682" priority="52" operator="equal">
      <formula>0.12</formula>
    </cfRule>
    <cfRule type="cellIs" dxfId="681" priority="53" operator="equal">
      <formula>0.14</formula>
    </cfRule>
    <cfRule type="cellIs" dxfId="680" priority="54" operator="equal">
      <formula>0.15</formula>
    </cfRule>
    <cfRule type="cellIs" dxfId="679" priority="55" operator="equal">
      <formula>0.16</formula>
    </cfRule>
    <cfRule type="cellIs" dxfId="678" priority="56" operator="equal">
      <formula>"Открытый тариф"</formula>
    </cfRule>
  </conditionalFormatting>
  <conditionalFormatting sqref="AJ7">
    <cfRule type="cellIs" dxfId="677" priority="57" operator="equal">
      <formula>10%</formula>
    </cfRule>
    <cfRule type="cellIs" dxfId="676" priority="58" operator="equal">
      <formula>0.12</formula>
    </cfRule>
    <cfRule type="cellIs" dxfId="675" priority="59" operator="equal">
      <formula>0.14</formula>
    </cfRule>
    <cfRule type="cellIs" dxfId="674" priority="60" operator="equal">
      <formula>0.15</formula>
    </cfRule>
    <cfRule type="cellIs" dxfId="673" priority="61" operator="equal">
      <formula>0.16</formula>
    </cfRule>
    <cfRule type="cellIs" dxfId="672" priority="62" operator="equal">
      <formula>"Открытый тариф"</formula>
    </cfRule>
  </conditionalFormatting>
  <conditionalFormatting sqref="C215:N24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15:X245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51:N28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51:X28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1:C28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86:C316 D314:X31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86:N3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86:X3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6:N31">
    <cfRule type="colorScale" priority="18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6:X31">
    <cfRule type="colorScale" priority="18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60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КАЛЕНДАРЬ!$D$51:$D$52</xm:f>
          </x14:formula1>
          <xm:sqref>I2:N3</xm:sqref>
        </x14:dataValidation>
        <x14:dataValidation type="list" allowBlank="1" showInputMessage="1" showErrorMessage="1">
          <x14:formula1>
            <xm:f>КАЛЕНДАРЬ!$D$38:$D$39</xm:f>
          </x14:formula1>
          <xm:sqref>AJ7:AN8</xm:sqref>
        </x14:dataValidation>
        <x14:dataValidation type="list" allowBlank="1" showInputMessage="1" showErrorMessage="1">
          <x14:formula1>
            <xm:f>КАЛЕНДАРЬ!$D$39</xm:f>
          </x14:formula1>
          <xm:sqref>U2:Y3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161"/>
  <sheetViews>
    <sheetView showGridLines="0" zoomScale="70" zoomScaleNormal="70" workbookViewId="0">
      <selection activeCell="AN46" sqref="AN46"/>
    </sheetView>
  </sheetViews>
  <sheetFormatPr defaultRowHeight="12.75" x14ac:dyDescent="0.2"/>
  <cols>
    <col min="1" max="1" width="8.7109375" style="48" customWidth="1"/>
    <col min="2" max="2" width="8.7109375" style="49" customWidth="1"/>
    <col min="3" max="6" width="8.7109375" style="50" customWidth="1"/>
    <col min="7" max="7" width="8.7109375" style="51" customWidth="1"/>
    <col min="8" max="10" width="8.7109375" style="50" customWidth="1"/>
    <col min="11" max="11" width="8.7109375" style="51" customWidth="1"/>
    <col min="12" max="14" width="8.7109375" style="50" customWidth="1"/>
    <col min="15" max="15" width="9.85546875" style="50" customWidth="1"/>
    <col min="16" max="16" width="9.28515625" style="51" customWidth="1"/>
    <col min="17" max="18" width="8.7109375" style="50" customWidth="1"/>
    <col min="19" max="19" width="9.85546875" style="50" customWidth="1"/>
    <col min="20" max="20" width="9.28515625" style="50" customWidth="1"/>
    <col min="21" max="21" width="9" style="50" customWidth="1"/>
    <col min="22" max="24" width="8.7109375" style="50" customWidth="1"/>
    <col min="25" max="25" width="3.85546875" style="50" customWidth="1"/>
    <col min="26" max="26" width="6.140625" style="50" customWidth="1"/>
    <col min="27" max="27" width="7.7109375" style="50" customWidth="1"/>
    <col min="28" max="28" width="3.85546875" style="50" customWidth="1"/>
    <col min="29" max="29" width="6.140625" style="50" customWidth="1"/>
    <col min="30" max="30" width="7.7109375" style="50" customWidth="1"/>
    <col min="31" max="31" width="3.85546875" style="50" customWidth="1"/>
    <col min="32" max="32" width="6.140625" style="50" customWidth="1"/>
    <col min="33" max="33" width="7.7109375" style="50" customWidth="1"/>
    <col min="34" max="34" width="3.85546875" style="50" customWidth="1"/>
    <col min="35" max="35" width="6.140625" style="50" customWidth="1"/>
    <col min="36" max="36" width="7.7109375" style="50" customWidth="1"/>
    <col min="37" max="37" width="3.85546875" style="50" customWidth="1"/>
    <col min="38" max="38" width="6.140625" style="50" customWidth="1"/>
    <col min="39" max="39" width="7.7109375" style="50" customWidth="1"/>
    <col min="40" max="40" width="3.85546875" style="50" customWidth="1"/>
    <col min="41" max="41" width="6.140625" style="50" customWidth="1"/>
    <col min="42" max="42" width="7.7109375" style="50" customWidth="1"/>
    <col min="43" max="43" width="3.85546875" style="50" customWidth="1"/>
    <col min="44" max="44" width="6.140625" style="50" customWidth="1"/>
    <col min="45" max="45" width="7.7109375" style="50" customWidth="1"/>
    <col min="46" max="46" width="3.85546875" style="50" customWidth="1"/>
    <col min="47" max="47" width="6.140625" style="50" customWidth="1"/>
    <col min="48" max="48" width="7.7109375" style="50" customWidth="1"/>
    <col min="49" max="49" width="3.85546875" style="50" customWidth="1"/>
    <col min="50" max="50" width="6.140625" style="50" customWidth="1"/>
    <col min="51" max="51" width="7.7109375" style="50" customWidth="1"/>
    <col min="52" max="52" width="3.85546875" style="50" customWidth="1"/>
    <col min="53" max="53" width="6.140625" style="50" customWidth="1"/>
    <col min="54" max="54" width="7.7109375" style="50" customWidth="1"/>
    <col min="55" max="55" width="3.85546875" style="50" customWidth="1"/>
    <col min="56" max="56" width="6.140625" style="50" customWidth="1"/>
    <col min="57" max="57" width="7.7109375" style="50" customWidth="1"/>
    <col min="58" max="58" width="3.85546875" style="50" customWidth="1"/>
    <col min="59" max="59" width="6.140625" style="50" customWidth="1"/>
    <col min="60" max="60" width="7.7109375" style="50" customWidth="1"/>
    <col min="61" max="195" width="9.140625" style="50"/>
    <col min="196" max="196" width="2.85546875" style="50" customWidth="1"/>
    <col min="197" max="197" width="3.7109375" style="50" customWidth="1"/>
    <col min="198" max="198" width="9.140625" style="50"/>
    <col min="199" max="199" width="2.85546875" style="50" customWidth="1"/>
    <col min="200" max="200" width="3.7109375" style="50" customWidth="1"/>
    <col min="201" max="201" width="9.140625" style="50"/>
    <col min="202" max="202" width="2.85546875" style="50" customWidth="1"/>
    <col min="203" max="203" width="3.7109375" style="50" customWidth="1"/>
    <col min="204" max="204" width="9.140625" style="50"/>
    <col min="205" max="205" width="2.85546875" style="50" customWidth="1"/>
    <col min="206" max="206" width="3.85546875" style="50" customWidth="1"/>
    <col min="207" max="207" width="9.140625" style="50"/>
    <col min="208" max="208" width="2.85546875" style="50" customWidth="1"/>
    <col min="209" max="209" width="3.85546875" style="50" customWidth="1"/>
    <col min="210" max="210" width="9.140625" style="50"/>
    <col min="211" max="211" width="2.85546875" style="50" customWidth="1"/>
    <col min="212" max="212" width="3.42578125" style="50" customWidth="1"/>
    <col min="213" max="213" width="9.140625" style="50"/>
    <col min="214" max="214" width="2.85546875" style="50" customWidth="1"/>
    <col min="215" max="215" width="3.28515625" style="50" customWidth="1"/>
    <col min="216" max="216" width="9.140625" style="50"/>
    <col min="217" max="217" width="2.85546875" style="50" customWidth="1"/>
    <col min="218" max="218" width="3.140625" style="50" customWidth="1"/>
    <col min="219" max="219" width="9.140625" style="50"/>
    <col min="220" max="220" width="2.85546875" style="50" customWidth="1"/>
    <col min="221" max="221" width="3.140625" style="50" customWidth="1"/>
    <col min="222" max="222" width="9.140625" style="50"/>
    <col min="223" max="223" width="2.85546875" style="50" customWidth="1"/>
    <col min="224" max="224" width="3.140625" style="50" customWidth="1"/>
    <col min="225" max="225" width="9.140625" style="50"/>
    <col min="226" max="226" width="2.85546875" style="50" customWidth="1"/>
    <col min="227" max="227" width="3.28515625" style="50" customWidth="1"/>
    <col min="228" max="228" width="9.140625" style="50"/>
    <col min="229" max="229" width="3.5703125" style="50" customWidth="1"/>
    <col min="230" max="230" width="3.7109375" style="50" customWidth="1"/>
    <col min="231" max="232" width="9.140625" style="50"/>
    <col min="233" max="233" width="35.140625" style="50" customWidth="1"/>
    <col min="234" max="451" width="9.140625" style="50"/>
    <col min="452" max="452" width="2.85546875" style="50" customWidth="1"/>
    <col min="453" max="453" width="3.7109375" style="50" customWidth="1"/>
    <col min="454" max="454" width="9.140625" style="50"/>
    <col min="455" max="455" width="2.85546875" style="50" customWidth="1"/>
    <col min="456" max="456" width="3.7109375" style="50" customWidth="1"/>
    <col min="457" max="457" width="9.140625" style="50"/>
    <col min="458" max="458" width="2.85546875" style="50" customWidth="1"/>
    <col min="459" max="459" width="3.7109375" style="50" customWidth="1"/>
    <col min="460" max="460" width="9.140625" style="50"/>
    <col min="461" max="461" width="2.85546875" style="50" customWidth="1"/>
    <col min="462" max="462" width="3.85546875" style="50" customWidth="1"/>
    <col min="463" max="463" width="9.140625" style="50"/>
    <col min="464" max="464" width="2.85546875" style="50" customWidth="1"/>
    <col min="465" max="465" width="3.85546875" style="50" customWidth="1"/>
    <col min="466" max="466" width="9.140625" style="50"/>
    <col min="467" max="467" width="2.85546875" style="50" customWidth="1"/>
    <col min="468" max="468" width="3.42578125" style="50" customWidth="1"/>
    <col min="469" max="469" width="9.140625" style="50"/>
    <col min="470" max="470" width="2.85546875" style="50" customWidth="1"/>
    <col min="471" max="471" width="3.28515625" style="50" customWidth="1"/>
    <col min="472" max="472" width="9.140625" style="50"/>
    <col min="473" max="473" width="2.85546875" style="50" customWidth="1"/>
    <col min="474" max="474" width="3.140625" style="50" customWidth="1"/>
    <col min="475" max="475" width="9.140625" style="50"/>
    <col min="476" max="476" width="2.85546875" style="50" customWidth="1"/>
    <col min="477" max="477" width="3.140625" style="50" customWidth="1"/>
    <col min="478" max="478" width="9.140625" style="50"/>
    <col min="479" max="479" width="2.85546875" style="50" customWidth="1"/>
    <col min="480" max="480" width="3.140625" style="50" customWidth="1"/>
    <col min="481" max="481" width="9.140625" style="50"/>
    <col min="482" max="482" width="2.85546875" style="50" customWidth="1"/>
    <col min="483" max="483" width="3.28515625" style="50" customWidth="1"/>
    <col min="484" max="484" width="9.140625" style="50"/>
    <col min="485" max="485" width="3.5703125" style="50" customWidth="1"/>
    <col min="486" max="486" width="3.7109375" style="50" customWidth="1"/>
    <col min="487" max="488" width="9.140625" style="50"/>
    <col min="489" max="489" width="35.140625" style="50" customWidth="1"/>
    <col min="490" max="707" width="9.140625" style="50"/>
    <col min="708" max="708" width="2.85546875" style="50" customWidth="1"/>
    <col min="709" max="709" width="3.7109375" style="50" customWidth="1"/>
    <col min="710" max="710" width="9.140625" style="50"/>
    <col min="711" max="711" width="2.85546875" style="50" customWidth="1"/>
    <col min="712" max="712" width="3.7109375" style="50" customWidth="1"/>
    <col min="713" max="713" width="9.140625" style="50"/>
    <col min="714" max="714" width="2.85546875" style="50" customWidth="1"/>
    <col min="715" max="715" width="3.7109375" style="50" customWidth="1"/>
    <col min="716" max="716" width="9.140625" style="50"/>
    <col min="717" max="717" width="2.85546875" style="50" customWidth="1"/>
    <col min="718" max="718" width="3.85546875" style="50" customWidth="1"/>
    <col min="719" max="719" width="9.140625" style="50"/>
    <col min="720" max="720" width="2.85546875" style="50" customWidth="1"/>
    <col min="721" max="721" width="3.85546875" style="50" customWidth="1"/>
    <col min="722" max="722" width="9.140625" style="50"/>
    <col min="723" max="723" width="2.85546875" style="50" customWidth="1"/>
    <col min="724" max="724" width="3.42578125" style="50" customWidth="1"/>
    <col min="725" max="725" width="9.140625" style="50"/>
    <col min="726" max="726" width="2.85546875" style="50" customWidth="1"/>
    <col min="727" max="727" width="3.28515625" style="50" customWidth="1"/>
    <col min="728" max="728" width="9.140625" style="50"/>
    <col min="729" max="729" width="2.85546875" style="50" customWidth="1"/>
    <col min="730" max="730" width="3.140625" style="50" customWidth="1"/>
    <col min="731" max="731" width="9.140625" style="50"/>
    <col min="732" max="732" width="2.85546875" style="50" customWidth="1"/>
    <col min="733" max="733" width="3.140625" style="50" customWidth="1"/>
    <col min="734" max="734" width="9.140625" style="50"/>
    <col min="735" max="735" width="2.85546875" style="50" customWidth="1"/>
    <col min="736" max="736" width="3.140625" style="50" customWidth="1"/>
    <col min="737" max="737" width="9.140625" style="50"/>
    <col min="738" max="738" width="2.85546875" style="50" customWidth="1"/>
    <col min="739" max="739" width="3.28515625" style="50" customWidth="1"/>
    <col min="740" max="740" width="9.140625" style="50"/>
    <col min="741" max="741" width="3.5703125" style="50" customWidth="1"/>
    <col min="742" max="742" width="3.7109375" style="50" customWidth="1"/>
    <col min="743" max="744" width="9.140625" style="50"/>
    <col min="745" max="745" width="35.140625" style="50" customWidth="1"/>
    <col min="746" max="963" width="9.140625" style="50"/>
    <col min="964" max="964" width="2.85546875" style="50" customWidth="1"/>
    <col min="965" max="965" width="3.7109375" style="50" customWidth="1"/>
    <col min="966" max="966" width="9.140625" style="50"/>
    <col min="967" max="967" width="2.85546875" style="50" customWidth="1"/>
    <col min="968" max="968" width="3.7109375" style="50" customWidth="1"/>
    <col min="969" max="969" width="9.140625" style="50"/>
    <col min="970" max="970" width="2.85546875" style="50" customWidth="1"/>
    <col min="971" max="971" width="3.7109375" style="50" customWidth="1"/>
    <col min="972" max="972" width="9.140625" style="50"/>
    <col min="973" max="973" width="2.85546875" style="50" customWidth="1"/>
    <col min="974" max="974" width="3.85546875" style="50" customWidth="1"/>
    <col min="975" max="975" width="9.140625" style="50"/>
    <col min="976" max="976" width="2.85546875" style="50" customWidth="1"/>
    <col min="977" max="977" width="3.85546875" style="50" customWidth="1"/>
    <col min="978" max="978" width="9.140625" style="50"/>
    <col min="979" max="979" width="2.85546875" style="50" customWidth="1"/>
    <col min="980" max="980" width="3.42578125" style="50" customWidth="1"/>
    <col min="981" max="981" width="9.140625" style="50"/>
    <col min="982" max="982" width="2.85546875" style="50" customWidth="1"/>
    <col min="983" max="983" width="3.28515625" style="50" customWidth="1"/>
    <col min="984" max="984" width="9.140625" style="50"/>
    <col min="985" max="985" width="2.85546875" style="50" customWidth="1"/>
    <col min="986" max="986" width="3.140625" style="50" customWidth="1"/>
    <col min="987" max="987" width="9.140625" style="50"/>
    <col min="988" max="988" width="2.85546875" style="50" customWidth="1"/>
    <col min="989" max="989" width="3.140625" style="50" customWidth="1"/>
    <col min="990" max="990" width="9.140625" style="50"/>
    <col min="991" max="991" width="2.85546875" style="50" customWidth="1"/>
    <col min="992" max="992" width="3.140625" style="50" customWidth="1"/>
    <col min="993" max="993" width="9.140625" style="50"/>
    <col min="994" max="994" width="2.85546875" style="50" customWidth="1"/>
    <col min="995" max="995" width="3.28515625" style="50" customWidth="1"/>
    <col min="996" max="996" width="9.140625" style="50"/>
    <col min="997" max="997" width="3.5703125" style="50" customWidth="1"/>
    <col min="998" max="998" width="3.7109375" style="50" customWidth="1"/>
    <col min="999" max="1000" width="9.140625" style="50"/>
    <col min="1001" max="1001" width="35.140625" style="50" customWidth="1"/>
    <col min="1002" max="1219" width="9.140625" style="50"/>
    <col min="1220" max="1220" width="2.85546875" style="50" customWidth="1"/>
    <col min="1221" max="1221" width="3.7109375" style="50" customWidth="1"/>
    <col min="1222" max="1222" width="9.140625" style="50"/>
    <col min="1223" max="1223" width="2.85546875" style="50" customWidth="1"/>
    <col min="1224" max="1224" width="3.7109375" style="50" customWidth="1"/>
    <col min="1225" max="1225" width="9.140625" style="50"/>
    <col min="1226" max="1226" width="2.85546875" style="50" customWidth="1"/>
    <col min="1227" max="1227" width="3.7109375" style="50" customWidth="1"/>
    <col min="1228" max="1228" width="9.140625" style="50"/>
    <col min="1229" max="1229" width="2.85546875" style="50" customWidth="1"/>
    <col min="1230" max="1230" width="3.85546875" style="50" customWidth="1"/>
    <col min="1231" max="1231" width="9.140625" style="50"/>
    <col min="1232" max="1232" width="2.85546875" style="50" customWidth="1"/>
    <col min="1233" max="1233" width="3.85546875" style="50" customWidth="1"/>
    <col min="1234" max="1234" width="9.140625" style="50"/>
    <col min="1235" max="1235" width="2.85546875" style="50" customWidth="1"/>
    <col min="1236" max="1236" width="3.42578125" style="50" customWidth="1"/>
    <col min="1237" max="1237" width="9.140625" style="50"/>
    <col min="1238" max="1238" width="2.85546875" style="50" customWidth="1"/>
    <col min="1239" max="1239" width="3.28515625" style="50" customWidth="1"/>
    <col min="1240" max="1240" width="9.140625" style="50"/>
    <col min="1241" max="1241" width="2.85546875" style="50" customWidth="1"/>
    <col min="1242" max="1242" width="3.140625" style="50" customWidth="1"/>
    <col min="1243" max="1243" width="9.140625" style="50"/>
    <col min="1244" max="1244" width="2.85546875" style="50" customWidth="1"/>
    <col min="1245" max="1245" width="3.140625" style="50" customWidth="1"/>
    <col min="1246" max="1246" width="9.140625" style="50"/>
    <col min="1247" max="1247" width="2.85546875" style="50" customWidth="1"/>
    <col min="1248" max="1248" width="3.140625" style="50" customWidth="1"/>
    <col min="1249" max="1249" width="9.140625" style="50"/>
    <col min="1250" max="1250" width="2.85546875" style="50" customWidth="1"/>
    <col min="1251" max="1251" width="3.28515625" style="50" customWidth="1"/>
    <col min="1252" max="1252" width="9.140625" style="50"/>
    <col min="1253" max="1253" width="3.5703125" style="50" customWidth="1"/>
    <col min="1254" max="1254" width="3.7109375" style="50" customWidth="1"/>
    <col min="1255" max="1256" width="9.140625" style="50"/>
    <col min="1257" max="1257" width="35.140625" style="50" customWidth="1"/>
    <col min="1258" max="1475" width="9.140625" style="50"/>
    <col min="1476" max="1476" width="2.85546875" style="50" customWidth="1"/>
    <col min="1477" max="1477" width="3.7109375" style="50" customWidth="1"/>
    <col min="1478" max="1478" width="9.140625" style="50"/>
    <col min="1479" max="1479" width="2.85546875" style="50" customWidth="1"/>
    <col min="1480" max="1480" width="3.7109375" style="50" customWidth="1"/>
    <col min="1481" max="1481" width="9.140625" style="50"/>
    <col min="1482" max="1482" width="2.85546875" style="50" customWidth="1"/>
    <col min="1483" max="1483" width="3.7109375" style="50" customWidth="1"/>
    <col min="1484" max="1484" width="9.140625" style="50"/>
    <col min="1485" max="1485" width="2.85546875" style="50" customWidth="1"/>
    <col min="1486" max="1486" width="3.85546875" style="50" customWidth="1"/>
    <col min="1487" max="1487" width="9.140625" style="50"/>
    <col min="1488" max="1488" width="2.85546875" style="50" customWidth="1"/>
    <col min="1489" max="1489" width="3.85546875" style="50" customWidth="1"/>
    <col min="1490" max="1490" width="9.140625" style="50"/>
    <col min="1491" max="1491" width="2.85546875" style="50" customWidth="1"/>
    <col min="1492" max="1492" width="3.42578125" style="50" customWidth="1"/>
    <col min="1493" max="1493" width="9.140625" style="50"/>
    <col min="1494" max="1494" width="2.85546875" style="50" customWidth="1"/>
    <col min="1495" max="1495" width="3.28515625" style="50" customWidth="1"/>
    <col min="1496" max="1496" width="9.140625" style="50"/>
    <col min="1497" max="1497" width="2.85546875" style="50" customWidth="1"/>
    <col min="1498" max="1498" width="3.140625" style="50" customWidth="1"/>
    <col min="1499" max="1499" width="9.140625" style="50"/>
    <col min="1500" max="1500" width="2.85546875" style="50" customWidth="1"/>
    <col min="1501" max="1501" width="3.140625" style="50" customWidth="1"/>
    <col min="1502" max="1502" width="9.140625" style="50"/>
    <col min="1503" max="1503" width="2.85546875" style="50" customWidth="1"/>
    <col min="1504" max="1504" width="3.140625" style="50" customWidth="1"/>
    <col min="1505" max="1505" width="9.140625" style="50"/>
    <col min="1506" max="1506" width="2.85546875" style="50" customWidth="1"/>
    <col min="1507" max="1507" width="3.28515625" style="50" customWidth="1"/>
    <col min="1508" max="1508" width="9.140625" style="50"/>
    <col min="1509" max="1509" width="3.5703125" style="50" customWidth="1"/>
    <col min="1510" max="1510" width="3.7109375" style="50" customWidth="1"/>
    <col min="1511" max="1512" width="9.140625" style="50"/>
    <col min="1513" max="1513" width="35.140625" style="50" customWidth="1"/>
    <col min="1514" max="1731" width="9.140625" style="50"/>
    <col min="1732" max="1732" width="2.85546875" style="50" customWidth="1"/>
    <col min="1733" max="1733" width="3.7109375" style="50" customWidth="1"/>
    <col min="1734" max="1734" width="9.140625" style="50"/>
    <col min="1735" max="1735" width="2.85546875" style="50" customWidth="1"/>
    <col min="1736" max="1736" width="3.7109375" style="50" customWidth="1"/>
    <col min="1737" max="1737" width="9.140625" style="50"/>
    <col min="1738" max="1738" width="2.85546875" style="50" customWidth="1"/>
    <col min="1739" max="1739" width="3.7109375" style="50" customWidth="1"/>
    <col min="1740" max="1740" width="9.140625" style="50"/>
    <col min="1741" max="1741" width="2.85546875" style="50" customWidth="1"/>
    <col min="1742" max="1742" width="3.85546875" style="50" customWidth="1"/>
    <col min="1743" max="1743" width="9.140625" style="50"/>
    <col min="1744" max="1744" width="2.85546875" style="50" customWidth="1"/>
    <col min="1745" max="1745" width="3.85546875" style="50" customWidth="1"/>
    <col min="1746" max="1746" width="9.140625" style="50"/>
    <col min="1747" max="1747" width="2.85546875" style="50" customWidth="1"/>
    <col min="1748" max="1748" width="3.42578125" style="50" customWidth="1"/>
    <col min="1749" max="1749" width="9.140625" style="50"/>
    <col min="1750" max="1750" width="2.85546875" style="50" customWidth="1"/>
    <col min="1751" max="1751" width="3.28515625" style="50" customWidth="1"/>
    <col min="1752" max="1752" width="9.140625" style="50"/>
    <col min="1753" max="1753" width="2.85546875" style="50" customWidth="1"/>
    <col min="1754" max="1754" width="3.140625" style="50" customWidth="1"/>
    <col min="1755" max="1755" width="9.140625" style="50"/>
    <col min="1756" max="1756" width="2.85546875" style="50" customWidth="1"/>
    <col min="1757" max="1757" width="3.140625" style="50" customWidth="1"/>
    <col min="1758" max="1758" width="9.140625" style="50"/>
    <col min="1759" max="1759" width="2.85546875" style="50" customWidth="1"/>
    <col min="1760" max="1760" width="3.140625" style="50" customWidth="1"/>
    <col min="1761" max="1761" width="9.140625" style="50"/>
    <col min="1762" max="1762" width="2.85546875" style="50" customWidth="1"/>
    <col min="1763" max="1763" width="3.28515625" style="50" customWidth="1"/>
    <col min="1764" max="1764" width="9.140625" style="50"/>
    <col min="1765" max="1765" width="3.5703125" style="50" customWidth="1"/>
    <col min="1766" max="1766" width="3.7109375" style="50" customWidth="1"/>
    <col min="1767" max="1768" width="9.140625" style="50"/>
    <col min="1769" max="1769" width="35.140625" style="50" customWidth="1"/>
    <col min="1770" max="1987" width="9.140625" style="50"/>
    <col min="1988" max="1988" width="2.85546875" style="50" customWidth="1"/>
    <col min="1989" max="1989" width="3.7109375" style="50" customWidth="1"/>
    <col min="1990" max="1990" width="9.140625" style="50"/>
    <col min="1991" max="1991" width="2.85546875" style="50" customWidth="1"/>
    <col min="1992" max="1992" width="3.7109375" style="50" customWidth="1"/>
    <col min="1993" max="1993" width="9.140625" style="50"/>
    <col min="1994" max="1994" width="2.85546875" style="50" customWidth="1"/>
    <col min="1995" max="1995" width="3.7109375" style="50" customWidth="1"/>
    <col min="1996" max="1996" width="9.140625" style="50"/>
    <col min="1997" max="1997" width="2.85546875" style="50" customWidth="1"/>
    <col min="1998" max="1998" width="3.85546875" style="50" customWidth="1"/>
    <col min="1999" max="1999" width="9.140625" style="50"/>
    <col min="2000" max="2000" width="2.85546875" style="50" customWidth="1"/>
    <col min="2001" max="2001" width="3.85546875" style="50" customWidth="1"/>
    <col min="2002" max="2002" width="9.140625" style="50"/>
    <col min="2003" max="2003" width="2.85546875" style="50" customWidth="1"/>
    <col min="2004" max="2004" width="3.42578125" style="50" customWidth="1"/>
    <col min="2005" max="2005" width="9.140625" style="50"/>
    <col min="2006" max="2006" width="2.85546875" style="50" customWidth="1"/>
    <col min="2007" max="2007" width="3.28515625" style="50" customWidth="1"/>
    <col min="2008" max="2008" width="9.140625" style="50"/>
    <col min="2009" max="2009" width="2.85546875" style="50" customWidth="1"/>
    <col min="2010" max="2010" width="3.140625" style="50" customWidth="1"/>
    <col min="2011" max="2011" width="9.140625" style="50"/>
    <col min="2012" max="2012" width="2.85546875" style="50" customWidth="1"/>
    <col min="2013" max="2013" width="3.140625" style="50" customWidth="1"/>
    <col min="2014" max="2014" width="9.140625" style="50"/>
    <col min="2015" max="2015" width="2.85546875" style="50" customWidth="1"/>
    <col min="2016" max="2016" width="3.140625" style="50" customWidth="1"/>
    <col min="2017" max="2017" width="9.140625" style="50"/>
    <col min="2018" max="2018" width="2.85546875" style="50" customWidth="1"/>
    <col min="2019" max="2019" width="3.28515625" style="50" customWidth="1"/>
    <col min="2020" max="2020" width="9.140625" style="50"/>
    <col min="2021" max="2021" width="3.5703125" style="50" customWidth="1"/>
    <col min="2022" max="2022" width="3.7109375" style="50" customWidth="1"/>
    <col min="2023" max="2024" width="9.140625" style="50"/>
    <col min="2025" max="2025" width="35.140625" style="50" customWidth="1"/>
    <col min="2026" max="2243" width="9.140625" style="50"/>
    <col min="2244" max="2244" width="2.85546875" style="50" customWidth="1"/>
    <col min="2245" max="2245" width="3.7109375" style="50" customWidth="1"/>
    <col min="2246" max="2246" width="9.140625" style="50"/>
    <col min="2247" max="2247" width="2.85546875" style="50" customWidth="1"/>
    <col min="2248" max="2248" width="3.7109375" style="50" customWidth="1"/>
    <col min="2249" max="2249" width="9.140625" style="50"/>
    <col min="2250" max="2250" width="2.85546875" style="50" customWidth="1"/>
    <col min="2251" max="2251" width="3.7109375" style="50" customWidth="1"/>
    <col min="2252" max="2252" width="9.140625" style="50"/>
    <col min="2253" max="2253" width="2.85546875" style="50" customWidth="1"/>
    <col min="2254" max="2254" width="3.85546875" style="50" customWidth="1"/>
    <col min="2255" max="2255" width="9.140625" style="50"/>
    <col min="2256" max="2256" width="2.85546875" style="50" customWidth="1"/>
    <col min="2257" max="2257" width="3.85546875" style="50" customWidth="1"/>
    <col min="2258" max="2258" width="9.140625" style="50"/>
    <col min="2259" max="2259" width="2.85546875" style="50" customWidth="1"/>
    <col min="2260" max="2260" width="3.42578125" style="50" customWidth="1"/>
    <col min="2261" max="2261" width="9.140625" style="50"/>
    <col min="2262" max="2262" width="2.85546875" style="50" customWidth="1"/>
    <col min="2263" max="2263" width="3.28515625" style="50" customWidth="1"/>
    <col min="2264" max="2264" width="9.140625" style="50"/>
    <col min="2265" max="2265" width="2.85546875" style="50" customWidth="1"/>
    <col min="2266" max="2266" width="3.140625" style="50" customWidth="1"/>
    <col min="2267" max="2267" width="9.140625" style="50"/>
    <col min="2268" max="2268" width="2.85546875" style="50" customWidth="1"/>
    <col min="2269" max="2269" width="3.140625" style="50" customWidth="1"/>
    <col min="2270" max="2270" width="9.140625" style="50"/>
    <col min="2271" max="2271" width="2.85546875" style="50" customWidth="1"/>
    <col min="2272" max="2272" width="3.140625" style="50" customWidth="1"/>
    <col min="2273" max="2273" width="9.140625" style="50"/>
    <col min="2274" max="2274" width="2.85546875" style="50" customWidth="1"/>
    <col min="2275" max="2275" width="3.28515625" style="50" customWidth="1"/>
    <col min="2276" max="2276" width="9.140625" style="50"/>
    <col min="2277" max="2277" width="3.5703125" style="50" customWidth="1"/>
    <col min="2278" max="2278" width="3.7109375" style="50" customWidth="1"/>
    <col min="2279" max="2280" width="9.140625" style="50"/>
    <col min="2281" max="2281" width="35.140625" style="50" customWidth="1"/>
    <col min="2282" max="2499" width="9.140625" style="50"/>
    <col min="2500" max="2500" width="2.85546875" style="50" customWidth="1"/>
    <col min="2501" max="2501" width="3.7109375" style="50" customWidth="1"/>
    <col min="2502" max="2502" width="9.140625" style="50"/>
    <col min="2503" max="2503" width="2.85546875" style="50" customWidth="1"/>
    <col min="2504" max="2504" width="3.7109375" style="50" customWidth="1"/>
    <col min="2505" max="2505" width="9.140625" style="50"/>
    <col min="2506" max="2506" width="2.85546875" style="50" customWidth="1"/>
    <col min="2507" max="2507" width="3.7109375" style="50" customWidth="1"/>
    <col min="2508" max="2508" width="9.140625" style="50"/>
    <col min="2509" max="2509" width="2.85546875" style="50" customWidth="1"/>
    <col min="2510" max="2510" width="3.85546875" style="50" customWidth="1"/>
    <col min="2511" max="2511" width="9.140625" style="50"/>
    <col min="2512" max="2512" width="2.85546875" style="50" customWidth="1"/>
    <col min="2513" max="2513" width="3.85546875" style="50" customWidth="1"/>
    <col min="2514" max="2514" width="9.140625" style="50"/>
    <col min="2515" max="2515" width="2.85546875" style="50" customWidth="1"/>
    <col min="2516" max="2516" width="3.42578125" style="50" customWidth="1"/>
    <col min="2517" max="2517" width="9.140625" style="50"/>
    <col min="2518" max="2518" width="2.85546875" style="50" customWidth="1"/>
    <col min="2519" max="2519" width="3.28515625" style="50" customWidth="1"/>
    <col min="2520" max="2520" width="9.140625" style="50"/>
    <col min="2521" max="2521" width="2.85546875" style="50" customWidth="1"/>
    <col min="2522" max="2522" width="3.140625" style="50" customWidth="1"/>
    <col min="2523" max="2523" width="9.140625" style="50"/>
    <col min="2524" max="2524" width="2.85546875" style="50" customWidth="1"/>
    <col min="2525" max="2525" width="3.140625" style="50" customWidth="1"/>
    <col min="2526" max="2526" width="9.140625" style="50"/>
    <col min="2527" max="2527" width="2.85546875" style="50" customWidth="1"/>
    <col min="2528" max="2528" width="3.140625" style="50" customWidth="1"/>
    <col min="2529" max="2529" width="9.140625" style="50"/>
    <col min="2530" max="2530" width="2.85546875" style="50" customWidth="1"/>
    <col min="2531" max="2531" width="3.28515625" style="50" customWidth="1"/>
    <col min="2532" max="2532" width="9.140625" style="50"/>
    <col min="2533" max="2533" width="3.5703125" style="50" customWidth="1"/>
    <col min="2534" max="2534" width="3.7109375" style="50" customWidth="1"/>
    <col min="2535" max="2536" width="9.140625" style="50"/>
    <col min="2537" max="2537" width="35.140625" style="50" customWidth="1"/>
    <col min="2538" max="2755" width="9.140625" style="50"/>
    <col min="2756" max="2756" width="2.85546875" style="50" customWidth="1"/>
    <col min="2757" max="2757" width="3.7109375" style="50" customWidth="1"/>
    <col min="2758" max="2758" width="9.140625" style="50"/>
    <col min="2759" max="2759" width="2.85546875" style="50" customWidth="1"/>
    <col min="2760" max="2760" width="3.7109375" style="50" customWidth="1"/>
    <col min="2761" max="2761" width="9.140625" style="50"/>
    <col min="2762" max="2762" width="2.85546875" style="50" customWidth="1"/>
    <col min="2763" max="2763" width="3.7109375" style="50" customWidth="1"/>
    <col min="2764" max="2764" width="9.140625" style="50"/>
    <col min="2765" max="2765" width="2.85546875" style="50" customWidth="1"/>
    <col min="2766" max="2766" width="3.85546875" style="50" customWidth="1"/>
    <col min="2767" max="2767" width="9.140625" style="50"/>
    <col min="2768" max="2768" width="2.85546875" style="50" customWidth="1"/>
    <col min="2769" max="2769" width="3.85546875" style="50" customWidth="1"/>
    <col min="2770" max="2770" width="9.140625" style="50"/>
    <col min="2771" max="2771" width="2.85546875" style="50" customWidth="1"/>
    <col min="2772" max="2772" width="3.42578125" style="50" customWidth="1"/>
    <col min="2773" max="2773" width="9.140625" style="50"/>
    <col min="2774" max="2774" width="2.85546875" style="50" customWidth="1"/>
    <col min="2775" max="2775" width="3.28515625" style="50" customWidth="1"/>
    <col min="2776" max="2776" width="9.140625" style="50"/>
    <col min="2777" max="2777" width="2.85546875" style="50" customWidth="1"/>
    <col min="2778" max="2778" width="3.140625" style="50" customWidth="1"/>
    <col min="2779" max="2779" width="9.140625" style="50"/>
    <col min="2780" max="2780" width="2.85546875" style="50" customWidth="1"/>
    <col min="2781" max="2781" width="3.140625" style="50" customWidth="1"/>
    <col min="2782" max="2782" width="9.140625" style="50"/>
    <col min="2783" max="2783" width="2.85546875" style="50" customWidth="1"/>
    <col min="2784" max="2784" width="3.140625" style="50" customWidth="1"/>
    <col min="2785" max="2785" width="9.140625" style="50"/>
    <col min="2786" max="2786" width="2.85546875" style="50" customWidth="1"/>
    <col min="2787" max="2787" width="3.28515625" style="50" customWidth="1"/>
    <col min="2788" max="2788" width="9.140625" style="50"/>
    <col min="2789" max="2789" width="3.5703125" style="50" customWidth="1"/>
    <col min="2790" max="2790" width="3.7109375" style="50" customWidth="1"/>
    <col min="2791" max="2792" width="9.140625" style="50"/>
    <col min="2793" max="2793" width="35.140625" style="50" customWidth="1"/>
    <col min="2794" max="3011" width="9.140625" style="50"/>
    <col min="3012" max="3012" width="2.85546875" style="50" customWidth="1"/>
    <col min="3013" max="3013" width="3.7109375" style="50" customWidth="1"/>
    <col min="3014" max="3014" width="9.140625" style="50"/>
    <col min="3015" max="3015" width="2.85546875" style="50" customWidth="1"/>
    <col min="3016" max="3016" width="3.7109375" style="50" customWidth="1"/>
    <col min="3017" max="3017" width="9.140625" style="50"/>
    <col min="3018" max="3018" width="2.85546875" style="50" customWidth="1"/>
    <col min="3019" max="3019" width="3.7109375" style="50" customWidth="1"/>
    <col min="3020" max="3020" width="9.140625" style="50"/>
    <col min="3021" max="3021" width="2.85546875" style="50" customWidth="1"/>
    <col min="3022" max="3022" width="3.85546875" style="50" customWidth="1"/>
    <col min="3023" max="3023" width="9.140625" style="50"/>
    <col min="3024" max="3024" width="2.85546875" style="50" customWidth="1"/>
    <col min="3025" max="3025" width="3.85546875" style="50" customWidth="1"/>
    <col min="3026" max="3026" width="9.140625" style="50"/>
    <col min="3027" max="3027" width="2.85546875" style="50" customWidth="1"/>
    <col min="3028" max="3028" width="3.42578125" style="50" customWidth="1"/>
    <col min="3029" max="3029" width="9.140625" style="50"/>
    <col min="3030" max="3030" width="2.85546875" style="50" customWidth="1"/>
    <col min="3031" max="3031" width="3.28515625" style="50" customWidth="1"/>
    <col min="3032" max="3032" width="9.140625" style="50"/>
    <col min="3033" max="3033" width="2.85546875" style="50" customWidth="1"/>
    <col min="3034" max="3034" width="3.140625" style="50" customWidth="1"/>
    <col min="3035" max="3035" width="9.140625" style="50"/>
    <col min="3036" max="3036" width="2.85546875" style="50" customWidth="1"/>
    <col min="3037" max="3037" width="3.140625" style="50" customWidth="1"/>
    <col min="3038" max="3038" width="9.140625" style="50"/>
    <col min="3039" max="3039" width="2.85546875" style="50" customWidth="1"/>
    <col min="3040" max="3040" width="3.140625" style="50" customWidth="1"/>
    <col min="3041" max="3041" width="9.140625" style="50"/>
    <col min="3042" max="3042" width="2.85546875" style="50" customWidth="1"/>
    <col min="3043" max="3043" width="3.28515625" style="50" customWidth="1"/>
    <col min="3044" max="3044" width="9.140625" style="50"/>
    <col min="3045" max="3045" width="3.5703125" style="50" customWidth="1"/>
    <col min="3046" max="3046" width="3.7109375" style="50" customWidth="1"/>
    <col min="3047" max="3048" width="9.140625" style="50"/>
    <col min="3049" max="3049" width="35.140625" style="50" customWidth="1"/>
    <col min="3050" max="3267" width="9.140625" style="50"/>
    <col min="3268" max="3268" width="2.85546875" style="50" customWidth="1"/>
    <col min="3269" max="3269" width="3.7109375" style="50" customWidth="1"/>
    <col min="3270" max="3270" width="9.140625" style="50"/>
    <col min="3271" max="3271" width="2.85546875" style="50" customWidth="1"/>
    <col min="3272" max="3272" width="3.7109375" style="50" customWidth="1"/>
    <col min="3273" max="3273" width="9.140625" style="50"/>
    <col min="3274" max="3274" width="2.85546875" style="50" customWidth="1"/>
    <col min="3275" max="3275" width="3.7109375" style="50" customWidth="1"/>
    <col min="3276" max="3276" width="9.140625" style="50"/>
    <col min="3277" max="3277" width="2.85546875" style="50" customWidth="1"/>
    <col min="3278" max="3278" width="3.85546875" style="50" customWidth="1"/>
    <col min="3279" max="3279" width="9.140625" style="50"/>
    <col min="3280" max="3280" width="2.85546875" style="50" customWidth="1"/>
    <col min="3281" max="3281" width="3.85546875" style="50" customWidth="1"/>
    <col min="3282" max="3282" width="9.140625" style="50"/>
    <col min="3283" max="3283" width="2.85546875" style="50" customWidth="1"/>
    <col min="3284" max="3284" width="3.42578125" style="50" customWidth="1"/>
    <col min="3285" max="3285" width="9.140625" style="50"/>
    <col min="3286" max="3286" width="2.85546875" style="50" customWidth="1"/>
    <col min="3287" max="3287" width="3.28515625" style="50" customWidth="1"/>
    <col min="3288" max="3288" width="9.140625" style="50"/>
    <col min="3289" max="3289" width="2.85546875" style="50" customWidth="1"/>
    <col min="3290" max="3290" width="3.140625" style="50" customWidth="1"/>
    <col min="3291" max="3291" width="9.140625" style="50"/>
    <col min="3292" max="3292" width="2.85546875" style="50" customWidth="1"/>
    <col min="3293" max="3293" width="3.140625" style="50" customWidth="1"/>
    <col min="3294" max="3294" width="9.140625" style="50"/>
    <col min="3295" max="3295" width="2.85546875" style="50" customWidth="1"/>
    <col min="3296" max="3296" width="3.140625" style="50" customWidth="1"/>
    <col min="3297" max="3297" width="9.140625" style="50"/>
    <col min="3298" max="3298" width="2.85546875" style="50" customWidth="1"/>
    <col min="3299" max="3299" width="3.28515625" style="50" customWidth="1"/>
    <col min="3300" max="3300" width="9.140625" style="50"/>
    <col min="3301" max="3301" width="3.5703125" style="50" customWidth="1"/>
    <col min="3302" max="3302" width="3.7109375" style="50" customWidth="1"/>
    <col min="3303" max="3304" width="9.140625" style="50"/>
    <col min="3305" max="3305" width="35.140625" style="50" customWidth="1"/>
    <col min="3306" max="3523" width="9.140625" style="50"/>
    <col min="3524" max="3524" width="2.85546875" style="50" customWidth="1"/>
    <col min="3525" max="3525" width="3.7109375" style="50" customWidth="1"/>
    <col min="3526" max="3526" width="9.140625" style="50"/>
    <col min="3527" max="3527" width="2.85546875" style="50" customWidth="1"/>
    <col min="3528" max="3528" width="3.7109375" style="50" customWidth="1"/>
    <col min="3529" max="3529" width="9.140625" style="50"/>
    <col min="3530" max="3530" width="2.85546875" style="50" customWidth="1"/>
    <col min="3531" max="3531" width="3.7109375" style="50" customWidth="1"/>
    <col min="3532" max="3532" width="9.140625" style="50"/>
    <col min="3533" max="3533" width="2.85546875" style="50" customWidth="1"/>
    <col min="3534" max="3534" width="3.85546875" style="50" customWidth="1"/>
    <col min="3535" max="3535" width="9.140625" style="50"/>
    <col min="3536" max="3536" width="2.85546875" style="50" customWidth="1"/>
    <col min="3537" max="3537" width="3.85546875" style="50" customWidth="1"/>
    <col min="3538" max="3538" width="9.140625" style="50"/>
    <col min="3539" max="3539" width="2.85546875" style="50" customWidth="1"/>
    <col min="3540" max="3540" width="3.42578125" style="50" customWidth="1"/>
    <col min="3541" max="3541" width="9.140625" style="50"/>
    <col min="3542" max="3542" width="2.85546875" style="50" customWidth="1"/>
    <col min="3543" max="3543" width="3.28515625" style="50" customWidth="1"/>
    <col min="3544" max="3544" width="9.140625" style="50"/>
    <col min="3545" max="3545" width="2.85546875" style="50" customWidth="1"/>
    <col min="3546" max="3546" width="3.140625" style="50" customWidth="1"/>
    <col min="3547" max="3547" width="9.140625" style="50"/>
    <col min="3548" max="3548" width="2.85546875" style="50" customWidth="1"/>
    <col min="3549" max="3549" width="3.140625" style="50" customWidth="1"/>
    <col min="3550" max="3550" width="9.140625" style="50"/>
    <col min="3551" max="3551" width="2.85546875" style="50" customWidth="1"/>
    <col min="3552" max="3552" width="3.140625" style="50" customWidth="1"/>
    <col min="3553" max="3553" width="9.140625" style="50"/>
    <col min="3554" max="3554" width="2.85546875" style="50" customWidth="1"/>
    <col min="3555" max="3555" width="3.28515625" style="50" customWidth="1"/>
    <col min="3556" max="3556" width="9.140625" style="50"/>
    <col min="3557" max="3557" width="3.5703125" style="50" customWidth="1"/>
    <col min="3558" max="3558" width="3.7109375" style="50" customWidth="1"/>
    <col min="3559" max="3560" width="9.140625" style="50"/>
    <col min="3561" max="3561" width="35.140625" style="50" customWidth="1"/>
    <col min="3562" max="3779" width="9.140625" style="50"/>
    <col min="3780" max="3780" width="2.85546875" style="50" customWidth="1"/>
    <col min="3781" max="3781" width="3.7109375" style="50" customWidth="1"/>
    <col min="3782" max="3782" width="9.140625" style="50"/>
    <col min="3783" max="3783" width="2.85546875" style="50" customWidth="1"/>
    <col min="3784" max="3784" width="3.7109375" style="50" customWidth="1"/>
    <col min="3785" max="3785" width="9.140625" style="50"/>
    <col min="3786" max="3786" width="2.85546875" style="50" customWidth="1"/>
    <col min="3787" max="3787" width="3.7109375" style="50" customWidth="1"/>
    <col min="3788" max="3788" width="9.140625" style="50"/>
    <col min="3789" max="3789" width="2.85546875" style="50" customWidth="1"/>
    <col min="3790" max="3790" width="3.85546875" style="50" customWidth="1"/>
    <col min="3791" max="3791" width="9.140625" style="50"/>
    <col min="3792" max="3792" width="2.85546875" style="50" customWidth="1"/>
    <col min="3793" max="3793" width="3.85546875" style="50" customWidth="1"/>
    <col min="3794" max="3794" width="9.140625" style="50"/>
    <col min="3795" max="3795" width="2.85546875" style="50" customWidth="1"/>
    <col min="3796" max="3796" width="3.42578125" style="50" customWidth="1"/>
    <col min="3797" max="3797" width="9.140625" style="50"/>
    <col min="3798" max="3798" width="2.85546875" style="50" customWidth="1"/>
    <col min="3799" max="3799" width="3.28515625" style="50" customWidth="1"/>
    <col min="3800" max="3800" width="9.140625" style="50"/>
    <col min="3801" max="3801" width="2.85546875" style="50" customWidth="1"/>
    <col min="3802" max="3802" width="3.140625" style="50" customWidth="1"/>
    <col min="3803" max="3803" width="9.140625" style="50"/>
    <col min="3804" max="3804" width="2.85546875" style="50" customWidth="1"/>
    <col min="3805" max="3805" width="3.140625" style="50" customWidth="1"/>
    <col min="3806" max="3806" width="9.140625" style="50"/>
    <col min="3807" max="3807" width="2.85546875" style="50" customWidth="1"/>
    <col min="3808" max="3808" width="3.140625" style="50" customWidth="1"/>
    <col min="3809" max="3809" width="9.140625" style="50"/>
    <col min="3810" max="3810" width="2.85546875" style="50" customWidth="1"/>
    <col min="3811" max="3811" width="3.28515625" style="50" customWidth="1"/>
    <col min="3812" max="3812" width="9.140625" style="50"/>
    <col min="3813" max="3813" width="3.5703125" style="50" customWidth="1"/>
    <col min="3814" max="3814" width="3.7109375" style="50" customWidth="1"/>
    <col min="3815" max="3816" width="9.140625" style="50"/>
    <col min="3817" max="3817" width="35.140625" style="50" customWidth="1"/>
    <col min="3818" max="4035" width="9.140625" style="50"/>
    <col min="4036" max="4036" width="2.85546875" style="50" customWidth="1"/>
    <col min="4037" max="4037" width="3.7109375" style="50" customWidth="1"/>
    <col min="4038" max="4038" width="9.140625" style="50"/>
    <col min="4039" max="4039" width="2.85546875" style="50" customWidth="1"/>
    <col min="4040" max="4040" width="3.7109375" style="50" customWidth="1"/>
    <col min="4041" max="4041" width="9.140625" style="50"/>
    <col min="4042" max="4042" width="2.85546875" style="50" customWidth="1"/>
    <col min="4043" max="4043" width="3.7109375" style="50" customWidth="1"/>
    <col min="4044" max="4044" width="9.140625" style="50"/>
    <col min="4045" max="4045" width="2.85546875" style="50" customWidth="1"/>
    <col min="4046" max="4046" width="3.85546875" style="50" customWidth="1"/>
    <col min="4047" max="4047" width="9.140625" style="50"/>
    <col min="4048" max="4048" width="2.85546875" style="50" customWidth="1"/>
    <col min="4049" max="4049" width="3.85546875" style="50" customWidth="1"/>
    <col min="4050" max="4050" width="9.140625" style="50"/>
    <col min="4051" max="4051" width="2.85546875" style="50" customWidth="1"/>
    <col min="4052" max="4052" width="3.42578125" style="50" customWidth="1"/>
    <col min="4053" max="4053" width="9.140625" style="50"/>
    <col min="4054" max="4054" width="2.85546875" style="50" customWidth="1"/>
    <col min="4055" max="4055" width="3.28515625" style="50" customWidth="1"/>
    <col min="4056" max="4056" width="9.140625" style="50"/>
    <col min="4057" max="4057" width="2.85546875" style="50" customWidth="1"/>
    <col min="4058" max="4058" width="3.140625" style="50" customWidth="1"/>
    <col min="4059" max="4059" width="9.140625" style="50"/>
    <col min="4060" max="4060" width="2.85546875" style="50" customWidth="1"/>
    <col min="4061" max="4061" width="3.140625" style="50" customWidth="1"/>
    <col min="4062" max="4062" width="9.140625" style="50"/>
    <col min="4063" max="4063" width="2.85546875" style="50" customWidth="1"/>
    <col min="4064" max="4064" width="3.140625" style="50" customWidth="1"/>
    <col min="4065" max="4065" width="9.140625" style="50"/>
    <col min="4066" max="4066" width="2.85546875" style="50" customWidth="1"/>
    <col min="4067" max="4067" width="3.28515625" style="50" customWidth="1"/>
    <col min="4068" max="4068" width="9.140625" style="50"/>
    <col min="4069" max="4069" width="3.5703125" style="50" customWidth="1"/>
    <col min="4070" max="4070" width="3.7109375" style="50" customWidth="1"/>
    <col min="4071" max="4072" width="9.140625" style="50"/>
    <col min="4073" max="4073" width="35.140625" style="50" customWidth="1"/>
    <col min="4074" max="4291" width="9.140625" style="50"/>
    <col min="4292" max="4292" width="2.85546875" style="50" customWidth="1"/>
    <col min="4293" max="4293" width="3.7109375" style="50" customWidth="1"/>
    <col min="4294" max="4294" width="9.140625" style="50"/>
    <col min="4295" max="4295" width="2.85546875" style="50" customWidth="1"/>
    <col min="4296" max="4296" width="3.7109375" style="50" customWidth="1"/>
    <col min="4297" max="4297" width="9.140625" style="50"/>
    <col min="4298" max="4298" width="2.85546875" style="50" customWidth="1"/>
    <col min="4299" max="4299" width="3.7109375" style="50" customWidth="1"/>
    <col min="4300" max="4300" width="9.140625" style="50"/>
    <col min="4301" max="4301" width="2.85546875" style="50" customWidth="1"/>
    <col min="4302" max="4302" width="3.85546875" style="50" customWidth="1"/>
    <col min="4303" max="4303" width="9.140625" style="50"/>
    <col min="4304" max="4304" width="2.85546875" style="50" customWidth="1"/>
    <col min="4305" max="4305" width="3.85546875" style="50" customWidth="1"/>
    <col min="4306" max="4306" width="9.140625" style="50"/>
    <col min="4307" max="4307" width="2.85546875" style="50" customWidth="1"/>
    <col min="4308" max="4308" width="3.42578125" style="50" customWidth="1"/>
    <col min="4309" max="4309" width="9.140625" style="50"/>
    <col min="4310" max="4310" width="2.85546875" style="50" customWidth="1"/>
    <col min="4311" max="4311" width="3.28515625" style="50" customWidth="1"/>
    <col min="4312" max="4312" width="9.140625" style="50"/>
    <col min="4313" max="4313" width="2.85546875" style="50" customWidth="1"/>
    <col min="4314" max="4314" width="3.140625" style="50" customWidth="1"/>
    <col min="4315" max="4315" width="9.140625" style="50"/>
    <col min="4316" max="4316" width="2.85546875" style="50" customWidth="1"/>
    <col min="4317" max="4317" width="3.140625" style="50" customWidth="1"/>
    <col min="4318" max="4318" width="9.140625" style="50"/>
    <col min="4319" max="4319" width="2.85546875" style="50" customWidth="1"/>
    <col min="4320" max="4320" width="3.140625" style="50" customWidth="1"/>
    <col min="4321" max="4321" width="9.140625" style="50"/>
    <col min="4322" max="4322" width="2.85546875" style="50" customWidth="1"/>
    <col min="4323" max="4323" width="3.28515625" style="50" customWidth="1"/>
    <col min="4324" max="4324" width="9.140625" style="50"/>
    <col min="4325" max="4325" width="3.5703125" style="50" customWidth="1"/>
    <col min="4326" max="4326" width="3.7109375" style="50" customWidth="1"/>
    <col min="4327" max="4328" width="9.140625" style="50"/>
    <col min="4329" max="4329" width="35.140625" style="50" customWidth="1"/>
    <col min="4330" max="4547" width="9.140625" style="50"/>
    <col min="4548" max="4548" width="2.85546875" style="50" customWidth="1"/>
    <col min="4549" max="4549" width="3.7109375" style="50" customWidth="1"/>
    <col min="4550" max="4550" width="9.140625" style="50"/>
    <col min="4551" max="4551" width="2.85546875" style="50" customWidth="1"/>
    <col min="4552" max="4552" width="3.7109375" style="50" customWidth="1"/>
    <col min="4553" max="4553" width="9.140625" style="50"/>
    <col min="4554" max="4554" width="2.85546875" style="50" customWidth="1"/>
    <col min="4555" max="4555" width="3.7109375" style="50" customWidth="1"/>
    <col min="4556" max="4556" width="9.140625" style="50"/>
    <col min="4557" max="4557" width="2.85546875" style="50" customWidth="1"/>
    <col min="4558" max="4558" width="3.85546875" style="50" customWidth="1"/>
    <col min="4559" max="4559" width="9.140625" style="50"/>
    <col min="4560" max="4560" width="2.85546875" style="50" customWidth="1"/>
    <col min="4561" max="4561" width="3.85546875" style="50" customWidth="1"/>
    <col min="4562" max="4562" width="9.140625" style="50"/>
    <col min="4563" max="4563" width="2.85546875" style="50" customWidth="1"/>
    <col min="4564" max="4564" width="3.42578125" style="50" customWidth="1"/>
    <col min="4565" max="4565" width="9.140625" style="50"/>
    <col min="4566" max="4566" width="2.85546875" style="50" customWidth="1"/>
    <col min="4567" max="4567" width="3.28515625" style="50" customWidth="1"/>
    <col min="4568" max="4568" width="9.140625" style="50"/>
    <col min="4569" max="4569" width="2.85546875" style="50" customWidth="1"/>
    <col min="4570" max="4570" width="3.140625" style="50" customWidth="1"/>
    <col min="4571" max="4571" width="9.140625" style="50"/>
    <col min="4572" max="4572" width="2.85546875" style="50" customWidth="1"/>
    <col min="4573" max="4573" width="3.140625" style="50" customWidth="1"/>
    <col min="4574" max="4574" width="9.140625" style="50"/>
    <col min="4575" max="4575" width="2.85546875" style="50" customWidth="1"/>
    <col min="4576" max="4576" width="3.140625" style="50" customWidth="1"/>
    <col min="4577" max="4577" width="9.140625" style="50"/>
    <col min="4578" max="4578" width="2.85546875" style="50" customWidth="1"/>
    <col min="4579" max="4579" width="3.28515625" style="50" customWidth="1"/>
    <col min="4580" max="4580" width="9.140625" style="50"/>
    <col min="4581" max="4581" width="3.5703125" style="50" customWidth="1"/>
    <col min="4582" max="4582" width="3.7109375" style="50" customWidth="1"/>
    <col min="4583" max="4584" width="9.140625" style="50"/>
    <col min="4585" max="4585" width="35.140625" style="50" customWidth="1"/>
    <col min="4586" max="4803" width="9.140625" style="50"/>
    <col min="4804" max="4804" width="2.85546875" style="50" customWidth="1"/>
    <col min="4805" max="4805" width="3.7109375" style="50" customWidth="1"/>
    <col min="4806" max="4806" width="9.140625" style="50"/>
    <col min="4807" max="4807" width="2.85546875" style="50" customWidth="1"/>
    <col min="4808" max="4808" width="3.7109375" style="50" customWidth="1"/>
    <col min="4809" max="4809" width="9.140625" style="50"/>
    <col min="4810" max="4810" width="2.85546875" style="50" customWidth="1"/>
    <col min="4811" max="4811" width="3.7109375" style="50" customWidth="1"/>
    <col min="4812" max="4812" width="9.140625" style="50"/>
    <col min="4813" max="4813" width="2.85546875" style="50" customWidth="1"/>
    <col min="4814" max="4814" width="3.85546875" style="50" customWidth="1"/>
    <col min="4815" max="4815" width="9.140625" style="50"/>
    <col min="4816" max="4816" width="2.85546875" style="50" customWidth="1"/>
    <col min="4817" max="4817" width="3.85546875" style="50" customWidth="1"/>
    <col min="4818" max="4818" width="9.140625" style="50"/>
    <col min="4819" max="4819" width="2.85546875" style="50" customWidth="1"/>
    <col min="4820" max="4820" width="3.42578125" style="50" customWidth="1"/>
    <col min="4821" max="4821" width="9.140625" style="50"/>
    <col min="4822" max="4822" width="2.85546875" style="50" customWidth="1"/>
    <col min="4823" max="4823" width="3.28515625" style="50" customWidth="1"/>
    <col min="4824" max="4824" width="9.140625" style="50"/>
    <col min="4825" max="4825" width="2.85546875" style="50" customWidth="1"/>
    <col min="4826" max="4826" width="3.140625" style="50" customWidth="1"/>
    <col min="4827" max="4827" width="9.140625" style="50"/>
    <col min="4828" max="4828" width="2.85546875" style="50" customWidth="1"/>
    <col min="4829" max="4829" width="3.140625" style="50" customWidth="1"/>
    <col min="4830" max="4830" width="9.140625" style="50"/>
    <col min="4831" max="4831" width="2.85546875" style="50" customWidth="1"/>
    <col min="4832" max="4832" width="3.140625" style="50" customWidth="1"/>
    <col min="4833" max="4833" width="9.140625" style="50"/>
    <col min="4834" max="4834" width="2.85546875" style="50" customWidth="1"/>
    <col min="4835" max="4835" width="3.28515625" style="50" customWidth="1"/>
    <col min="4836" max="4836" width="9.140625" style="50"/>
    <col min="4837" max="4837" width="3.5703125" style="50" customWidth="1"/>
    <col min="4838" max="4838" width="3.7109375" style="50" customWidth="1"/>
    <col min="4839" max="4840" width="9.140625" style="50"/>
    <col min="4841" max="4841" width="35.140625" style="50" customWidth="1"/>
    <col min="4842" max="5059" width="9.140625" style="50"/>
    <col min="5060" max="5060" width="2.85546875" style="50" customWidth="1"/>
    <col min="5061" max="5061" width="3.7109375" style="50" customWidth="1"/>
    <col min="5062" max="5062" width="9.140625" style="50"/>
    <col min="5063" max="5063" width="2.85546875" style="50" customWidth="1"/>
    <col min="5064" max="5064" width="3.7109375" style="50" customWidth="1"/>
    <col min="5065" max="5065" width="9.140625" style="50"/>
    <col min="5066" max="5066" width="2.85546875" style="50" customWidth="1"/>
    <col min="5067" max="5067" width="3.7109375" style="50" customWidth="1"/>
    <col min="5068" max="5068" width="9.140625" style="50"/>
    <col min="5069" max="5069" width="2.85546875" style="50" customWidth="1"/>
    <col min="5070" max="5070" width="3.85546875" style="50" customWidth="1"/>
    <col min="5071" max="5071" width="9.140625" style="50"/>
    <col min="5072" max="5072" width="2.85546875" style="50" customWidth="1"/>
    <col min="5073" max="5073" width="3.85546875" style="50" customWidth="1"/>
    <col min="5074" max="5074" width="9.140625" style="50"/>
    <col min="5075" max="5075" width="2.85546875" style="50" customWidth="1"/>
    <col min="5076" max="5076" width="3.42578125" style="50" customWidth="1"/>
    <col min="5077" max="5077" width="9.140625" style="50"/>
    <col min="5078" max="5078" width="2.85546875" style="50" customWidth="1"/>
    <col min="5079" max="5079" width="3.28515625" style="50" customWidth="1"/>
    <col min="5080" max="5080" width="9.140625" style="50"/>
    <col min="5081" max="5081" width="2.85546875" style="50" customWidth="1"/>
    <col min="5082" max="5082" width="3.140625" style="50" customWidth="1"/>
    <col min="5083" max="5083" width="9.140625" style="50"/>
    <col min="5084" max="5084" width="2.85546875" style="50" customWidth="1"/>
    <col min="5085" max="5085" width="3.140625" style="50" customWidth="1"/>
    <col min="5086" max="5086" width="9.140625" style="50"/>
    <col min="5087" max="5087" width="2.85546875" style="50" customWidth="1"/>
    <col min="5088" max="5088" width="3.140625" style="50" customWidth="1"/>
    <col min="5089" max="5089" width="9.140625" style="50"/>
    <col min="5090" max="5090" width="2.85546875" style="50" customWidth="1"/>
    <col min="5091" max="5091" width="3.28515625" style="50" customWidth="1"/>
    <col min="5092" max="5092" width="9.140625" style="50"/>
    <col min="5093" max="5093" width="3.5703125" style="50" customWidth="1"/>
    <col min="5094" max="5094" width="3.7109375" style="50" customWidth="1"/>
    <col min="5095" max="5096" width="9.140625" style="50"/>
    <col min="5097" max="5097" width="35.140625" style="50" customWidth="1"/>
    <col min="5098" max="5315" width="9.140625" style="50"/>
    <col min="5316" max="5316" width="2.85546875" style="50" customWidth="1"/>
    <col min="5317" max="5317" width="3.7109375" style="50" customWidth="1"/>
    <col min="5318" max="5318" width="9.140625" style="50"/>
    <col min="5319" max="5319" width="2.85546875" style="50" customWidth="1"/>
    <col min="5320" max="5320" width="3.7109375" style="50" customWidth="1"/>
    <col min="5321" max="5321" width="9.140625" style="50"/>
    <col min="5322" max="5322" width="2.85546875" style="50" customWidth="1"/>
    <col min="5323" max="5323" width="3.7109375" style="50" customWidth="1"/>
    <col min="5324" max="5324" width="9.140625" style="50"/>
    <col min="5325" max="5325" width="2.85546875" style="50" customWidth="1"/>
    <col min="5326" max="5326" width="3.85546875" style="50" customWidth="1"/>
    <col min="5327" max="5327" width="9.140625" style="50"/>
    <col min="5328" max="5328" width="2.85546875" style="50" customWidth="1"/>
    <col min="5329" max="5329" width="3.85546875" style="50" customWidth="1"/>
    <col min="5330" max="5330" width="9.140625" style="50"/>
    <col min="5331" max="5331" width="2.85546875" style="50" customWidth="1"/>
    <col min="5332" max="5332" width="3.42578125" style="50" customWidth="1"/>
    <col min="5333" max="5333" width="9.140625" style="50"/>
    <col min="5334" max="5334" width="2.85546875" style="50" customWidth="1"/>
    <col min="5335" max="5335" width="3.28515625" style="50" customWidth="1"/>
    <col min="5336" max="5336" width="9.140625" style="50"/>
    <col min="5337" max="5337" width="2.85546875" style="50" customWidth="1"/>
    <col min="5338" max="5338" width="3.140625" style="50" customWidth="1"/>
    <col min="5339" max="5339" width="9.140625" style="50"/>
    <col min="5340" max="5340" width="2.85546875" style="50" customWidth="1"/>
    <col min="5341" max="5341" width="3.140625" style="50" customWidth="1"/>
    <col min="5342" max="5342" width="9.140625" style="50"/>
    <col min="5343" max="5343" width="2.85546875" style="50" customWidth="1"/>
    <col min="5344" max="5344" width="3.140625" style="50" customWidth="1"/>
    <col min="5345" max="5345" width="9.140625" style="50"/>
    <col min="5346" max="5346" width="2.85546875" style="50" customWidth="1"/>
    <col min="5347" max="5347" width="3.28515625" style="50" customWidth="1"/>
    <col min="5348" max="5348" width="9.140625" style="50"/>
    <col min="5349" max="5349" width="3.5703125" style="50" customWidth="1"/>
    <col min="5350" max="5350" width="3.7109375" style="50" customWidth="1"/>
    <col min="5351" max="5352" width="9.140625" style="50"/>
    <col min="5353" max="5353" width="35.140625" style="50" customWidth="1"/>
    <col min="5354" max="5571" width="9.140625" style="50"/>
    <col min="5572" max="5572" width="2.85546875" style="50" customWidth="1"/>
    <col min="5573" max="5573" width="3.7109375" style="50" customWidth="1"/>
    <col min="5574" max="5574" width="9.140625" style="50"/>
    <col min="5575" max="5575" width="2.85546875" style="50" customWidth="1"/>
    <col min="5576" max="5576" width="3.7109375" style="50" customWidth="1"/>
    <col min="5577" max="5577" width="9.140625" style="50"/>
    <col min="5578" max="5578" width="2.85546875" style="50" customWidth="1"/>
    <col min="5579" max="5579" width="3.7109375" style="50" customWidth="1"/>
    <col min="5580" max="5580" width="9.140625" style="50"/>
    <col min="5581" max="5581" width="2.85546875" style="50" customWidth="1"/>
    <col min="5582" max="5582" width="3.85546875" style="50" customWidth="1"/>
    <col min="5583" max="5583" width="9.140625" style="50"/>
    <col min="5584" max="5584" width="2.85546875" style="50" customWidth="1"/>
    <col min="5585" max="5585" width="3.85546875" style="50" customWidth="1"/>
    <col min="5586" max="5586" width="9.140625" style="50"/>
    <col min="5587" max="5587" width="2.85546875" style="50" customWidth="1"/>
    <col min="5588" max="5588" width="3.42578125" style="50" customWidth="1"/>
    <col min="5589" max="5589" width="9.140625" style="50"/>
    <col min="5590" max="5590" width="2.85546875" style="50" customWidth="1"/>
    <col min="5591" max="5591" width="3.28515625" style="50" customWidth="1"/>
    <col min="5592" max="5592" width="9.140625" style="50"/>
    <col min="5593" max="5593" width="2.85546875" style="50" customWidth="1"/>
    <col min="5594" max="5594" width="3.140625" style="50" customWidth="1"/>
    <col min="5595" max="5595" width="9.140625" style="50"/>
    <col min="5596" max="5596" width="2.85546875" style="50" customWidth="1"/>
    <col min="5597" max="5597" width="3.140625" style="50" customWidth="1"/>
    <col min="5598" max="5598" width="9.140625" style="50"/>
    <col min="5599" max="5599" width="2.85546875" style="50" customWidth="1"/>
    <col min="5600" max="5600" width="3.140625" style="50" customWidth="1"/>
    <col min="5601" max="5601" width="9.140625" style="50"/>
    <col min="5602" max="5602" width="2.85546875" style="50" customWidth="1"/>
    <col min="5603" max="5603" width="3.28515625" style="50" customWidth="1"/>
    <col min="5604" max="5604" width="9.140625" style="50"/>
    <col min="5605" max="5605" width="3.5703125" style="50" customWidth="1"/>
    <col min="5606" max="5606" width="3.7109375" style="50" customWidth="1"/>
    <col min="5607" max="5608" width="9.140625" style="50"/>
    <col min="5609" max="5609" width="35.140625" style="50" customWidth="1"/>
    <col min="5610" max="5827" width="9.140625" style="50"/>
    <col min="5828" max="5828" width="2.85546875" style="50" customWidth="1"/>
    <col min="5829" max="5829" width="3.7109375" style="50" customWidth="1"/>
    <col min="5830" max="5830" width="9.140625" style="50"/>
    <col min="5831" max="5831" width="2.85546875" style="50" customWidth="1"/>
    <col min="5832" max="5832" width="3.7109375" style="50" customWidth="1"/>
    <col min="5833" max="5833" width="9.140625" style="50"/>
    <col min="5834" max="5834" width="2.85546875" style="50" customWidth="1"/>
    <col min="5835" max="5835" width="3.7109375" style="50" customWidth="1"/>
    <col min="5836" max="5836" width="9.140625" style="50"/>
    <col min="5837" max="5837" width="2.85546875" style="50" customWidth="1"/>
    <col min="5838" max="5838" width="3.85546875" style="50" customWidth="1"/>
    <col min="5839" max="5839" width="9.140625" style="50"/>
    <col min="5840" max="5840" width="2.85546875" style="50" customWidth="1"/>
    <col min="5841" max="5841" width="3.85546875" style="50" customWidth="1"/>
    <col min="5842" max="5842" width="9.140625" style="50"/>
    <col min="5843" max="5843" width="2.85546875" style="50" customWidth="1"/>
    <col min="5844" max="5844" width="3.42578125" style="50" customWidth="1"/>
    <col min="5845" max="5845" width="9.140625" style="50"/>
    <col min="5846" max="5846" width="2.85546875" style="50" customWidth="1"/>
    <col min="5847" max="5847" width="3.28515625" style="50" customWidth="1"/>
    <col min="5848" max="5848" width="9.140625" style="50"/>
    <col min="5849" max="5849" width="2.85546875" style="50" customWidth="1"/>
    <col min="5850" max="5850" width="3.140625" style="50" customWidth="1"/>
    <col min="5851" max="5851" width="9.140625" style="50"/>
    <col min="5852" max="5852" width="2.85546875" style="50" customWidth="1"/>
    <col min="5853" max="5853" width="3.140625" style="50" customWidth="1"/>
    <col min="5854" max="5854" width="9.140625" style="50"/>
    <col min="5855" max="5855" width="2.85546875" style="50" customWidth="1"/>
    <col min="5856" max="5856" width="3.140625" style="50" customWidth="1"/>
    <col min="5857" max="5857" width="9.140625" style="50"/>
    <col min="5858" max="5858" width="2.85546875" style="50" customWidth="1"/>
    <col min="5859" max="5859" width="3.28515625" style="50" customWidth="1"/>
    <col min="5860" max="5860" width="9.140625" style="50"/>
    <col min="5861" max="5861" width="3.5703125" style="50" customWidth="1"/>
    <col min="5862" max="5862" width="3.7109375" style="50" customWidth="1"/>
    <col min="5863" max="5864" width="9.140625" style="50"/>
    <col min="5865" max="5865" width="35.140625" style="50" customWidth="1"/>
    <col min="5866" max="6083" width="9.140625" style="50"/>
    <col min="6084" max="6084" width="2.85546875" style="50" customWidth="1"/>
    <col min="6085" max="6085" width="3.7109375" style="50" customWidth="1"/>
    <col min="6086" max="6086" width="9.140625" style="50"/>
    <col min="6087" max="6087" width="2.85546875" style="50" customWidth="1"/>
    <col min="6088" max="6088" width="3.7109375" style="50" customWidth="1"/>
    <col min="6089" max="6089" width="9.140625" style="50"/>
    <col min="6090" max="6090" width="2.85546875" style="50" customWidth="1"/>
    <col min="6091" max="6091" width="3.7109375" style="50" customWidth="1"/>
    <col min="6092" max="6092" width="9.140625" style="50"/>
    <col min="6093" max="6093" width="2.85546875" style="50" customWidth="1"/>
    <col min="6094" max="6094" width="3.85546875" style="50" customWidth="1"/>
    <col min="6095" max="6095" width="9.140625" style="50"/>
    <col min="6096" max="6096" width="2.85546875" style="50" customWidth="1"/>
    <col min="6097" max="6097" width="3.85546875" style="50" customWidth="1"/>
    <col min="6098" max="6098" width="9.140625" style="50"/>
    <col min="6099" max="6099" width="2.85546875" style="50" customWidth="1"/>
    <col min="6100" max="6100" width="3.42578125" style="50" customWidth="1"/>
    <col min="6101" max="6101" width="9.140625" style="50"/>
    <col min="6102" max="6102" width="2.85546875" style="50" customWidth="1"/>
    <col min="6103" max="6103" width="3.28515625" style="50" customWidth="1"/>
    <col min="6104" max="6104" width="9.140625" style="50"/>
    <col min="6105" max="6105" width="2.85546875" style="50" customWidth="1"/>
    <col min="6106" max="6106" width="3.140625" style="50" customWidth="1"/>
    <col min="6107" max="6107" width="9.140625" style="50"/>
    <col min="6108" max="6108" width="2.85546875" style="50" customWidth="1"/>
    <col min="6109" max="6109" width="3.140625" style="50" customWidth="1"/>
    <col min="6110" max="6110" width="9.140625" style="50"/>
    <col min="6111" max="6111" width="2.85546875" style="50" customWidth="1"/>
    <col min="6112" max="6112" width="3.140625" style="50" customWidth="1"/>
    <col min="6113" max="6113" width="9.140625" style="50"/>
    <col min="6114" max="6114" width="2.85546875" style="50" customWidth="1"/>
    <col min="6115" max="6115" width="3.28515625" style="50" customWidth="1"/>
    <col min="6116" max="6116" width="9.140625" style="50"/>
    <col min="6117" max="6117" width="3.5703125" style="50" customWidth="1"/>
    <col min="6118" max="6118" width="3.7109375" style="50" customWidth="1"/>
    <col min="6119" max="6120" width="9.140625" style="50"/>
    <col min="6121" max="6121" width="35.140625" style="50" customWidth="1"/>
    <col min="6122" max="6339" width="9.140625" style="50"/>
    <col min="6340" max="6340" width="2.85546875" style="50" customWidth="1"/>
    <col min="6341" max="6341" width="3.7109375" style="50" customWidth="1"/>
    <col min="6342" max="6342" width="9.140625" style="50"/>
    <col min="6343" max="6343" width="2.85546875" style="50" customWidth="1"/>
    <col min="6344" max="6344" width="3.7109375" style="50" customWidth="1"/>
    <col min="6345" max="6345" width="9.140625" style="50"/>
    <col min="6346" max="6346" width="2.85546875" style="50" customWidth="1"/>
    <col min="6347" max="6347" width="3.7109375" style="50" customWidth="1"/>
    <col min="6348" max="6348" width="9.140625" style="50"/>
    <col min="6349" max="6349" width="2.85546875" style="50" customWidth="1"/>
    <col min="6350" max="6350" width="3.85546875" style="50" customWidth="1"/>
    <col min="6351" max="6351" width="9.140625" style="50"/>
    <col min="6352" max="6352" width="2.85546875" style="50" customWidth="1"/>
    <col min="6353" max="6353" width="3.85546875" style="50" customWidth="1"/>
    <col min="6354" max="6354" width="9.140625" style="50"/>
    <col min="6355" max="6355" width="2.85546875" style="50" customWidth="1"/>
    <col min="6356" max="6356" width="3.42578125" style="50" customWidth="1"/>
    <col min="6357" max="6357" width="9.140625" style="50"/>
    <col min="6358" max="6358" width="2.85546875" style="50" customWidth="1"/>
    <col min="6359" max="6359" width="3.28515625" style="50" customWidth="1"/>
    <col min="6360" max="6360" width="9.140625" style="50"/>
    <col min="6361" max="6361" width="2.85546875" style="50" customWidth="1"/>
    <col min="6362" max="6362" width="3.140625" style="50" customWidth="1"/>
    <col min="6363" max="6363" width="9.140625" style="50"/>
    <col min="6364" max="6364" width="2.85546875" style="50" customWidth="1"/>
    <col min="6365" max="6365" width="3.140625" style="50" customWidth="1"/>
    <col min="6366" max="6366" width="9.140625" style="50"/>
    <col min="6367" max="6367" width="2.85546875" style="50" customWidth="1"/>
    <col min="6368" max="6368" width="3.140625" style="50" customWidth="1"/>
    <col min="6369" max="6369" width="9.140625" style="50"/>
    <col min="6370" max="6370" width="2.85546875" style="50" customWidth="1"/>
    <col min="6371" max="6371" width="3.28515625" style="50" customWidth="1"/>
    <col min="6372" max="6372" width="9.140625" style="50"/>
    <col min="6373" max="6373" width="3.5703125" style="50" customWidth="1"/>
    <col min="6374" max="6374" width="3.7109375" style="50" customWidth="1"/>
    <col min="6375" max="6376" width="9.140625" style="50"/>
    <col min="6377" max="6377" width="35.140625" style="50" customWidth="1"/>
    <col min="6378" max="6595" width="9.140625" style="50"/>
    <col min="6596" max="6596" width="2.85546875" style="50" customWidth="1"/>
    <col min="6597" max="6597" width="3.7109375" style="50" customWidth="1"/>
    <col min="6598" max="6598" width="9.140625" style="50"/>
    <col min="6599" max="6599" width="2.85546875" style="50" customWidth="1"/>
    <col min="6600" max="6600" width="3.7109375" style="50" customWidth="1"/>
    <col min="6601" max="6601" width="9.140625" style="50"/>
    <col min="6602" max="6602" width="2.85546875" style="50" customWidth="1"/>
    <col min="6603" max="6603" width="3.7109375" style="50" customWidth="1"/>
    <col min="6604" max="6604" width="9.140625" style="50"/>
    <col min="6605" max="6605" width="2.85546875" style="50" customWidth="1"/>
    <col min="6606" max="6606" width="3.85546875" style="50" customWidth="1"/>
    <col min="6607" max="6607" width="9.140625" style="50"/>
    <col min="6608" max="6608" width="2.85546875" style="50" customWidth="1"/>
    <col min="6609" max="6609" width="3.85546875" style="50" customWidth="1"/>
    <col min="6610" max="6610" width="9.140625" style="50"/>
    <col min="6611" max="6611" width="2.85546875" style="50" customWidth="1"/>
    <col min="6612" max="6612" width="3.42578125" style="50" customWidth="1"/>
    <col min="6613" max="6613" width="9.140625" style="50"/>
    <col min="6614" max="6614" width="2.85546875" style="50" customWidth="1"/>
    <col min="6615" max="6615" width="3.28515625" style="50" customWidth="1"/>
    <col min="6616" max="6616" width="9.140625" style="50"/>
    <col min="6617" max="6617" width="2.85546875" style="50" customWidth="1"/>
    <col min="6618" max="6618" width="3.140625" style="50" customWidth="1"/>
    <col min="6619" max="6619" width="9.140625" style="50"/>
    <col min="6620" max="6620" width="2.85546875" style="50" customWidth="1"/>
    <col min="6621" max="6621" width="3.140625" style="50" customWidth="1"/>
    <col min="6622" max="6622" width="9.140625" style="50"/>
    <col min="6623" max="6623" width="2.85546875" style="50" customWidth="1"/>
    <col min="6624" max="6624" width="3.140625" style="50" customWidth="1"/>
    <col min="6625" max="6625" width="9.140625" style="50"/>
    <col min="6626" max="6626" width="2.85546875" style="50" customWidth="1"/>
    <col min="6627" max="6627" width="3.28515625" style="50" customWidth="1"/>
    <col min="6628" max="6628" width="9.140625" style="50"/>
    <col min="6629" max="6629" width="3.5703125" style="50" customWidth="1"/>
    <col min="6630" max="6630" width="3.7109375" style="50" customWidth="1"/>
    <col min="6631" max="6632" width="9.140625" style="50"/>
    <col min="6633" max="6633" width="35.140625" style="50" customWidth="1"/>
    <col min="6634" max="6851" width="9.140625" style="50"/>
    <col min="6852" max="6852" width="2.85546875" style="50" customWidth="1"/>
    <col min="6853" max="6853" width="3.7109375" style="50" customWidth="1"/>
    <col min="6854" max="6854" width="9.140625" style="50"/>
    <col min="6855" max="6855" width="2.85546875" style="50" customWidth="1"/>
    <col min="6856" max="6856" width="3.7109375" style="50" customWidth="1"/>
    <col min="6857" max="6857" width="9.140625" style="50"/>
    <col min="6858" max="6858" width="2.85546875" style="50" customWidth="1"/>
    <col min="6859" max="6859" width="3.7109375" style="50" customWidth="1"/>
    <col min="6860" max="6860" width="9.140625" style="50"/>
    <col min="6861" max="6861" width="2.85546875" style="50" customWidth="1"/>
    <col min="6862" max="6862" width="3.85546875" style="50" customWidth="1"/>
    <col min="6863" max="6863" width="9.140625" style="50"/>
    <col min="6864" max="6864" width="2.85546875" style="50" customWidth="1"/>
    <col min="6865" max="6865" width="3.85546875" style="50" customWidth="1"/>
    <col min="6866" max="6866" width="9.140625" style="50"/>
    <col min="6867" max="6867" width="2.85546875" style="50" customWidth="1"/>
    <col min="6868" max="6868" width="3.42578125" style="50" customWidth="1"/>
    <col min="6869" max="6869" width="9.140625" style="50"/>
    <col min="6870" max="6870" width="2.85546875" style="50" customWidth="1"/>
    <col min="6871" max="6871" width="3.28515625" style="50" customWidth="1"/>
    <col min="6872" max="6872" width="9.140625" style="50"/>
    <col min="6873" max="6873" width="2.85546875" style="50" customWidth="1"/>
    <col min="6874" max="6874" width="3.140625" style="50" customWidth="1"/>
    <col min="6875" max="6875" width="9.140625" style="50"/>
    <col min="6876" max="6876" width="2.85546875" style="50" customWidth="1"/>
    <col min="6877" max="6877" width="3.140625" style="50" customWidth="1"/>
    <col min="6878" max="6878" width="9.140625" style="50"/>
    <col min="6879" max="6879" width="2.85546875" style="50" customWidth="1"/>
    <col min="6880" max="6880" width="3.140625" style="50" customWidth="1"/>
    <col min="6881" max="6881" width="9.140625" style="50"/>
    <col min="6882" max="6882" width="2.85546875" style="50" customWidth="1"/>
    <col min="6883" max="6883" width="3.28515625" style="50" customWidth="1"/>
    <col min="6884" max="6884" width="9.140625" style="50"/>
    <col min="6885" max="6885" width="3.5703125" style="50" customWidth="1"/>
    <col min="6886" max="6886" width="3.7109375" style="50" customWidth="1"/>
    <col min="6887" max="6888" width="9.140625" style="50"/>
    <col min="6889" max="6889" width="35.140625" style="50" customWidth="1"/>
    <col min="6890" max="7107" width="9.140625" style="50"/>
    <col min="7108" max="7108" width="2.85546875" style="50" customWidth="1"/>
    <col min="7109" max="7109" width="3.7109375" style="50" customWidth="1"/>
    <col min="7110" max="7110" width="9.140625" style="50"/>
    <col min="7111" max="7111" width="2.85546875" style="50" customWidth="1"/>
    <col min="7112" max="7112" width="3.7109375" style="50" customWidth="1"/>
    <col min="7113" max="7113" width="9.140625" style="50"/>
    <col min="7114" max="7114" width="2.85546875" style="50" customWidth="1"/>
    <col min="7115" max="7115" width="3.7109375" style="50" customWidth="1"/>
    <col min="7116" max="7116" width="9.140625" style="50"/>
    <col min="7117" max="7117" width="2.85546875" style="50" customWidth="1"/>
    <col min="7118" max="7118" width="3.85546875" style="50" customWidth="1"/>
    <col min="7119" max="7119" width="9.140625" style="50"/>
    <col min="7120" max="7120" width="2.85546875" style="50" customWidth="1"/>
    <col min="7121" max="7121" width="3.85546875" style="50" customWidth="1"/>
    <col min="7122" max="7122" width="9.140625" style="50"/>
    <col min="7123" max="7123" width="2.85546875" style="50" customWidth="1"/>
    <col min="7124" max="7124" width="3.42578125" style="50" customWidth="1"/>
    <col min="7125" max="7125" width="9.140625" style="50"/>
    <col min="7126" max="7126" width="2.85546875" style="50" customWidth="1"/>
    <col min="7127" max="7127" width="3.28515625" style="50" customWidth="1"/>
    <col min="7128" max="7128" width="9.140625" style="50"/>
    <col min="7129" max="7129" width="2.85546875" style="50" customWidth="1"/>
    <col min="7130" max="7130" width="3.140625" style="50" customWidth="1"/>
    <col min="7131" max="7131" width="9.140625" style="50"/>
    <col min="7132" max="7132" width="2.85546875" style="50" customWidth="1"/>
    <col min="7133" max="7133" width="3.140625" style="50" customWidth="1"/>
    <col min="7134" max="7134" width="9.140625" style="50"/>
    <col min="7135" max="7135" width="2.85546875" style="50" customWidth="1"/>
    <col min="7136" max="7136" width="3.140625" style="50" customWidth="1"/>
    <col min="7137" max="7137" width="9.140625" style="50"/>
    <col min="7138" max="7138" width="2.85546875" style="50" customWidth="1"/>
    <col min="7139" max="7139" width="3.28515625" style="50" customWidth="1"/>
    <col min="7140" max="7140" width="9.140625" style="50"/>
    <col min="7141" max="7141" width="3.5703125" style="50" customWidth="1"/>
    <col min="7142" max="7142" width="3.7109375" style="50" customWidth="1"/>
    <col min="7143" max="7144" width="9.140625" style="50"/>
    <col min="7145" max="7145" width="35.140625" style="50" customWidth="1"/>
    <col min="7146" max="7363" width="9.140625" style="50"/>
    <col min="7364" max="7364" width="2.85546875" style="50" customWidth="1"/>
    <col min="7365" max="7365" width="3.7109375" style="50" customWidth="1"/>
    <col min="7366" max="7366" width="9.140625" style="50"/>
    <col min="7367" max="7367" width="2.85546875" style="50" customWidth="1"/>
    <col min="7368" max="7368" width="3.7109375" style="50" customWidth="1"/>
    <col min="7369" max="7369" width="9.140625" style="50"/>
    <col min="7370" max="7370" width="2.85546875" style="50" customWidth="1"/>
    <col min="7371" max="7371" width="3.7109375" style="50" customWidth="1"/>
    <col min="7372" max="7372" width="9.140625" style="50"/>
    <col min="7373" max="7373" width="2.85546875" style="50" customWidth="1"/>
    <col min="7374" max="7374" width="3.85546875" style="50" customWidth="1"/>
    <col min="7375" max="7375" width="9.140625" style="50"/>
    <col min="7376" max="7376" width="2.85546875" style="50" customWidth="1"/>
    <col min="7377" max="7377" width="3.85546875" style="50" customWidth="1"/>
    <col min="7378" max="7378" width="9.140625" style="50"/>
    <col min="7379" max="7379" width="2.85546875" style="50" customWidth="1"/>
    <col min="7380" max="7380" width="3.42578125" style="50" customWidth="1"/>
    <col min="7381" max="7381" width="9.140625" style="50"/>
    <col min="7382" max="7382" width="2.85546875" style="50" customWidth="1"/>
    <col min="7383" max="7383" width="3.28515625" style="50" customWidth="1"/>
    <col min="7384" max="7384" width="9.140625" style="50"/>
    <col min="7385" max="7385" width="2.85546875" style="50" customWidth="1"/>
    <col min="7386" max="7386" width="3.140625" style="50" customWidth="1"/>
    <col min="7387" max="7387" width="9.140625" style="50"/>
    <col min="7388" max="7388" width="2.85546875" style="50" customWidth="1"/>
    <col min="7389" max="7389" width="3.140625" style="50" customWidth="1"/>
    <col min="7390" max="7390" width="9.140625" style="50"/>
    <col min="7391" max="7391" width="2.85546875" style="50" customWidth="1"/>
    <col min="7392" max="7392" width="3.140625" style="50" customWidth="1"/>
    <col min="7393" max="7393" width="9.140625" style="50"/>
    <col min="7394" max="7394" width="2.85546875" style="50" customWidth="1"/>
    <col min="7395" max="7395" width="3.28515625" style="50" customWidth="1"/>
    <col min="7396" max="7396" width="9.140625" style="50"/>
    <col min="7397" max="7397" width="3.5703125" style="50" customWidth="1"/>
    <col min="7398" max="7398" width="3.7109375" style="50" customWidth="1"/>
    <col min="7399" max="7400" width="9.140625" style="50"/>
    <col min="7401" max="7401" width="35.140625" style="50" customWidth="1"/>
    <col min="7402" max="7619" width="9.140625" style="50"/>
    <col min="7620" max="7620" width="2.85546875" style="50" customWidth="1"/>
    <col min="7621" max="7621" width="3.7109375" style="50" customWidth="1"/>
    <col min="7622" max="7622" width="9.140625" style="50"/>
    <col min="7623" max="7623" width="2.85546875" style="50" customWidth="1"/>
    <col min="7624" max="7624" width="3.7109375" style="50" customWidth="1"/>
    <col min="7625" max="7625" width="9.140625" style="50"/>
    <col min="7626" max="7626" width="2.85546875" style="50" customWidth="1"/>
    <col min="7627" max="7627" width="3.7109375" style="50" customWidth="1"/>
    <col min="7628" max="7628" width="9.140625" style="50"/>
    <col min="7629" max="7629" width="2.85546875" style="50" customWidth="1"/>
    <col min="7630" max="7630" width="3.85546875" style="50" customWidth="1"/>
    <col min="7631" max="7631" width="9.140625" style="50"/>
    <col min="7632" max="7632" width="2.85546875" style="50" customWidth="1"/>
    <col min="7633" max="7633" width="3.85546875" style="50" customWidth="1"/>
    <col min="7634" max="7634" width="9.140625" style="50"/>
    <col min="7635" max="7635" width="2.85546875" style="50" customWidth="1"/>
    <col min="7636" max="7636" width="3.42578125" style="50" customWidth="1"/>
    <col min="7637" max="7637" width="9.140625" style="50"/>
    <col min="7638" max="7638" width="2.85546875" style="50" customWidth="1"/>
    <col min="7639" max="7639" width="3.28515625" style="50" customWidth="1"/>
    <col min="7640" max="7640" width="9.140625" style="50"/>
    <col min="7641" max="7641" width="2.85546875" style="50" customWidth="1"/>
    <col min="7642" max="7642" width="3.140625" style="50" customWidth="1"/>
    <col min="7643" max="7643" width="9.140625" style="50"/>
    <col min="7644" max="7644" width="2.85546875" style="50" customWidth="1"/>
    <col min="7645" max="7645" width="3.140625" style="50" customWidth="1"/>
    <col min="7646" max="7646" width="9.140625" style="50"/>
    <col min="7647" max="7647" width="2.85546875" style="50" customWidth="1"/>
    <col min="7648" max="7648" width="3.140625" style="50" customWidth="1"/>
    <col min="7649" max="7649" width="9.140625" style="50"/>
    <col min="7650" max="7650" width="2.85546875" style="50" customWidth="1"/>
    <col min="7651" max="7651" width="3.28515625" style="50" customWidth="1"/>
    <col min="7652" max="7652" width="9.140625" style="50"/>
    <col min="7653" max="7653" width="3.5703125" style="50" customWidth="1"/>
    <col min="7654" max="7654" width="3.7109375" style="50" customWidth="1"/>
    <col min="7655" max="7656" width="9.140625" style="50"/>
    <col min="7657" max="7657" width="35.140625" style="50" customWidth="1"/>
    <col min="7658" max="7875" width="9.140625" style="50"/>
    <col min="7876" max="7876" width="2.85546875" style="50" customWidth="1"/>
    <col min="7877" max="7877" width="3.7109375" style="50" customWidth="1"/>
    <col min="7878" max="7878" width="9.140625" style="50"/>
    <col min="7879" max="7879" width="2.85546875" style="50" customWidth="1"/>
    <col min="7880" max="7880" width="3.7109375" style="50" customWidth="1"/>
    <col min="7881" max="7881" width="9.140625" style="50"/>
    <col min="7882" max="7882" width="2.85546875" style="50" customWidth="1"/>
    <col min="7883" max="7883" width="3.7109375" style="50" customWidth="1"/>
    <col min="7884" max="7884" width="9.140625" style="50"/>
    <col min="7885" max="7885" width="2.85546875" style="50" customWidth="1"/>
    <col min="7886" max="7886" width="3.85546875" style="50" customWidth="1"/>
    <col min="7887" max="7887" width="9.140625" style="50"/>
    <col min="7888" max="7888" width="2.85546875" style="50" customWidth="1"/>
    <col min="7889" max="7889" width="3.85546875" style="50" customWidth="1"/>
    <col min="7890" max="7890" width="9.140625" style="50"/>
    <col min="7891" max="7891" width="2.85546875" style="50" customWidth="1"/>
    <col min="7892" max="7892" width="3.42578125" style="50" customWidth="1"/>
    <col min="7893" max="7893" width="9.140625" style="50"/>
    <col min="7894" max="7894" width="2.85546875" style="50" customWidth="1"/>
    <col min="7895" max="7895" width="3.28515625" style="50" customWidth="1"/>
    <col min="7896" max="7896" width="9.140625" style="50"/>
    <col min="7897" max="7897" width="2.85546875" style="50" customWidth="1"/>
    <col min="7898" max="7898" width="3.140625" style="50" customWidth="1"/>
    <col min="7899" max="7899" width="9.140625" style="50"/>
    <col min="7900" max="7900" width="2.85546875" style="50" customWidth="1"/>
    <col min="7901" max="7901" width="3.140625" style="50" customWidth="1"/>
    <col min="7902" max="7902" width="9.140625" style="50"/>
    <col min="7903" max="7903" width="2.85546875" style="50" customWidth="1"/>
    <col min="7904" max="7904" width="3.140625" style="50" customWidth="1"/>
    <col min="7905" max="7905" width="9.140625" style="50"/>
    <col min="7906" max="7906" width="2.85546875" style="50" customWidth="1"/>
    <col min="7907" max="7907" width="3.28515625" style="50" customWidth="1"/>
    <col min="7908" max="7908" width="9.140625" style="50"/>
    <col min="7909" max="7909" width="3.5703125" style="50" customWidth="1"/>
    <col min="7910" max="7910" width="3.7109375" style="50" customWidth="1"/>
    <col min="7911" max="7912" width="9.140625" style="50"/>
    <col min="7913" max="7913" width="35.140625" style="50" customWidth="1"/>
    <col min="7914" max="8131" width="9.140625" style="50"/>
    <col min="8132" max="8132" width="2.85546875" style="50" customWidth="1"/>
    <col min="8133" max="8133" width="3.7109375" style="50" customWidth="1"/>
    <col min="8134" max="8134" width="9.140625" style="50"/>
    <col min="8135" max="8135" width="2.85546875" style="50" customWidth="1"/>
    <col min="8136" max="8136" width="3.7109375" style="50" customWidth="1"/>
    <col min="8137" max="8137" width="9.140625" style="50"/>
    <col min="8138" max="8138" width="2.85546875" style="50" customWidth="1"/>
    <col min="8139" max="8139" width="3.7109375" style="50" customWidth="1"/>
    <col min="8140" max="8140" width="9.140625" style="50"/>
    <col min="8141" max="8141" width="2.85546875" style="50" customWidth="1"/>
    <col min="8142" max="8142" width="3.85546875" style="50" customWidth="1"/>
    <col min="8143" max="8143" width="9.140625" style="50"/>
    <col min="8144" max="8144" width="2.85546875" style="50" customWidth="1"/>
    <col min="8145" max="8145" width="3.85546875" style="50" customWidth="1"/>
    <col min="8146" max="8146" width="9.140625" style="50"/>
    <col min="8147" max="8147" width="2.85546875" style="50" customWidth="1"/>
    <col min="8148" max="8148" width="3.42578125" style="50" customWidth="1"/>
    <col min="8149" max="8149" width="9.140625" style="50"/>
    <col min="8150" max="8150" width="2.85546875" style="50" customWidth="1"/>
    <col min="8151" max="8151" width="3.28515625" style="50" customWidth="1"/>
    <col min="8152" max="8152" width="9.140625" style="50"/>
    <col min="8153" max="8153" width="2.85546875" style="50" customWidth="1"/>
    <col min="8154" max="8154" width="3.140625" style="50" customWidth="1"/>
    <col min="8155" max="8155" width="9.140625" style="50"/>
    <col min="8156" max="8156" width="2.85546875" style="50" customWidth="1"/>
    <col min="8157" max="8157" width="3.140625" style="50" customWidth="1"/>
    <col min="8158" max="8158" width="9.140625" style="50"/>
    <col min="8159" max="8159" width="2.85546875" style="50" customWidth="1"/>
    <col min="8160" max="8160" width="3.140625" style="50" customWidth="1"/>
    <col min="8161" max="8161" width="9.140625" style="50"/>
    <col min="8162" max="8162" width="2.85546875" style="50" customWidth="1"/>
    <col min="8163" max="8163" width="3.28515625" style="50" customWidth="1"/>
    <col min="8164" max="8164" width="9.140625" style="50"/>
    <col min="8165" max="8165" width="3.5703125" style="50" customWidth="1"/>
    <col min="8166" max="8166" width="3.7109375" style="50" customWidth="1"/>
    <col min="8167" max="8168" width="9.140625" style="50"/>
    <col min="8169" max="8169" width="35.140625" style="50" customWidth="1"/>
    <col min="8170" max="8387" width="9.140625" style="50"/>
    <col min="8388" max="8388" width="2.85546875" style="50" customWidth="1"/>
    <col min="8389" max="8389" width="3.7109375" style="50" customWidth="1"/>
    <col min="8390" max="8390" width="9.140625" style="50"/>
    <col min="8391" max="8391" width="2.85546875" style="50" customWidth="1"/>
    <col min="8392" max="8392" width="3.7109375" style="50" customWidth="1"/>
    <col min="8393" max="8393" width="9.140625" style="50"/>
    <col min="8394" max="8394" width="2.85546875" style="50" customWidth="1"/>
    <col min="8395" max="8395" width="3.7109375" style="50" customWidth="1"/>
    <col min="8396" max="8396" width="9.140625" style="50"/>
    <col min="8397" max="8397" width="2.85546875" style="50" customWidth="1"/>
    <col min="8398" max="8398" width="3.85546875" style="50" customWidth="1"/>
    <col min="8399" max="8399" width="9.140625" style="50"/>
    <col min="8400" max="8400" width="2.85546875" style="50" customWidth="1"/>
    <col min="8401" max="8401" width="3.85546875" style="50" customWidth="1"/>
    <col min="8402" max="8402" width="9.140625" style="50"/>
    <col min="8403" max="8403" width="2.85546875" style="50" customWidth="1"/>
    <col min="8404" max="8404" width="3.42578125" style="50" customWidth="1"/>
    <col min="8405" max="8405" width="9.140625" style="50"/>
    <col min="8406" max="8406" width="2.85546875" style="50" customWidth="1"/>
    <col min="8407" max="8407" width="3.28515625" style="50" customWidth="1"/>
    <col min="8408" max="8408" width="9.140625" style="50"/>
    <col min="8409" max="8409" width="2.85546875" style="50" customWidth="1"/>
    <col min="8410" max="8410" width="3.140625" style="50" customWidth="1"/>
    <col min="8411" max="8411" width="9.140625" style="50"/>
    <col min="8412" max="8412" width="2.85546875" style="50" customWidth="1"/>
    <col min="8413" max="8413" width="3.140625" style="50" customWidth="1"/>
    <col min="8414" max="8414" width="9.140625" style="50"/>
    <col min="8415" max="8415" width="2.85546875" style="50" customWidth="1"/>
    <col min="8416" max="8416" width="3.140625" style="50" customWidth="1"/>
    <col min="8417" max="8417" width="9.140625" style="50"/>
    <col min="8418" max="8418" width="2.85546875" style="50" customWidth="1"/>
    <col min="8419" max="8419" width="3.28515625" style="50" customWidth="1"/>
    <col min="8420" max="8420" width="9.140625" style="50"/>
    <col min="8421" max="8421" width="3.5703125" style="50" customWidth="1"/>
    <col min="8422" max="8422" width="3.7109375" style="50" customWidth="1"/>
    <col min="8423" max="8424" width="9.140625" style="50"/>
    <col min="8425" max="8425" width="35.140625" style="50" customWidth="1"/>
    <col min="8426" max="8643" width="9.140625" style="50"/>
    <col min="8644" max="8644" width="2.85546875" style="50" customWidth="1"/>
    <col min="8645" max="8645" width="3.7109375" style="50" customWidth="1"/>
    <col min="8646" max="8646" width="9.140625" style="50"/>
    <col min="8647" max="8647" width="2.85546875" style="50" customWidth="1"/>
    <col min="8648" max="8648" width="3.7109375" style="50" customWidth="1"/>
    <col min="8649" max="8649" width="9.140625" style="50"/>
    <col min="8650" max="8650" width="2.85546875" style="50" customWidth="1"/>
    <col min="8651" max="8651" width="3.7109375" style="50" customWidth="1"/>
    <col min="8652" max="8652" width="9.140625" style="50"/>
    <col min="8653" max="8653" width="2.85546875" style="50" customWidth="1"/>
    <col min="8654" max="8654" width="3.85546875" style="50" customWidth="1"/>
    <col min="8655" max="8655" width="9.140625" style="50"/>
    <col min="8656" max="8656" width="2.85546875" style="50" customWidth="1"/>
    <col min="8657" max="8657" width="3.85546875" style="50" customWidth="1"/>
    <col min="8658" max="8658" width="9.140625" style="50"/>
    <col min="8659" max="8659" width="2.85546875" style="50" customWidth="1"/>
    <col min="8660" max="8660" width="3.42578125" style="50" customWidth="1"/>
    <col min="8661" max="8661" width="9.140625" style="50"/>
    <col min="8662" max="8662" width="2.85546875" style="50" customWidth="1"/>
    <col min="8663" max="8663" width="3.28515625" style="50" customWidth="1"/>
    <col min="8664" max="8664" width="9.140625" style="50"/>
    <col min="8665" max="8665" width="2.85546875" style="50" customWidth="1"/>
    <col min="8666" max="8666" width="3.140625" style="50" customWidth="1"/>
    <col min="8667" max="8667" width="9.140625" style="50"/>
    <col min="8668" max="8668" width="2.85546875" style="50" customWidth="1"/>
    <col min="8669" max="8669" width="3.140625" style="50" customWidth="1"/>
    <col min="8670" max="8670" width="9.140625" style="50"/>
    <col min="8671" max="8671" width="2.85546875" style="50" customWidth="1"/>
    <col min="8672" max="8672" width="3.140625" style="50" customWidth="1"/>
    <col min="8673" max="8673" width="9.140625" style="50"/>
    <col min="8674" max="8674" width="2.85546875" style="50" customWidth="1"/>
    <col min="8675" max="8675" width="3.28515625" style="50" customWidth="1"/>
    <col min="8676" max="8676" width="9.140625" style="50"/>
    <col min="8677" max="8677" width="3.5703125" style="50" customWidth="1"/>
    <col min="8678" max="8678" width="3.7109375" style="50" customWidth="1"/>
    <col min="8679" max="8680" width="9.140625" style="50"/>
    <col min="8681" max="8681" width="35.140625" style="50" customWidth="1"/>
    <col min="8682" max="8899" width="9.140625" style="50"/>
    <col min="8900" max="8900" width="2.85546875" style="50" customWidth="1"/>
    <col min="8901" max="8901" width="3.7109375" style="50" customWidth="1"/>
    <col min="8902" max="8902" width="9.140625" style="50"/>
    <col min="8903" max="8903" width="2.85546875" style="50" customWidth="1"/>
    <col min="8904" max="8904" width="3.7109375" style="50" customWidth="1"/>
    <col min="8905" max="8905" width="9.140625" style="50"/>
    <col min="8906" max="8906" width="2.85546875" style="50" customWidth="1"/>
    <col min="8907" max="8907" width="3.7109375" style="50" customWidth="1"/>
    <col min="8908" max="8908" width="9.140625" style="50"/>
    <col min="8909" max="8909" width="2.85546875" style="50" customWidth="1"/>
    <col min="8910" max="8910" width="3.85546875" style="50" customWidth="1"/>
    <col min="8911" max="8911" width="9.140625" style="50"/>
    <col min="8912" max="8912" width="2.85546875" style="50" customWidth="1"/>
    <col min="8913" max="8913" width="3.85546875" style="50" customWidth="1"/>
    <col min="8914" max="8914" width="9.140625" style="50"/>
    <col min="8915" max="8915" width="2.85546875" style="50" customWidth="1"/>
    <col min="8916" max="8916" width="3.42578125" style="50" customWidth="1"/>
    <col min="8917" max="8917" width="9.140625" style="50"/>
    <col min="8918" max="8918" width="2.85546875" style="50" customWidth="1"/>
    <col min="8919" max="8919" width="3.28515625" style="50" customWidth="1"/>
    <col min="8920" max="8920" width="9.140625" style="50"/>
    <col min="8921" max="8921" width="2.85546875" style="50" customWidth="1"/>
    <col min="8922" max="8922" width="3.140625" style="50" customWidth="1"/>
    <col min="8923" max="8923" width="9.140625" style="50"/>
    <col min="8924" max="8924" width="2.85546875" style="50" customWidth="1"/>
    <col min="8925" max="8925" width="3.140625" style="50" customWidth="1"/>
    <col min="8926" max="8926" width="9.140625" style="50"/>
    <col min="8927" max="8927" width="2.85546875" style="50" customWidth="1"/>
    <col min="8928" max="8928" width="3.140625" style="50" customWidth="1"/>
    <col min="8929" max="8929" width="9.140625" style="50"/>
    <col min="8930" max="8930" width="2.85546875" style="50" customWidth="1"/>
    <col min="8931" max="8931" width="3.28515625" style="50" customWidth="1"/>
    <col min="8932" max="8932" width="9.140625" style="50"/>
    <col min="8933" max="8933" width="3.5703125" style="50" customWidth="1"/>
    <col min="8934" max="8934" width="3.7109375" style="50" customWidth="1"/>
    <col min="8935" max="8936" width="9.140625" style="50"/>
    <col min="8937" max="8937" width="35.140625" style="50" customWidth="1"/>
    <col min="8938" max="9155" width="9.140625" style="50"/>
    <col min="9156" max="9156" width="2.85546875" style="50" customWidth="1"/>
    <col min="9157" max="9157" width="3.7109375" style="50" customWidth="1"/>
    <col min="9158" max="9158" width="9.140625" style="50"/>
    <col min="9159" max="9159" width="2.85546875" style="50" customWidth="1"/>
    <col min="9160" max="9160" width="3.7109375" style="50" customWidth="1"/>
    <col min="9161" max="9161" width="9.140625" style="50"/>
    <col min="9162" max="9162" width="2.85546875" style="50" customWidth="1"/>
    <col min="9163" max="9163" width="3.7109375" style="50" customWidth="1"/>
    <col min="9164" max="9164" width="9.140625" style="50"/>
    <col min="9165" max="9165" width="2.85546875" style="50" customWidth="1"/>
    <col min="9166" max="9166" width="3.85546875" style="50" customWidth="1"/>
    <col min="9167" max="9167" width="9.140625" style="50"/>
    <col min="9168" max="9168" width="2.85546875" style="50" customWidth="1"/>
    <col min="9169" max="9169" width="3.85546875" style="50" customWidth="1"/>
    <col min="9170" max="9170" width="9.140625" style="50"/>
    <col min="9171" max="9171" width="2.85546875" style="50" customWidth="1"/>
    <col min="9172" max="9172" width="3.42578125" style="50" customWidth="1"/>
    <col min="9173" max="9173" width="9.140625" style="50"/>
    <col min="9174" max="9174" width="2.85546875" style="50" customWidth="1"/>
    <col min="9175" max="9175" width="3.28515625" style="50" customWidth="1"/>
    <col min="9176" max="9176" width="9.140625" style="50"/>
    <col min="9177" max="9177" width="2.85546875" style="50" customWidth="1"/>
    <col min="9178" max="9178" width="3.140625" style="50" customWidth="1"/>
    <col min="9179" max="9179" width="9.140625" style="50"/>
    <col min="9180" max="9180" width="2.85546875" style="50" customWidth="1"/>
    <col min="9181" max="9181" width="3.140625" style="50" customWidth="1"/>
    <col min="9182" max="9182" width="9.140625" style="50"/>
    <col min="9183" max="9183" width="2.85546875" style="50" customWidth="1"/>
    <col min="9184" max="9184" width="3.140625" style="50" customWidth="1"/>
    <col min="9185" max="9185" width="9.140625" style="50"/>
    <col min="9186" max="9186" width="2.85546875" style="50" customWidth="1"/>
    <col min="9187" max="9187" width="3.28515625" style="50" customWidth="1"/>
    <col min="9188" max="9188" width="9.140625" style="50"/>
    <col min="9189" max="9189" width="3.5703125" style="50" customWidth="1"/>
    <col min="9190" max="9190" width="3.7109375" style="50" customWidth="1"/>
    <col min="9191" max="9192" width="9.140625" style="50"/>
    <col min="9193" max="9193" width="35.140625" style="50" customWidth="1"/>
    <col min="9194" max="9411" width="9.140625" style="50"/>
    <col min="9412" max="9412" width="2.85546875" style="50" customWidth="1"/>
    <col min="9413" max="9413" width="3.7109375" style="50" customWidth="1"/>
    <col min="9414" max="9414" width="9.140625" style="50"/>
    <col min="9415" max="9415" width="2.85546875" style="50" customWidth="1"/>
    <col min="9416" max="9416" width="3.7109375" style="50" customWidth="1"/>
    <col min="9417" max="9417" width="9.140625" style="50"/>
    <col min="9418" max="9418" width="2.85546875" style="50" customWidth="1"/>
    <col min="9419" max="9419" width="3.7109375" style="50" customWidth="1"/>
    <col min="9420" max="9420" width="9.140625" style="50"/>
    <col min="9421" max="9421" width="2.85546875" style="50" customWidth="1"/>
    <col min="9422" max="9422" width="3.85546875" style="50" customWidth="1"/>
    <col min="9423" max="9423" width="9.140625" style="50"/>
    <col min="9424" max="9424" width="2.85546875" style="50" customWidth="1"/>
    <col min="9425" max="9425" width="3.85546875" style="50" customWidth="1"/>
    <col min="9426" max="9426" width="9.140625" style="50"/>
    <col min="9427" max="9427" width="2.85546875" style="50" customWidth="1"/>
    <col min="9428" max="9428" width="3.42578125" style="50" customWidth="1"/>
    <col min="9429" max="9429" width="9.140625" style="50"/>
    <col min="9430" max="9430" width="2.85546875" style="50" customWidth="1"/>
    <col min="9431" max="9431" width="3.28515625" style="50" customWidth="1"/>
    <col min="9432" max="9432" width="9.140625" style="50"/>
    <col min="9433" max="9433" width="2.85546875" style="50" customWidth="1"/>
    <col min="9434" max="9434" width="3.140625" style="50" customWidth="1"/>
    <col min="9435" max="9435" width="9.140625" style="50"/>
    <col min="9436" max="9436" width="2.85546875" style="50" customWidth="1"/>
    <col min="9437" max="9437" width="3.140625" style="50" customWidth="1"/>
    <col min="9438" max="9438" width="9.140625" style="50"/>
    <col min="9439" max="9439" width="2.85546875" style="50" customWidth="1"/>
    <col min="9440" max="9440" width="3.140625" style="50" customWidth="1"/>
    <col min="9441" max="9441" width="9.140625" style="50"/>
    <col min="9442" max="9442" width="2.85546875" style="50" customWidth="1"/>
    <col min="9443" max="9443" width="3.28515625" style="50" customWidth="1"/>
    <col min="9444" max="9444" width="9.140625" style="50"/>
    <col min="9445" max="9445" width="3.5703125" style="50" customWidth="1"/>
    <col min="9446" max="9446" width="3.7109375" style="50" customWidth="1"/>
    <col min="9447" max="9448" width="9.140625" style="50"/>
    <col min="9449" max="9449" width="35.140625" style="50" customWidth="1"/>
    <col min="9450" max="9667" width="9.140625" style="50"/>
    <col min="9668" max="9668" width="2.85546875" style="50" customWidth="1"/>
    <col min="9669" max="9669" width="3.7109375" style="50" customWidth="1"/>
    <col min="9670" max="9670" width="9.140625" style="50"/>
    <col min="9671" max="9671" width="2.85546875" style="50" customWidth="1"/>
    <col min="9672" max="9672" width="3.7109375" style="50" customWidth="1"/>
    <col min="9673" max="9673" width="9.140625" style="50"/>
    <col min="9674" max="9674" width="2.85546875" style="50" customWidth="1"/>
    <col min="9675" max="9675" width="3.7109375" style="50" customWidth="1"/>
    <col min="9676" max="9676" width="9.140625" style="50"/>
    <col min="9677" max="9677" width="2.85546875" style="50" customWidth="1"/>
    <col min="9678" max="9678" width="3.85546875" style="50" customWidth="1"/>
    <col min="9679" max="9679" width="9.140625" style="50"/>
    <col min="9680" max="9680" width="2.85546875" style="50" customWidth="1"/>
    <col min="9681" max="9681" width="3.85546875" style="50" customWidth="1"/>
    <col min="9682" max="9682" width="9.140625" style="50"/>
    <col min="9683" max="9683" width="2.85546875" style="50" customWidth="1"/>
    <col min="9684" max="9684" width="3.42578125" style="50" customWidth="1"/>
    <col min="9685" max="9685" width="9.140625" style="50"/>
    <col min="9686" max="9686" width="2.85546875" style="50" customWidth="1"/>
    <col min="9687" max="9687" width="3.28515625" style="50" customWidth="1"/>
    <col min="9688" max="9688" width="9.140625" style="50"/>
    <col min="9689" max="9689" width="2.85546875" style="50" customWidth="1"/>
    <col min="9690" max="9690" width="3.140625" style="50" customWidth="1"/>
    <col min="9691" max="9691" width="9.140625" style="50"/>
    <col min="9692" max="9692" width="2.85546875" style="50" customWidth="1"/>
    <col min="9693" max="9693" width="3.140625" style="50" customWidth="1"/>
    <col min="9694" max="9694" width="9.140625" style="50"/>
    <col min="9695" max="9695" width="2.85546875" style="50" customWidth="1"/>
    <col min="9696" max="9696" width="3.140625" style="50" customWidth="1"/>
    <col min="9697" max="9697" width="9.140625" style="50"/>
    <col min="9698" max="9698" width="2.85546875" style="50" customWidth="1"/>
    <col min="9699" max="9699" width="3.28515625" style="50" customWidth="1"/>
    <col min="9700" max="9700" width="9.140625" style="50"/>
    <col min="9701" max="9701" width="3.5703125" style="50" customWidth="1"/>
    <col min="9702" max="9702" width="3.7109375" style="50" customWidth="1"/>
    <col min="9703" max="9704" width="9.140625" style="50"/>
    <col min="9705" max="9705" width="35.140625" style="50" customWidth="1"/>
    <col min="9706" max="9923" width="9.140625" style="50"/>
    <col min="9924" max="9924" width="2.85546875" style="50" customWidth="1"/>
    <col min="9925" max="9925" width="3.7109375" style="50" customWidth="1"/>
    <col min="9926" max="9926" width="9.140625" style="50"/>
    <col min="9927" max="9927" width="2.85546875" style="50" customWidth="1"/>
    <col min="9928" max="9928" width="3.7109375" style="50" customWidth="1"/>
    <col min="9929" max="9929" width="9.140625" style="50"/>
    <col min="9930" max="9930" width="2.85546875" style="50" customWidth="1"/>
    <col min="9931" max="9931" width="3.7109375" style="50" customWidth="1"/>
    <col min="9932" max="9932" width="9.140625" style="50"/>
    <col min="9933" max="9933" width="2.85546875" style="50" customWidth="1"/>
    <col min="9934" max="9934" width="3.85546875" style="50" customWidth="1"/>
    <col min="9935" max="9935" width="9.140625" style="50"/>
    <col min="9936" max="9936" width="2.85546875" style="50" customWidth="1"/>
    <col min="9937" max="9937" width="3.85546875" style="50" customWidth="1"/>
    <col min="9938" max="9938" width="9.140625" style="50"/>
    <col min="9939" max="9939" width="2.85546875" style="50" customWidth="1"/>
    <col min="9940" max="9940" width="3.42578125" style="50" customWidth="1"/>
    <col min="9941" max="9941" width="9.140625" style="50"/>
    <col min="9942" max="9942" width="2.85546875" style="50" customWidth="1"/>
    <col min="9943" max="9943" width="3.28515625" style="50" customWidth="1"/>
    <col min="9944" max="9944" width="9.140625" style="50"/>
    <col min="9945" max="9945" width="2.85546875" style="50" customWidth="1"/>
    <col min="9946" max="9946" width="3.140625" style="50" customWidth="1"/>
    <col min="9947" max="9947" width="9.140625" style="50"/>
    <col min="9948" max="9948" width="2.85546875" style="50" customWidth="1"/>
    <col min="9949" max="9949" width="3.140625" style="50" customWidth="1"/>
    <col min="9950" max="9950" width="9.140625" style="50"/>
    <col min="9951" max="9951" width="2.85546875" style="50" customWidth="1"/>
    <col min="9952" max="9952" width="3.140625" style="50" customWidth="1"/>
    <col min="9953" max="9953" width="9.140625" style="50"/>
    <col min="9954" max="9954" width="2.85546875" style="50" customWidth="1"/>
    <col min="9955" max="9955" width="3.28515625" style="50" customWidth="1"/>
    <col min="9956" max="9956" width="9.140625" style="50"/>
    <col min="9957" max="9957" width="3.5703125" style="50" customWidth="1"/>
    <col min="9958" max="9958" width="3.7109375" style="50" customWidth="1"/>
    <col min="9959" max="9960" width="9.140625" style="50"/>
    <col min="9961" max="9961" width="35.140625" style="50" customWidth="1"/>
    <col min="9962" max="10179" width="9.140625" style="50"/>
    <col min="10180" max="10180" width="2.85546875" style="50" customWidth="1"/>
    <col min="10181" max="10181" width="3.7109375" style="50" customWidth="1"/>
    <col min="10182" max="10182" width="9.140625" style="50"/>
    <col min="10183" max="10183" width="2.85546875" style="50" customWidth="1"/>
    <col min="10184" max="10184" width="3.7109375" style="50" customWidth="1"/>
    <col min="10185" max="10185" width="9.140625" style="50"/>
    <col min="10186" max="10186" width="2.85546875" style="50" customWidth="1"/>
    <col min="10187" max="10187" width="3.7109375" style="50" customWidth="1"/>
    <col min="10188" max="10188" width="9.140625" style="50"/>
    <col min="10189" max="10189" width="2.85546875" style="50" customWidth="1"/>
    <col min="10190" max="10190" width="3.85546875" style="50" customWidth="1"/>
    <col min="10191" max="10191" width="9.140625" style="50"/>
    <col min="10192" max="10192" width="2.85546875" style="50" customWidth="1"/>
    <col min="10193" max="10193" width="3.85546875" style="50" customWidth="1"/>
    <col min="10194" max="10194" width="9.140625" style="50"/>
    <col min="10195" max="10195" width="2.85546875" style="50" customWidth="1"/>
    <col min="10196" max="10196" width="3.42578125" style="50" customWidth="1"/>
    <col min="10197" max="10197" width="9.140625" style="50"/>
    <col min="10198" max="10198" width="2.85546875" style="50" customWidth="1"/>
    <col min="10199" max="10199" width="3.28515625" style="50" customWidth="1"/>
    <col min="10200" max="10200" width="9.140625" style="50"/>
    <col min="10201" max="10201" width="2.85546875" style="50" customWidth="1"/>
    <col min="10202" max="10202" width="3.140625" style="50" customWidth="1"/>
    <col min="10203" max="10203" width="9.140625" style="50"/>
    <col min="10204" max="10204" width="2.85546875" style="50" customWidth="1"/>
    <col min="10205" max="10205" width="3.140625" style="50" customWidth="1"/>
    <col min="10206" max="10206" width="9.140625" style="50"/>
    <col min="10207" max="10207" width="2.85546875" style="50" customWidth="1"/>
    <col min="10208" max="10208" width="3.140625" style="50" customWidth="1"/>
    <col min="10209" max="10209" width="9.140625" style="50"/>
    <col min="10210" max="10210" width="2.85546875" style="50" customWidth="1"/>
    <col min="10211" max="10211" width="3.28515625" style="50" customWidth="1"/>
    <col min="10212" max="10212" width="9.140625" style="50"/>
    <col min="10213" max="10213" width="3.5703125" style="50" customWidth="1"/>
    <col min="10214" max="10214" width="3.7109375" style="50" customWidth="1"/>
    <col min="10215" max="10216" width="9.140625" style="50"/>
    <col min="10217" max="10217" width="35.140625" style="50" customWidth="1"/>
    <col min="10218" max="10435" width="9.140625" style="50"/>
    <col min="10436" max="10436" width="2.85546875" style="50" customWidth="1"/>
    <col min="10437" max="10437" width="3.7109375" style="50" customWidth="1"/>
    <col min="10438" max="10438" width="9.140625" style="50"/>
    <col min="10439" max="10439" width="2.85546875" style="50" customWidth="1"/>
    <col min="10440" max="10440" width="3.7109375" style="50" customWidth="1"/>
    <col min="10441" max="10441" width="9.140625" style="50"/>
    <col min="10442" max="10442" width="2.85546875" style="50" customWidth="1"/>
    <col min="10443" max="10443" width="3.7109375" style="50" customWidth="1"/>
    <col min="10444" max="10444" width="9.140625" style="50"/>
    <col min="10445" max="10445" width="2.85546875" style="50" customWidth="1"/>
    <col min="10446" max="10446" width="3.85546875" style="50" customWidth="1"/>
    <col min="10447" max="10447" width="9.140625" style="50"/>
    <col min="10448" max="10448" width="2.85546875" style="50" customWidth="1"/>
    <col min="10449" max="10449" width="3.85546875" style="50" customWidth="1"/>
    <col min="10450" max="10450" width="9.140625" style="50"/>
    <col min="10451" max="10451" width="2.85546875" style="50" customWidth="1"/>
    <col min="10452" max="10452" width="3.42578125" style="50" customWidth="1"/>
    <col min="10453" max="10453" width="9.140625" style="50"/>
    <col min="10454" max="10454" width="2.85546875" style="50" customWidth="1"/>
    <col min="10455" max="10455" width="3.28515625" style="50" customWidth="1"/>
    <col min="10456" max="10456" width="9.140625" style="50"/>
    <col min="10457" max="10457" width="2.85546875" style="50" customWidth="1"/>
    <col min="10458" max="10458" width="3.140625" style="50" customWidth="1"/>
    <col min="10459" max="10459" width="9.140625" style="50"/>
    <col min="10460" max="10460" width="2.85546875" style="50" customWidth="1"/>
    <col min="10461" max="10461" width="3.140625" style="50" customWidth="1"/>
    <col min="10462" max="10462" width="9.140625" style="50"/>
    <col min="10463" max="10463" width="2.85546875" style="50" customWidth="1"/>
    <col min="10464" max="10464" width="3.140625" style="50" customWidth="1"/>
    <col min="10465" max="10465" width="9.140625" style="50"/>
    <col min="10466" max="10466" width="2.85546875" style="50" customWidth="1"/>
    <col min="10467" max="10467" width="3.28515625" style="50" customWidth="1"/>
    <col min="10468" max="10468" width="9.140625" style="50"/>
    <col min="10469" max="10469" width="3.5703125" style="50" customWidth="1"/>
    <col min="10470" max="10470" width="3.7109375" style="50" customWidth="1"/>
    <col min="10471" max="10472" width="9.140625" style="50"/>
    <col min="10473" max="10473" width="35.140625" style="50" customWidth="1"/>
    <col min="10474" max="10691" width="9.140625" style="50"/>
    <col min="10692" max="10692" width="2.85546875" style="50" customWidth="1"/>
    <col min="10693" max="10693" width="3.7109375" style="50" customWidth="1"/>
    <col min="10694" max="10694" width="9.140625" style="50"/>
    <col min="10695" max="10695" width="2.85546875" style="50" customWidth="1"/>
    <col min="10696" max="10696" width="3.7109375" style="50" customWidth="1"/>
    <col min="10697" max="10697" width="9.140625" style="50"/>
    <col min="10698" max="10698" width="2.85546875" style="50" customWidth="1"/>
    <col min="10699" max="10699" width="3.7109375" style="50" customWidth="1"/>
    <col min="10700" max="10700" width="9.140625" style="50"/>
    <col min="10701" max="10701" width="2.85546875" style="50" customWidth="1"/>
    <col min="10702" max="10702" width="3.85546875" style="50" customWidth="1"/>
    <col min="10703" max="10703" width="9.140625" style="50"/>
    <col min="10704" max="10704" width="2.85546875" style="50" customWidth="1"/>
    <col min="10705" max="10705" width="3.85546875" style="50" customWidth="1"/>
    <col min="10706" max="10706" width="9.140625" style="50"/>
    <col min="10707" max="10707" width="2.85546875" style="50" customWidth="1"/>
    <col min="10708" max="10708" width="3.42578125" style="50" customWidth="1"/>
    <col min="10709" max="10709" width="9.140625" style="50"/>
    <col min="10710" max="10710" width="2.85546875" style="50" customWidth="1"/>
    <col min="10711" max="10711" width="3.28515625" style="50" customWidth="1"/>
    <col min="10712" max="10712" width="9.140625" style="50"/>
    <col min="10713" max="10713" width="2.85546875" style="50" customWidth="1"/>
    <col min="10714" max="10714" width="3.140625" style="50" customWidth="1"/>
    <col min="10715" max="10715" width="9.140625" style="50"/>
    <col min="10716" max="10716" width="2.85546875" style="50" customWidth="1"/>
    <col min="10717" max="10717" width="3.140625" style="50" customWidth="1"/>
    <col min="10718" max="10718" width="9.140625" style="50"/>
    <col min="10719" max="10719" width="2.85546875" style="50" customWidth="1"/>
    <col min="10720" max="10720" width="3.140625" style="50" customWidth="1"/>
    <col min="10721" max="10721" width="9.140625" style="50"/>
    <col min="10722" max="10722" width="2.85546875" style="50" customWidth="1"/>
    <col min="10723" max="10723" width="3.28515625" style="50" customWidth="1"/>
    <col min="10724" max="10724" width="9.140625" style="50"/>
    <col min="10725" max="10725" width="3.5703125" style="50" customWidth="1"/>
    <col min="10726" max="10726" width="3.7109375" style="50" customWidth="1"/>
    <col min="10727" max="10728" width="9.140625" style="50"/>
    <col min="10729" max="10729" width="35.140625" style="50" customWidth="1"/>
    <col min="10730" max="10947" width="9.140625" style="50"/>
    <col min="10948" max="10948" width="2.85546875" style="50" customWidth="1"/>
    <col min="10949" max="10949" width="3.7109375" style="50" customWidth="1"/>
    <col min="10950" max="10950" width="9.140625" style="50"/>
    <col min="10951" max="10951" width="2.85546875" style="50" customWidth="1"/>
    <col min="10952" max="10952" width="3.7109375" style="50" customWidth="1"/>
    <col min="10953" max="10953" width="9.140625" style="50"/>
    <col min="10954" max="10954" width="2.85546875" style="50" customWidth="1"/>
    <col min="10955" max="10955" width="3.7109375" style="50" customWidth="1"/>
    <col min="10956" max="10956" width="9.140625" style="50"/>
    <col min="10957" max="10957" width="2.85546875" style="50" customWidth="1"/>
    <col min="10958" max="10958" width="3.85546875" style="50" customWidth="1"/>
    <col min="10959" max="10959" width="9.140625" style="50"/>
    <col min="10960" max="10960" width="2.85546875" style="50" customWidth="1"/>
    <col min="10961" max="10961" width="3.85546875" style="50" customWidth="1"/>
    <col min="10962" max="10962" width="9.140625" style="50"/>
    <col min="10963" max="10963" width="2.85546875" style="50" customWidth="1"/>
    <col min="10964" max="10964" width="3.42578125" style="50" customWidth="1"/>
    <col min="10965" max="10965" width="9.140625" style="50"/>
    <col min="10966" max="10966" width="2.85546875" style="50" customWidth="1"/>
    <col min="10967" max="10967" width="3.28515625" style="50" customWidth="1"/>
    <col min="10968" max="10968" width="9.140625" style="50"/>
    <col min="10969" max="10969" width="2.85546875" style="50" customWidth="1"/>
    <col min="10970" max="10970" width="3.140625" style="50" customWidth="1"/>
    <col min="10971" max="10971" width="9.140625" style="50"/>
    <col min="10972" max="10972" width="2.85546875" style="50" customWidth="1"/>
    <col min="10973" max="10973" width="3.140625" style="50" customWidth="1"/>
    <col min="10974" max="10974" width="9.140625" style="50"/>
    <col min="10975" max="10975" width="2.85546875" style="50" customWidth="1"/>
    <col min="10976" max="10976" width="3.140625" style="50" customWidth="1"/>
    <col min="10977" max="10977" width="9.140625" style="50"/>
    <col min="10978" max="10978" width="2.85546875" style="50" customWidth="1"/>
    <col min="10979" max="10979" width="3.28515625" style="50" customWidth="1"/>
    <col min="10980" max="10980" width="9.140625" style="50"/>
    <col min="10981" max="10981" width="3.5703125" style="50" customWidth="1"/>
    <col min="10982" max="10982" width="3.7109375" style="50" customWidth="1"/>
    <col min="10983" max="10984" width="9.140625" style="50"/>
    <col min="10985" max="10985" width="35.140625" style="50" customWidth="1"/>
    <col min="10986" max="11203" width="9.140625" style="50"/>
    <col min="11204" max="11204" width="2.85546875" style="50" customWidth="1"/>
    <col min="11205" max="11205" width="3.7109375" style="50" customWidth="1"/>
    <col min="11206" max="11206" width="9.140625" style="50"/>
    <col min="11207" max="11207" width="2.85546875" style="50" customWidth="1"/>
    <col min="11208" max="11208" width="3.7109375" style="50" customWidth="1"/>
    <col min="11209" max="11209" width="9.140625" style="50"/>
    <col min="11210" max="11210" width="2.85546875" style="50" customWidth="1"/>
    <col min="11211" max="11211" width="3.7109375" style="50" customWidth="1"/>
    <col min="11212" max="11212" width="9.140625" style="50"/>
    <col min="11213" max="11213" width="2.85546875" style="50" customWidth="1"/>
    <col min="11214" max="11214" width="3.85546875" style="50" customWidth="1"/>
    <col min="11215" max="11215" width="9.140625" style="50"/>
    <col min="11216" max="11216" width="2.85546875" style="50" customWidth="1"/>
    <col min="11217" max="11217" width="3.85546875" style="50" customWidth="1"/>
    <col min="11218" max="11218" width="9.140625" style="50"/>
    <col min="11219" max="11219" width="2.85546875" style="50" customWidth="1"/>
    <col min="11220" max="11220" width="3.42578125" style="50" customWidth="1"/>
    <col min="11221" max="11221" width="9.140625" style="50"/>
    <col min="11222" max="11222" width="2.85546875" style="50" customWidth="1"/>
    <col min="11223" max="11223" width="3.28515625" style="50" customWidth="1"/>
    <col min="11224" max="11224" width="9.140625" style="50"/>
    <col min="11225" max="11225" width="2.85546875" style="50" customWidth="1"/>
    <col min="11226" max="11226" width="3.140625" style="50" customWidth="1"/>
    <col min="11227" max="11227" width="9.140625" style="50"/>
    <col min="11228" max="11228" width="2.85546875" style="50" customWidth="1"/>
    <col min="11229" max="11229" width="3.140625" style="50" customWidth="1"/>
    <col min="11230" max="11230" width="9.140625" style="50"/>
    <col min="11231" max="11231" width="2.85546875" style="50" customWidth="1"/>
    <col min="11232" max="11232" width="3.140625" style="50" customWidth="1"/>
    <col min="11233" max="11233" width="9.140625" style="50"/>
    <col min="11234" max="11234" width="2.85546875" style="50" customWidth="1"/>
    <col min="11235" max="11235" width="3.28515625" style="50" customWidth="1"/>
    <col min="11236" max="11236" width="9.140625" style="50"/>
    <col min="11237" max="11237" width="3.5703125" style="50" customWidth="1"/>
    <col min="11238" max="11238" width="3.7109375" style="50" customWidth="1"/>
    <col min="11239" max="11240" width="9.140625" style="50"/>
    <col min="11241" max="11241" width="35.140625" style="50" customWidth="1"/>
    <col min="11242" max="11459" width="9.140625" style="50"/>
    <col min="11460" max="11460" width="2.85546875" style="50" customWidth="1"/>
    <col min="11461" max="11461" width="3.7109375" style="50" customWidth="1"/>
    <col min="11462" max="11462" width="9.140625" style="50"/>
    <col min="11463" max="11463" width="2.85546875" style="50" customWidth="1"/>
    <col min="11464" max="11464" width="3.7109375" style="50" customWidth="1"/>
    <col min="11465" max="11465" width="9.140625" style="50"/>
    <col min="11466" max="11466" width="2.85546875" style="50" customWidth="1"/>
    <col min="11467" max="11467" width="3.7109375" style="50" customWidth="1"/>
    <col min="11468" max="11468" width="9.140625" style="50"/>
    <col min="11469" max="11469" width="2.85546875" style="50" customWidth="1"/>
    <col min="11470" max="11470" width="3.85546875" style="50" customWidth="1"/>
    <col min="11471" max="11471" width="9.140625" style="50"/>
    <col min="11472" max="11472" width="2.85546875" style="50" customWidth="1"/>
    <col min="11473" max="11473" width="3.85546875" style="50" customWidth="1"/>
    <col min="11474" max="11474" width="9.140625" style="50"/>
    <col min="11475" max="11475" width="2.85546875" style="50" customWidth="1"/>
    <col min="11476" max="11476" width="3.42578125" style="50" customWidth="1"/>
    <col min="11477" max="11477" width="9.140625" style="50"/>
    <col min="11478" max="11478" width="2.85546875" style="50" customWidth="1"/>
    <col min="11479" max="11479" width="3.28515625" style="50" customWidth="1"/>
    <col min="11480" max="11480" width="9.140625" style="50"/>
    <col min="11481" max="11481" width="2.85546875" style="50" customWidth="1"/>
    <col min="11482" max="11482" width="3.140625" style="50" customWidth="1"/>
    <col min="11483" max="11483" width="9.140625" style="50"/>
    <col min="11484" max="11484" width="2.85546875" style="50" customWidth="1"/>
    <col min="11485" max="11485" width="3.140625" style="50" customWidth="1"/>
    <col min="11486" max="11486" width="9.140625" style="50"/>
    <col min="11487" max="11487" width="2.85546875" style="50" customWidth="1"/>
    <col min="11488" max="11488" width="3.140625" style="50" customWidth="1"/>
    <col min="11489" max="11489" width="9.140625" style="50"/>
    <col min="11490" max="11490" width="2.85546875" style="50" customWidth="1"/>
    <col min="11491" max="11491" width="3.28515625" style="50" customWidth="1"/>
    <col min="11492" max="11492" width="9.140625" style="50"/>
    <col min="11493" max="11493" width="3.5703125" style="50" customWidth="1"/>
    <col min="11494" max="11494" width="3.7109375" style="50" customWidth="1"/>
    <col min="11495" max="11496" width="9.140625" style="50"/>
    <col min="11497" max="11497" width="35.140625" style="50" customWidth="1"/>
    <col min="11498" max="11715" width="9.140625" style="50"/>
    <col min="11716" max="11716" width="2.85546875" style="50" customWidth="1"/>
    <col min="11717" max="11717" width="3.7109375" style="50" customWidth="1"/>
    <col min="11718" max="11718" width="9.140625" style="50"/>
    <col min="11719" max="11719" width="2.85546875" style="50" customWidth="1"/>
    <col min="11720" max="11720" width="3.7109375" style="50" customWidth="1"/>
    <col min="11721" max="11721" width="9.140625" style="50"/>
    <col min="11722" max="11722" width="2.85546875" style="50" customWidth="1"/>
    <col min="11723" max="11723" width="3.7109375" style="50" customWidth="1"/>
    <col min="11724" max="11724" width="9.140625" style="50"/>
    <col min="11725" max="11725" width="2.85546875" style="50" customWidth="1"/>
    <col min="11726" max="11726" width="3.85546875" style="50" customWidth="1"/>
    <col min="11727" max="11727" width="9.140625" style="50"/>
    <col min="11728" max="11728" width="2.85546875" style="50" customWidth="1"/>
    <col min="11729" max="11729" width="3.85546875" style="50" customWidth="1"/>
    <col min="11730" max="11730" width="9.140625" style="50"/>
    <col min="11731" max="11731" width="2.85546875" style="50" customWidth="1"/>
    <col min="11732" max="11732" width="3.42578125" style="50" customWidth="1"/>
    <col min="11733" max="11733" width="9.140625" style="50"/>
    <col min="11734" max="11734" width="2.85546875" style="50" customWidth="1"/>
    <col min="11735" max="11735" width="3.28515625" style="50" customWidth="1"/>
    <col min="11736" max="11736" width="9.140625" style="50"/>
    <col min="11737" max="11737" width="2.85546875" style="50" customWidth="1"/>
    <col min="11738" max="11738" width="3.140625" style="50" customWidth="1"/>
    <col min="11739" max="11739" width="9.140625" style="50"/>
    <col min="11740" max="11740" width="2.85546875" style="50" customWidth="1"/>
    <col min="11741" max="11741" width="3.140625" style="50" customWidth="1"/>
    <col min="11742" max="11742" width="9.140625" style="50"/>
    <col min="11743" max="11743" width="2.85546875" style="50" customWidth="1"/>
    <col min="11744" max="11744" width="3.140625" style="50" customWidth="1"/>
    <col min="11745" max="11745" width="9.140625" style="50"/>
    <col min="11746" max="11746" width="2.85546875" style="50" customWidth="1"/>
    <col min="11747" max="11747" width="3.28515625" style="50" customWidth="1"/>
    <col min="11748" max="11748" width="9.140625" style="50"/>
    <col min="11749" max="11749" width="3.5703125" style="50" customWidth="1"/>
    <col min="11750" max="11750" width="3.7109375" style="50" customWidth="1"/>
    <col min="11751" max="11752" width="9.140625" style="50"/>
    <col min="11753" max="11753" width="35.140625" style="50" customWidth="1"/>
    <col min="11754" max="11971" width="9.140625" style="50"/>
    <col min="11972" max="11972" width="2.85546875" style="50" customWidth="1"/>
    <col min="11973" max="11973" width="3.7109375" style="50" customWidth="1"/>
    <col min="11974" max="11974" width="9.140625" style="50"/>
    <col min="11975" max="11975" width="2.85546875" style="50" customWidth="1"/>
    <col min="11976" max="11976" width="3.7109375" style="50" customWidth="1"/>
    <col min="11977" max="11977" width="9.140625" style="50"/>
    <col min="11978" max="11978" width="2.85546875" style="50" customWidth="1"/>
    <col min="11979" max="11979" width="3.7109375" style="50" customWidth="1"/>
    <col min="11980" max="11980" width="9.140625" style="50"/>
    <col min="11981" max="11981" width="2.85546875" style="50" customWidth="1"/>
    <col min="11982" max="11982" width="3.85546875" style="50" customWidth="1"/>
    <col min="11983" max="11983" width="9.140625" style="50"/>
    <col min="11984" max="11984" width="2.85546875" style="50" customWidth="1"/>
    <col min="11985" max="11985" width="3.85546875" style="50" customWidth="1"/>
    <col min="11986" max="11986" width="9.140625" style="50"/>
    <col min="11987" max="11987" width="2.85546875" style="50" customWidth="1"/>
    <col min="11988" max="11988" width="3.42578125" style="50" customWidth="1"/>
    <col min="11989" max="11989" width="9.140625" style="50"/>
    <col min="11990" max="11990" width="2.85546875" style="50" customWidth="1"/>
    <col min="11991" max="11991" width="3.28515625" style="50" customWidth="1"/>
    <col min="11992" max="11992" width="9.140625" style="50"/>
    <col min="11993" max="11993" width="2.85546875" style="50" customWidth="1"/>
    <col min="11994" max="11994" width="3.140625" style="50" customWidth="1"/>
    <col min="11995" max="11995" width="9.140625" style="50"/>
    <col min="11996" max="11996" width="2.85546875" style="50" customWidth="1"/>
    <col min="11997" max="11997" width="3.140625" style="50" customWidth="1"/>
    <col min="11998" max="11998" width="9.140625" style="50"/>
    <col min="11999" max="11999" width="2.85546875" style="50" customWidth="1"/>
    <col min="12000" max="12000" width="3.140625" style="50" customWidth="1"/>
    <col min="12001" max="12001" width="9.140625" style="50"/>
    <col min="12002" max="12002" width="2.85546875" style="50" customWidth="1"/>
    <col min="12003" max="12003" width="3.28515625" style="50" customWidth="1"/>
    <col min="12004" max="12004" width="9.140625" style="50"/>
    <col min="12005" max="12005" width="3.5703125" style="50" customWidth="1"/>
    <col min="12006" max="12006" width="3.7109375" style="50" customWidth="1"/>
    <col min="12007" max="12008" width="9.140625" style="50"/>
    <col min="12009" max="12009" width="35.140625" style="50" customWidth="1"/>
    <col min="12010" max="12227" width="9.140625" style="50"/>
    <col min="12228" max="12228" width="2.85546875" style="50" customWidth="1"/>
    <col min="12229" max="12229" width="3.7109375" style="50" customWidth="1"/>
    <col min="12230" max="12230" width="9.140625" style="50"/>
    <col min="12231" max="12231" width="2.85546875" style="50" customWidth="1"/>
    <col min="12232" max="12232" width="3.7109375" style="50" customWidth="1"/>
    <col min="12233" max="12233" width="9.140625" style="50"/>
    <col min="12234" max="12234" width="2.85546875" style="50" customWidth="1"/>
    <col min="12235" max="12235" width="3.7109375" style="50" customWidth="1"/>
    <col min="12236" max="12236" width="9.140625" style="50"/>
    <col min="12237" max="12237" width="2.85546875" style="50" customWidth="1"/>
    <col min="12238" max="12238" width="3.85546875" style="50" customWidth="1"/>
    <col min="12239" max="12239" width="9.140625" style="50"/>
    <col min="12240" max="12240" width="2.85546875" style="50" customWidth="1"/>
    <col min="12241" max="12241" width="3.85546875" style="50" customWidth="1"/>
    <col min="12242" max="12242" width="9.140625" style="50"/>
    <col min="12243" max="12243" width="2.85546875" style="50" customWidth="1"/>
    <col min="12244" max="12244" width="3.42578125" style="50" customWidth="1"/>
    <col min="12245" max="12245" width="9.140625" style="50"/>
    <col min="12246" max="12246" width="2.85546875" style="50" customWidth="1"/>
    <col min="12247" max="12247" width="3.28515625" style="50" customWidth="1"/>
    <col min="12248" max="12248" width="9.140625" style="50"/>
    <col min="12249" max="12249" width="2.85546875" style="50" customWidth="1"/>
    <col min="12250" max="12250" width="3.140625" style="50" customWidth="1"/>
    <col min="12251" max="12251" width="9.140625" style="50"/>
    <col min="12252" max="12252" width="2.85546875" style="50" customWidth="1"/>
    <col min="12253" max="12253" width="3.140625" style="50" customWidth="1"/>
    <col min="12254" max="12254" width="9.140625" style="50"/>
    <col min="12255" max="12255" width="2.85546875" style="50" customWidth="1"/>
    <col min="12256" max="12256" width="3.140625" style="50" customWidth="1"/>
    <col min="12257" max="12257" width="9.140625" style="50"/>
    <col min="12258" max="12258" width="2.85546875" style="50" customWidth="1"/>
    <col min="12259" max="12259" width="3.28515625" style="50" customWidth="1"/>
    <col min="12260" max="12260" width="9.140625" style="50"/>
    <col min="12261" max="12261" width="3.5703125" style="50" customWidth="1"/>
    <col min="12262" max="12262" width="3.7109375" style="50" customWidth="1"/>
    <col min="12263" max="12264" width="9.140625" style="50"/>
    <col min="12265" max="12265" width="35.140625" style="50" customWidth="1"/>
    <col min="12266" max="12483" width="9.140625" style="50"/>
    <col min="12484" max="12484" width="2.85546875" style="50" customWidth="1"/>
    <col min="12485" max="12485" width="3.7109375" style="50" customWidth="1"/>
    <col min="12486" max="12486" width="9.140625" style="50"/>
    <col min="12487" max="12487" width="2.85546875" style="50" customWidth="1"/>
    <col min="12488" max="12488" width="3.7109375" style="50" customWidth="1"/>
    <col min="12489" max="12489" width="9.140625" style="50"/>
    <col min="12490" max="12490" width="2.85546875" style="50" customWidth="1"/>
    <col min="12491" max="12491" width="3.7109375" style="50" customWidth="1"/>
    <col min="12492" max="12492" width="9.140625" style="50"/>
    <col min="12493" max="12493" width="2.85546875" style="50" customWidth="1"/>
    <col min="12494" max="12494" width="3.85546875" style="50" customWidth="1"/>
    <col min="12495" max="12495" width="9.140625" style="50"/>
    <col min="12496" max="12496" width="2.85546875" style="50" customWidth="1"/>
    <col min="12497" max="12497" width="3.85546875" style="50" customWidth="1"/>
    <col min="12498" max="12498" width="9.140625" style="50"/>
    <col min="12499" max="12499" width="2.85546875" style="50" customWidth="1"/>
    <col min="12500" max="12500" width="3.42578125" style="50" customWidth="1"/>
    <col min="12501" max="12501" width="9.140625" style="50"/>
    <col min="12502" max="12502" width="2.85546875" style="50" customWidth="1"/>
    <col min="12503" max="12503" width="3.28515625" style="50" customWidth="1"/>
    <col min="12504" max="12504" width="9.140625" style="50"/>
    <col min="12505" max="12505" width="2.85546875" style="50" customWidth="1"/>
    <col min="12506" max="12506" width="3.140625" style="50" customWidth="1"/>
    <col min="12507" max="12507" width="9.140625" style="50"/>
    <col min="12508" max="12508" width="2.85546875" style="50" customWidth="1"/>
    <col min="12509" max="12509" width="3.140625" style="50" customWidth="1"/>
    <col min="12510" max="12510" width="9.140625" style="50"/>
    <col min="12511" max="12511" width="2.85546875" style="50" customWidth="1"/>
    <col min="12512" max="12512" width="3.140625" style="50" customWidth="1"/>
    <col min="12513" max="12513" width="9.140625" style="50"/>
    <col min="12514" max="12514" width="2.85546875" style="50" customWidth="1"/>
    <col min="12515" max="12515" width="3.28515625" style="50" customWidth="1"/>
    <col min="12516" max="12516" width="9.140625" style="50"/>
    <col min="12517" max="12517" width="3.5703125" style="50" customWidth="1"/>
    <col min="12518" max="12518" width="3.7109375" style="50" customWidth="1"/>
    <col min="12519" max="12520" width="9.140625" style="50"/>
    <col min="12521" max="12521" width="35.140625" style="50" customWidth="1"/>
    <col min="12522" max="12739" width="9.140625" style="50"/>
    <col min="12740" max="12740" width="2.85546875" style="50" customWidth="1"/>
    <col min="12741" max="12741" width="3.7109375" style="50" customWidth="1"/>
    <col min="12742" max="12742" width="9.140625" style="50"/>
    <col min="12743" max="12743" width="2.85546875" style="50" customWidth="1"/>
    <col min="12744" max="12744" width="3.7109375" style="50" customWidth="1"/>
    <col min="12745" max="12745" width="9.140625" style="50"/>
    <col min="12746" max="12746" width="2.85546875" style="50" customWidth="1"/>
    <col min="12747" max="12747" width="3.7109375" style="50" customWidth="1"/>
    <col min="12748" max="12748" width="9.140625" style="50"/>
    <col min="12749" max="12749" width="2.85546875" style="50" customWidth="1"/>
    <col min="12750" max="12750" width="3.85546875" style="50" customWidth="1"/>
    <col min="12751" max="12751" width="9.140625" style="50"/>
    <col min="12752" max="12752" width="2.85546875" style="50" customWidth="1"/>
    <col min="12753" max="12753" width="3.85546875" style="50" customWidth="1"/>
    <col min="12754" max="12754" width="9.140625" style="50"/>
    <col min="12755" max="12755" width="2.85546875" style="50" customWidth="1"/>
    <col min="12756" max="12756" width="3.42578125" style="50" customWidth="1"/>
    <col min="12757" max="12757" width="9.140625" style="50"/>
    <col min="12758" max="12758" width="2.85546875" style="50" customWidth="1"/>
    <col min="12759" max="12759" width="3.28515625" style="50" customWidth="1"/>
    <col min="12760" max="12760" width="9.140625" style="50"/>
    <col min="12761" max="12761" width="2.85546875" style="50" customWidth="1"/>
    <col min="12762" max="12762" width="3.140625" style="50" customWidth="1"/>
    <col min="12763" max="12763" width="9.140625" style="50"/>
    <col min="12764" max="12764" width="2.85546875" style="50" customWidth="1"/>
    <col min="12765" max="12765" width="3.140625" style="50" customWidth="1"/>
    <col min="12766" max="12766" width="9.140625" style="50"/>
    <col min="12767" max="12767" width="2.85546875" style="50" customWidth="1"/>
    <col min="12768" max="12768" width="3.140625" style="50" customWidth="1"/>
    <col min="12769" max="12769" width="9.140625" style="50"/>
    <col min="12770" max="12770" width="2.85546875" style="50" customWidth="1"/>
    <col min="12771" max="12771" width="3.28515625" style="50" customWidth="1"/>
    <col min="12772" max="12772" width="9.140625" style="50"/>
    <col min="12773" max="12773" width="3.5703125" style="50" customWidth="1"/>
    <col min="12774" max="12774" width="3.7109375" style="50" customWidth="1"/>
    <col min="12775" max="12776" width="9.140625" style="50"/>
    <col min="12777" max="12777" width="35.140625" style="50" customWidth="1"/>
    <col min="12778" max="12995" width="9.140625" style="50"/>
    <col min="12996" max="12996" width="2.85546875" style="50" customWidth="1"/>
    <col min="12997" max="12997" width="3.7109375" style="50" customWidth="1"/>
    <col min="12998" max="12998" width="9.140625" style="50"/>
    <col min="12999" max="12999" width="2.85546875" style="50" customWidth="1"/>
    <col min="13000" max="13000" width="3.7109375" style="50" customWidth="1"/>
    <col min="13001" max="13001" width="9.140625" style="50"/>
    <col min="13002" max="13002" width="2.85546875" style="50" customWidth="1"/>
    <col min="13003" max="13003" width="3.7109375" style="50" customWidth="1"/>
    <col min="13004" max="13004" width="9.140625" style="50"/>
    <col min="13005" max="13005" width="2.85546875" style="50" customWidth="1"/>
    <col min="13006" max="13006" width="3.85546875" style="50" customWidth="1"/>
    <col min="13007" max="13007" width="9.140625" style="50"/>
    <col min="13008" max="13008" width="2.85546875" style="50" customWidth="1"/>
    <col min="13009" max="13009" width="3.85546875" style="50" customWidth="1"/>
    <col min="13010" max="13010" width="9.140625" style="50"/>
    <col min="13011" max="13011" width="2.85546875" style="50" customWidth="1"/>
    <col min="13012" max="13012" width="3.42578125" style="50" customWidth="1"/>
    <col min="13013" max="13013" width="9.140625" style="50"/>
    <col min="13014" max="13014" width="2.85546875" style="50" customWidth="1"/>
    <col min="13015" max="13015" width="3.28515625" style="50" customWidth="1"/>
    <col min="13016" max="13016" width="9.140625" style="50"/>
    <col min="13017" max="13017" width="2.85546875" style="50" customWidth="1"/>
    <col min="13018" max="13018" width="3.140625" style="50" customWidth="1"/>
    <col min="13019" max="13019" width="9.140625" style="50"/>
    <col min="13020" max="13020" width="2.85546875" style="50" customWidth="1"/>
    <col min="13021" max="13021" width="3.140625" style="50" customWidth="1"/>
    <col min="13022" max="13022" width="9.140625" style="50"/>
    <col min="13023" max="13023" width="2.85546875" style="50" customWidth="1"/>
    <col min="13024" max="13024" width="3.140625" style="50" customWidth="1"/>
    <col min="13025" max="13025" width="9.140625" style="50"/>
    <col min="13026" max="13026" width="2.85546875" style="50" customWidth="1"/>
    <col min="13027" max="13027" width="3.28515625" style="50" customWidth="1"/>
    <col min="13028" max="13028" width="9.140625" style="50"/>
    <col min="13029" max="13029" width="3.5703125" style="50" customWidth="1"/>
    <col min="13030" max="13030" width="3.7109375" style="50" customWidth="1"/>
    <col min="13031" max="13032" width="9.140625" style="50"/>
    <col min="13033" max="13033" width="35.140625" style="50" customWidth="1"/>
    <col min="13034" max="13251" width="9.140625" style="50"/>
    <col min="13252" max="13252" width="2.85546875" style="50" customWidth="1"/>
    <col min="13253" max="13253" width="3.7109375" style="50" customWidth="1"/>
    <col min="13254" max="13254" width="9.140625" style="50"/>
    <col min="13255" max="13255" width="2.85546875" style="50" customWidth="1"/>
    <col min="13256" max="13256" width="3.7109375" style="50" customWidth="1"/>
    <col min="13257" max="13257" width="9.140625" style="50"/>
    <col min="13258" max="13258" width="2.85546875" style="50" customWidth="1"/>
    <col min="13259" max="13259" width="3.7109375" style="50" customWidth="1"/>
    <col min="13260" max="13260" width="9.140625" style="50"/>
    <col min="13261" max="13261" width="2.85546875" style="50" customWidth="1"/>
    <col min="13262" max="13262" width="3.85546875" style="50" customWidth="1"/>
    <col min="13263" max="13263" width="9.140625" style="50"/>
    <col min="13264" max="13264" width="2.85546875" style="50" customWidth="1"/>
    <col min="13265" max="13265" width="3.85546875" style="50" customWidth="1"/>
    <col min="13266" max="13266" width="9.140625" style="50"/>
    <col min="13267" max="13267" width="2.85546875" style="50" customWidth="1"/>
    <col min="13268" max="13268" width="3.42578125" style="50" customWidth="1"/>
    <col min="13269" max="13269" width="9.140625" style="50"/>
    <col min="13270" max="13270" width="2.85546875" style="50" customWidth="1"/>
    <col min="13271" max="13271" width="3.28515625" style="50" customWidth="1"/>
    <col min="13272" max="13272" width="9.140625" style="50"/>
    <col min="13273" max="13273" width="2.85546875" style="50" customWidth="1"/>
    <col min="13274" max="13274" width="3.140625" style="50" customWidth="1"/>
    <col min="13275" max="13275" width="9.140625" style="50"/>
    <col min="13276" max="13276" width="2.85546875" style="50" customWidth="1"/>
    <col min="13277" max="13277" width="3.140625" style="50" customWidth="1"/>
    <col min="13278" max="13278" width="9.140625" style="50"/>
    <col min="13279" max="13279" width="2.85546875" style="50" customWidth="1"/>
    <col min="13280" max="13280" width="3.140625" style="50" customWidth="1"/>
    <col min="13281" max="13281" width="9.140625" style="50"/>
    <col min="13282" max="13282" width="2.85546875" style="50" customWidth="1"/>
    <col min="13283" max="13283" width="3.28515625" style="50" customWidth="1"/>
    <col min="13284" max="13284" width="9.140625" style="50"/>
    <col min="13285" max="13285" width="3.5703125" style="50" customWidth="1"/>
    <col min="13286" max="13286" width="3.7109375" style="50" customWidth="1"/>
    <col min="13287" max="13288" width="9.140625" style="50"/>
    <col min="13289" max="13289" width="35.140625" style="50" customWidth="1"/>
    <col min="13290" max="13507" width="9.140625" style="50"/>
    <col min="13508" max="13508" width="2.85546875" style="50" customWidth="1"/>
    <col min="13509" max="13509" width="3.7109375" style="50" customWidth="1"/>
    <col min="13510" max="13510" width="9.140625" style="50"/>
    <col min="13511" max="13511" width="2.85546875" style="50" customWidth="1"/>
    <col min="13512" max="13512" width="3.7109375" style="50" customWidth="1"/>
    <col min="13513" max="13513" width="9.140625" style="50"/>
    <col min="13514" max="13514" width="2.85546875" style="50" customWidth="1"/>
    <col min="13515" max="13515" width="3.7109375" style="50" customWidth="1"/>
    <col min="13516" max="13516" width="9.140625" style="50"/>
    <col min="13517" max="13517" width="2.85546875" style="50" customWidth="1"/>
    <col min="13518" max="13518" width="3.85546875" style="50" customWidth="1"/>
    <col min="13519" max="13519" width="9.140625" style="50"/>
    <col min="13520" max="13520" width="2.85546875" style="50" customWidth="1"/>
    <col min="13521" max="13521" width="3.85546875" style="50" customWidth="1"/>
    <col min="13522" max="13522" width="9.140625" style="50"/>
    <col min="13523" max="13523" width="2.85546875" style="50" customWidth="1"/>
    <col min="13524" max="13524" width="3.42578125" style="50" customWidth="1"/>
    <col min="13525" max="13525" width="9.140625" style="50"/>
    <col min="13526" max="13526" width="2.85546875" style="50" customWidth="1"/>
    <col min="13527" max="13527" width="3.28515625" style="50" customWidth="1"/>
    <col min="13528" max="13528" width="9.140625" style="50"/>
    <col min="13529" max="13529" width="2.85546875" style="50" customWidth="1"/>
    <col min="13530" max="13530" width="3.140625" style="50" customWidth="1"/>
    <col min="13531" max="13531" width="9.140625" style="50"/>
    <col min="13532" max="13532" width="2.85546875" style="50" customWidth="1"/>
    <col min="13533" max="13533" width="3.140625" style="50" customWidth="1"/>
    <col min="13534" max="13534" width="9.140625" style="50"/>
    <col min="13535" max="13535" width="2.85546875" style="50" customWidth="1"/>
    <col min="13536" max="13536" width="3.140625" style="50" customWidth="1"/>
    <col min="13537" max="13537" width="9.140625" style="50"/>
    <col min="13538" max="13538" width="2.85546875" style="50" customWidth="1"/>
    <col min="13539" max="13539" width="3.28515625" style="50" customWidth="1"/>
    <col min="13540" max="13540" width="9.140625" style="50"/>
    <col min="13541" max="13541" width="3.5703125" style="50" customWidth="1"/>
    <col min="13542" max="13542" width="3.7109375" style="50" customWidth="1"/>
    <col min="13543" max="13544" width="9.140625" style="50"/>
    <col min="13545" max="13545" width="35.140625" style="50" customWidth="1"/>
    <col min="13546" max="13763" width="9.140625" style="50"/>
    <col min="13764" max="13764" width="2.85546875" style="50" customWidth="1"/>
    <col min="13765" max="13765" width="3.7109375" style="50" customWidth="1"/>
    <col min="13766" max="13766" width="9.140625" style="50"/>
    <col min="13767" max="13767" width="2.85546875" style="50" customWidth="1"/>
    <col min="13768" max="13768" width="3.7109375" style="50" customWidth="1"/>
    <col min="13769" max="13769" width="9.140625" style="50"/>
    <col min="13770" max="13770" width="2.85546875" style="50" customWidth="1"/>
    <col min="13771" max="13771" width="3.7109375" style="50" customWidth="1"/>
    <col min="13772" max="13772" width="9.140625" style="50"/>
    <col min="13773" max="13773" width="2.85546875" style="50" customWidth="1"/>
    <col min="13774" max="13774" width="3.85546875" style="50" customWidth="1"/>
    <col min="13775" max="13775" width="9.140625" style="50"/>
    <col min="13776" max="13776" width="2.85546875" style="50" customWidth="1"/>
    <col min="13777" max="13777" width="3.85546875" style="50" customWidth="1"/>
    <col min="13778" max="13778" width="9.140625" style="50"/>
    <col min="13779" max="13779" width="2.85546875" style="50" customWidth="1"/>
    <col min="13780" max="13780" width="3.42578125" style="50" customWidth="1"/>
    <col min="13781" max="13781" width="9.140625" style="50"/>
    <col min="13782" max="13782" width="2.85546875" style="50" customWidth="1"/>
    <col min="13783" max="13783" width="3.28515625" style="50" customWidth="1"/>
    <col min="13784" max="13784" width="9.140625" style="50"/>
    <col min="13785" max="13785" width="2.85546875" style="50" customWidth="1"/>
    <col min="13786" max="13786" width="3.140625" style="50" customWidth="1"/>
    <col min="13787" max="13787" width="9.140625" style="50"/>
    <col min="13788" max="13788" width="2.85546875" style="50" customWidth="1"/>
    <col min="13789" max="13789" width="3.140625" style="50" customWidth="1"/>
    <col min="13790" max="13790" width="9.140625" style="50"/>
    <col min="13791" max="13791" width="2.85546875" style="50" customWidth="1"/>
    <col min="13792" max="13792" width="3.140625" style="50" customWidth="1"/>
    <col min="13793" max="13793" width="9.140625" style="50"/>
    <col min="13794" max="13794" width="2.85546875" style="50" customWidth="1"/>
    <col min="13795" max="13795" width="3.28515625" style="50" customWidth="1"/>
    <col min="13796" max="13796" width="9.140625" style="50"/>
    <col min="13797" max="13797" width="3.5703125" style="50" customWidth="1"/>
    <col min="13798" max="13798" width="3.7109375" style="50" customWidth="1"/>
    <col min="13799" max="13800" width="9.140625" style="50"/>
    <col min="13801" max="13801" width="35.140625" style="50" customWidth="1"/>
    <col min="13802" max="14019" width="9.140625" style="50"/>
    <col min="14020" max="14020" width="2.85546875" style="50" customWidth="1"/>
    <col min="14021" max="14021" width="3.7109375" style="50" customWidth="1"/>
    <col min="14022" max="14022" width="9.140625" style="50"/>
    <col min="14023" max="14023" width="2.85546875" style="50" customWidth="1"/>
    <col min="14024" max="14024" width="3.7109375" style="50" customWidth="1"/>
    <col min="14025" max="14025" width="9.140625" style="50"/>
    <col min="14026" max="14026" width="2.85546875" style="50" customWidth="1"/>
    <col min="14027" max="14027" width="3.7109375" style="50" customWidth="1"/>
    <col min="14028" max="14028" width="9.140625" style="50"/>
    <col min="14029" max="14029" width="2.85546875" style="50" customWidth="1"/>
    <col min="14030" max="14030" width="3.85546875" style="50" customWidth="1"/>
    <col min="14031" max="14031" width="9.140625" style="50"/>
    <col min="14032" max="14032" width="2.85546875" style="50" customWidth="1"/>
    <col min="14033" max="14033" width="3.85546875" style="50" customWidth="1"/>
    <col min="14034" max="14034" width="9.140625" style="50"/>
    <col min="14035" max="14035" width="2.85546875" style="50" customWidth="1"/>
    <col min="14036" max="14036" width="3.42578125" style="50" customWidth="1"/>
    <col min="14037" max="14037" width="9.140625" style="50"/>
    <col min="14038" max="14038" width="2.85546875" style="50" customWidth="1"/>
    <col min="14039" max="14039" width="3.28515625" style="50" customWidth="1"/>
    <col min="14040" max="14040" width="9.140625" style="50"/>
    <col min="14041" max="14041" width="2.85546875" style="50" customWidth="1"/>
    <col min="14042" max="14042" width="3.140625" style="50" customWidth="1"/>
    <col min="14043" max="14043" width="9.140625" style="50"/>
    <col min="14044" max="14044" width="2.85546875" style="50" customWidth="1"/>
    <col min="14045" max="14045" width="3.140625" style="50" customWidth="1"/>
    <col min="14046" max="14046" width="9.140625" style="50"/>
    <col min="14047" max="14047" width="2.85546875" style="50" customWidth="1"/>
    <col min="14048" max="14048" width="3.140625" style="50" customWidth="1"/>
    <col min="14049" max="14049" width="9.140625" style="50"/>
    <col min="14050" max="14050" width="2.85546875" style="50" customWidth="1"/>
    <col min="14051" max="14051" width="3.28515625" style="50" customWidth="1"/>
    <col min="14052" max="14052" width="9.140625" style="50"/>
    <col min="14053" max="14053" width="3.5703125" style="50" customWidth="1"/>
    <col min="14054" max="14054" width="3.7109375" style="50" customWidth="1"/>
    <col min="14055" max="14056" width="9.140625" style="50"/>
    <col min="14057" max="14057" width="35.140625" style="50" customWidth="1"/>
    <col min="14058" max="14275" width="9.140625" style="50"/>
    <col min="14276" max="14276" width="2.85546875" style="50" customWidth="1"/>
    <col min="14277" max="14277" width="3.7109375" style="50" customWidth="1"/>
    <col min="14278" max="14278" width="9.140625" style="50"/>
    <col min="14279" max="14279" width="2.85546875" style="50" customWidth="1"/>
    <col min="14280" max="14280" width="3.7109375" style="50" customWidth="1"/>
    <col min="14281" max="14281" width="9.140625" style="50"/>
    <col min="14282" max="14282" width="2.85546875" style="50" customWidth="1"/>
    <col min="14283" max="14283" width="3.7109375" style="50" customWidth="1"/>
    <col min="14284" max="14284" width="9.140625" style="50"/>
    <col min="14285" max="14285" width="2.85546875" style="50" customWidth="1"/>
    <col min="14286" max="14286" width="3.85546875" style="50" customWidth="1"/>
    <col min="14287" max="14287" width="9.140625" style="50"/>
    <col min="14288" max="14288" width="2.85546875" style="50" customWidth="1"/>
    <col min="14289" max="14289" width="3.85546875" style="50" customWidth="1"/>
    <col min="14290" max="14290" width="9.140625" style="50"/>
    <col min="14291" max="14291" width="2.85546875" style="50" customWidth="1"/>
    <col min="14292" max="14292" width="3.42578125" style="50" customWidth="1"/>
    <col min="14293" max="14293" width="9.140625" style="50"/>
    <col min="14294" max="14294" width="2.85546875" style="50" customWidth="1"/>
    <col min="14295" max="14295" width="3.28515625" style="50" customWidth="1"/>
    <col min="14296" max="14296" width="9.140625" style="50"/>
    <col min="14297" max="14297" width="2.85546875" style="50" customWidth="1"/>
    <col min="14298" max="14298" width="3.140625" style="50" customWidth="1"/>
    <col min="14299" max="14299" width="9.140625" style="50"/>
    <col min="14300" max="14300" width="2.85546875" style="50" customWidth="1"/>
    <col min="14301" max="14301" width="3.140625" style="50" customWidth="1"/>
    <col min="14302" max="14302" width="9.140625" style="50"/>
    <col min="14303" max="14303" width="2.85546875" style="50" customWidth="1"/>
    <col min="14304" max="14304" width="3.140625" style="50" customWidth="1"/>
    <col min="14305" max="14305" width="9.140625" style="50"/>
    <col min="14306" max="14306" width="2.85546875" style="50" customWidth="1"/>
    <col min="14307" max="14307" width="3.28515625" style="50" customWidth="1"/>
    <col min="14308" max="14308" width="9.140625" style="50"/>
    <col min="14309" max="14309" width="3.5703125" style="50" customWidth="1"/>
    <col min="14310" max="14310" width="3.7109375" style="50" customWidth="1"/>
    <col min="14311" max="14312" width="9.140625" style="50"/>
    <col min="14313" max="14313" width="35.140625" style="50" customWidth="1"/>
    <col min="14314" max="14531" width="9.140625" style="50"/>
    <col min="14532" max="14532" width="2.85546875" style="50" customWidth="1"/>
    <col min="14533" max="14533" width="3.7109375" style="50" customWidth="1"/>
    <col min="14534" max="14534" width="9.140625" style="50"/>
    <col min="14535" max="14535" width="2.85546875" style="50" customWidth="1"/>
    <col min="14536" max="14536" width="3.7109375" style="50" customWidth="1"/>
    <col min="14537" max="14537" width="9.140625" style="50"/>
    <col min="14538" max="14538" width="2.85546875" style="50" customWidth="1"/>
    <col min="14539" max="14539" width="3.7109375" style="50" customWidth="1"/>
    <col min="14540" max="14540" width="9.140625" style="50"/>
    <col min="14541" max="14541" width="2.85546875" style="50" customWidth="1"/>
    <col min="14542" max="14542" width="3.85546875" style="50" customWidth="1"/>
    <col min="14543" max="14543" width="9.140625" style="50"/>
    <col min="14544" max="14544" width="2.85546875" style="50" customWidth="1"/>
    <col min="14545" max="14545" width="3.85546875" style="50" customWidth="1"/>
    <col min="14546" max="14546" width="9.140625" style="50"/>
    <col min="14547" max="14547" width="2.85546875" style="50" customWidth="1"/>
    <col min="14548" max="14548" width="3.42578125" style="50" customWidth="1"/>
    <col min="14549" max="14549" width="9.140625" style="50"/>
    <col min="14550" max="14550" width="2.85546875" style="50" customWidth="1"/>
    <col min="14551" max="14551" width="3.28515625" style="50" customWidth="1"/>
    <col min="14552" max="14552" width="9.140625" style="50"/>
    <col min="14553" max="14553" width="2.85546875" style="50" customWidth="1"/>
    <col min="14554" max="14554" width="3.140625" style="50" customWidth="1"/>
    <col min="14555" max="14555" width="9.140625" style="50"/>
    <col min="14556" max="14556" width="2.85546875" style="50" customWidth="1"/>
    <col min="14557" max="14557" width="3.140625" style="50" customWidth="1"/>
    <col min="14558" max="14558" width="9.140625" style="50"/>
    <col min="14559" max="14559" width="2.85546875" style="50" customWidth="1"/>
    <col min="14560" max="14560" width="3.140625" style="50" customWidth="1"/>
    <col min="14561" max="14561" width="9.140625" style="50"/>
    <col min="14562" max="14562" width="2.85546875" style="50" customWidth="1"/>
    <col min="14563" max="14563" width="3.28515625" style="50" customWidth="1"/>
    <col min="14564" max="14564" width="9.140625" style="50"/>
    <col min="14565" max="14565" width="3.5703125" style="50" customWidth="1"/>
    <col min="14566" max="14566" width="3.7109375" style="50" customWidth="1"/>
    <col min="14567" max="14568" width="9.140625" style="50"/>
    <col min="14569" max="14569" width="35.140625" style="50" customWidth="1"/>
    <col min="14570" max="14787" width="9.140625" style="50"/>
    <col min="14788" max="14788" width="2.85546875" style="50" customWidth="1"/>
    <col min="14789" max="14789" width="3.7109375" style="50" customWidth="1"/>
    <col min="14790" max="14790" width="9.140625" style="50"/>
    <col min="14791" max="14791" width="2.85546875" style="50" customWidth="1"/>
    <col min="14792" max="14792" width="3.7109375" style="50" customWidth="1"/>
    <col min="14793" max="14793" width="9.140625" style="50"/>
    <col min="14794" max="14794" width="2.85546875" style="50" customWidth="1"/>
    <col min="14795" max="14795" width="3.7109375" style="50" customWidth="1"/>
    <col min="14796" max="14796" width="9.140625" style="50"/>
    <col min="14797" max="14797" width="2.85546875" style="50" customWidth="1"/>
    <col min="14798" max="14798" width="3.85546875" style="50" customWidth="1"/>
    <col min="14799" max="14799" width="9.140625" style="50"/>
    <col min="14800" max="14800" width="2.85546875" style="50" customWidth="1"/>
    <col min="14801" max="14801" width="3.85546875" style="50" customWidth="1"/>
    <col min="14802" max="14802" width="9.140625" style="50"/>
    <col min="14803" max="14803" width="2.85546875" style="50" customWidth="1"/>
    <col min="14804" max="14804" width="3.42578125" style="50" customWidth="1"/>
    <col min="14805" max="14805" width="9.140625" style="50"/>
    <col min="14806" max="14806" width="2.85546875" style="50" customWidth="1"/>
    <col min="14807" max="14807" width="3.28515625" style="50" customWidth="1"/>
    <col min="14808" max="14808" width="9.140625" style="50"/>
    <col min="14809" max="14809" width="2.85546875" style="50" customWidth="1"/>
    <col min="14810" max="14810" width="3.140625" style="50" customWidth="1"/>
    <col min="14811" max="14811" width="9.140625" style="50"/>
    <col min="14812" max="14812" width="2.85546875" style="50" customWidth="1"/>
    <col min="14813" max="14813" width="3.140625" style="50" customWidth="1"/>
    <col min="14814" max="14814" width="9.140625" style="50"/>
    <col min="14815" max="14815" width="2.85546875" style="50" customWidth="1"/>
    <col min="14816" max="14816" width="3.140625" style="50" customWidth="1"/>
    <col min="14817" max="14817" width="9.140625" style="50"/>
    <col min="14818" max="14818" width="2.85546875" style="50" customWidth="1"/>
    <col min="14819" max="14819" width="3.28515625" style="50" customWidth="1"/>
    <col min="14820" max="14820" width="9.140625" style="50"/>
    <col min="14821" max="14821" width="3.5703125" style="50" customWidth="1"/>
    <col min="14822" max="14822" width="3.7109375" style="50" customWidth="1"/>
    <col min="14823" max="14824" width="9.140625" style="50"/>
    <col min="14825" max="14825" width="35.140625" style="50" customWidth="1"/>
    <col min="14826" max="15043" width="9.140625" style="50"/>
    <col min="15044" max="15044" width="2.85546875" style="50" customWidth="1"/>
    <col min="15045" max="15045" width="3.7109375" style="50" customWidth="1"/>
    <col min="15046" max="15046" width="9.140625" style="50"/>
    <col min="15047" max="15047" width="2.85546875" style="50" customWidth="1"/>
    <col min="15048" max="15048" width="3.7109375" style="50" customWidth="1"/>
    <col min="15049" max="15049" width="9.140625" style="50"/>
    <col min="15050" max="15050" width="2.85546875" style="50" customWidth="1"/>
    <col min="15051" max="15051" width="3.7109375" style="50" customWidth="1"/>
    <col min="15052" max="15052" width="9.140625" style="50"/>
    <col min="15053" max="15053" width="2.85546875" style="50" customWidth="1"/>
    <col min="15054" max="15054" width="3.85546875" style="50" customWidth="1"/>
    <col min="15055" max="15055" width="9.140625" style="50"/>
    <col min="15056" max="15056" width="2.85546875" style="50" customWidth="1"/>
    <col min="15057" max="15057" width="3.85546875" style="50" customWidth="1"/>
    <col min="15058" max="15058" width="9.140625" style="50"/>
    <col min="15059" max="15059" width="2.85546875" style="50" customWidth="1"/>
    <col min="15060" max="15060" width="3.42578125" style="50" customWidth="1"/>
    <col min="15061" max="15061" width="9.140625" style="50"/>
    <col min="15062" max="15062" width="2.85546875" style="50" customWidth="1"/>
    <col min="15063" max="15063" width="3.28515625" style="50" customWidth="1"/>
    <col min="15064" max="15064" width="9.140625" style="50"/>
    <col min="15065" max="15065" width="2.85546875" style="50" customWidth="1"/>
    <col min="15066" max="15066" width="3.140625" style="50" customWidth="1"/>
    <col min="15067" max="15067" width="9.140625" style="50"/>
    <col min="15068" max="15068" width="2.85546875" style="50" customWidth="1"/>
    <col min="15069" max="15069" width="3.140625" style="50" customWidth="1"/>
    <col min="15070" max="15070" width="9.140625" style="50"/>
    <col min="15071" max="15071" width="2.85546875" style="50" customWidth="1"/>
    <col min="15072" max="15072" width="3.140625" style="50" customWidth="1"/>
    <col min="15073" max="15073" width="9.140625" style="50"/>
    <col min="15074" max="15074" width="2.85546875" style="50" customWidth="1"/>
    <col min="15075" max="15075" width="3.28515625" style="50" customWidth="1"/>
    <col min="15076" max="15076" width="9.140625" style="50"/>
    <col min="15077" max="15077" width="3.5703125" style="50" customWidth="1"/>
    <col min="15078" max="15078" width="3.7109375" style="50" customWidth="1"/>
    <col min="15079" max="15080" width="9.140625" style="50"/>
    <col min="15081" max="15081" width="35.140625" style="50" customWidth="1"/>
    <col min="15082" max="15299" width="9.140625" style="50"/>
    <col min="15300" max="15300" width="2.85546875" style="50" customWidth="1"/>
    <col min="15301" max="15301" width="3.7109375" style="50" customWidth="1"/>
    <col min="15302" max="15302" width="9.140625" style="50"/>
    <col min="15303" max="15303" width="2.85546875" style="50" customWidth="1"/>
    <col min="15304" max="15304" width="3.7109375" style="50" customWidth="1"/>
    <col min="15305" max="15305" width="9.140625" style="50"/>
    <col min="15306" max="15306" width="2.85546875" style="50" customWidth="1"/>
    <col min="15307" max="15307" width="3.7109375" style="50" customWidth="1"/>
    <col min="15308" max="15308" width="9.140625" style="50"/>
    <col min="15309" max="15309" width="2.85546875" style="50" customWidth="1"/>
    <col min="15310" max="15310" width="3.85546875" style="50" customWidth="1"/>
    <col min="15311" max="15311" width="9.140625" style="50"/>
    <col min="15312" max="15312" width="2.85546875" style="50" customWidth="1"/>
    <col min="15313" max="15313" width="3.85546875" style="50" customWidth="1"/>
    <col min="15314" max="15314" width="9.140625" style="50"/>
    <col min="15315" max="15315" width="2.85546875" style="50" customWidth="1"/>
    <col min="15316" max="15316" width="3.42578125" style="50" customWidth="1"/>
    <col min="15317" max="15317" width="9.140625" style="50"/>
    <col min="15318" max="15318" width="2.85546875" style="50" customWidth="1"/>
    <col min="15319" max="15319" width="3.28515625" style="50" customWidth="1"/>
    <col min="15320" max="15320" width="9.140625" style="50"/>
    <col min="15321" max="15321" width="2.85546875" style="50" customWidth="1"/>
    <col min="15322" max="15322" width="3.140625" style="50" customWidth="1"/>
    <col min="15323" max="15323" width="9.140625" style="50"/>
    <col min="15324" max="15324" width="2.85546875" style="50" customWidth="1"/>
    <col min="15325" max="15325" width="3.140625" style="50" customWidth="1"/>
    <col min="15326" max="15326" width="9.140625" style="50"/>
    <col min="15327" max="15327" width="2.85546875" style="50" customWidth="1"/>
    <col min="15328" max="15328" width="3.140625" style="50" customWidth="1"/>
    <col min="15329" max="15329" width="9.140625" style="50"/>
    <col min="15330" max="15330" width="2.85546875" style="50" customWidth="1"/>
    <col min="15331" max="15331" width="3.28515625" style="50" customWidth="1"/>
    <col min="15332" max="15332" width="9.140625" style="50"/>
    <col min="15333" max="15333" width="3.5703125" style="50" customWidth="1"/>
    <col min="15334" max="15334" width="3.7109375" style="50" customWidth="1"/>
    <col min="15335" max="15336" width="9.140625" style="50"/>
    <col min="15337" max="15337" width="35.140625" style="50" customWidth="1"/>
    <col min="15338" max="15555" width="9.140625" style="50"/>
    <col min="15556" max="15556" width="2.85546875" style="50" customWidth="1"/>
    <col min="15557" max="15557" width="3.7109375" style="50" customWidth="1"/>
    <col min="15558" max="15558" width="9.140625" style="50"/>
    <col min="15559" max="15559" width="2.85546875" style="50" customWidth="1"/>
    <col min="15560" max="15560" width="3.7109375" style="50" customWidth="1"/>
    <col min="15561" max="15561" width="9.140625" style="50"/>
    <col min="15562" max="15562" width="2.85546875" style="50" customWidth="1"/>
    <col min="15563" max="15563" width="3.7109375" style="50" customWidth="1"/>
    <col min="15564" max="15564" width="9.140625" style="50"/>
    <col min="15565" max="15565" width="2.85546875" style="50" customWidth="1"/>
    <col min="15566" max="15566" width="3.85546875" style="50" customWidth="1"/>
    <col min="15567" max="15567" width="9.140625" style="50"/>
    <col min="15568" max="15568" width="2.85546875" style="50" customWidth="1"/>
    <col min="15569" max="15569" width="3.85546875" style="50" customWidth="1"/>
    <col min="15570" max="15570" width="9.140625" style="50"/>
    <col min="15571" max="15571" width="2.85546875" style="50" customWidth="1"/>
    <col min="15572" max="15572" width="3.42578125" style="50" customWidth="1"/>
    <col min="15573" max="15573" width="9.140625" style="50"/>
    <col min="15574" max="15574" width="2.85546875" style="50" customWidth="1"/>
    <col min="15575" max="15575" width="3.28515625" style="50" customWidth="1"/>
    <col min="15576" max="15576" width="9.140625" style="50"/>
    <col min="15577" max="15577" width="2.85546875" style="50" customWidth="1"/>
    <col min="15578" max="15578" width="3.140625" style="50" customWidth="1"/>
    <col min="15579" max="15579" width="9.140625" style="50"/>
    <col min="15580" max="15580" width="2.85546875" style="50" customWidth="1"/>
    <col min="15581" max="15581" width="3.140625" style="50" customWidth="1"/>
    <col min="15582" max="15582" width="9.140625" style="50"/>
    <col min="15583" max="15583" width="2.85546875" style="50" customWidth="1"/>
    <col min="15584" max="15584" width="3.140625" style="50" customWidth="1"/>
    <col min="15585" max="15585" width="9.140625" style="50"/>
    <col min="15586" max="15586" width="2.85546875" style="50" customWidth="1"/>
    <col min="15587" max="15587" width="3.28515625" style="50" customWidth="1"/>
    <col min="15588" max="15588" width="9.140625" style="50"/>
    <col min="15589" max="15589" width="3.5703125" style="50" customWidth="1"/>
    <col min="15590" max="15590" width="3.7109375" style="50" customWidth="1"/>
    <col min="15591" max="15592" width="9.140625" style="50"/>
    <col min="15593" max="15593" width="35.140625" style="50" customWidth="1"/>
    <col min="15594" max="15811" width="9.140625" style="50"/>
    <col min="15812" max="15812" width="2.85546875" style="50" customWidth="1"/>
    <col min="15813" max="15813" width="3.7109375" style="50" customWidth="1"/>
    <col min="15814" max="15814" width="9.140625" style="50"/>
    <col min="15815" max="15815" width="2.85546875" style="50" customWidth="1"/>
    <col min="15816" max="15816" width="3.7109375" style="50" customWidth="1"/>
    <col min="15817" max="15817" width="9.140625" style="50"/>
    <col min="15818" max="15818" width="2.85546875" style="50" customWidth="1"/>
    <col min="15819" max="15819" width="3.7109375" style="50" customWidth="1"/>
    <col min="15820" max="15820" width="9.140625" style="50"/>
    <col min="15821" max="15821" width="2.85546875" style="50" customWidth="1"/>
    <col min="15822" max="15822" width="3.85546875" style="50" customWidth="1"/>
    <col min="15823" max="15823" width="9.140625" style="50"/>
    <col min="15824" max="15824" width="2.85546875" style="50" customWidth="1"/>
    <col min="15825" max="15825" width="3.85546875" style="50" customWidth="1"/>
    <col min="15826" max="15826" width="9.140625" style="50"/>
    <col min="15827" max="15827" width="2.85546875" style="50" customWidth="1"/>
    <col min="15828" max="15828" width="3.42578125" style="50" customWidth="1"/>
    <col min="15829" max="15829" width="9.140625" style="50"/>
    <col min="15830" max="15830" width="2.85546875" style="50" customWidth="1"/>
    <col min="15831" max="15831" width="3.28515625" style="50" customWidth="1"/>
    <col min="15832" max="15832" width="9.140625" style="50"/>
    <col min="15833" max="15833" width="2.85546875" style="50" customWidth="1"/>
    <col min="15834" max="15834" width="3.140625" style="50" customWidth="1"/>
    <col min="15835" max="15835" width="9.140625" style="50"/>
    <col min="15836" max="15836" width="2.85546875" style="50" customWidth="1"/>
    <col min="15837" max="15837" width="3.140625" style="50" customWidth="1"/>
    <col min="15838" max="15838" width="9.140625" style="50"/>
    <col min="15839" max="15839" width="2.85546875" style="50" customWidth="1"/>
    <col min="15840" max="15840" width="3.140625" style="50" customWidth="1"/>
    <col min="15841" max="15841" width="9.140625" style="50"/>
    <col min="15842" max="15842" width="2.85546875" style="50" customWidth="1"/>
    <col min="15843" max="15843" width="3.28515625" style="50" customWidth="1"/>
    <col min="15844" max="15844" width="9.140625" style="50"/>
    <col min="15845" max="15845" width="3.5703125" style="50" customWidth="1"/>
    <col min="15846" max="15846" width="3.7109375" style="50" customWidth="1"/>
    <col min="15847" max="15848" width="9.140625" style="50"/>
    <col min="15849" max="15849" width="35.140625" style="50" customWidth="1"/>
    <col min="15850" max="16067" width="9.140625" style="50"/>
    <col min="16068" max="16068" width="2.85546875" style="50" customWidth="1"/>
    <col min="16069" max="16069" width="3.7109375" style="50" customWidth="1"/>
    <col min="16070" max="16070" width="9.140625" style="50"/>
    <col min="16071" max="16071" width="2.85546875" style="50" customWidth="1"/>
    <col min="16072" max="16072" width="3.7109375" style="50" customWidth="1"/>
    <col min="16073" max="16073" width="9.140625" style="50"/>
    <col min="16074" max="16074" width="2.85546875" style="50" customWidth="1"/>
    <col min="16075" max="16075" width="3.7109375" style="50" customWidth="1"/>
    <col min="16076" max="16076" width="9.140625" style="50"/>
    <col min="16077" max="16077" width="2.85546875" style="50" customWidth="1"/>
    <col min="16078" max="16078" width="3.85546875" style="50" customWidth="1"/>
    <col min="16079" max="16079" width="9.140625" style="50"/>
    <col min="16080" max="16080" width="2.85546875" style="50" customWidth="1"/>
    <col min="16081" max="16081" width="3.85546875" style="50" customWidth="1"/>
    <col min="16082" max="16082" width="9.140625" style="50"/>
    <col min="16083" max="16083" width="2.85546875" style="50" customWidth="1"/>
    <col min="16084" max="16084" width="3.42578125" style="50" customWidth="1"/>
    <col min="16085" max="16085" width="9.140625" style="50"/>
    <col min="16086" max="16086" width="2.85546875" style="50" customWidth="1"/>
    <col min="16087" max="16087" width="3.28515625" style="50" customWidth="1"/>
    <col min="16088" max="16088" width="9.140625" style="50"/>
    <col min="16089" max="16089" width="2.85546875" style="50" customWidth="1"/>
    <col min="16090" max="16090" width="3.140625" style="50" customWidth="1"/>
    <col min="16091" max="16091" width="9.140625" style="50"/>
    <col min="16092" max="16092" width="2.85546875" style="50" customWidth="1"/>
    <col min="16093" max="16093" width="3.140625" style="50" customWidth="1"/>
    <col min="16094" max="16094" width="9.140625" style="50"/>
    <col min="16095" max="16095" width="2.85546875" style="50" customWidth="1"/>
    <col min="16096" max="16096" width="3.140625" style="50" customWidth="1"/>
    <col min="16097" max="16097" width="9.140625" style="50"/>
    <col min="16098" max="16098" width="2.85546875" style="50" customWidth="1"/>
    <col min="16099" max="16099" width="3.28515625" style="50" customWidth="1"/>
    <col min="16100" max="16100" width="9.140625" style="50"/>
    <col min="16101" max="16101" width="3.5703125" style="50" customWidth="1"/>
    <col min="16102" max="16102" width="3.7109375" style="50" customWidth="1"/>
    <col min="16103" max="16104" width="9.140625" style="50"/>
    <col min="16105" max="16105" width="35.140625" style="50" customWidth="1"/>
    <col min="16106" max="16384" width="9.140625" style="50"/>
  </cols>
  <sheetData>
    <row r="1" spans="1:25" ht="13.5" thickBot="1" x14ac:dyDescent="0.25"/>
    <row r="2" spans="1:25" ht="12.75" customHeight="1" x14ac:dyDescent="0.2">
      <c r="A2" s="52"/>
      <c r="B2" s="117" t="s">
        <v>49</v>
      </c>
      <c r="C2" s="117"/>
      <c r="D2" s="117"/>
      <c r="E2" s="117"/>
      <c r="F2" s="117"/>
      <c r="G2" s="53"/>
      <c r="H2" s="53"/>
      <c r="I2" s="118" t="s">
        <v>50</v>
      </c>
      <c r="J2" s="119"/>
      <c r="K2" s="119"/>
      <c r="L2" s="119"/>
      <c r="M2" s="119"/>
      <c r="N2" s="120"/>
      <c r="O2" s="53"/>
      <c r="P2" s="53"/>
      <c r="Q2" s="124" t="s">
        <v>52</v>
      </c>
      <c r="R2" s="124"/>
      <c r="S2" s="124"/>
      <c r="T2" s="124"/>
      <c r="U2" s="125" t="s">
        <v>65</v>
      </c>
      <c r="V2" s="126"/>
      <c r="W2" s="126"/>
      <c r="X2" s="126"/>
      <c r="Y2" s="127"/>
    </row>
    <row r="3" spans="1:25" ht="24" customHeight="1" thickBot="1" x14ac:dyDescent="0.25">
      <c r="A3" s="54"/>
      <c r="B3" s="117"/>
      <c r="C3" s="117"/>
      <c r="D3" s="117"/>
      <c r="E3" s="117"/>
      <c r="F3" s="117"/>
      <c r="G3" s="55"/>
      <c r="H3" s="55"/>
      <c r="I3" s="121"/>
      <c r="J3" s="122"/>
      <c r="K3" s="122"/>
      <c r="L3" s="122"/>
      <c r="M3" s="122"/>
      <c r="N3" s="123"/>
      <c r="O3" s="55"/>
      <c r="P3" s="55"/>
      <c r="Q3" s="124"/>
      <c r="R3" s="124"/>
      <c r="S3" s="124"/>
      <c r="T3" s="124"/>
      <c r="U3" s="128"/>
      <c r="V3" s="129"/>
      <c r="W3" s="129"/>
      <c r="X3" s="129"/>
      <c r="Y3" s="130"/>
    </row>
    <row r="4" spans="1:25" ht="18.75" x14ac:dyDescent="0.2">
      <c r="A4" s="54"/>
      <c r="B4" s="56"/>
      <c r="C4" s="56"/>
      <c r="D4" s="56"/>
      <c r="E4" s="56"/>
      <c r="F4" s="56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</row>
    <row r="5" spans="1:25" x14ac:dyDescent="0.2">
      <c r="A5" s="91" t="s">
        <v>107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25" x14ac:dyDescent="0.2">
      <c r="A6" s="92" t="s">
        <v>58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</row>
    <row r="7" spans="1:25" ht="58.5" customHeight="1" x14ac:dyDescent="0.2">
      <c r="A7" s="94" t="s">
        <v>39</v>
      </c>
      <c r="B7" s="95"/>
      <c r="C7" s="98" t="s">
        <v>85</v>
      </c>
      <c r="D7" s="99"/>
      <c r="E7" s="100" t="s">
        <v>86</v>
      </c>
      <c r="F7" s="101"/>
      <c r="G7" s="102" t="s">
        <v>83</v>
      </c>
      <c r="H7" s="103"/>
      <c r="I7" s="104" t="s">
        <v>87</v>
      </c>
      <c r="J7" s="105"/>
      <c r="K7" s="106" t="s">
        <v>88</v>
      </c>
      <c r="L7" s="106"/>
      <c r="M7" s="107" t="s">
        <v>89</v>
      </c>
      <c r="N7" s="108"/>
      <c r="O7" s="109" t="s">
        <v>94</v>
      </c>
      <c r="P7" s="110"/>
      <c r="Q7" s="111" t="s">
        <v>95</v>
      </c>
      <c r="R7" s="111"/>
      <c r="S7" s="112" t="s">
        <v>90</v>
      </c>
      <c r="T7" s="112"/>
      <c r="U7" s="113" t="s">
        <v>100</v>
      </c>
      <c r="V7" s="114"/>
      <c r="W7" s="115" t="s">
        <v>96</v>
      </c>
      <c r="X7" s="116"/>
    </row>
    <row r="8" spans="1:25" x14ac:dyDescent="0.2">
      <c r="A8" s="96"/>
      <c r="B8" s="97"/>
      <c r="C8" s="57" t="s">
        <v>40</v>
      </c>
      <c r="D8" s="57" t="s">
        <v>41</v>
      </c>
      <c r="E8" s="57" t="s">
        <v>40</v>
      </c>
      <c r="F8" s="57" t="s">
        <v>41</v>
      </c>
      <c r="G8" s="57" t="s">
        <v>40</v>
      </c>
      <c r="H8" s="57" t="s">
        <v>41</v>
      </c>
      <c r="I8" s="57" t="s">
        <v>40</v>
      </c>
      <c r="J8" s="57" t="s">
        <v>41</v>
      </c>
      <c r="K8" s="57" t="s">
        <v>40</v>
      </c>
      <c r="L8" s="57" t="s">
        <v>41</v>
      </c>
      <c r="M8" s="57" t="s">
        <v>40</v>
      </c>
      <c r="N8" s="57" t="s">
        <v>41</v>
      </c>
      <c r="O8" s="57" t="s">
        <v>40</v>
      </c>
      <c r="P8" s="57" t="s">
        <v>41</v>
      </c>
      <c r="Q8" s="57" t="s">
        <v>40</v>
      </c>
      <c r="R8" s="57" t="s">
        <v>41</v>
      </c>
      <c r="S8" s="57" t="s">
        <v>40</v>
      </c>
      <c r="T8" s="57" t="s">
        <v>41</v>
      </c>
      <c r="U8" s="57" t="s">
        <v>40</v>
      </c>
      <c r="V8" s="57" t="s">
        <v>41</v>
      </c>
      <c r="W8" s="57" t="s">
        <v>40</v>
      </c>
      <c r="X8" s="57" t="s">
        <v>41</v>
      </c>
    </row>
    <row r="9" spans="1:25" ht="13.5" hidden="1" customHeight="1" x14ac:dyDescent="0.2">
      <c r="A9" s="62" t="s">
        <v>42</v>
      </c>
      <c r="B9" s="62">
        <v>1</v>
      </c>
      <c r="C9" s="59" cm="1">
        <f t="array" ref="C9">IF($I$2="Открытый тариф",
INDEX(GRID!$B$4:$AE$14,MATCH(C$7,GRID!$A$4:$A$14,0),MATCH(1,($U$2=GRID!$BJ$1:$CM$1)*(КАЛЕНДАРЬ!$R4=GRID!$BJ$3:$CM$3),0))+GRID!$B$29,
ROUNDUP(INDEX(GRID!$B$4:$AE$14,MATCH(C$7,GRID!$A$4:$A$14,0),MATCH(1,($U$2=GRID!$BJ$1:$CM$1)*(КАЛЕНДАРЬ!$R4=GRID!$BJ$3:$CM$3),0))*(1-GRID!$B$35),0)+GRID!$B$29)</f>
        <v>25800</v>
      </c>
      <c r="D9" s="60">
        <f t="array" ref="D9">IF($I$2="Открытый тариф",
INDEX(GRID!$B$17:$AE$27,MATCH(C$7,GRID!$A$17:$A$27,0),MATCH(1,($U$2=GRID!$BJ$1:$CM$1)*(КАЛЕНДАРЬ!$R4=GRID!$BJ$3:$CM$3),0))+GRID!$B$29*2,
ROUNDUP(INDEX(GRID!$B$17:$AE$27,MATCH(C$7,GRID!$A$17:$A$27,0),MATCH(1,($U$2=GRID!$BJ$1:$CM$1)*(КАЛЕНДАРЬ!$R4=GRID!$BJ$3:$CM$3),0))*(1-GRID!$B$35),0)+GRID!$B$29*2)</f>
        <v>31100</v>
      </c>
      <c r="E9" s="59" cm="1">
        <f t="array" ref="E9">IF($I$2="Открытый тариф",
INDEX(GRID!$B$4:$AE$14,MATCH(E$7,GRID!$A$4:$A$14,0),MATCH(1,($U$2=GRID!$BJ$1:$CM$1)*(КАЛЕНДАРЬ!$R4=GRID!$BJ$3:$CM$3),0))+GRID!$B$29,
ROUNDUP(INDEX(GRID!$B$4:$AE$14,MATCH(E$7,GRID!$A$4:$A$14,0),MATCH(1,($U$2=GRID!$BJ$1:$CM$1)*(КАЛЕНДАРЬ!$R4=GRID!$BJ$3:$CM$3),0))*(1-GRID!$B$35),0)+GRID!$B$29)</f>
        <v>28300</v>
      </c>
      <c r="F9" s="60">
        <f t="array" ref="F9">IF($I$2="Открытый тариф",
INDEX(GRID!$B$17:$AE$27,MATCH(E$7,GRID!$A$17:$A$27,0),MATCH(1,($U$2=GRID!$BJ$1:$CM$1)*(КАЛЕНДАРЬ!$R4=GRID!$BJ$3:$CM$3),0))+GRID!$B$29*2,
ROUNDUP(INDEX(GRID!$B$17:$AE$27,MATCH(E$7,GRID!$A$17:$A$27,0),MATCH(1,($U$2=GRID!$BJ$1:$CM$1)*(КАЛЕНДАРЬ!$R4=GRID!$BJ$3:$CM$3),0))*(1-GRID!$B$35),0)+GRID!$B$29*2)</f>
        <v>33600</v>
      </c>
      <c r="G9" s="59" cm="1">
        <f t="array" ref="G9">IF($I$2="Открытый тариф",
INDEX(GRID!$B$4:$AE$14,MATCH(G$7,GRID!$A$4:$A$14,0),MATCH(1,($U$2=GRID!$BJ$1:$CM$1)*(КАЛЕНДАРЬ!$R4=GRID!$BJ$3:$CM$3),0))+GRID!$B$29,
ROUNDUP(INDEX(GRID!$B$4:$AE$14,MATCH(G$7,GRID!$A$4:$A$14,0),MATCH(1,($U$2=GRID!$BJ$1:$CM$1)*(КАЛЕНДАРЬ!$R4=GRID!$BJ$3:$CM$3),0))*(1-GRID!$B$35),0)+GRID!$B$29)</f>
        <v>31000</v>
      </c>
      <c r="H9" s="60">
        <f t="array" ref="H9">IF($I$2="Открытый тариф",
INDEX(GRID!$B$17:$AE$27,MATCH(G$7,GRID!$A$17:$A$27,0),MATCH(1,($U$2=GRID!$BJ$1:$CM$1)*(КАЛЕНДАРЬ!$R4=GRID!$BJ$3:$CM$3),0))+GRID!$B$29*2,
ROUNDUP(INDEX(GRID!$B$17:$AE$27,MATCH(G$7,GRID!$A$17:$A$27,0),MATCH(1,($U$2=GRID!$BJ$1:$CM$1)*(КАЛЕНДАРЬ!$R4=GRID!$BJ$3:$CM$3),0))*(1-GRID!$B$35),0)+GRID!$B$29*2)</f>
        <v>36300</v>
      </c>
      <c r="I9" s="59" cm="1">
        <f t="array" ref="I9">IF($I$2="Открытый тариф",
INDEX(GRID!$B$4:$AE$14,MATCH(I$7,GRID!$A$4:$A$14,0),MATCH(1,($U$2=GRID!$BJ$1:$CM$1)*(КАЛЕНДАРЬ!$R4=GRID!$BJ$3:$CM$3),0))+GRID!$B$29,
ROUNDUP(INDEX(GRID!$B$4:$AE$14,MATCH(I$7,GRID!$A$4:$A$14,0),MATCH(1,($U$2=GRID!$BJ$1:$CM$1)*(КАЛЕНДАРЬ!$R4=GRID!$BJ$3:$CM$3),0))*(1-GRID!$B$35),0)+GRID!$B$29)</f>
        <v>34000</v>
      </c>
      <c r="J9" s="60">
        <f t="array" ref="J9">IF($I$2="Открытый тариф",
INDEX(GRID!$B$17:$AE$27,MATCH(I$7,GRID!$A$17:$A$27,0),MATCH(1,($U$2=GRID!$BJ$1:$CM$1)*(КАЛЕНДАРЬ!$R4=GRID!$BJ$3:$CM$3),0))+GRID!$B$29*2,
ROUNDUP(INDEX(GRID!$B$17:$AE$27,MATCH(I$7,GRID!$A$17:$A$27,0),MATCH(1,($U$2=GRID!$BJ$1:$CM$1)*(КАЛЕНДАРЬ!$R4=GRID!$BJ$3:$CM$3),0))*(1-GRID!$B$35),0)+GRID!$B$29*2)</f>
        <v>39300</v>
      </c>
      <c r="K9" s="59" cm="1">
        <f t="array" ref="K9">IF($I$2="Открытый тариф",
INDEX(GRID!$B$4:$AE$14,MATCH(K$7,GRID!$A$4:$A$14,0),MATCH(1,($U$2=GRID!$BJ$1:$CM$1)*(КАЛЕНДАРЬ!$R4=GRID!$BJ$3:$CM$3),0))+GRID!$B$29,
ROUNDUP(INDEX(GRID!$B$4:$AE$14,MATCH(K$7,GRID!$A$4:$A$14,0),MATCH(1,($U$2=GRID!$BJ$1:$CM$1)*(КАЛЕНДАРЬ!$R4=GRID!$BJ$3:$CM$3),0))*(1-GRID!$B$35),0)+GRID!$B$29)</f>
        <v>37400</v>
      </c>
      <c r="L9" s="60">
        <f t="array" ref="L9">IF($I$2="Открытый тариф",
INDEX(GRID!$B$17:$AE$27,MATCH(K$7,GRID!$A$17:$A$27,0),MATCH(1,($U$2=GRID!$BJ$1:$CM$1)*(КАЛЕНДАРЬ!$R4=GRID!$BJ$3:$CM$3),0))+GRID!$B$29*2,
ROUNDUP(INDEX(GRID!$B$17:$AE$27,MATCH(K$7,GRID!$A$17:$A$27,0),MATCH(1,($U$2=GRID!$BJ$1:$CM$1)*(КАЛЕНДАРЬ!$R4=GRID!$BJ$3:$CM$3),0))*(1-GRID!$B$35),0)+GRID!$B$29*2)</f>
        <v>42700</v>
      </c>
      <c r="M9" s="59" cm="1">
        <f t="array" ref="M9">IF($I$2="Открытый тариф",
INDEX(GRID!$B$4:$AE$14,MATCH(M$7,GRID!$A$4:$A$14,0),MATCH(1,($U$2=GRID!$BJ$1:$CM$1)*(КАЛЕНДАРЬ!$R4=GRID!$BJ$3:$CM$3),0))+GRID!$B$29,
ROUNDUP(INDEX(GRID!$B$4:$AE$14,MATCH(M$7,GRID!$A$4:$A$14,0),MATCH(1,($U$2=GRID!$BJ$1:$CM$1)*(КАЛЕНДАРЬ!$R4=GRID!$BJ$3:$CM$3),0))*(1-GRID!$B$35),0)+GRID!$B$29)</f>
        <v>41100</v>
      </c>
      <c r="N9" s="60">
        <f t="array" ref="N9">IF($I$2="Открытый тариф",
INDEX(GRID!$B$17:$AE$27,MATCH(M$7,GRID!$A$17:$A$27,0),MATCH(1,($U$2=GRID!$BJ$1:$CM$1)*(КАЛЕНДАРЬ!$R4=GRID!$BJ$3:$CM$3),0))+GRID!$B$29*2,
ROUNDUP(INDEX(GRID!$B$17:$AE$27,MATCH(M$7,GRID!$A$17:$A$27,0),MATCH(1,($U$2=GRID!$BJ$1:$CM$1)*(КАЛЕНДАРЬ!$R4=GRID!$BJ$3:$CM$3),0))*(1-GRID!$B$35),0)+GRID!$B$29*2)</f>
        <v>46400</v>
      </c>
      <c r="O9" s="59" cm="1">
        <f t="array" ref="O9">IF($I$2="Открытый тариф",
INDEX(GRID!$B$4:$AE$14,MATCH(O$7,GRID!$A$4:$A$14,0),MATCH(1,($U$2=GRID!$BJ$1:$CM$1)*(КАЛЕНДАРЬ!$R4=GRID!$BJ$3:$CM$3),0))+GRID!$B$29,
ROUNDUP(INDEX(GRID!$B$4:$AE$14,MATCH(O$7,GRID!$A$4:$A$14,0),MATCH(1,($U$2=GRID!$BJ$1:$CM$1)*(КАЛЕНДАРЬ!$R4=GRID!$BJ$3:$CM$3),0))*(1-GRID!$B$35),0)+GRID!$B$29)</f>
        <v>47600</v>
      </c>
      <c r="P9" s="60">
        <f t="array" ref="P9">IF($I$2="Открытый тариф",
INDEX(GRID!$B$17:$AE$27,MATCH(O$7,GRID!$A$17:$A$27,0),MATCH(1,($U$2=GRID!$BJ$1:$CM$1)*(КАЛЕНДАРЬ!$R4=GRID!$BJ$3:$CM$3),0))+GRID!$B$29*2,
ROUNDUP(INDEX(GRID!$B$17:$AE$27,MATCH(O$7,GRID!$A$17:$A$27,0),MATCH(1,($U$2=GRID!$BJ$1:$CM$1)*(КАЛЕНДАРЬ!$R4=GRID!$BJ$3:$CM$3),0))*(1-GRID!$B$35),0)+GRID!$B$29*2)</f>
        <v>52900</v>
      </c>
      <c r="Q9" s="59" cm="1">
        <f t="array" ref="Q9">IF($I$2="Открытый тариф",
INDEX(GRID!$B$4:$AE$14,MATCH(Q$7,GRID!$A$4:$A$14,0),MATCH(1,($U$2=GRID!$BJ$1:$CM$1)*(КАЛЕНДАРЬ!$R4=GRID!$BJ$3:$CM$3),0))+GRID!$B$29,
ROUNDUP(INDEX(GRID!$B$4:$AE$14,MATCH(Q$7,GRID!$A$4:$A$14,0),MATCH(1,($U$2=GRID!$BJ$1:$CM$1)*(КАЛЕНДАРЬ!$R4=GRID!$BJ$3:$CM$3),0))*(1-GRID!$B$35),0)+GRID!$B$29)</f>
        <v>53400</v>
      </c>
      <c r="R9" s="60">
        <f t="array" ref="R9">IF($I$2="Открытый тариф",
INDEX(GRID!$B$17:$AE$27,MATCH(Q$7,GRID!$A$17:$A$27,0),MATCH(1,($U$2=GRID!$BJ$1:$CM$1)*(КАЛЕНДАРЬ!$R4=GRID!$BJ$3:$CM$3),0))+GRID!$B$29*2,
ROUNDUP(INDEX(GRID!$B$17:$AE$27,MATCH(Q$7,GRID!$A$17:$A$27,0),MATCH(1,($U$2=GRID!$BJ$1:$CM$1)*(КАЛЕНДАРЬ!$R4=GRID!$BJ$3:$CM$3),0))*(1-GRID!$B$35),0)+GRID!$B$29*2)</f>
        <v>58700</v>
      </c>
      <c r="S9" s="59" cm="1">
        <f t="array" ref="S9">IF($I$2="Открытый тариф",
INDEX(GRID!$B$4:$AE$14,MATCH(S$7,GRID!$A$4:$A$14,0),MATCH(1,($U$2=GRID!$BJ$1:$CM$1)*(КАЛЕНДАРЬ!$R4=GRID!$BJ$3:$CM$3),0))+GRID!$B$29,
ROUNDUP(INDEX(GRID!$B$4:$AE$14,MATCH(S$7,GRID!$A$4:$A$14,0),MATCH(1,($U$2=GRID!$BJ$1:$CM$1)*(КАЛЕНДАРЬ!$R4=GRID!$BJ$3:$CM$3),0))*(1-GRID!$B$35),0)+GRID!$B$29)</f>
        <v>64900</v>
      </c>
      <c r="T9" s="60">
        <f t="array" ref="T9">IF($I$2="Открытый тариф",
INDEX(GRID!$B$17:$AE$27,MATCH(S$7,GRID!$A$17:$A$27,0),MATCH(1,($U$2=GRID!$BJ$1:$CM$1)*(КАЛЕНДАРЬ!$R4=GRID!$BJ$3:$CM$3),0))+GRID!$B$29*2,
ROUNDUP(INDEX(GRID!$B$17:$AE$27,MATCH(S$7,GRID!$A$17:$A$27,0),MATCH(1,($U$2=GRID!$BJ$1:$CM$1)*(КАЛЕНДАРЬ!$R4=GRID!$BJ$3:$CM$3),0))*(1-GRID!$B$35),0)+GRID!$B$29*2)</f>
        <v>70200</v>
      </c>
      <c r="U9" s="59" cm="1">
        <f t="array" ref="U9">IF($I$2="Открытый тариф",
INDEX(GRID!$B$4:$AE$14,MATCH(U$7,GRID!$A$4:$A$14,0),MATCH(1,($U$2=GRID!$BJ$1:$CM$1)*(КАЛЕНДАРЬ!$R4=GRID!$BJ$3:$CM$3),0))+GRID!$B$29,
ROUNDUP(INDEX(GRID!$B$4:$AE$14,MATCH(U$7,GRID!$A$4:$A$14,0),MATCH(1,($U$2=GRID!$BJ$1:$CM$1)*(КАЛЕНДАРЬ!$R4=GRID!$BJ$3:$CM$3),0))*(1-GRID!$B$35),0)+GRID!$B$29)</f>
        <v>72800</v>
      </c>
      <c r="V9" s="60">
        <f t="array" ref="V9">IF($I$2="Открытый тариф",
INDEX(GRID!$B$17:$AE$27,MATCH(U$7,GRID!$A$17:$A$27,0),MATCH(1,($U$2=GRID!$BJ$1:$CM$1)*(КАЛЕНДАРЬ!$R4=GRID!$BJ$3:$CM$3),0))+GRID!$B$29*2,
ROUNDUP(INDEX(GRID!$B$17:$AE$27,MATCH(U$7,GRID!$A$17:$A$27,0),MATCH(1,($U$2=GRID!$BJ$1:$CM$1)*(КАЛЕНДАРЬ!$R4=GRID!$BJ$3:$CM$3),0))*(1-GRID!$B$35),0)+GRID!$B$29*2)</f>
        <v>78100</v>
      </c>
      <c r="W9" s="59" cm="1">
        <f t="array" ref="W9">IF($I$2="Открытый тариф",
INDEX(GRID!$B$4:$AE$14,MATCH(W$7,GRID!$A$4:$A$14,0),MATCH(1,($U$2=GRID!$BJ$1:$CM$1)*(КАЛЕНДАРЬ!$R4=GRID!$BJ$3:$CM$3),0))+GRID!$B$29,
ROUNDUP(INDEX(GRID!$B$4:$AE$14,MATCH(W$7,GRID!$A$4:$A$14,0),MATCH(1,($U$2=GRID!$BJ$1:$CM$1)*(КАЛЕНДАРЬ!$R4=GRID!$BJ$3:$CM$3),0))*(1-GRID!$B$35),0)+GRID!$B$29)</f>
        <v>268800</v>
      </c>
      <c r="X9" s="60">
        <f t="array" ref="X9">IF($I$2="Открытый тариф",
INDEX(GRID!$B$17:$AE$27,MATCH(W$7,GRID!$A$17:$A$27,0),MATCH(1,($U$2=GRID!$BJ$1:$CM$1)*(КАЛЕНДАРЬ!$R4=GRID!$BJ$3:$CM$3),0))+GRID!$B$29*2,
ROUNDUP(INDEX(GRID!$B$17:$AE$27,MATCH(W$7,GRID!$A$17:$A$27,0),MATCH(1,($U$2=GRID!$BJ$1:$CM$1)*(КАЛЕНДАРЬ!$R4=GRID!$BJ$3:$CM$3),0))*(1-GRID!$B$35),0)+GRID!$B$29*2)</f>
        <v>274100</v>
      </c>
    </row>
    <row r="10" spans="1:25" hidden="1" x14ac:dyDescent="0.2">
      <c r="A10" s="62" t="s">
        <v>43</v>
      </c>
      <c r="B10" s="62">
        <v>2</v>
      </c>
      <c r="C10" s="59" cm="1">
        <f t="array" ref="C10">IF($I$2="Открытый тариф",
INDEX(GRID!$B$4:$AE$14,MATCH(C$7,GRID!$A$4:$A$14,0),MATCH(1,($U$2=GRID!$BJ$1:$CM$1)*(КАЛЕНДАРЬ!$R5=GRID!$BJ$3:$CM$3),0))+GRID!$B$29,
ROUNDUP(INDEX(GRID!$B$4:$AE$14,MATCH(C$7,GRID!$A$4:$A$14,0),MATCH(1,($U$2=GRID!$BJ$1:$CM$1)*(КАЛЕНДАРЬ!$R5=GRID!$BJ$3:$CM$3),0))*(1-GRID!$B$35),0)+GRID!$B$29)</f>
        <v>25800</v>
      </c>
      <c r="D10" s="60">
        <f t="array" ref="D10">IF($I$2="Открытый тариф",
INDEX(GRID!$B$17:$AE$27,MATCH(C$7,GRID!$A$17:$A$27,0),MATCH(1,($U$2=GRID!$BJ$1:$CM$1)*(КАЛЕНДАРЬ!$R5=GRID!$BJ$3:$CM$3),0))+GRID!$B$29*2,
ROUNDUP(INDEX(GRID!$B$17:$AE$27,MATCH(C$7,GRID!$A$17:$A$27,0),MATCH(1,($U$2=GRID!$BJ$1:$CM$1)*(КАЛЕНДАРЬ!$R5=GRID!$BJ$3:$CM$3),0))*(1-GRID!$B$35),0)+GRID!$B$29*2)</f>
        <v>31100</v>
      </c>
      <c r="E10" s="59" cm="1">
        <f t="array" ref="E10">IF($I$2="Открытый тариф",
INDEX(GRID!$B$4:$AE$14,MATCH(E$7,GRID!$A$4:$A$14,0),MATCH(1,($U$2=GRID!$BJ$1:$CM$1)*(КАЛЕНДАРЬ!$R5=GRID!$BJ$3:$CM$3),0))+GRID!$B$29,
ROUNDUP(INDEX(GRID!$B$4:$AE$14,MATCH(E$7,GRID!$A$4:$A$14,0),MATCH(1,($U$2=GRID!$BJ$1:$CM$1)*(КАЛЕНДАРЬ!$R5=GRID!$BJ$3:$CM$3),0))*(1-GRID!$B$35),0)+GRID!$B$29)</f>
        <v>28300</v>
      </c>
      <c r="F10" s="60">
        <f t="array" ref="F10">IF($I$2="Открытый тариф",
INDEX(GRID!$B$17:$AE$27,MATCH(E$7,GRID!$A$17:$A$27,0),MATCH(1,($U$2=GRID!$BJ$1:$CM$1)*(КАЛЕНДАРЬ!$R5=GRID!$BJ$3:$CM$3),0))+GRID!$B$29*2,
ROUNDUP(INDEX(GRID!$B$17:$AE$27,MATCH(E$7,GRID!$A$17:$A$27,0),MATCH(1,($U$2=GRID!$BJ$1:$CM$1)*(КАЛЕНДАРЬ!$R5=GRID!$BJ$3:$CM$3),0))*(1-GRID!$B$35),0)+GRID!$B$29*2)</f>
        <v>33600</v>
      </c>
      <c r="G10" s="59" cm="1">
        <f t="array" ref="G10">IF($I$2="Открытый тариф",
INDEX(GRID!$B$4:$AE$14,MATCH(G$7,GRID!$A$4:$A$14,0),MATCH(1,($U$2=GRID!$BJ$1:$CM$1)*(КАЛЕНДАРЬ!$R5=GRID!$BJ$3:$CM$3),0))+GRID!$B$29,
ROUNDUP(INDEX(GRID!$B$4:$AE$14,MATCH(G$7,GRID!$A$4:$A$14,0),MATCH(1,($U$2=GRID!$BJ$1:$CM$1)*(КАЛЕНДАРЬ!$R5=GRID!$BJ$3:$CM$3),0))*(1-GRID!$B$35),0)+GRID!$B$29)</f>
        <v>31000</v>
      </c>
      <c r="H10" s="60">
        <f t="array" ref="H10">IF($I$2="Открытый тариф",
INDEX(GRID!$B$17:$AE$27,MATCH(G$7,GRID!$A$17:$A$27,0),MATCH(1,($U$2=GRID!$BJ$1:$CM$1)*(КАЛЕНДАРЬ!$R5=GRID!$BJ$3:$CM$3),0))+GRID!$B$29*2,
ROUNDUP(INDEX(GRID!$B$17:$AE$27,MATCH(G$7,GRID!$A$17:$A$27,0),MATCH(1,($U$2=GRID!$BJ$1:$CM$1)*(КАЛЕНДАРЬ!$R5=GRID!$BJ$3:$CM$3),0))*(1-GRID!$B$35),0)+GRID!$B$29*2)</f>
        <v>36300</v>
      </c>
      <c r="I10" s="59" cm="1">
        <f t="array" ref="I10">IF($I$2="Открытый тариф",
INDEX(GRID!$B$4:$AE$14,MATCH(I$7,GRID!$A$4:$A$14,0),MATCH(1,($U$2=GRID!$BJ$1:$CM$1)*(КАЛЕНДАРЬ!$R5=GRID!$BJ$3:$CM$3),0))+GRID!$B$29,
ROUNDUP(INDEX(GRID!$B$4:$AE$14,MATCH(I$7,GRID!$A$4:$A$14,0),MATCH(1,($U$2=GRID!$BJ$1:$CM$1)*(КАЛЕНДАРЬ!$R5=GRID!$BJ$3:$CM$3),0))*(1-GRID!$B$35),0)+GRID!$B$29)</f>
        <v>34000</v>
      </c>
      <c r="J10" s="60">
        <f t="array" ref="J10">IF($I$2="Открытый тариф",
INDEX(GRID!$B$17:$AE$27,MATCH(I$7,GRID!$A$17:$A$27,0),MATCH(1,($U$2=GRID!$BJ$1:$CM$1)*(КАЛЕНДАРЬ!$R5=GRID!$BJ$3:$CM$3),0))+GRID!$B$29*2,
ROUNDUP(INDEX(GRID!$B$17:$AE$27,MATCH(I$7,GRID!$A$17:$A$27,0),MATCH(1,($U$2=GRID!$BJ$1:$CM$1)*(КАЛЕНДАРЬ!$R5=GRID!$BJ$3:$CM$3),0))*(1-GRID!$B$35),0)+GRID!$B$29*2)</f>
        <v>39300</v>
      </c>
      <c r="K10" s="59" cm="1">
        <f t="array" ref="K10">IF($I$2="Открытый тариф",
INDEX(GRID!$B$4:$AE$14,MATCH(K$7,GRID!$A$4:$A$14,0),MATCH(1,($U$2=GRID!$BJ$1:$CM$1)*(КАЛЕНДАРЬ!$R5=GRID!$BJ$3:$CM$3),0))+GRID!$B$29,
ROUNDUP(INDEX(GRID!$B$4:$AE$14,MATCH(K$7,GRID!$A$4:$A$14,0),MATCH(1,($U$2=GRID!$BJ$1:$CM$1)*(КАЛЕНДАРЬ!$R5=GRID!$BJ$3:$CM$3),0))*(1-GRID!$B$35),0)+GRID!$B$29)</f>
        <v>37400</v>
      </c>
      <c r="L10" s="60">
        <f t="array" ref="L10">IF($I$2="Открытый тариф",
INDEX(GRID!$B$17:$AE$27,MATCH(K$7,GRID!$A$17:$A$27,0),MATCH(1,($U$2=GRID!$BJ$1:$CM$1)*(КАЛЕНДАРЬ!$R5=GRID!$BJ$3:$CM$3),0))+GRID!$B$29*2,
ROUNDUP(INDEX(GRID!$B$17:$AE$27,MATCH(K$7,GRID!$A$17:$A$27,0),MATCH(1,($U$2=GRID!$BJ$1:$CM$1)*(КАЛЕНДАРЬ!$R5=GRID!$BJ$3:$CM$3),0))*(1-GRID!$B$35),0)+GRID!$B$29*2)</f>
        <v>42700</v>
      </c>
      <c r="M10" s="59" cm="1">
        <f t="array" ref="M10">IF($I$2="Открытый тариф",
INDEX(GRID!$B$4:$AE$14,MATCH(M$7,GRID!$A$4:$A$14,0),MATCH(1,($U$2=GRID!$BJ$1:$CM$1)*(КАЛЕНДАРЬ!$R5=GRID!$BJ$3:$CM$3),0))+GRID!$B$29,
ROUNDUP(INDEX(GRID!$B$4:$AE$14,MATCH(M$7,GRID!$A$4:$A$14,0),MATCH(1,($U$2=GRID!$BJ$1:$CM$1)*(КАЛЕНДАРЬ!$R5=GRID!$BJ$3:$CM$3),0))*(1-GRID!$B$35),0)+GRID!$B$29)</f>
        <v>41100</v>
      </c>
      <c r="N10" s="60">
        <f t="array" ref="N10">IF($I$2="Открытый тариф",
INDEX(GRID!$B$17:$AE$27,MATCH(M$7,GRID!$A$17:$A$27,0),MATCH(1,($U$2=GRID!$BJ$1:$CM$1)*(КАЛЕНДАРЬ!$R5=GRID!$BJ$3:$CM$3),0))+GRID!$B$29*2,
ROUNDUP(INDEX(GRID!$B$17:$AE$27,MATCH(M$7,GRID!$A$17:$A$27,0),MATCH(1,($U$2=GRID!$BJ$1:$CM$1)*(КАЛЕНДАРЬ!$R5=GRID!$BJ$3:$CM$3),0))*(1-GRID!$B$35),0)+GRID!$B$29*2)</f>
        <v>46400</v>
      </c>
      <c r="O10" s="59" cm="1">
        <f t="array" ref="O10">IF($I$2="Открытый тариф",
INDEX(GRID!$B$4:$AE$14,MATCH(O$7,GRID!$A$4:$A$14,0),MATCH(1,($U$2=GRID!$BJ$1:$CM$1)*(КАЛЕНДАРЬ!$R5=GRID!$BJ$3:$CM$3),0))+GRID!$B$29,
ROUNDUP(INDEX(GRID!$B$4:$AE$14,MATCH(O$7,GRID!$A$4:$A$14,0),MATCH(1,($U$2=GRID!$BJ$1:$CM$1)*(КАЛЕНДАРЬ!$R5=GRID!$BJ$3:$CM$3),0))*(1-GRID!$B$35),0)+GRID!$B$29)</f>
        <v>47600</v>
      </c>
      <c r="P10" s="60">
        <f t="array" ref="P10">IF($I$2="Открытый тариф",
INDEX(GRID!$B$17:$AE$27,MATCH(O$7,GRID!$A$17:$A$27,0),MATCH(1,($U$2=GRID!$BJ$1:$CM$1)*(КАЛЕНДАРЬ!$R5=GRID!$BJ$3:$CM$3),0))+GRID!$B$29*2,
ROUNDUP(INDEX(GRID!$B$17:$AE$27,MATCH(O$7,GRID!$A$17:$A$27,0),MATCH(1,($U$2=GRID!$BJ$1:$CM$1)*(КАЛЕНДАРЬ!$R5=GRID!$BJ$3:$CM$3),0))*(1-GRID!$B$35),0)+GRID!$B$29*2)</f>
        <v>52900</v>
      </c>
      <c r="Q10" s="59" cm="1">
        <f t="array" ref="Q10">IF($I$2="Открытый тариф",
INDEX(GRID!$B$4:$AE$14,MATCH(Q$7,GRID!$A$4:$A$14,0),MATCH(1,($U$2=GRID!$BJ$1:$CM$1)*(КАЛЕНДАРЬ!$R5=GRID!$BJ$3:$CM$3),0))+GRID!$B$29,
ROUNDUP(INDEX(GRID!$B$4:$AE$14,MATCH(Q$7,GRID!$A$4:$A$14,0),MATCH(1,($U$2=GRID!$BJ$1:$CM$1)*(КАЛЕНДАРЬ!$R5=GRID!$BJ$3:$CM$3),0))*(1-GRID!$B$35),0)+GRID!$B$29)</f>
        <v>53400</v>
      </c>
      <c r="R10" s="60">
        <f t="array" ref="R10">IF($I$2="Открытый тариф",
INDEX(GRID!$B$17:$AE$27,MATCH(Q$7,GRID!$A$17:$A$27,0),MATCH(1,($U$2=GRID!$BJ$1:$CM$1)*(КАЛЕНДАРЬ!$R5=GRID!$BJ$3:$CM$3),0))+GRID!$B$29*2,
ROUNDUP(INDEX(GRID!$B$17:$AE$27,MATCH(Q$7,GRID!$A$17:$A$27,0),MATCH(1,($U$2=GRID!$BJ$1:$CM$1)*(КАЛЕНДАРЬ!$R5=GRID!$BJ$3:$CM$3),0))*(1-GRID!$B$35),0)+GRID!$B$29*2)</f>
        <v>58700</v>
      </c>
      <c r="S10" s="59" cm="1">
        <f t="array" ref="S10">IF($I$2="Открытый тариф",
INDEX(GRID!$B$4:$AE$14,MATCH(S$7,GRID!$A$4:$A$14,0),MATCH(1,($U$2=GRID!$BJ$1:$CM$1)*(КАЛЕНДАРЬ!$R5=GRID!$BJ$3:$CM$3),0))+GRID!$B$29,
ROUNDUP(INDEX(GRID!$B$4:$AE$14,MATCH(S$7,GRID!$A$4:$A$14,0),MATCH(1,($U$2=GRID!$BJ$1:$CM$1)*(КАЛЕНДАРЬ!$R5=GRID!$BJ$3:$CM$3),0))*(1-GRID!$B$35),0)+GRID!$B$29)</f>
        <v>64900</v>
      </c>
      <c r="T10" s="60">
        <f t="array" ref="T10">IF($I$2="Открытый тариф",
INDEX(GRID!$B$17:$AE$27,MATCH(S$7,GRID!$A$17:$A$27,0),MATCH(1,($U$2=GRID!$BJ$1:$CM$1)*(КАЛЕНДАРЬ!$R5=GRID!$BJ$3:$CM$3),0))+GRID!$B$29*2,
ROUNDUP(INDEX(GRID!$B$17:$AE$27,MATCH(S$7,GRID!$A$17:$A$27,0),MATCH(1,($U$2=GRID!$BJ$1:$CM$1)*(КАЛЕНДАРЬ!$R5=GRID!$BJ$3:$CM$3),0))*(1-GRID!$B$35),0)+GRID!$B$29*2)</f>
        <v>70200</v>
      </c>
      <c r="U10" s="59" cm="1">
        <f t="array" ref="U10">IF($I$2="Открытый тариф",
INDEX(GRID!$B$4:$AE$14,MATCH(U$7,GRID!$A$4:$A$14,0),MATCH(1,($U$2=GRID!$BJ$1:$CM$1)*(КАЛЕНДАРЬ!$R5=GRID!$BJ$3:$CM$3),0))+GRID!$B$29,
ROUNDUP(INDEX(GRID!$B$4:$AE$14,MATCH(U$7,GRID!$A$4:$A$14,0),MATCH(1,($U$2=GRID!$BJ$1:$CM$1)*(КАЛЕНДАРЬ!$R5=GRID!$BJ$3:$CM$3),0))*(1-GRID!$B$35),0)+GRID!$B$29)</f>
        <v>72800</v>
      </c>
      <c r="V10" s="60">
        <f t="array" ref="V10">IF($I$2="Открытый тариф",
INDEX(GRID!$B$17:$AE$27,MATCH(U$7,GRID!$A$17:$A$27,0),MATCH(1,($U$2=GRID!$BJ$1:$CM$1)*(КАЛЕНДАРЬ!$R5=GRID!$BJ$3:$CM$3),0))+GRID!$B$29*2,
ROUNDUP(INDEX(GRID!$B$17:$AE$27,MATCH(U$7,GRID!$A$17:$A$27,0),MATCH(1,($U$2=GRID!$BJ$1:$CM$1)*(КАЛЕНДАРЬ!$R5=GRID!$BJ$3:$CM$3),0))*(1-GRID!$B$35),0)+GRID!$B$29*2)</f>
        <v>78100</v>
      </c>
      <c r="W10" s="59" cm="1">
        <f t="array" ref="W10">IF($I$2="Открытый тариф",
INDEX(GRID!$B$4:$AE$14,MATCH(W$7,GRID!$A$4:$A$14,0),MATCH(1,($U$2=GRID!$BJ$1:$CM$1)*(КАЛЕНДАРЬ!$R5=GRID!$BJ$3:$CM$3),0))+GRID!$B$29,
ROUNDUP(INDEX(GRID!$B$4:$AE$14,MATCH(W$7,GRID!$A$4:$A$14,0),MATCH(1,($U$2=GRID!$BJ$1:$CM$1)*(КАЛЕНДАРЬ!$R5=GRID!$BJ$3:$CM$3),0))*(1-GRID!$B$35),0)+GRID!$B$29)</f>
        <v>268800</v>
      </c>
      <c r="X10" s="60">
        <f t="array" ref="X10">IF($I$2="Открытый тариф",
INDEX(GRID!$B$17:$AE$27,MATCH(W$7,GRID!$A$17:$A$27,0),MATCH(1,($U$2=GRID!$BJ$1:$CM$1)*(КАЛЕНДАРЬ!$R5=GRID!$BJ$3:$CM$3),0))+GRID!$B$29*2,
ROUNDUP(INDEX(GRID!$B$17:$AE$27,MATCH(W$7,GRID!$A$17:$A$27,0),MATCH(1,($U$2=GRID!$BJ$1:$CM$1)*(КАЛЕНДАРЬ!$R5=GRID!$BJ$3:$CM$3),0))*(1-GRID!$B$35),0)+GRID!$B$29*2)</f>
        <v>274100</v>
      </c>
    </row>
    <row r="11" spans="1:25" hidden="1" x14ac:dyDescent="0.2">
      <c r="A11" s="62" t="s">
        <v>44</v>
      </c>
      <c r="B11" s="62">
        <v>3</v>
      </c>
      <c r="C11" s="59" cm="1">
        <f t="array" ref="C11">IF($I$2="Открытый тариф",
INDEX(GRID!$B$4:$AE$14,MATCH(C$7,GRID!$A$4:$A$14,0),MATCH(1,($U$2=GRID!$BJ$1:$CM$1)*(КАЛЕНДАРЬ!$R6=GRID!$BJ$3:$CM$3),0))+GRID!$B$29,
ROUNDUP(INDEX(GRID!$B$4:$AE$14,MATCH(C$7,GRID!$A$4:$A$14,0),MATCH(1,($U$2=GRID!$BJ$1:$CM$1)*(КАЛЕНДАРЬ!$R6=GRID!$BJ$3:$CM$3),0))*(1-GRID!$B$35),0)+GRID!$B$29)</f>
        <v>28800</v>
      </c>
      <c r="D11" s="60">
        <f t="array" ref="D11">IF($I$2="Открытый тариф",
INDEX(GRID!$B$17:$AE$27,MATCH(C$7,GRID!$A$17:$A$27,0),MATCH(1,($U$2=GRID!$BJ$1:$CM$1)*(КАЛЕНДАРЬ!$R6=GRID!$BJ$3:$CM$3),0))+GRID!$B$29*2,
ROUNDUP(INDEX(GRID!$B$17:$AE$27,MATCH(C$7,GRID!$A$17:$A$27,0),MATCH(1,($U$2=GRID!$BJ$1:$CM$1)*(КАЛЕНДАРЬ!$R6=GRID!$BJ$3:$CM$3),0))*(1-GRID!$B$35),0)+GRID!$B$29*2)</f>
        <v>34100</v>
      </c>
      <c r="E11" s="59" cm="1">
        <f t="array" ref="E11">IF($I$2="Открытый тариф",
INDEX(GRID!$B$4:$AE$14,MATCH(E$7,GRID!$A$4:$A$14,0),MATCH(1,($U$2=GRID!$BJ$1:$CM$1)*(КАЛЕНДАРЬ!$R6=GRID!$BJ$3:$CM$3),0))+GRID!$B$29,
ROUNDUP(INDEX(GRID!$B$4:$AE$14,MATCH(E$7,GRID!$A$4:$A$14,0),MATCH(1,($U$2=GRID!$BJ$1:$CM$1)*(КАЛЕНДАРЬ!$R6=GRID!$BJ$3:$CM$3),0))*(1-GRID!$B$35),0)+GRID!$B$29)</f>
        <v>31700</v>
      </c>
      <c r="F11" s="60">
        <f t="array" ref="F11">IF($I$2="Открытый тариф",
INDEX(GRID!$B$17:$AE$27,MATCH(E$7,GRID!$A$17:$A$27,0),MATCH(1,($U$2=GRID!$BJ$1:$CM$1)*(КАЛЕНДАРЬ!$R6=GRID!$BJ$3:$CM$3),0))+GRID!$B$29*2,
ROUNDUP(INDEX(GRID!$B$17:$AE$27,MATCH(E$7,GRID!$A$17:$A$27,0),MATCH(1,($U$2=GRID!$BJ$1:$CM$1)*(КАЛЕНДАРЬ!$R6=GRID!$BJ$3:$CM$3),0))*(1-GRID!$B$35),0)+GRID!$B$29*2)</f>
        <v>37000</v>
      </c>
      <c r="G11" s="59" cm="1">
        <f t="array" ref="G11">IF($I$2="Открытый тариф",
INDEX(GRID!$B$4:$AE$14,MATCH(G$7,GRID!$A$4:$A$14,0),MATCH(1,($U$2=GRID!$BJ$1:$CM$1)*(КАЛЕНДАРЬ!$R6=GRID!$BJ$3:$CM$3),0))+GRID!$B$29,
ROUNDUP(INDEX(GRID!$B$4:$AE$14,MATCH(G$7,GRID!$A$4:$A$14,0),MATCH(1,($U$2=GRID!$BJ$1:$CM$1)*(КАЛЕНДАРЬ!$R6=GRID!$BJ$3:$CM$3),0))*(1-GRID!$B$35),0)+GRID!$B$29)</f>
        <v>34900</v>
      </c>
      <c r="H11" s="60">
        <f t="array" ref="H11">IF($I$2="Открытый тариф",
INDEX(GRID!$B$17:$AE$27,MATCH(G$7,GRID!$A$17:$A$27,0),MATCH(1,($U$2=GRID!$BJ$1:$CM$1)*(КАЛЕНДАРЬ!$R6=GRID!$BJ$3:$CM$3),0))+GRID!$B$29*2,
ROUNDUP(INDEX(GRID!$B$17:$AE$27,MATCH(G$7,GRID!$A$17:$A$27,0),MATCH(1,($U$2=GRID!$BJ$1:$CM$1)*(КАЛЕНДАРЬ!$R6=GRID!$BJ$3:$CM$3),0))*(1-GRID!$B$35),0)+GRID!$B$29*2)</f>
        <v>40200</v>
      </c>
      <c r="I11" s="59" cm="1">
        <f t="array" ref="I11">IF($I$2="Открытый тариф",
INDEX(GRID!$B$4:$AE$14,MATCH(I$7,GRID!$A$4:$A$14,0),MATCH(1,($U$2=GRID!$BJ$1:$CM$1)*(КАЛЕНДАРЬ!$R6=GRID!$BJ$3:$CM$3),0))+GRID!$B$29,
ROUNDUP(INDEX(GRID!$B$4:$AE$14,MATCH(I$7,GRID!$A$4:$A$14,0),MATCH(1,($U$2=GRID!$BJ$1:$CM$1)*(КАЛЕНДАРЬ!$R6=GRID!$BJ$3:$CM$3),0))*(1-GRID!$B$35),0)+GRID!$B$29)</f>
        <v>38500</v>
      </c>
      <c r="J11" s="60">
        <f t="array" ref="J11">IF($I$2="Открытый тариф",
INDEX(GRID!$B$17:$AE$27,MATCH(I$7,GRID!$A$17:$A$27,0),MATCH(1,($U$2=GRID!$BJ$1:$CM$1)*(КАЛЕНДАРЬ!$R6=GRID!$BJ$3:$CM$3),0))+GRID!$B$29*2,
ROUNDUP(INDEX(GRID!$B$17:$AE$27,MATCH(I$7,GRID!$A$17:$A$27,0),MATCH(1,($U$2=GRID!$BJ$1:$CM$1)*(КАЛЕНДАРЬ!$R6=GRID!$BJ$3:$CM$3),0))*(1-GRID!$B$35),0)+GRID!$B$29*2)</f>
        <v>43800</v>
      </c>
      <c r="K11" s="59" cm="1">
        <f t="array" ref="K11">IF($I$2="Открытый тариф",
INDEX(GRID!$B$4:$AE$14,MATCH(K$7,GRID!$A$4:$A$14,0),MATCH(1,($U$2=GRID!$BJ$1:$CM$1)*(КАЛЕНДАРЬ!$R6=GRID!$BJ$3:$CM$3),0))+GRID!$B$29,
ROUNDUP(INDEX(GRID!$B$4:$AE$14,MATCH(K$7,GRID!$A$4:$A$14,0),MATCH(1,($U$2=GRID!$BJ$1:$CM$1)*(КАЛЕНДАРЬ!$R6=GRID!$BJ$3:$CM$3),0))*(1-GRID!$B$35),0)+GRID!$B$29)</f>
        <v>42500</v>
      </c>
      <c r="L11" s="60">
        <f t="array" ref="L11">IF($I$2="Открытый тариф",
INDEX(GRID!$B$17:$AE$27,MATCH(K$7,GRID!$A$17:$A$27,0),MATCH(1,($U$2=GRID!$BJ$1:$CM$1)*(КАЛЕНДАРЬ!$R6=GRID!$BJ$3:$CM$3),0))+GRID!$B$29*2,
ROUNDUP(INDEX(GRID!$B$17:$AE$27,MATCH(K$7,GRID!$A$17:$A$27,0),MATCH(1,($U$2=GRID!$BJ$1:$CM$1)*(КАЛЕНДАРЬ!$R6=GRID!$BJ$3:$CM$3),0))*(1-GRID!$B$35),0)+GRID!$B$29*2)</f>
        <v>47800</v>
      </c>
      <c r="M11" s="59" cm="1">
        <f t="array" ref="M11">IF($I$2="Открытый тариф",
INDEX(GRID!$B$4:$AE$14,MATCH(M$7,GRID!$A$4:$A$14,0),MATCH(1,($U$2=GRID!$BJ$1:$CM$1)*(КАЛЕНДАРЬ!$R6=GRID!$BJ$3:$CM$3),0))+GRID!$B$29,
ROUNDUP(INDEX(GRID!$B$4:$AE$14,MATCH(M$7,GRID!$A$4:$A$14,0),MATCH(1,($U$2=GRID!$BJ$1:$CM$1)*(КАЛЕНДАРЬ!$R6=GRID!$BJ$3:$CM$3),0))*(1-GRID!$B$35),0)+GRID!$B$29)</f>
        <v>46900</v>
      </c>
      <c r="N11" s="60">
        <f t="array" ref="N11">IF($I$2="Открытый тариф",
INDEX(GRID!$B$17:$AE$27,MATCH(M$7,GRID!$A$17:$A$27,0),MATCH(1,($U$2=GRID!$BJ$1:$CM$1)*(КАЛЕНДАРЬ!$R6=GRID!$BJ$3:$CM$3),0))+GRID!$B$29*2,
ROUNDUP(INDEX(GRID!$B$17:$AE$27,MATCH(M$7,GRID!$A$17:$A$27,0),MATCH(1,($U$2=GRID!$BJ$1:$CM$1)*(КАЛЕНДАРЬ!$R6=GRID!$BJ$3:$CM$3),0))*(1-GRID!$B$35),0)+GRID!$B$29*2)</f>
        <v>52200</v>
      </c>
      <c r="O11" s="59" cm="1">
        <f t="array" ref="O11">IF($I$2="Открытый тариф",
INDEX(GRID!$B$4:$AE$14,MATCH(O$7,GRID!$A$4:$A$14,0),MATCH(1,($U$2=GRID!$BJ$1:$CM$1)*(КАЛЕНДАРЬ!$R6=GRID!$BJ$3:$CM$3),0))+GRID!$B$29,
ROUNDUP(INDEX(GRID!$B$4:$AE$14,MATCH(O$7,GRID!$A$4:$A$14,0),MATCH(1,($U$2=GRID!$BJ$1:$CM$1)*(КАЛЕНДАРЬ!$R6=GRID!$BJ$3:$CM$3),0))*(1-GRID!$B$35),0)+GRID!$B$29)</f>
        <v>53400</v>
      </c>
      <c r="P11" s="60">
        <f t="array" ref="P11">IF($I$2="Открытый тариф",
INDEX(GRID!$B$17:$AE$27,MATCH(O$7,GRID!$A$17:$A$27,0),MATCH(1,($U$2=GRID!$BJ$1:$CM$1)*(КАЛЕНДАРЬ!$R6=GRID!$BJ$3:$CM$3),0))+GRID!$B$29*2,
ROUNDUP(INDEX(GRID!$B$17:$AE$27,MATCH(O$7,GRID!$A$17:$A$27,0),MATCH(1,($U$2=GRID!$BJ$1:$CM$1)*(КАЛЕНДАРЬ!$R6=GRID!$BJ$3:$CM$3),0))*(1-GRID!$B$35),0)+GRID!$B$29*2)</f>
        <v>58700</v>
      </c>
      <c r="Q11" s="59" cm="1">
        <f t="array" ref="Q11">IF($I$2="Открытый тариф",
INDEX(GRID!$B$4:$AE$14,MATCH(Q$7,GRID!$A$4:$A$14,0),MATCH(1,($U$2=GRID!$BJ$1:$CM$1)*(КАЛЕНДАРЬ!$R6=GRID!$BJ$3:$CM$3),0))+GRID!$B$29,
ROUNDUP(INDEX(GRID!$B$4:$AE$14,MATCH(Q$7,GRID!$A$4:$A$14,0),MATCH(1,($U$2=GRID!$BJ$1:$CM$1)*(КАЛЕНДАРЬ!$R6=GRID!$BJ$3:$CM$3),0))*(1-GRID!$B$35),0)+GRID!$B$29)</f>
        <v>60000</v>
      </c>
      <c r="R11" s="60">
        <f t="array" ref="R11">IF($I$2="Открытый тариф",
INDEX(GRID!$B$17:$AE$27,MATCH(Q$7,GRID!$A$17:$A$27,0),MATCH(1,($U$2=GRID!$BJ$1:$CM$1)*(КАЛЕНДАРЬ!$R6=GRID!$BJ$3:$CM$3),0))+GRID!$B$29*2,
ROUNDUP(INDEX(GRID!$B$17:$AE$27,MATCH(Q$7,GRID!$A$17:$A$27,0),MATCH(1,($U$2=GRID!$BJ$1:$CM$1)*(КАЛЕНДАРЬ!$R6=GRID!$BJ$3:$CM$3),0))*(1-GRID!$B$35),0)+GRID!$B$29*2)</f>
        <v>65300</v>
      </c>
      <c r="S11" s="59" cm="1">
        <f t="array" ref="S11">IF($I$2="Открытый тариф",
INDEX(GRID!$B$4:$AE$14,MATCH(S$7,GRID!$A$4:$A$14,0),MATCH(1,($U$2=GRID!$BJ$1:$CM$1)*(КАЛЕНДАРЬ!$R6=GRID!$BJ$3:$CM$3),0))+GRID!$B$29,
ROUNDUP(INDEX(GRID!$B$4:$AE$14,MATCH(S$7,GRID!$A$4:$A$14,0),MATCH(1,($U$2=GRID!$BJ$1:$CM$1)*(КАЛЕНДАРЬ!$R6=GRID!$BJ$3:$CM$3),0))*(1-GRID!$B$35),0)+GRID!$B$29)</f>
        <v>73500</v>
      </c>
      <c r="T11" s="60">
        <f t="array" ref="T11">IF($I$2="Открытый тариф",
INDEX(GRID!$B$17:$AE$27,MATCH(S$7,GRID!$A$17:$A$27,0),MATCH(1,($U$2=GRID!$BJ$1:$CM$1)*(КАЛЕНДАРЬ!$R6=GRID!$BJ$3:$CM$3),0))+GRID!$B$29*2,
ROUNDUP(INDEX(GRID!$B$17:$AE$27,MATCH(S$7,GRID!$A$17:$A$27,0),MATCH(1,($U$2=GRID!$BJ$1:$CM$1)*(КАЛЕНДАРЬ!$R6=GRID!$BJ$3:$CM$3),0))*(1-GRID!$B$35),0)+GRID!$B$29*2)</f>
        <v>78800</v>
      </c>
      <c r="U11" s="59" cm="1">
        <f t="array" ref="U11">IF($I$2="Открытый тариф",
INDEX(GRID!$B$4:$AE$14,MATCH(U$7,GRID!$A$4:$A$14,0),MATCH(1,($U$2=GRID!$BJ$1:$CM$1)*(КАЛЕНДАРЬ!$R6=GRID!$BJ$3:$CM$3),0))+GRID!$B$29,
ROUNDUP(INDEX(GRID!$B$4:$AE$14,MATCH(U$7,GRID!$A$4:$A$14,0),MATCH(1,($U$2=GRID!$BJ$1:$CM$1)*(КАЛЕНДАРЬ!$R6=GRID!$BJ$3:$CM$3),0))*(1-GRID!$B$35),0)+GRID!$B$29)</f>
        <v>81800</v>
      </c>
      <c r="V11" s="60">
        <f t="array" ref="V11">IF($I$2="Открытый тариф",
INDEX(GRID!$B$17:$AE$27,MATCH(U$7,GRID!$A$17:$A$27,0),MATCH(1,($U$2=GRID!$BJ$1:$CM$1)*(КАЛЕНДАРЬ!$R6=GRID!$BJ$3:$CM$3),0))+GRID!$B$29*2,
ROUNDUP(INDEX(GRID!$B$17:$AE$27,MATCH(U$7,GRID!$A$17:$A$27,0),MATCH(1,($U$2=GRID!$BJ$1:$CM$1)*(КАЛЕНДАРЬ!$R6=GRID!$BJ$3:$CM$3),0))*(1-GRID!$B$35),0)+GRID!$B$29*2)</f>
        <v>87100</v>
      </c>
      <c r="W11" s="59" cm="1">
        <f t="array" ref="W11">IF($I$2="Открытый тариф",
INDEX(GRID!$B$4:$AE$14,MATCH(W$7,GRID!$A$4:$A$14,0),MATCH(1,($U$2=GRID!$BJ$1:$CM$1)*(КАЛЕНДАРЬ!$R6=GRID!$BJ$3:$CM$3),0))+GRID!$B$29,
ROUNDUP(INDEX(GRID!$B$4:$AE$14,MATCH(W$7,GRID!$A$4:$A$14,0),MATCH(1,($U$2=GRID!$BJ$1:$CM$1)*(КАЛЕНДАРЬ!$R6=GRID!$BJ$3:$CM$3),0))*(1-GRID!$B$35),0)+GRID!$B$29)</f>
        <v>295800</v>
      </c>
      <c r="X11" s="60">
        <f t="array" ref="X11">IF($I$2="Открытый тариф",
INDEX(GRID!$B$17:$AE$27,MATCH(W$7,GRID!$A$17:$A$27,0),MATCH(1,($U$2=GRID!$BJ$1:$CM$1)*(КАЛЕНДАРЬ!$R6=GRID!$BJ$3:$CM$3),0))+GRID!$B$29*2,
ROUNDUP(INDEX(GRID!$B$17:$AE$27,MATCH(W$7,GRID!$A$17:$A$27,0),MATCH(1,($U$2=GRID!$BJ$1:$CM$1)*(КАЛЕНДАРЬ!$R6=GRID!$BJ$3:$CM$3),0))*(1-GRID!$B$35),0)+GRID!$B$29*2)</f>
        <v>301100</v>
      </c>
    </row>
    <row r="12" spans="1:25" hidden="1" x14ac:dyDescent="0.2">
      <c r="A12" s="62" t="s">
        <v>45</v>
      </c>
      <c r="B12" s="62">
        <v>4</v>
      </c>
      <c r="C12" s="59" cm="1">
        <f t="array" ref="C12">IF($I$2="Открытый тариф",
INDEX(GRID!$B$4:$AE$14,MATCH(C$7,GRID!$A$4:$A$14,0),MATCH(1,($U$2=GRID!$BJ$1:$CM$1)*(КАЛЕНДАРЬ!$R7=GRID!$BJ$3:$CM$3),0))+GRID!$B$29,
ROUNDUP(INDEX(GRID!$B$4:$AE$14,MATCH(C$7,GRID!$A$4:$A$14,0),MATCH(1,($U$2=GRID!$BJ$1:$CM$1)*(КАЛЕНДАРЬ!$R7=GRID!$BJ$3:$CM$3),0))*(1-GRID!$B$35),0)+GRID!$B$29)</f>
        <v>28800</v>
      </c>
      <c r="D12" s="60">
        <f t="array" ref="D12">IF($I$2="Открытый тариф",
INDEX(GRID!$B$17:$AE$27,MATCH(C$7,GRID!$A$17:$A$27,0),MATCH(1,($U$2=GRID!$BJ$1:$CM$1)*(КАЛЕНДАРЬ!$R7=GRID!$BJ$3:$CM$3),0))+GRID!$B$29*2,
ROUNDUP(INDEX(GRID!$B$17:$AE$27,MATCH(C$7,GRID!$A$17:$A$27,0),MATCH(1,($U$2=GRID!$BJ$1:$CM$1)*(КАЛЕНДАРЬ!$R7=GRID!$BJ$3:$CM$3),0))*(1-GRID!$B$35),0)+GRID!$B$29*2)</f>
        <v>34100</v>
      </c>
      <c r="E12" s="59" cm="1">
        <f t="array" ref="E12">IF($I$2="Открытый тариф",
INDEX(GRID!$B$4:$AE$14,MATCH(E$7,GRID!$A$4:$A$14,0),MATCH(1,($U$2=GRID!$BJ$1:$CM$1)*(КАЛЕНДАРЬ!$R7=GRID!$BJ$3:$CM$3),0))+GRID!$B$29,
ROUNDUP(INDEX(GRID!$B$4:$AE$14,MATCH(E$7,GRID!$A$4:$A$14,0),MATCH(1,($U$2=GRID!$BJ$1:$CM$1)*(КАЛЕНДАРЬ!$R7=GRID!$BJ$3:$CM$3),0))*(1-GRID!$B$35),0)+GRID!$B$29)</f>
        <v>31700</v>
      </c>
      <c r="F12" s="60">
        <f t="array" ref="F12">IF($I$2="Открытый тариф",
INDEX(GRID!$B$17:$AE$27,MATCH(E$7,GRID!$A$17:$A$27,0),MATCH(1,($U$2=GRID!$BJ$1:$CM$1)*(КАЛЕНДАРЬ!$R7=GRID!$BJ$3:$CM$3),0))+GRID!$B$29*2,
ROUNDUP(INDEX(GRID!$B$17:$AE$27,MATCH(E$7,GRID!$A$17:$A$27,0),MATCH(1,($U$2=GRID!$BJ$1:$CM$1)*(КАЛЕНДАРЬ!$R7=GRID!$BJ$3:$CM$3),0))*(1-GRID!$B$35),0)+GRID!$B$29*2)</f>
        <v>37000</v>
      </c>
      <c r="G12" s="59" cm="1">
        <f t="array" ref="G12">IF($I$2="Открытый тариф",
INDEX(GRID!$B$4:$AE$14,MATCH(G$7,GRID!$A$4:$A$14,0),MATCH(1,($U$2=GRID!$BJ$1:$CM$1)*(КАЛЕНДАРЬ!$R7=GRID!$BJ$3:$CM$3),0))+GRID!$B$29,
ROUNDUP(INDEX(GRID!$B$4:$AE$14,MATCH(G$7,GRID!$A$4:$A$14,0),MATCH(1,($U$2=GRID!$BJ$1:$CM$1)*(КАЛЕНДАРЬ!$R7=GRID!$BJ$3:$CM$3),0))*(1-GRID!$B$35),0)+GRID!$B$29)</f>
        <v>34900</v>
      </c>
      <c r="H12" s="60">
        <f t="array" ref="H12">IF($I$2="Открытый тариф",
INDEX(GRID!$B$17:$AE$27,MATCH(G$7,GRID!$A$17:$A$27,0),MATCH(1,($U$2=GRID!$BJ$1:$CM$1)*(КАЛЕНДАРЬ!$R7=GRID!$BJ$3:$CM$3),0))+GRID!$B$29*2,
ROUNDUP(INDEX(GRID!$B$17:$AE$27,MATCH(G$7,GRID!$A$17:$A$27,0),MATCH(1,($U$2=GRID!$BJ$1:$CM$1)*(КАЛЕНДАРЬ!$R7=GRID!$BJ$3:$CM$3),0))*(1-GRID!$B$35),0)+GRID!$B$29*2)</f>
        <v>40200</v>
      </c>
      <c r="I12" s="59" cm="1">
        <f t="array" ref="I12">IF($I$2="Открытый тариф",
INDEX(GRID!$B$4:$AE$14,MATCH(I$7,GRID!$A$4:$A$14,0),MATCH(1,($U$2=GRID!$BJ$1:$CM$1)*(КАЛЕНДАРЬ!$R7=GRID!$BJ$3:$CM$3),0))+GRID!$B$29,
ROUNDUP(INDEX(GRID!$B$4:$AE$14,MATCH(I$7,GRID!$A$4:$A$14,0),MATCH(1,($U$2=GRID!$BJ$1:$CM$1)*(КАЛЕНДАРЬ!$R7=GRID!$BJ$3:$CM$3),0))*(1-GRID!$B$35),0)+GRID!$B$29)</f>
        <v>38500</v>
      </c>
      <c r="J12" s="60">
        <f t="array" ref="J12">IF($I$2="Открытый тариф",
INDEX(GRID!$B$17:$AE$27,MATCH(I$7,GRID!$A$17:$A$27,0),MATCH(1,($U$2=GRID!$BJ$1:$CM$1)*(КАЛЕНДАРЬ!$R7=GRID!$BJ$3:$CM$3),0))+GRID!$B$29*2,
ROUNDUP(INDEX(GRID!$B$17:$AE$27,MATCH(I$7,GRID!$A$17:$A$27,0),MATCH(1,($U$2=GRID!$BJ$1:$CM$1)*(КАЛЕНДАРЬ!$R7=GRID!$BJ$3:$CM$3),0))*(1-GRID!$B$35),0)+GRID!$B$29*2)</f>
        <v>43800</v>
      </c>
      <c r="K12" s="59" cm="1">
        <f t="array" ref="K12">IF($I$2="Открытый тариф",
INDEX(GRID!$B$4:$AE$14,MATCH(K$7,GRID!$A$4:$A$14,0),MATCH(1,($U$2=GRID!$BJ$1:$CM$1)*(КАЛЕНДАРЬ!$R7=GRID!$BJ$3:$CM$3),0))+GRID!$B$29,
ROUNDUP(INDEX(GRID!$B$4:$AE$14,MATCH(K$7,GRID!$A$4:$A$14,0),MATCH(1,($U$2=GRID!$BJ$1:$CM$1)*(КАЛЕНДАРЬ!$R7=GRID!$BJ$3:$CM$3),0))*(1-GRID!$B$35),0)+GRID!$B$29)</f>
        <v>42500</v>
      </c>
      <c r="L12" s="60">
        <f t="array" ref="L12">IF($I$2="Открытый тариф",
INDEX(GRID!$B$17:$AE$27,MATCH(K$7,GRID!$A$17:$A$27,0),MATCH(1,($U$2=GRID!$BJ$1:$CM$1)*(КАЛЕНДАРЬ!$R7=GRID!$BJ$3:$CM$3),0))+GRID!$B$29*2,
ROUNDUP(INDEX(GRID!$B$17:$AE$27,MATCH(K$7,GRID!$A$17:$A$27,0),MATCH(1,($U$2=GRID!$BJ$1:$CM$1)*(КАЛЕНДАРЬ!$R7=GRID!$BJ$3:$CM$3),0))*(1-GRID!$B$35),0)+GRID!$B$29*2)</f>
        <v>47800</v>
      </c>
      <c r="M12" s="59" cm="1">
        <f t="array" ref="M12">IF($I$2="Открытый тариф",
INDEX(GRID!$B$4:$AE$14,MATCH(M$7,GRID!$A$4:$A$14,0),MATCH(1,($U$2=GRID!$BJ$1:$CM$1)*(КАЛЕНДАРЬ!$R7=GRID!$BJ$3:$CM$3),0))+GRID!$B$29,
ROUNDUP(INDEX(GRID!$B$4:$AE$14,MATCH(M$7,GRID!$A$4:$A$14,0),MATCH(1,($U$2=GRID!$BJ$1:$CM$1)*(КАЛЕНДАРЬ!$R7=GRID!$BJ$3:$CM$3),0))*(1-GRID!$B$35),0)+GRID!$B$29)</f>
        <v>46900</v>
      </c>
      <c r="N12" s="60">
        <f t="array" ref="N12">IF($I$2="Открытый тариф",
INDEX(GRID!$B$17:$AE$27,MATCH(M$7,GRID!$A$17:$A$27,0),MATCH(1,($U$2=GRID!$BJ$1:$CM$1)*(КАЛЕНДАРЬ!$R7=GRID!$BJ$3:$CM$3),0))+GRID!$B$29*2,
ROUNDUP(INDEX(GRID!$B$17:$AE$27,MATCH(M$7,GRID!$A$17:$A$27,0),MATCH(1,($U$2=GRID!$BJ$1:$CM$1)*(КАЛЕНДАРЬ!$R7=GRID!$BJ$3:$CM$3),0))*(1-GRID!$B$35),0)+GRID!$B$29*2)</f>
        <v>52200</v>
      </c>
      <c r="O12" s="59" cm="1">
        <f t="array" ref="O12">IF($I$2="Открытый тариф",
INDEX(GRID!$B$4:$AE$14,MATCH(O$7,GRID!$A$4:$A$14,0),MATCH(1,($U$2=GRID!$BJ$1:$CM$1)*(КАЛЕНДАРЬ!$R7=GRID!$BJ$3:$CM$3),0))+GRID!$B$29,
ROUNDUP(INDEX(GRID!$B$4:$AE$14,MATCH(O$7,GRID!$A$4:$A$14,0),MATCH(1,($U$2=GRID!$BJ$1:$CM$1)*(КАЛЕНДАРЬ!$R7=GRID!$BJ$3:$CM$3),0))*(1-GRID!$B$35),0)+GRID!$B$29)</f>
        <v>53400</v>
      </c>
      <c r="P12" s="60">
        <f t="array" ref="P12">IF($I$2="Открытый тариф",
INDEX(GRID!$B$17:$AE$27,MATCH(O$7,GRID!$A$17:$A$27,0),MATCH(1,($U$2=GRID!$BJ$1:$CM$1)*(КАЛЕНДАРЬ!$R7=GRID!$BJ$3:$CM$3),0))+GRID!$B$29*2,
ROUNDUP(INDEX(GRID!$B$17:$AE$27,MATCH(O$7,GRID!$A$17:$A$27,0),MATCH(1,($U$2=GRID!$BJ$1:$CM$1)*(КАЛЕНДАРЬ!$R7=GRID!$BJ$3:$CM$3),0))*(1-GRID!$B$35),0)+GRID!$B$29*2)</f>
        <v>58700</v>
      </c>
      <c r="Q12" s="59" cm="1">
        <f t="array" ref="Q12">IF($I$2="Открытый тариф",
INDEX(GRID!$B$4:$AE$14,MATCH(Q$7,GRID!$A$4:$A$14,0),MATCH(1,($U$2=GRID!$BJ$1:$CM$1)*(КАЛЕНДАРЬ!$R7=GRID!$BJ$3:$CM$3),0))+GRID!$B$29,
ROUNDUP(INDEX(GRID!$B$4:$AE$14,MATCH(Q$7,GRID!$A$4:$A$14,0),MATCH(1,($U$2=GRID!$BJ$1:$CM$1)*(КАЛЕНДАРЬ!$R7=GRID!$BJ$3:$CM$3),0))*(1-GRID!$B$35),0)+GRID!$B$29)</f>
        <v>60000</v>
      </c>
      <c r="R12" s="60">
        <f t="array" ref="R12">IF($I$2="Открытый тариф",
INDEX(GRID!$B$17:$AE$27,MATCH(Q$7,GRID!$A$17:$A$27,0),MATCH(1,($U$2=GRID!$BJ$1:$CM$1)*(КАЛЕНДАРЬ!$R7=GRID!$BJ$3:$CM$3),0))+GRID!$B$29*2,
ROUNDUP(INDEX(GRID!$B$17:$AE$27,MATCH(Q$7,GRID!$A$17:$A$27,0),MATCH(1,($U$2=GRID!$BJ$1:$CM$1)*(КАЛЕНДАРЬ!$R7=GRID!$BJ$3:$CM$3),0))*(1-GRID!$B$35),0)+GRID!$B$29*2)</f>
        <v>65300</v>
      </c>
      <c r="S12" s="59" cm="1">
        <f t="array" ref="S12">IF($I$2="Открытый тариф",
INDEX(GRID!$B$4:$AE$14,MATCH(S$7,GRID!$A$4:$A$14,0),MATCH(1,($U$2=GRID!$BJ$1:$CM$1)*(КАЛЕНДАРЬ!$R7=GRID!$BJ$3:$CM$3),0))+GRID!$B$29,
ROUNDUP(INDEX(GRID!$B$4:$AE$14,MATCH(S$7,GRID!$A$4:$A$14,0),MATCH(1,($U$2=GRID!$BJ$1:$CM$1)*(КАЛЕНДАРЬ!$R7=GRID!$BJ$3:$CM$3),0))*(1-GRID!$B$35),0)+GRID!$B$29)</f>
        <v>73500</v>
      </c>
      <c r="T12" s="60">
        <f t="array" ref="T12">IF($I$2="Открытый тариф",
INDEX(GRID!$B$17:$AE$27,MATCH(S$7,GRID!$A$17:$A$27,0),MATCH(1,($U$2=GRID!$BJ$1:$CM$1)*(КАЛЕНДАРЬ!$R7=GRID!$BJ$3:$CM$3),0))+GRID!$B$29*2,
ROUNDUP(INDEX(GRID!$B$17:$AE$27,MATCH(S$7,GRID!$A$17:$A$27,0),MATCH(1,($U$2=GRID!$BJ$1:$CM$1)*(КАЛЕНДАРЬ!$R7=GRID!$BJ$3:$CM$3),0))*(1-GRID!$B$35),0)+GRID!$B$29*2)</f>
        <v>78800</v>
      </c>
      <c r="U12" s="59" cm="1">
        <f t="array" ref="U12">IF($I$2="Открытый тариф",
INDEX(GRID!$B$4:$AE$14,MATCH(U$7,GRID!$A$4:$A$14,0),MATCH(1,($U$2=GRID!$BJ$1:$CM$1)*(КАЛЕНДАРЬ!$R7=GRID!$BJ$3:$CM$3),0))+GRID!$B$29,
ROUNDUP(INDEX(GRID!$B$4:$AE$14,MATCH(U$7,GRID!$A$4:$A$14,0),MATCH(1,($U$2=GRID!$BJ$1:$CM$1)*(КАЛЕНДАРЬ!$R7=GRID!$BJ$3:$CM$3),0))*(1-GRID!$B$35),0)+GRID!$B$29)</f>
        <v>81800</v>
      </c>
      <c r="V12" s="60">
        <f t="array" ref="V12">IF($I$2="Открытый тариф",
INDEX(GRID!$B$17:$AE$27,MATCH(U$7,GRID!$A$17:$A$27,0),MATCH(1,($U$2=GRID!$BJ$1:$CM$1)*(КАЛЕНДАРЬ!$R7=GRID!$BJ$3:$CM$3),0))+GRID!$B$29*2,
ROUNDUP(INDEX(GRID!$B$17:$AE$27,MATCH(U$7,GRID!$A$17:$A$27,0),MATCH(1,($U$2=GRID!$BJ$1:$CM$1)*(КАЛЕНДАРЬ!$R7=GRID!$BJ$3:$CM$3),0))*(1-GRID!$B$35),0)+GRID!$B$29*2)</f>
        <v>87100</v>
      </c>
      <c r="W12" s="59" cm="1">
        <f t="array" ref="W12">IF($I$2="Открытый тариф",
INDEX(GRID!$B$4:$AE$14,MATCH(W$7,GRID!$A$4:$A$14,0),MATCH(1,($U$2=GRID!$BJ$1:$CM$1)*(КАЛЕНДАРЬ!$R7=GRID!$BJ$3:$CM$3),0))+GRID!$B$29,
ROUNDUP(INDEX(GRID!$B$4:$AE$14,MATCH(W$7,GRID!$A$4:$A$14,0),MATCH(1,($U$2=GRID!$BJ$1:$CM$1)*(КАЛЕНДАРЬ!$R7=GRID!$BJ$3:$CM$3),0))*(1-GRID!$B$35),0)+GRID!$B$29)</f>
        <v>295800</v>
      </c>
      <c r="X12" s="60">
        <f t="array" ref="X12">IF($I$2="Открытый тариф",
INDEX(GRID!$B$17:$AE$27,MATCH(W$7,GRID!$A$17:$A$27,0),MATCH(1,($U$2=GRID!$BJ$1:$CM$1)*(КАЛЕНДАРЬ!$R7=GRID!$BJ$3:$CM$3),0))+GRID!$B$29*2,
ROUNDUP(INDEX(GRID!$B$17:$AE$27,MATCH(W$7,GRID!$A$17:$A$27,0),MATCH(1,($U$2=GRID!$BJ$1:$CM$1)*(КАЛЕНДАРЬ!$R7=GRID!$BJ$3:$CM$3),0))*(1-GRID!$B$35),0)+GRID!$B$29*2)</f>
        <v>301100</v>
      </c>
    </row>
    <row r="13" spans="1:25" hidden="1" x14ac:dyDescent="0.2">
      <c r="A13" s="62" t="s">
        <v>46</v>
      </c>
      <c r="B13" s="62">
        <v>5</v>
      </c>
      <c r="C13" s="59" cm="1">
        <f t="array" ref="C13">IF($I$2="Открытый тариф",
INDEX(GRID!$B$4:$AE$14,MATCH(C$7,GRID!$A$4:$A$14,0),MATCH(1,($U$2=GRID!$BJ$1:$CM$1)*(КАЛЕНДАРЬ!$R8=GRID!$BJ$3:$CM$3),0))+GRID!$B$29,
ROUNDUP(INDEX(GRID!$B$4:$AE$14,MATCH(C$7,GRID!$A$4:$A$14,0),MATCH(1,($U$2=GRID!$BJ$1:$CM$1)*(КАЛЕНДАРЬ!$R8=GRID!$BJ$3:$CM$3),0))*(1-GRID!$B$35),0)+GRID!$B$29)</f>
        <v>28800</v>
      </c>
      <c r="D13" s="60">
        <f t="array" ref="D13">IF($I$2="Открытый тариф",
INDEX(GRID!$B$17:$AE$27,MATCH(C$7,GRID!$A$17:$A$27,0),MATCH(1,($U$2=GRID!$BJ$1:$CM$1)*(КАЛЕНДАРЬ!$R8=GRID!$BJ$3:$CM$3),0))+GRID!$B$29*2,
ROUNDUP(INDEX(GRID!$B$17:$AE$27,MATCH(C$7,GRID!$A$17:$A$27,0),MATCH(1,($U$2=GRID!$BJ$1:$CM$1)*(КАЛЕНДАРЬ!$R8=GRID!$BJ$3:$CM$3),0))*(1-GRID!$B$35),0)+GRID!$B$29*2)</f>
        <v>34100</v>
      </c>
      <c r="E13" s="59" cm="1">
        <f t="array" ref="E13">IF($I$2="Открытый тариф",
INDEX(GRID!$B$4:$AE$14,MATCH(E$7,GRID!$A$4:$A$14,0),MATCH(1,($U$2=GRID!$BJ$1:$CM$1)*(КАЛЕНДАРЬ!$R8=GRID!$BJ$3:$CM$3),0))+GRID!$B$29,
ROUNDUP(INDEX(GRID!$B$4:$AE$14,MATCH(E$7,GRID!$A$4:$A$14,0),MATCH(1,($U$2=GRID!$BJ$1:$CM$1)*(КАЛЕНДАРЬ!$R8=GRID!$BJ$3:$CM$3),0))*(1-GRID!$B$35),0)+GRID!$B$29)</f>
        <v>31700</v>
      </c>
      <c r="F13" s="60">
        <f t="array" ref="F13">IF($I$2="Открытый тариф",
INDEX(GRID!$B$17:$AE$27,MATCH(E$7,GRID!$A$17:$A$27,0),MATCH(1,($U$2=GRID!$BJ$1:$CM$1)*(КАЛЕНДАРЬ!$R8=GRID!$BJ$3:$CM$3),0))+GRID!$B$29*2,
ROUNDUP(INDEX(GRID!$B$17:$AE$27,MATCH(E$7,GRID!$A$17:$A$27,0),MATCH(1,($U$2=GRID!$BJ$1:$CM$1)*(КАЛЕНДАРЬ!$R8=GRID!$BJ$3:$CM$3),0))*(1-GRID!$B$35),0)+GRID!$B$29*2)</f>
        <v>37000</v>
      </c>
      <c r="G13" s="59" cm="1">
        <f t="array" ref="G13">IF($I$2="Открытый тариф",
INDEX(GRID!$B$4:$AE$14,MATCH(G$7,GRID!$A$4:$A$14,0),MATCH(1,($U$2=GRID!$BJ$1:$CM$1)*(КАЛЕНДАРЬ!$R8=GRID!$BJ$3:$CM$3),0))+GRID!$B$29,
ROUNDUP(INDEX(GRID!$B$4:$AE$14,MATCH(G$7,GRID!$A$4:$A$14,0),MATCH(1,($U$2=GRID!$BJ$1:$CM$1)*(КАЛЕНДАРЬ!$R8=GRID!$BJ$3:$CM$3),0))*(1-GRID!$B$35),0)+GRID!$B$29)</f>
        <v>34900</v>
      </c>
      <c r="H13" s="60">
        <f t="array" ref="H13">IF($I$2="Открытый тариф",
INDEX(GRID!$B$17:$AE$27,MATCH(G$7,GRID!$A$17:$A$27,0),MATCH(1,($U$2=GRID!$BJ$1:$CM$1)*(КАЛЕНДАРЬ!$R8=GRID!$BJ$3:$CM$3),0))+GRID!$B$29*2,
ROUNDUP(INDEX(GRID!$B$17:$AE$27,MATCH(G$7,GRID!$A$17:$A$27,0),MATCH(1,($U$2=GRID!$BJ$1:$CM$1)*(КАЛЕНДАРЬ!$R8=GRID!$BJ$3:$CM$3),0))*(1-GRID!$B$35),0)+GRID!$B$29*2)</f>
        <v>40200</v>
      </c>
      <c r="I13" s="59" cm="1">
        <f t="array" ref="I13">IF($I$2="Открытый тариф",
INDEX(GRID!$B$4:$AE$14,MATCH(I$7,GRID!$A$4:$A$14,0),MATCH(1,($U$2=GRID!$BJ$1:$CM$1)*(КАЛЕНДАРЬ!$R8=GRID!$BJ$3:$CM$3),0))+GRID!$B$29,
ROUNDUP(INDEX(GRID!$B$4:$AE$14,MATCH(I$7,GRID!$A$4:$A$14,0),MATCH(1,($U$2=GRID!$BJ$1:$CM$1)*(КАЛЕНДАРЬ!$R8=GRID!$BJ$3:$CM$3),0))*(1-GRID!$B$35),0)+GRID!$B$29)</f>
        <v>38500</v>
      </c>
      <c r="J13" s="60">
        <f t="array" ref="J13">IF($I$2="Открытый тариф",
INDEX(GRID!$B$17:$AE$27,MATCH(I$7,GRID!$A$17:$A$27,0),MATCH(1,($U$2=GRID!$BJ$1:$CM$1)*(КАЛЕНДАРЬ!$R8=GRID!$BJ$3:$CM$3),0))+GRID!$B$29*2,
ROUNDUP(INDEX(GRID!$B$17:$AE$27,MATCH(I$7,GRID!$A$17:$A$27,0),MATCH(1,($U$2=GRID!$BJ$1:$CM$1)*(КАЛЕНДАРЬ!$R8=GRID!$BJ$3:$CM$3),0))*(1-GRID!$B$35),0)+GRID!$B$29*2)</f>
        <v>43800</v>
      </c>
      <c r="K13" s="59" cm="1">
        <f t="array" ref="K13">IF($I$2="Открытый тариф",
INDEX(GRID!$B$4:$AE$14,MATCH(K$7,GRID!$A$4:$A$14,0),MATCH(1,($U$2=GRID!$BJ$1:$CM$1)*(КАЛЕНДАРЬ!$R8=GRID!$BJ$3:$CM$3),0))+GRID!$B$29,
ROUNDUP(INDEX(GRID!$B$4:$AE$14,MATCH(K$7,GRID!$A$4:$A$14,0),MATCH(1,($U$2=GRID!$BJ$1:$CM$1)*(КАЛЕНДАРЬ!$R8=GRID!$BJ$3:$CM$3),0))*(1-GRID!$B$35),0)+GRID!$B$29)</f>
        <v>42500</v>
      </c>
      <c r="L13" s="60">
        <f t="array" ref="L13">IF($I$2="Открытый тариф",
INDEX(GRID!$B$17:$AE$27,MATCH(K$7,GRID!$A$17:$A$27,0),MATCH(1,($U$2=GRID!$BJ$1:$CM$1)*(КАЛЕНДАРЬ!$R8=GRID!$BJ$3:$CM$3),0))+GRID!$B$29*2,
ROUNDUP(INDEX(GRID!$B$17:$AE$27,MATCH(K$7,GRID!$A$17:$A$27,0),MATCH(1,($U$2=GRID!$BJ$1:$CM$1)*(КАЛЕНДАРЬ!$R8=GRID!$BJ$3:$CM$3),0))*(1-GRID!$B$35),0)+GRID!$B$29*2)</f>
        <v>47800</v>
      </c>
      <c r="M13" s="59" cm="1">
        <f t="array" ref="M13">IF($I$2="Открытый тариф",
INDEX(GRID!$B$4:$AE$14,MATCH(M$7,GRID!$A$4:$A$14,0),MATCH(1,($U$2=GRID!$BJ$1:$CM$1)*(КАЛЕНДАРЬ!$R8=GRID!$BJ$3:$CM$3),0))+GRID!$B$29,
ROUNDUP(INDEX(GRID!$B$4:$AE$14,MATCH(M$7,GRID!$A$4:$A$14,0),MATCH(1,($U$2=GRID!$BJ$1:$CM$1)*(КАЛЕНДАРЬ!$R8=GRID!$BJ$3:$CM$3),0))*(1-GRID!$B$35),0)+GRID!$B$29)</f>
        <v>46900</v>
      </c>
      <c r="N13" s="60">
        <f t="array" ref="N13">IF($I$2="Открытый тариф",
INDEX(GRID!$B$17:$AE$27,MATCH(M$7,GRID!$A$17:$A$27,0),MATCH(1,($U$2=GRID!$BJ$1:$CM$1)*(КАЛЕНДАРЬ!$R8=GRID!$BJ$3:$CM$3),0))+GRID!$B$29*2,
ROUNDUP(INDEX(GRID!$B$17:$AE$27,MATCH(M$7,GRID!$A$17:$A$27,0),MATCH(1,($U$2=GRID!$BJ$1:$CM$1)*(КАЛЕНДАРЬ!$R8=GRID!$BJ$3:$CM$3),0))*(1-GRID!$B$35),0)+GRID!$B$29*2)</f>
        <v>52200</v>
      </c>
      <c r="O13" s="59" cm="1">
        <f t="array" ref="O13">IF($I$2="Открытый тариф",
INDEX(GRID!$B$4:$AE$14,MATCH(O$7,GRID!$A$4:$A$14,0),MATCH(1,($U$2=GRID!$BJ$1:$CM$1)*(КАЛЕНДАРЬ!$R8=GRID!$BJ$3:$CM$3),0))+GRID!$B$29,
ROUNDUP(INDEX(GRID!$B$4:$AE$14,MATCH(O$7,GRID!$A$4:$A$14,0),MATCH(1,($U$2=GRID!$BJ$1:$CM$1)*(КАЛЕНДАРЬ!$R8=GRID!$BJ$3:$CM$3),0))*(1-GRID!$B$35),0)+GRID!$B$29)</f>
        <v>53400</v>
      </c>
      <c r="P13" s="60">
        <f t="array" ref="P13">IF($I$2="Открытый тариф",
INDEX(GRID!$B$17:$AE$27,MATCH(O$7,GRID!$A$17:$A$27,0),MATCH(1,($U$2=GRID!$BJ$1:$CM$1)*(КАЛЕНДАРЬ!$R8=GRID!$BJ$3:$CM$3),0))+GRID!$B$29*2,
ROUNDUP(INDEX(GRID!$B$17:$AE$27,MATCH(O$7,GRID!$A$17:$A$27,0),MATCH(1,($U$2=GRID!$BJ$1:$CM$1)*(КАЛЕНДАРЬ!$R8=GRID!$BJ$3:$CM$3),0))*(1-GRID!$B$35),0)+GRID!$B$29*2)</f>
        <v>58700</v>
      </c>
      <c r="Q13" s="59" cm="1">
        <f t="array" ref="Q13">IF($I$2="Открытый тариф",
INDEX(GRID!$B$4:$AE$14,MATCH(Q$7,GRID!$A$4:$A$14,0),MATCH(1,($U$2=GRID!$BJ$1:$CM$1)*(КАЛЕНДАРЬ!$R8=GRID!$BJ$3:$CM$3),0))+GRID!$B$29,
ROUNDUP(INDEX(GRID!$B$4:$AE$14,MATCH(Q$7,GRID!$A$4:$A$14,0),MATCH(1,($U$2=GRID!$BJ$1:$CM$1)*(КАЛЕНДАРЬ!$R8=GRID!$BJ$3:$CM$3),0))*(1-GRID!$B$35),0)+GRID!$B$29)</f>
        <v>60000</v>
      </c>
      <c r="R13" s="60">
        <f t="array" ref="R13">IF($I$2="Открытый тариф",
INDEX(GRID!$B$17:$AE$27,MATCH(Q$7,GRID!$A$17:$A$27,0),MATCH(1,($U$2=GRID!$BJ$1:$CM$1)*(КАЛЕНДАРЬ!$R8=GRID!$BJ$3:$CM$3),0))+GRID!$B$29*2,
ROUNDUP(INDEX(GRID!$B$17:$AE$27,MATCH(Q$7,GRID!$A$17:$A$27,0),MATCH(1,($U$2=GRID!$BJ$1:$CM$1)*(КАЛЕНДАРЬ!$R8=GRID!$BJ$3:$CM$3),0))*(1-GRID!$B$35),0)+GRID!$B$29*2)</f>
        <v>65300</v>
      </c>
      <c r="S13" s="59" cm="1">
        <f t="array" ref="S13">IF($I$2="Открытый тариф",
INDEX(GRID!$B$4:$AE$14,MATCH(S$7,GRID!$A$4:$A$14,0),MATCH(1,($U$2=GRID!$BJ$1:$CM$1)*(КАЛЕНДАРЬ!$R8=GRID!$BJ$3:$CM$3),0))+GRID!$B$29,
ROUNDUP(INDEX(GRID!$B$4:$AE$14,MATCH(S$7,GRID!$A$4:$A$14,0),MATCH(1,($U$2=GRID!$BJ$1:$CM$1)*(КАЛЕНДАРЬ!$R8=GRID!$BJ$3:$CM$3),0))*(1-GRID!$B$35),0)+GRID!$B$29)</f>
        <v>73500</v>
      </c>
      <c r="T13" s="60">
        <f t="array" ref="T13">IF($I$2="Открытый тариф",
INDEX(GRID!$B$17:$AE$27,MATCH(S$7,GRID!$A$17:$A$27,0),MATCH(1,($U$2=GRID!$BJ$1:$CM$1)*(КАЛЕНДАРЬ!$R8=GRID!$BJ$3:$CM$3),0))+GRID!$B$29*2,
ROUNDUP(INDEX(GRID!$B$17:$AE$27,MATCH(S$7,GRID!$A$17:$A$27,0),MATCH(1,($U$2=GRID!$BJ$1:$CM$1)*(КАЛЕНДАРЬ!$R8=GRID!$BJ$3:$CM$3),0))*(1-GRID!$B$35),0)+GRID!$B$29*2)</f>
        <v>78800</v>
      </c>
      <c r="U13" s="59" cm="1">
        <f t="array" ref="U13">IF($I$2="Открытый тариф",
INDEX(GRID!$B$4:$AE$14,MATCH(U$7,GRID!$A$4:$A$14,0),MATCH(1,($U$2=GRID!$BJ$1:$CM$1)*(КАЛЕНДАРЬ!$R8=GRID!$BJ$3:$CM$3),0))+GRID!$B$29,
ROUNDUP(INDEX(GRID!$B$4:$AE$14,MATCH(U$7,GRID!$A$4:$A$14,0),MATCH(1,($U$2=GRID!$BJ$1:$CM$1)*(КАЛЕНДАРЬ!$R8=GRID!$BJ$3:$CM$3),0))*(1-GRID!$B$35),0)+GRID!$B$29)</f>
        <v>81800</v>
      </c>
      <c r="V13" s="60">
        <f t="array" ref="V13">IF($I$2="Открытый тариф",
INDEX(GRID!$B$17:$AE$27,MATCH(U$7,GRID!$A$17:$A$27,0),MATCH(1,($U$2=GRID!$BJ$1:$CM$1)*(КАЛЕНДАРЬ!$R8=GRID!$BJ$3:$CM$3),0))+GRID!$B$29*2,
ROUNDUP(INDEX(GRID!$B$17:$AE$27,MATCH(U$7,GRID!$A$17:$A$27,0),MATCH(1,($U$2=GRID!$BJ$1:$CM$1)*(КАЛЕНДАРЬ!$R8=GRID!$BJ$3:$CM$3),0))*(1-GRID!$B$35),0)+GRID!$B$29*2)</f>
        <v>87100</v>
      </c>
      <c r="W13" s="59" cm="1">
        <f t="array" ref="W13">IF($I$2="Открытый тариф",
INDEX(GRID!$B$4:$AE$14,MATCH(W$7,GRID!$A$4:$A$14,0),MATCH(1,($U$2=GRID!$BJ$1:$CM$1)*(КАЛЕНДАРЬ!$R8=GRID!$BJ$3:$CM$3),0))+GRID!$B$29,
ROUNDUP(INDEX(GRID!$B$4:$AE$14,MATCH(W$7,GRID!$A$4:$A$14,0),MATCH(1,($U$2=GRID!$BJ$1:$CM$1)*(КАЛЕНДАРЬ!$R8=GRID!$BJ$3:$CM$3),0))*(1-GRID!$B$35),0)+GRID!$B$29)</f>
        <v>295800</v>
      </c>
      <c r="X13" s="60">
        <f t="array" ref="X13">IF($I$2="Открытый тариф",
INDEX(GRID!$B$17:$AE$27,MATCH(W$7,GRID!$A$17:$A$27,0),MATCH(1,($U$2=GRID!$BJ$1:$CM$1)*(КАЛЕНДАРЬ!$R8=GRID!$BJ$3:$CM$3),0))+GRID!$B$29*2,
ROUNDUP(INDEX(GRID!$B$17:$AE$27,MATCH(W$7,GRID!$A$17:$A$27,0),MATCH(1,($U$2=GRID!$BJ$1:$CM$1)*(КАЛЕНДАРЬ!$R8=GRID!$BJ$3:$CM$3),0))*(1-GRID!$B$35),0)+GRID!$B$29*2)</f>
        <v>301100</v>
      </c>
    </row>
    <row r="14" spans="1:25" hidden="1" x14ac:dyDescent="0.2">
      <c r="A14" s="62" t="s">
        <v>47</v>
      </c>
      <c r="B14" s="62">
        <v>6</v>
      </c>
      <c r="C14" s="59" cm="1">
        <f t="array" ref="C14">IF($I$2="Открытый тариф",
INDEX(GRID!$B$4:$AE$14,MATCH(C$7,GRID!$A$4:$A$14,0),MATCH(1,($U$2=GRID!$BJ$1:$CM$1)*(КАЛЕНДАРЬ!$R9=GRID!$BJ$3:$CM$3),0))+GRID!$B$29,
ROUNDUP(INDEX(GRID!$B$4:$AE$14,MATCH(C$7,GRID!$A$4:$A$14,0),MATCH(1,($U$2=GRID!$BJ$1:$CM$1)*(КАЛЕНДАРЬ!$R9=GRID!$BJ$3:$CM$3),0))*(1-GRID!$B$35),0)+GRID!$B$29)</f>
        <v>30300</v>
      </c>
      <c r="D14" s="60">
        <f t="array" ref="D14">IF($I$2="Открытый тариф",
INDEX(GRID!$B$17:$AE$27,MATCH(C$7,GRID!$A$17:$A$27,0),MATCH(1,($U$2=GRID!$BJ$1:$CM$1)*(КАЛЕНДАРЬ!$R9=GRID!$BJ$3:$CM$3),0))+GRID!$B$29*2,
ROUNDUP(INDEX(GRID!$B$17:$AE$27,MATCH(C$7,GRID!$A$17:$A$27,0),MATCH(1,($U$2=GRID!$BJ$1:$CM$1)*(КАЛЕНДАРЬ!$R9=GRID!$BJ$3:$CM$3),0))*(1-GRID!$B$35),0)+GRID!$B$29*2)</f>
        <v>35600</v>
      </c>
      <c r="E14" s="59" cm="1">
        <f t="array" ref="E14">IF($I$2="Открытый тариф",
INDEX(GRID!$B$4:$AE$14,MATCH(E$7,GRID!$A$4:$A$14,0),MATCH(1,($U$2=GRID!$BJ$1:$CM$1)*(КАЛЕНДАРЬ!$R9=GRID!$BJ$3:$CM$3),0))+GRID!$B$29,
ROUNDUP(INDEX(GRID!$B$4:$AE$14,MATCH(E$7,GRID!$A$4:$A$14,0),MATCH(1,($U$2=GRID!$BJ$1:$CM$1)*(КАЛЕНДАРЬ!$R9=GRID!$BJ$3:$CM$3),0))*(1-GRID!$B$35),0)+GRID!$B$29)</f>
        <v>33400</v>
      </c>
      <c r="F14" s="60">
        <f t="array" ref="F14">IF($I$2="Открытый тариф",
INDEX(GRID!$B$17:$AE$27,MATCH(E$7,GRID!$A$17:$A$27,0),MATCH(1,($U$2=GRID!$BJ$1:$CM$1)*(КАЛЕНДАРЬ!$R9=GRID!$BJ$3:$CM$3),0))+GRID!$B$29*2,
ROUNDUP(INDEX(GRID!$B$17:$AE$27,MATCH(E$7,GRID!$A$17:$A$27,0),MATCH(1,($U$2=GRID!$BJ$1:$CM$1)*(КАЛЕНДАРЬ!$R9=GRID!$BJ$3:$CM$3),0))*(1-GRID!$B$35),0)+GRID!$B$29*2)</f>
        <v>38700</v>
      </c>
      <c r="G14" s="59" cm="1">
        <f t="array" ref="G14">IF($I$2="Открытый тариф",
INDEX(GRID!$B$4:$AE$14,MATCH(G$7,GRID!$A$4:$A$14,0),MATCH(1,($U$2=GRID!$BJ$1:$CM$1)*(КАЛЕНДАРЬ!$R9=GRID!$BJ$3:$CM$3),0))+GRID!$B$29,
ROUNDUP(INDEX(GRID!$B$4:$AE$14,MATCH(G$7,GRID!$A$4:$A$14,0),MATCH(1,($U$2=GRID!$BJ$1:$CM$1)*(КАЛЕНДАРЬ!$R9=GRID!$BJ$3:$CM$3),0))*(1-GRID!$B$35),0)+GRID!$B$29)</f>
        <v>36900</v>
      </c>
      <c r="H14" s="60">
        <f t="array" ref="H14">IF($I$2="Открытый тариф",
INDEX(GRID!$B$17:$AE$27,MATCH(G$7,GRID!$A$17:$A$27,0),MATCH(1,($U$2=GRID!$BJ$1:$CM$1)*(КАЛЕНДАРЬ!$R9=GRID!$BJ$3:$CM$3),0))+GRID!$B$29*2,
ROUNDUP(INDEX(GRID!$B$17:$AE$27,MATCH(G$7,GRID!$A$17:$A$27,0),MATCH(1,($U$2=GRID!$BJ$1:$CM$1)*(КАЛЕНДАРЬ!$R9=GRID!$BJ$3:$CM$3),0))*(1-GRID!$B$35),0)+GRID!$B$29*2)</f>
        <v>42200</v>
      </c>
      <c r="I14" s="59" cm="1">
        <f t="array" ref="I14">IF($I$2="Открытый тариф",
INDEX(GRID!$B$4:$AE$14,MATCH(I$7,GRID!$A$4:$A$14,0),MATCH(1,($U$2=GRID!$BJ$1:$CM$1)*(КАЛЕНДАРЬ!$R9=GRID!$BJ$3:$CM$3),0))+GRID!$B$29,
ROUNDUP(INDEX(GRID!$B$4:$AE$14,MATCH(I$7,GRID!$A$4:$A$14,0),MATCH(1,($U$2=GRID!$BJ$1:$CM$1)*(КАЛЕНДАРЬ!$R9=GRID!$BJ$3:$CM$3),0))*(1-GRID!$B$35),0)+GRID!$B$29)</f>
        <v>40800</v>
      </c>
      <c r="J14" s="60">
        <f t="array" ref="J14">IF($I$2="Открытый тариф",
INDEX(GRID!$B$17:$AE$27,MATCH(I$7,GRID!$A$17:$A$27,0),MATCH(1,($U$2=GRID!$BJ$1:$CM$1)*(КАЛЕНДАРЬ!$R9=GRID!$BJ$3:$CM$3),0))+GRID!$B$29*2,
ROUNDUP(INDEX(GRID!$B$17:$AE$27,MATCH(I$7,GRID!$A$17:$A$27,0),MATCH(1,($U$2=GRID!$BJ$1:$CM$1)*(КАЛЕНДАРЬ!$R9=GRID!$BJ$3:$CM$3),0))*(1-GRID!$B$35),0)+GRID!$B$29*2)</f>
        <v>46100</v>
      </c>
      <c r="K14" s="59" cm="1">
        <f t="array" ref="K14">IF($I$2="Открытый тариф",
INDEX(GRID!$B$4:$AE$14,MATCH(K$7,GRID!$A$4:$A$14,0),MATCH(1,($U$2=GRID!$BJ$1:$CM$1)*(КАЛЕНДАРЬ!$R9=GRID!$BJ$3:$CM$3),0))+GRID!$B$29,
ROUNDUP(INDEX(GRID!$B$4:$AE$14,MATCH(K$7,GRID!$A$4:$A$14,0),MATCH(1,($U$2=GRID!$BJ$1:$CM$1)*(КАЛЕНДАРЬ!$R9=GRID!$BJ$3:$CM$3),0))*(1-GRID!$B$35),0)+GRID!$B$29)</f>
        <v>45100</v>
      </c>
      <c r="L14" s="60">
        <f t="array" ref="L14">IF($I$2="Открытый тариф",
INDEX(GRID!$B$17:$AE$27,MATCH(K$7,GRID!$A$17:$A$27,0),MATCH(1,($U$2=GRID!$BJ$1:$CM$1)*(КАЛЕНДАРЬ!$R9=GRID!$BJ$3:$CM$3),0))+GRID!$B$29*2,
ROUNDUP(INDEX(GRID!$B$17:$AE$27,MATCH(K$7,GRID!$A$17:$A$27,0),MATCH(1,($U$2=GRID!$BJ$1:$CM$1)*(КАЛЕНДАРЬ!$R9=GRID!$BJ$3:$CM$3),0))*(1-GRID!$B$35),0)+GRID!$B$29*2)</f>
        <v>50400</v>
      </c>
      <c r="M14" s="59" cm="1">
        <f t="array" ref="M14">IF($I$2="Открытый тариф",
INDEX(GRID!$B$4:$AE$14,MATCH(M$7,GRID!$A$4:$A$14,0),MATCH(1,($U$2=GRID!$BJ$1:$CM$1)*(КАЛЕНДАРЬ!$R9=GRID!$BJ$3:$CM$3),0))+GRID!$B$29,
ROUNDUP(INDEX(GRID!$B$4:$AE$14,MATCH(M$7,GRID!$A$4:$A$14,0),MATCH(1,($U$2=GRID!$BJ$1:$CM$1)*(КАЛЕНДАРЬ!$R9=GRID!$BJ$3:$CM$3),0))*(1-GRID!$B$35),0)+GRID!$B$29)</f>
        <v>49900</v>
      </c>
      <c r="N14" s="60">
        <f t="array" ref="N14">IF($I$2="Открытый тариф",
INDEX(GRID!$B$17:$AE$27,MATCH(M$7,GRID!$A$17:$A$27,0),MATCH(1,($U$2=GRID!$BJ$1:$CM$1)*(КАЛЕНДАРЬ!$R9=GRID!$BJ$3:$CM$3),0))+GRID!$B$29*2,
ROUNDUP(INDEX(GRID!$B$17:$AE$27,MATCH(M$7,GRID!$A$17:$A$27,0),MATCH(1,($U$2=GRID!$BJ$1:$CM$1)*(КАЛЕНДАРЬ!$R9=GRID!$BJ$3:$CM$3),0))*(1-GRID!$B$35),0)+GRID!$B$29*2)</f>
        <v>55200</v>
      </c>
      <c r="O14" s="59" cm="1">
        <f t="array" ref="O14">IF($I$2="Открытый тариф",
INDEX(GRID!$B$4:$AE$14,MATCH(O$7,GRID!$A$4:$A$14,0),MATCH(1,($U$2=GRID!$BJ$1:$CM$1)*(КАЛЕНДАРЬ!$R9=GRID!$BJ$3:$CM$3),0))+GRID!$B$29,
ROUNDUP(INDEX(GRID!$B$4:$AE$14,MATCH(O$7,GRID!$A$4:$A$14,0),MATCH(1,($U$2=GRID!$BJ$1:$CM$1)*(КАЛЕНДАРЬ!$R9=GRID!$BJ$3:$CM$3),0))*(1-GRID!$B$35),0)+GRID!$B$29)</f>
        <v>56300</v>
      </c>
      <c r="P14" s="60">
        <f t="array" ref="P14">IF($I$2="Открытый тариф",
INDEX(GRID!$B$17:$AE$27,MATCH(O$7,GRID!$A$17:$A$27,0),MATCH(1,($U$2=GRID!$BJ$1:$CM$1)*(КАЛЕНДАРЬ!$R9=GRID!$BJ$3:$CM$3),0))+GRID!$B$29*2,
ROUNDUP(INDEX(GRID!$B$17:$AE$27,MATCH(O$7,GRID!$A$17:$A$27,0),MATCH(1,($U$2=GRID!$BJ$1:$CM$1)*(КАЛЕНДАРЬ!$R9=GRID!$BJ$3:$CM$3),0))*(1-GRID!$B$35),0)+GRID!$B$29*2)</f>
        <v>61600</v>
      </c>
      <c r="Q14" s="59" cm="1">
        <f t="array" ref="Q14">IF($I$2="Открытый тариф",
INDEX(GRID!$B$4:$AE$14,MATCH(Q$7,GRID!$A$4:$A$14,0),MATCH(1,($U$2=GRID!$BJ$1:$CM$1)*(КАЛЕНДАРЬ!$R9=GRID!$BJ$3:$CM$3),0))+GRID!$B$29,
ROUNDUP(INDEX(GRID!$B$4:$AE$14,MATCH(Q$7,GRID!$A$4:$A$14,0),MATCH(1,($U$2=GRID!$BJ$1:$CM$1)*(КАЛЕНДАРЬ!$R9=GRID!$BJ$3:$CM$3),0))*(1-GRID!$B$35),0)+GRID!$B$29)</f>
        <v>63300</v>
      </c>
      <c r="R14" s="60">
        <f t="array" ref="R14">IF($I$2="Открытый тариф",
INDEX(GRID!$B$17:$AE$27,MATCH(Q$7,GRID!$A$17:$A$27,0),MATCH(1,($U$2=GRID!$BJ$1:$CM$1)*(КАЛЕНДАРЬ!$R9=GRID!$BJ$3:$CM$3),0))+GRID!$B$29*2,
ROUNDUP(INDEX(GRID!$B$17:$AE$27,MATCH(Q$7,GRID!$A$17:$A$27,0),MATCH(1,($U$2=GRID!$BJ$1:$CM$1)*(КАЛЕНДАРЬ!$R9=GRID!$BJ$3:$CM$3),0))*(1-GRID!$B$35),0)+GRID!$B$29*2)</f>
        <v>68600</v>
      </c>
      <c r="S14" s="59" cm="1">
        <f t="array" ref="S14">IF($I$2="Открытый тариф",
INDEX(GRID!$B$4:$AE$14,MATCH(S$7,GRID!$A$4:$A$14,0),MATCH(1,($U$2=GRID!$BJ$1:$CM$1)*(КАЛЕНДАРЬ!$R9=GRID!$BJ$3:$CM$3),0))+GRID!$B$29,
ROUNDUP(INDEX(GRID!$B$4:$AE$14,MATCH(S$7,GRID!$A$4:$A$14,0),MATCH(1,($U$2=GRID!$BJ$1:$CM$1)*(КАЛЕНДАРЬ!$R9=GRID!$BJ$3:$CM$3),0))*(1-GRID!$B$35),0)+GRID!$B$29)</f>
        <v>77900</v>
      </c>
      <c r="T14" s="60">
        <f t="array" ref="T14">IF($I$2="Открытый тариф",
INDEX(GRID!$B$17:$AE$27,MATCH(S$7,GRID!$A$17:$A$27,0),MATCH(1,($U$2=GRID!$BJ$1:$CM$1)*(КАЛЕНДАРЬ!$R9=GRID!$BJ$3:$CM$3),0))+GRID!$B$29*2,
ROUNDUP(INDEX(GRID!$B$17:$AE$27,MATCH(S$7,GRID!$A$17:$A$27,0),MATCH(1,($U$2=GRID!$BJ$1:$CM$1)*(КАЛЕНДАРЬ!$R9=GRID!$BJ$3:$CM$3),0))*(1-GRID!$B$35),0)+GRID!$B$29*2)</f>
        <v>83200</v>
      </c>
      <c r="U14" s="59" cm="1">
        <f t="array" ref="U14">IF($I$2="Открытый тариф",
INDEX(GRID!$B$4:$AE$14,MATCH(U$7,GRID!$A$4:$A$14,0),MATCH(1,($U$2=GRID!$BJ$1:$CM$1)*(КАЛЕНДАРЬ!$R9=GRID!$BJ$3:$CM$3),0))+GRID!$B$29,
ROUNDUP(INDEX(GRID!$B$4:$AE$14,MATCH(U$7,GRID!$A$4:$A$14,0),MATCH(1,($U$2=GRID!$BJ$1:$CM$1)*(КАЛЕНДАРЬ!$R9=GRID!$BJ$3:$CM$3),0))*(1-GRID!$B$35),0)+GRID!$B$29)</f>
        <v>85800</v>
      </c>
      <c r="V14" s="60">
        <f t="array" ref="V14">IF($I$2="Открытый тариф",
INDEX(GRID!$B$17:$AE$27,MATCH(U$7,GRID!$A$17:$A$27,0),MATCH(1,($U$2=GRID!$BJ$1:$CM$1)*(КАЛЕНДАРЬ!$R9=GRID!$BJ$3:$CM$3),0))+GRID!$B$29*2,
ROUNDUP(INDEX(GRID!$B$17:$AE$27,MATCH(U$7,GRID!$A$17:$A$27,0),MATCH(1,($U$2=GRID!$BJ$1:$CM$1)*(КАЛЕНДАРЬ!$R9=GRID!$BJ$3:$CM$3),0))*(1-GRID!$B$35),0)+GRID!$B$29*2)</f>
        <v>91100</v>
      </c>
      <c r="W14" s="59" cm="1">
        <f t="array" ref="W14">IF($I$2="Открытый тариф",
INDEX(GRID!$B$4:$AE$14,MATCH(W$7,GRID!$A$4:$A$14,0),MATCH(1,($U$2=GRID!$BJ$1:$CM$1)*(КАЛЕНДАРЬ!$R9=GRID!$BJ$3:$CM$3),0))+GRID!$B$29,
ROUNDUP(INDEX(GRID!$B$4:$AE$14,MATCH(W$7,GRID!$A$4:$A$14,0),MATCH(1,($U$2=GRID!$BJ$1:$CM$1)*(КАЛЕНДАРЬ!$R9=GRID!$BJ$3:$CM$3),0))*(1-GRID!$B$35),0)+GRID!$B$29)</f>
        <v>305800</v>
      </c>
      <c r="X14" s="60">
        <f t="array" ref="X14">IF($I$2="Открытый тариф",
INDEX(GRID!$B$17:$AE$27,MATCH(W$7,GRID!$A$17:$A$27,0),MATCH(1,($U$2=GRID!$BJ$1:$CM$1)*(КАЛЕНДАРЬ!$R9=GRID!$BJ$3:$CM$3),0))+GRID!$B$29*2,
ROUNDUP(INDEX(GRID!$B$17:$AE$27,MATCH(W$7,GRID!$A$17:$A$27,0),MATCH(1,($U$2=GRID!$BJ$1:$CM$1)*(КАЛЕНДАРЬ!$R9=GRID!$BJ$3:$CM$3),0))*(1-GRID!$B$35),0)+GRID!$B$29*2)</f>
        <v>311100</v>
      </c>
    </row>
    <row r="15" spans="1:25" hidden="1" x14ac:dyDescent="0.2">
      <c r="A15" s="62" t="s">
        <v>48</v>
      </c>
      <c r="B15" s="62">
        <v>7</v>
      </c>
      <c r="C15" s="59" cm="1">
        <f t="array" ref="C15">IF($I$2="Открытый тариф",
INDEX(GRID!$B$4:$AE$14,MATCH(C$7,GRID!$A$4:$A$14,0),MATCH(1,($U$2=GRID!$BJ$1:$CM$1)*(КАЛЕНДАРЬ!$R10=GRID!$BJ$3:$CM$3),0))+GRID!$B$29,
ROUNDUP(INDEX(GRID!$B$4:$AE$14,MATCH(C$7,GRID!$A$4:$A$14,0),MATCH(1,($U$2=GRID!$BJ$1:$CM$1)*(КАЛЕНДАРЬ!$R10=GRID!$BJ$3:$CM$3),0))*(1-GRID!$B$35),0)+GRID!$B$29)</f>
        <v>30300</v>
      </c>
      <c r="D15" s="60">
        <f t="array" ref="D15">IF($I$2="Открытый тариф",
INDEX(GRID!$B$17:$AE$27,MATCH(C$7,GRID!$A$17:$A$27,0),MATCH(1,($U$2=GRID!$BJ$1:$CM$1)*(КАЛЕНДАРЬ!$R10=GRID!$BJ$3:$CM$3),0))+GRID!$B$29*2,
ROUNDUP(INDEX(GRID!$B$17:$AE$27,MATCH(C$7,GRID!$A$17:$A$27,0),MATCH(1,($U$2=GRID!$BJ$1:$CM$1)*(КАЛЕНДАРЬ!$R10=GRID!$BJ$3:$CM$3),0))*(1-GRID!$B$35),0)+GRID!$B$29*2)</f>
        <v>35600</v>
      </c>
      <c r="E15" s="59" cm="1">
        <f t="array" ref="E15">IF($I$2="Открытый тариф",
INDEX(GRID!$B$4:$AE$14,MATCH(E$7,GRID!$A$4:$A$14,0),MATCH(1,($U$2=GRID!$BJ$1:$CM$1)*(КАЛЕНДАРЬ!$R10=GRID!$BJ$3:$CM$3),0))+GRID!$B$29,
ROUNDUP(INDEX(GRID!$B$4:$AE$14,MATCH(E$7,GRID!$A$4:$A$14,0),MATCH(1,($U$2=GRID!$BJ$1:$CM$1)*(КАЛЕНДАРЬ!$R10=GRID!$BJ$3:$CM$3),0))*(1-GRID!$B$35),0)+GRID!$B$29)</f>
        <v>33400</v>
      </c>
      <c r="F15" s="60">
        <f t="array" ref="F15">IF($I$2="Открытый тариф",
INDEX(GRID!$B$17:$AE$27,MATCH(E$7,GRID!$A$17:$A$27,0),MATCH(1,($U$2=GRID!$BJ$1:$CM$1)*(КАЛЕНДАРЬ!$R10=GRID!$BJ$3:$CM$3),0))+GRID!$B$29*2,
ROUNDUP(INDEX(GRID!$B$17:$AE$27,MATCH(E$7,GRID!$A$17:$A$27,0),MATCH(1,($U$2=GRID!$BJ$1:$CM$1)*(КАЛЕНДАРЬ!$R10=GRID!$BJ$3:$CM$3),0))*(1-GRID!$B$35),0)+GRID!$B$29*2)</f>
        <v>38700</v>
      </c>
      <c r="G15" s="59" cm="1">
        <f t="array" ref="G15">IF($I$2="Открытый тариф",
INDEX(GRID!$B$4:$AE$14,MATCH(G$7,GRID!$A$4:$A$14,0),MATCH(1,($U$2=GRID!$BJ$1:$CM$1)*(КАЛЕНДАРЬ!$R10=GRID!$BJ$3:$CM$3),0))+GRID!$B$29,
ROUNDUP(INDEX(GRID!$B$4:$AE$14,MATCH(G$7,GRID!$A$4:$A$14,0),MATCH(1,($U$2=GRID!$BJ$1:$CM$1)*(КАЛЕНДАРЬ!$R10=GRID!$BJ$3:$CM$3),0))*(1-GRID!$B$35),0)+GRID!$B$29)</f>
        <v>36900</v>
      </c>
      <c r="H15" s="60">
        <f t="array" ref="H15">IF($I$2="Открытый тариф",
INDEX(GRID!$B$17:$AE$27,MATCH(G$7,GRID!$A$17:$A$27,0),MATCH(1,($U$2=GRID!$BJ$1:$CM$1)*(КАЛЕНДАРЬ!$R10=GRID!$BJ$3:$CM$3),0))+GRID!$B$29*2,
ROUNDUP(INDEX(GRID!$B$17:$AE$27,MATCH(G$7,GRID!$A$17:$A$27,0),MATCH(1,($U$2=GRID!$BJ$1:$CM$1)*(КАЛЕНДАРЬ!$R10=GRID!$BJ$3:$CM$3),0))*(1-GRID!$B$35),0)+GRID!$B$29*2)</f>
        <v>42200</v>
      </c>
      <c r="I15" s="59" cm="1">
        <f t="array" ref="I15">IF($I$2="Открытый тариф",
INDEX(GRID!$B$4:$AE$14,MATCH(I$7,GRID!$A$4:$A$14,0),MATCH(1,($U$2=GRID!$BJ$1:$CM$1)*(КАЛЕНДАРЬ!$R10=GRID!$BJ$3:$CM$3),0))+GRID!$B$29,
ROUNDUP(INDEX(GRID!$B$4:$AE$14,MATCH(I$7,GRID!$A$4:$A$14,0),MATCH(1,($U$2=GRID!$BJ$1:$CM$1)*(КАЛЕНДАРЬ!$R10=GRID!$BJ$3:$CM$3),0))*(1-GRID!$B$35),0)+GRID!$B$29)</f>
        <v>40800</v>
      </c>
      <c r="J15" s="60">
        <f t="array" ref="J15">IF($I$2="Открытый тариф",
INDEX(GRID!$B$17:$AE$27,MATCH(I$7,GRID!$A$17:$A$27,0),MATCH(1,($U$2=GRID!$BJ$1:$CM$1)*(КАЛЕНДАРЬ!$R10=GRID!$BJ$3:$CM$3),0))+GRID!$B$29*2,
ROUNDUP(INDEX(GRID!$B$17:$AE$27,MATCH(I$7,GRID!$A$17:$A$27,0),MATCH(1,($U$2=GRID!$BJ$1:$CM$1)*(КАЛЕНДАРЬ!$R10=GRID!$BJ$3:$CM$3),0))*(1-GRID!$B$35),0)+GRID!$B$29*2)</f>
        <v>46100</v>
      </c>
      <c r="K15" s="59" cm="1">
        <f t="array" ref="K15">IF($I$2="Открытый тариф",
INDEX(GRID!$B$4:$AE$14,MATCH(K$7,GRID!$A$4:$A$14,0),MATCH(1,($U$2=GRID!$BJ$1:$CM$1)*(КАЛЕНДАРЬ!$R10=GRID!$BJ$3:$CM$3),0))+GRID!$B$29,
ROUNDUP(INDEX(GRID!$B$4:$AE$14,MATCH(K$7,GRID!$A$4:$A$14,0),MATCH(1,($U$2=GRID!$BJ$1:$CM$1)*(КАЛЕНДАРЬ!$R10=GRID!$BJ$3:$CM$3),0))*(1-GRID!$B$35),0)+GRID!$B$29)</f>
        <v>45100</v>
      </c>
      <c r="L15" s="60">
        <f t="array" ref="L15">IF($I$2="Открытый тариф",
INDEX(GRID!$B$17:$AE$27,MATCH(K$7,GRID!$A$17:$A$27,0),MATCH(1,($U$2=GRID!$BJ$1:$CM$1)*(КАЛЕНДАРЬ!$R10=GRID!$BJ$3:$CM$3),0))+GRID!$B$29*2,
ROUNDUP(INDEX(GRID!$B$17:$AE$27,MATCH(K$7,GRID!$A$17:$A$27,0),MATCH(1,($U$2=GRID!$BJ$1:$CM$1)*(КАЛЕНДАРЬ!$R10=GRID!$BJ$3:$CM$3),0))*(1-GRID!$B$35),0)+GRID!$B$29*2)</f>
        <v>50400</v>
      </c>
      <c r="M15" s="59" cm="1">
        <f t="array" ref="M15">IF($I$2="Открытый тариф",
INDEX(GRID!$B$4:$AE$14,MATCH(M$7,GRID!$A$4:$A$14,0),MATCH(1,($U$2=GRID!$BJ$1:$CM$1)*(КАЛЕНДАРЬ!$R10=GRID!$BJ$3:$CM$3),0))+GRID!$B$29,
ROUNDUP(INDEX(GRID!$B$4:$AE$14,MATCH(M$7,GRID!$A$4:$A$14,0),MATCH(1,($U$2=GRID!$BJ$1:$CM$1)*(КАЛЕНДАРЬ!$R10=GRID!$BJ$3:$CM$3),0))*(1-GRID!$B$35),0)+GRID!$B$29)</f>
        <v>49900</v>
      </c>
      <c r="N15" s="60">
        <f t="array" ref="N15">IF($I$2="Открытый тариф",
INDEX(GRID!$B$17:$AE$27,MATCH(M$7,GRID!$A$17:$A$27,0),MATCH(1,($U$2=GRID!$BJ$1:$CM$1)*(КАЛЕНДАРЬ!$R10=GRID!$BJ$3:$CM$3),0))+GRID!$B$29*2,
ROUNDUP(INDEX(GRID!$B$17:$AE$27,MATCH(M$7,GRID!$A$17:$A$27,0),MATCH(1,($U$2=GRID!$BJ$1:$CM$1)*(КАЛЕНДАРЬ!$R10=GRID!$BJ$3:$CM$3),0))*(1-GRID!$B$35),0)+GRID!$B$29*2)</f>
        <v>55200</v>
      </c>
      <c r="O15" s="59" cm="1">
        <f t="array" ref="O15">IF($I$2="Открытый тариф",
INDEX(GRID!$B$4:$AE$14,MATCH(O$7,GRID!$A$4:$A$14,0),MATCH(1,($U$2=GRID!$BJ$1:$CM$1)*(КАЛЕНДАРЬ!$R10=GRID!$BJ$3:$CM$3),0))+GRID!$B$29,
ROUNDUP(INDEX(GRID!$B$4:$AE$14,MATCH(O$7,GRID!$A$4:$A$14,0),MATCH(1,($U$2=GRID!$BJ$1:$CM$1)*(КАЛЕНДАРЬ!$R10=GRID!$BJ$3:$CM$3),0))*(1-GRID!$B$35),0)+GRID!$B$29)</f>
        <v>56300</v>
      </c>
      <c r="P15" s="60">
        <f t="array" ref="P15">IF($I$2="Открытый тариф",
INDEX(GRID!$B$17:$AE$27,MATCH(O$7,GRID!$A$17:$A$27,0),MATCH(1,($U$2=GRID!$BJ$1:$CM$1)*(КАЛЕНДАРЬ!$R10=GRID!$BJ$3:$CM$3),0))+GRID!$B$29*2,
ROUNDUP(INDEX(GRID!$B$17:$AE$27,MATCH(O$7,GRID!$A$17:$A$27,0),MATCH(1,($U$2=GRID!$BJ$1:$CM$1)*(КАЛЕНДАРЬ!$R10=GRID!$BJ$3:$CM$3),0))*(1-GRID!$B$35),0)+GRID!$B$29*2)</f>
        <v>61600</v>
      </c>
      <c r="Q15" s="59" cm="1">
        <f t="array" ref="Q15">IF($I$2="Открытый тариф",
INDEX(GRID!$B$4:$AE$14,MATCH(Q$7,GRID!$A$4:$A$14,0),MATCH(1,($U$2=GRID!$BJ$1:$CM$1)*(КАЛЕНДАРЬ!$R10=GRID!$BJ$3:$CM$3),0))+GRID!$B$29,
ROUNDUP(INDEX(GRID!$B$4:$AE$14,MATCH(Q$7,GRID!$A$4:$A$14,0),MATCH(1,($U$2=GRID!$BJ$1:$CM$1)*(КАЛЕНДАРЬ!$R10=GRID!$BJ$3:$CM$3),0))*(1-GRID!$B$35),0)+GRID!$B$29)</f>
        <v>63300</v>
      </c>
      <c r="R15" s="60">
        <f t="array" ref="R15">IF($I$2="Открытый тариф",
INDEX(GRID!$B$17:$AE$27,MATCH(Q$7,GRID!$A$17:$A$27,0),MATCH(1,($U$2=GRID!$BJ$1:$CM$1)*(КАЛЕНДАРЬ!$R10=GRID!$BJ$3:$CM$3),0))+GRID!$B$29*2,
ROUNDUP(INDEX(GRID!$B$17:$AE$27,MATCH(Q$7,GRID!$A$17:$A$27,0),MATCH(1,($U$2=GRID!$BJ$1:$CM$1)*(КАЛЕНДАРЬ!$R10=GRID!$BJ$3:$CM$3),0))*(1-GRID!$B$35),0)+GRID!$B$29*2)</f>
        <v>68600</v>
      </c>
      <c r="S15" s="59" cm="1">
        <f t="array" ref="S15">IF($I$2="Открытый тариф",
INDEX(GRID!$B$4:$AE$14,MATCH(S$7,GRID!$A$4:$A$14,0),MATCH(1,($U$2=GRID!$BJ$1:$CM$1)*(КАЛЕНДАРЬ!$R10=GRID!$BJ$3:$CM$3),0))+GRID!$B$29,
ROUNDUP(INDEX(GRID!$B$4:$AE$14,MATCH(S$7,GRID!$A$4:$A$14,0),MATCH(1,($U$2=GRID!$BJ$1:$CM$1)*(КАЛЕНДАРЬ!$R10=GRID!$BJ$3:$CM$3),0))*(1-GRID!$B$35),0)+GRID!$B$29)</f>
        <v>77900</v>
      </c>
      <c r="T15" s="60">
        <f t="array" ref="T15">IF($I$2="Открытый тариф",
INDEX(GRID!$B$17:$AE$27,MATCH(S$7,GRID!$A$17:$A$27,0),MATCH(1,($U$2=GRID!$BJ$1:$CM$1)*(КАЛЕНДАРЬ!$R10=GRID!$BJ$3:$CM$3),0))+GRID!$B$29*2,
ROUNDUP(INDEX(GRID!$B$17:$AE$27,MATCH(S$7,GRID!$A$17:$A$27,0),MATCH(1,($U$2=GRID!$BJ$1:$CM$1)*(КАЛЕНДАРЬ!$R10=GRID!$BJ$3:$CM$3),0))*(1-GRID!$B$35),0)+GRID!$B$29*2)</f>
        <v>83200</v>
      </c>
      <c r="U15" s="59" cm="1">
        <f t="array" ref="U15">IF($I$2="Открытый тариф",
INDEX(GRID!$B$4:$AE$14,MATCH(U$7,GRID!$A$4:$A$14,0),MATCH(1,($U$2=GRID!$BJ$1:$CM$1)*(КАЛЕНДАРЬ!$R10=GRID!$BJ$3:$CM$3),0))+GRID!$B$29,
ROUNDUP(INDEX(GRID!$B$4:$AE$14,MATCH(U$7,GRID!$A$4:$A$14,0),MATCH(1,($U$2=GRID!$BJ$1:$CM$1)*(КАЛЕНДАРЬ!$R10=GRID!$BJ$3:$CM$3),0))*(1-GRID!$B$35),0)+GRID!$B$29)</f>
        <v>85800</v>
      </c>
      <c r="V15" s="60">
        <f t="array" ref="V15">IF($I$2="Открытый тариф",
INDEX(GRID!$B$17:$AE$27,MATCH(U$7,GRID!$A$17:$A$27,0),MATCH(1,($U$2=GRID!$BJ$1:$CM$1)*(КАЛЕНДАРЬ!$R10=GRID!$BJ$3:$CM$3),0))+GRID!$B$29*2,
ROUNDUP(INDEX(GRID!$B$17:$AE$27,MATCH(U$7,GRID!$A$17:$A$27,0),MATCH(1,($U$2=GRID!$BJ$1:$CM$1)*(КАЛЕНДАРЬ!$R10=GRID!$BJ$3:$CM$3),0))*(1-GRID!$B$35),0)+GRID!$B$29*2)</f>
        <v>91100</v>
      </c>
      <c r="W15" s="59" cm="1">
        <f t="array" ref="W15">IF($I$2="Открытый тариф",
INDEX(GRID!$B$4:$AE$14,MATCH(W$7,GRID!$A$4:$A$14,0),MATCH(1,($U$2=GRID!$BJ$1:$CM$1)*(КАЛЕНДАРЬ!$R10=GRID!$BJ$3:$CM$3),0))+GRID!$B$29,
ROUNDUP(INDEX(GRID!$B$4:$AE$14,MATCH(W$7,GRID!$A$4:$A$14,0),MATCH(1,($U$2=GRID!$BJ$1:$CM$1)*(КАЛЕНДАРЬ!$R10=GRID!$BJ$3:$CM$3),0))*(1-GRID!$B$35),0)+GRID!$B$29)</f>
        <v>305800</v>
      </c>
      <c r="X15" s="60">
        <f t="array" ref="X15">IF($I$2="Открытый тариф",
INDEX(GRID!$B$17:$AE$27,MATCH(W$7,GRID!$A$17:$A$27,0),MATCH(1,($U$2=GRID!$BJ$1:$CM$1)*(КАЛЕНДАРЬ!$R10=GRID!$BJ$3:$CM$3),0))+GRID!$B$29*2,
ROUNDUP(INDEX(GRID!$B$17:$AE$27,MATCH(W$7,GRID!$A$17:$A$27,0),MATCH(1,($U$2=GRID!$BJ$1:$CM$1)*(КАЛЕНДАРЬ!$R10=GRID!$BJ$3:$CM$3),0))*(1-GRID!$B$35),0)+GRID!$B$29*2)</f>
        <v>311100</v>
      </c>
    </row>
    <row r="16" spans="1:25" hidden="1" x14ac:dyDescent="0.2">
      <c r="A16" s="62" t="s">
        <v>42</v>
      </c>
      <c r="B16" s="62">
        <v>8</v>
      </c>
      <c r="C16" s="59" cm="1">
        <f t="array" ref="C16">IF($I$2="Открытый тариф",
INDEX(GRID!$B$4:$AE$14,MATCH(C$7,GRID!$A$4:$A$14,0),MATCH(1,($U$2=GRID!$BJ$1:$CM$1)*(КАЛЕНДАРЬ!$R11=GRID!$BJ$3:$CM$3),0))+GRID!$B$29,
ROUNDUP(INDEX(GRID!$B$4:$AE$14,MATCH(C$7,GRID!$A$4:$A$14,0),MATCH(1,($U$2=GRID!$BJ$1:$CM$1)*(КАЛЕНДАРЬ!$R11=GRID!$BJ$3:$CM$3),0))*(1-GRID!$B$35),0)+GRID!$B$29)</f>
        <v>30300</v>
      </c>
      <c r="D16" s="60">
        <f t="array" ref="D16">IF($I$2="Открытый тариф",
INDEX(GRID!$B$17:$AE$27,MATCH(C$7,GRID!$A$17:$A$27,0),MATCH(1,($U$2=GRID!$BJ$1:$CM$1)*(КАЛЕНДАРЬ!$R11=GRID!$BJ$3:$CM$3),0))+GRID!$B$29*2,
ROUNDUP(INDEX(GRID!$B$17:$AE$27,MATCH(C$7,GRID!$A$17:$A$27,0),MATCH(1,($U$2=GRID!$BJ$1:$CM$1)*(КАЛЕНДАРЬ!$R11=GRID!$BJ$3:$CM$3),0))*(1-GRID!$B$35),0)+GRID!$B$29*2)</f>
        <v>35600</v>
      </c>
      <c r="E16" s="59" cm="1">
        <f t="array" ref="E16">IF($I$2="Открытый тариф",
INDEX(GRID!$B$4:$AE$14,MATCH(E$7,GRID!$A$4:$A$14,0),MATCH(1,($U$2=GRID!$BJ$1:$CM$1)*(КАЛЕНДАРЬ!$R11=GRID!$BJ$3:$CM$3),0))+GRID!$B$29,
ROUNDUP(INDEX(GRID!$B$4:$AE$14,MATCH(E$7,GRID!$A$4:$A$14,0),MATCH(1,($U$2=GRID!$BJ$1:$CM$1)*(КАЛЕНДАРЬ!$R11=GRID!$BJ$3:$CM$3),0))*(1-GRID!$B$35),0)+GRID!$B$29)</f>
        <v>33400</v>
      </c>
      <c r="F16" s="60">
        <f t="array" ref="F16">IF($I$2="Открытый тариф",
INDEX(GRID!$B$17:$AE$27,MATCH(E$7,GRID!$A$17:$A$27,0),MATCH(1,($U$2=GRID!$BJ$1:$CM$1)*(КАЛЕНДАРЬ!$R11=GRID!$BJ$3:$CM$3),0))+GRID!$B$29*2,
ROUNDUP(INDEX(GRID!$B$17:$AE$27,MATCH(E$7,GRID!$A$17:$A$27,0),MATCH(1,($U$2=GRID!$BJ$1:$CM$1)*(КАЛЕНДАРЬ!$R11=GRID!$BJ$3:$CM$3),0))*(1-GRID!$B$35),0)+GRID!$B$29*2)</f>
        <v>38700</v>
      </c>
      <c r="G16" s="59" cm="1">
        <f t="array" ref="G16">IF($I$2="Открытый тариф",
INDEX(GRID!$B$4:$AE$14,MATCH(G$7,GRID!$A$4:$A$14,0),MATCH(1,($U$2=GRID!$BJ$1:$CM$1)*(КАЛЕНДАРЬ!$R11=GRID!$BJ$3:$CM$3),0))+GRID!$B$29,
ROUNDUP(INDEX(GRID!$B$4:$AE$14,MATCH(G$7,GRID!$A$4:$A$14,0),MATCH(1,($U$2=GRID!$BJ$1:$CM$1)*(КАЛЕНДАРЬ!$R11=GRID!$BJ$3:$CM$3),0))*(1-GRID!$B$35),0)+GRID!$B$29)</f>
        <v>36900</v>
      </c>
      <c r="H16" s="60">
        <f t="array" ref="H16">IF($I$2="Открытый тариф",
INDEX(GRID!$B$17:$AE$27,MATCH(G$7,GRID!$A$17:$A$27,0),MATCH(1,($U$2=GRID!$BJ$1:$CM$1)*(КАЛЕНДАРЬ!$R11=GRID!$BJ$3:$CM$3),0))+GRID!$B$29*2,
ROUNDUP(INDEX(GRID!$B$17:$AE$27,MATCH(G$7,GRID!$A$17:$A$27,0),MATCH(1,($U$2=GRID!$BJ$1:$CM$1)*(КАЛЕНДАРЬ!$R11=GRID!$BJ$3:$CM$3),0))*(1-GRID!$B$35),0)+GRID!$B$29*2)</f>
        <v>42200</v>
      </c>
      <c r="I16" s="59" cm="1">
        <f t="array" ref="I16">IF($I$2="Открытый тариф",
INDEX(GRID!$B$4:$AE$14,MATCH(I$7,GRID!$A$4:$A$14,0),MATCH(1,($U$2=GRID!$BJ$1:$CM$1)*(КАЛЕНДАРЬ!$R11=GRID!$BJ$3:$CM$3),0))+GRID!$B$29,
ROUNDUP(INDEX(GRID!$B$4:$AE$14,MATCH(I$7,GRID!$A$4:$A$14,0),MATCH(1,($U$2=GRID!$BJ$1:$CM$1)*(КАЛЕНДАРЬ!$R11=GRID!$BJ$3:$CM$3),0))*(1-GRID!$B$35),0)+GRID!$B$29)</f>
        <v>40800</v>
      </c>
      <c r="J16" s="60">
        <f t="array" ref="J16">IF($I$2="Открытый тариф",
INDEX(GRID!$B$17:$AE$27,MATCH(I$7,GRID!$A$17:$A$27,0),MATCH(1,($U$2=GRID!$BJ$1:$CM$1)*(КАЛЕНДАРЬ!$R11=GRID!$BJ$3:$CM$3),0))+GRID!$B$29*2,
ROUNDUP(INDEX(GRID!$B$17:$AE$27,MATCH(I$7,GRID!$A$17:$A$27,0),MATCH(1,($U$2=GRID!$BJ$1:$CM$1)*(КАЛЕНДАРЬ!$R11=GRID!$BJ$3:$CM$3),0))*(1-GRID!$B$35),0)+GRID!$B$29*2)</f>
        <v>46100</v>
      </c>
      <c r="K16" s="59" cm="1">
        <f t="array" ref="K16">IF($I$2="Открытый тариф",
INDEX(GRID!$B$4:$AE$14,MATCH(K$7,GRID!$A$4:$A$14,0),MATCH(1,($U$2=GRID!$BJ$1:$CM$1)*(КАЛЕНДАРЬ!$R11=GRID!$BJ$3:$CM$3),0))+GRID!$B$29,
ROUNDUP(INDEX(GRID!$B$4:$AE$14,MATCH(K$7,GRID!$A$4:$A$14,0),MATCH(1,($U$2=GRID!$BJ$1:$CM$1)*(КАЛЕНДАРЬ!$R11=GRID!$BJ$3:$CM$3),0))*(1-GRID!$B$35),0)+GRID!$B$29)</f>
        <v>45100</v>
      </c>
      <c r="L16" s="60">
        <f t="array" ref="L16">IF($I$2="Открытый тариф",
INDEX(GRID!$B$17:$AE$27,MATCH(K$7,GRID!$A$17:$A$27,0),MATCH(1,($U$2=GRID!$BJ$1:$CM$1)*(КАЛЕНДАРЬ!$R11=GRID!$BJ$3:$CM$3),0))+GRID!$B$29*2,
ROUNDUP(INDEX(GRID!$B$17:$AE$27,MATCH(K$7,GRID!$A$17:$A$27,0),MATCH(1,($U$2=GRID!$BJ$1:$CM$1)*(КАЛЕНДАРЬ!$R11=GRID!$BJ$3:$CM$3),0))*(1-GRID!$B$35),0)+GRID!$B$29*2)</f>
        <v>50400</v>
      </c>
      <c r="M16" s="59" cm="1">
        <f t="array" ref="M16">IF($I$2="Открытый тариф",
INDEX(GRID!$B$4:$AE$14,MATCH(M$7,GRID!$A$4:$A$14,0),MATCH(1,($U$2=GRID!$BJ$1:$CM$1)*(КАЛЕНДАРЬ!$R11=GRID!$BJ$3:$CM$3),0))+GRID!$B$29,
ROUNDUP(INDEX(GRID!$B$4:$AE$14,MATCH(M$7,GRID!$A$4:$A$14,0),MATCH(1,($U$2=GRID!$BJ$1:$CM$1)*(КАЛЕНДАРЬ!$R11=GRID!$BJ$3:$CM$3),0))*(1-GRID!$B$35),0)+GRID!$B$29)</f>
        <v>49900</v>
      </c>
      <c r="N16" s="60">
        <f t="array" ref="N16">IF($I$2="Открытый тариф",
INDEX(GRID!$B$17:$AE$27,MATCH(M$7,GRID!$A$17:$A$27,0),MATCH(1,($U$2=GRID!$BJ$1:$CM$1)*(КАЛЕНДАРЬ!$R11=GRID!$BJ$3:$CM$3),0))+GRID!$B$29*2,
ROUNDUP(INDEX(GRID!$B$17:$AE$27,MATCH(M$7,GRID!$A$17:$A$27,0),MATCH(1,($U$2=GRID!$BJ$1:$CM$1)*(КАЛЕНДАРЬ!$R11=GRID!$BJ$3:$CM$3),0))*(1-GRID!$B$35),0)+GRID!$B$29*2)</f>
        <v>55200</v>
      </c>
      <c r="O16" s="59" cm="1">
        <f t="array" ref="O16">IF($I$2="Открытый тариф",
INDEX(GRID!$B$4:$AE$14,MATCH(O$7,GRID!$A$4:$A$14,0),MATCH(1,($U$2=GRID!$BJ$1:$CM$1)*(КАЛЕНДАРЬ!$R11=GRID!$BJ$3:$CM$3),0))+GRID!$B$29,
ROUNDUP(INDEX(GRID!$B$4:$AE$14,MATCH(O$7,GRID!$A$4:$A$14,0),MATCH(1,($U$2=GRID!$BJ$1:$CM$1)*(КАЛЕНДАРЬ!$R11=GRID!$BJ$3:$CM$3),0))*(1-GRID!$B$35),0)+GRID!$B$29)</f>
        <v>56300</v>
      </c>
      <c r="P16" s="60">
        <f t="array" ref="P16">IF($I$2="Открытый тариф",
INDEX(GRID!$B$17:$AE$27,MATCH(O$7,GRID!$A$17:$A$27,0),MATCH(1,($U$2=GRID!$BJ$1:$CM$1)*(КАЛЕНДАРЬ!$R11=GRID!$BJ$3:$CM$3),0))+GRID!$B$29*2,
ROUNDUP(INDEX(GRID!$B$17:$AE$27,MATCH(O$7,GRID!$A$17:$A$27,0),MATCH(1,($U$2=GRID!$BJ$1:$CM$1)*(КАЛЕНДАРЬ!$R11=GRID!$BJ$3:$CM$3),0))*(1-GRID!$B$35),0)+GRID!$B$29*2)</f>
        <v>61600</v>
      </c>
      <c r="Q16" s="59" cm="1">
        <f t="array" ref="Q16">IF($I$2="Открытый тариф",
INDEX(GRID!$B$4:$AE$14,MATCH(Q$7,GRID!$A$4:$A$14,0),MATCH(1,($U$2=GRID!$BJ$1:$CM$1)*(КАЛЕНДАРЬ!$R11=GRID!$BJ$3:$CM$3),0))+GRID!$B$29,
ROUNDUP(INDEX(GRID!$B$4:$AE$14,MATCH(Q$7,GRID!$A$4:$A$14,0),MATCH(1,($U$2=GRID!$BJ$1:$CM$1)*(КАЛЕНДАРЬ!$R11=GRID!$BJ$3:$CM$3),0))*(1-GRID!$B$35),0)+GRID!$B$29)</f>
        <v>63300</v>
      </c>
      <c r="R16" s="60">
        <f t="array" ref="R16">IF($I$2="Открытый тариф",
INDEX(GRID!$B$17:$AE$27,MATCH(Q$7,GRID!$A$17:$A$27,0),MATCH(1,($U$2=GRID!$BJ$1:$CM$1)*(КАЛЕНДАРЬ!$R11=GRID!$BJ$3:$CM$3),0))+GRID!$B$29*2,
ROUNDUP(INDEX(GRID!$B$17:$AE$27,MATCH(Q$7,GRID!$A$17:$A$27,0),MATCH(1,($U$2=GRID!$BJ$1:$CM$1)*(КАЛЕНДАРЬ!$R11=GRID!$BJ$3:$CM$3),0))*(1-GRID!$B$35),0)+GRID!$B$29*2)</f>
        <v>68600</v>
      </c>
      <c r="S16" s="59" cm="1">
        <f t="array" ref="S16">IF($I$2="Открытый тариф",
INDEX(GRID!$B$4:$AE$14,MATCH(S$7,GRID!$A$4:$A$14,0),MATCH(1,($U$2=GRID!$BJ$1:$CM$1)*(КАЛЕНДАРЬ!$R11=GRID!$BJ$3:$CM$3),0))+GRID!$B$29,
ROUNDUP(INDEX(GRID!$B$4:$AE$14,MATCH(S$7,GRID!$A$4:$A$14,0),MATCH(1,($U$2=GRID!$BJ$1:$CM$1)*(КАЛЕНДАРЬ!$R11=GRID!$BJ$3:$CM$3),0))*(1-GRID!$B$35),0)+GRID!$B$29)</f>
        <v>77900</v>
      </c>
      <c r="T16" s="60">
        <f t="array" ref="T16">IF($I$2="Открытый тариф",
INDEX(GRID!$B$17:$AE$27,MATCH(S$7,GRID!$A$17:$A$27,0),MATCH(1,($U$2=GRID!$BJ$1:$CM$1)*(КАЛЕНДАРЬ!$R11=GRID!$BJ$3:$CM$3),0))+GRID!$B$29*2,
ROUNDUP(INDEX(GRID!$B$17:$AE$27,MATCH(S$7,GRID!$A$17:$A$27,0),MATCH(1,($U$2=GRID!$BJ$1:$CM$1)*(КАЛЕНДАРЬ!$R11=GRID!$BJ$3:$CM$3),0))*(1-GRID!$B$35),0)+GRID!$B$29*2)</f>
        <v>83200</v>
      </c>
      <c r="U16" s="59" cm="1">
        <f t="array" ref="U16">IF($I$2="Открытый тариф",
INDEX(GRID!$B$4:$AE$14,MATCH(U$7,GRID!$A$4:$A$14,0),MATCH(1,($U$2=GRID!$BJ$1:$CM$1)*(КАЛЕНДАРЬ!$R11=GRID!$BJ$3:$CM$3),0))+GRID!$B$29,
ROUNDUP(INDEX(GRID!$B$4:$AE$14,MATCH(U$7,GRID!$A$4:$A$14,0),MATCH(1,($U$2=GRID!$BJ$1:$CM$1)*(КАЛЕНДАРЬ!$R11=GRID!$BJ$3:$CM$3),0))*(1-GRID!$B$35),0)+GRID!$B$29)</f>
        <v>85800</v>
      </c>
      <c r="V16" s="60">
        <f t="array" ref="V16">IF($I$2="Открытый тариф",
INDEX(GRID!$B$17:$AE$27,MATCH(U$7,GRID!$A$17:$A$27,0),MATCH(1,($U$2=GRID!$BJ$1:$CM$1)*(КАЛЕНДАРЬ!$R11=GRID!$BJ$3:$CM$3),0))+GRID!$B$29*2,
ROUNDUP(INDEX(GRID!$B$17:$AE$27,MATCH(U$7,GRID!$A$17:$A$27,0),MATCH(1,($U$2=GRID!$BJ$1:$CM$1)*(КАЛЕНДАРЬ!$R11=GRID!$BJ$3:$CM$3),0))*(1-GRID!$B$35),0)+GRID!$B$29*2)</f>
        <v>91100</v>
      </c>
      <c r="W16" s="59" cm="1">
        <f t="array" ref="W16">IF($I$2="Открытый тариф",
INDEX(GRID!$B$4:$AE$14,MATCH(W$7,GRID!$A$4:$A$14,0),MATCH(1,($U$2=GRID!$BJ$1:$CM$1)*(КАЛЕНДАРЬ!$R11=GRID!$BJ$3:$CM$3),0))+GRID!$B$29,
ROUNDUP(INDEX(GRID!$B$4:$AE$14,MATCH(W$7,GRID!$A$4:$A$14,0),MATCH(1,($U$2=GRID!$BJ$1:$CM$1)*(КАЛЕНДАРЬ!$R11=GRID!$BJ$3:$CM$3),0))*(1-GRID!$B$35),0)+GRID!$B$29)</f>
        <v>305800</v>
      </c>
      <c r="X16" s="60">
        <f t="array" ref="X16">IF($I$2="Открытый тариф",
INDEX(GRID!$B$17:$AE$27,MATCH(W$7,GRID!$A$17:$A$27,0),MATCH(1,($U$2=GRID!$BJ$1:$CM$1)*(КАЛЕНДАРЬ!$R11=GRID!$BJ$3:$CM$3),0))+GRID!$B$29*2,
ROUNDUP(INDEX(GRID!$B$17:$AE$27,MATCH(W$7,GRID!$A$17:$A$27,0),MATCH(1,($U$2=GRID!$BJ$1:$CM$1)*(КАЛЕНДАРЬ!$R11=GRID!$BJ$3:$CM$3),0))*(1-GRID!$B$35),0)+GRID!$B$29*2)</f>
        <v>311100</v>
      </c>
    </row>
    <row r="17" spans="1:24" hidden="1" x14ac:dyDescent="0.2">
      <c r="A17" s="62" t="s">
        <v>43</v>
      </c>
      <c r="B17" s="62">
        <v>9</v>
      </c>
      <c r="C17" s="59" cm="1">
        <f t="array" ref="C17">IF($I$2="Открытый тариф",
INDEX(GRID!$B$4:$AE$14,MATCH(C$7,GRID!$A$4:$A$14,0),MATCH(1,($U$2=GRID!$BJ$1:$CM$1)*(КАЛЕНДАРЬ!$R12=GRID!$BJ$3:$CM$3),0))+GRID!$B$29,
ROUNDUP(INDEX(GRID!$B$4:$AE$14,MATCH(C$7,GRID!$A$4:$A$14,0),MATCH(1,($U$2=GRID!$BJ$1:$CM$1)*(КАЛЕНДАРЬ!$R12=GRID!$BJ$3:$CM$3),0))*(1-GRID!$B$35),0)+GRID!$B$29)</f>
        <v>30300</v>
      </c>
      <c r="D17" s="60">
        <f t="array" ref="D17">IF($I$2="Открытый тариф",
INDEX(GRID!$B$17:$AE$27,MATCH(C$7,GRID!$A$17:$A$27,0),MATCH(1,($U$2=GRID!$BJ$1:$CM$1)*(КАЛЕНДАРЬ!$R12=GRID!$BJ$3:$CM$3),0))+GRID!$B$29*2,
ROUNDUP(INDEX(GRID!$B$17:$AE$27,MATCH(C$7,GRID!$A$17:$A$27,0),MATCH(1,($U$2=GRID!$BJ$1:$CM$1)*(КАЛЕНДАРЬ!$R12=GRID!$BJ$3:$CM$3),0))*(1-GRID!$B$35),0)+GRID!$B$29*2)</f>
        <v>35600</v>
      </c>
      <c r="E17" s="59" cm="1">
        <f t="array" ref="E17">IF($I$2="Открытый тариф",
INDEX(GRID!$B$4:$AE$14,MATCH(E$7,GRID!$A$4:$A$14,0),MATCH(1,($U$2=GRID!$BJ$1:$CM$1)*(КАЛЕНДАРЬ!$R12=GRID!$BJ$3:$CM$3),0))+GRID!$B$29,
ROUNDUP(INDEX(GRID!$B$4:$AE$14,MATCH(E$7,GRID!$A$4:$A$14,0),MATCH(1,($U$2=GRID!$BJ$1:$CM$1)*(КАЛЕНДАРЬ!$R12=GRID!$BJ$3:$CM$3),0))*(1-GRID!$B$35),0)+GRID!$B$29)</f>
        <v>33400</v>
      </c>
      <c r="F17" s="60">
        <f t="array" ref="F17">IF($I$2="Открытый тариф",
INDEX(GRID!$B$17:$AE$27,MATCH(E$7,GRID!$A$17:$A$27,0),MATCH(1,($U$2=GRID!$BJ$1:$CM$1)*(КАЛЕНДАРЬ!$R12=GRID!$BJ$3:$CM$3),0))+GRID!$B$29*2,
ROUNDUP(INDEX(GRID!$B$17:$AE$27,MATCH(E$7,GRID!$A$17:$A$27,0),MATCH(1,($U$2=GRID!$BJ$1:$CM$1)*(КАЛЕНДАРЬ!$R12=GRID!$BJ$3:$CM$3),0))*(1-GRID!$B$35),0)+GRID!$B$29*2)</f>
        <v>38700</v>
      </c>
      <c r="G17" s="59" cm="1">
        <f t="array" ref="G17">IF($I$2="Открытый тариф",
INDEX(GRID!$B$4:$AE$14,MATCH(G$7,GRID!$A$4:$A$14,0),MATCH(1,($U$2=GRID!$BJ$1:$CM$1)*(КАЛЕНДАРЬ!$R12=GRID!$BJ$3:$CM$3),0))+GRID!$B$29,
ROUNDUP(INDEX(GRID!$B$4:$AE$14,MATCH(G$7,GRID!$A$4:$A$14,0),MATCH(1,($U$2=GRID!$BJ$1:$CM$1)*(КАЛЕНДАРЬ!$R12=GRID!$BJ$3:$CM$3),0))*(1-GRID!$B$35),0)+GRID!$B$29)</f>
        <v>36900</v>
      </c>
      <c r="H17" s="60">
        <f t="array" ref="H17">IF($I$2="Открытый тариф",
INDEX(GRID!$B$17:$AE$27,MATCH(G$7,GRID!$A$17:$A$27,0),MATCH(1,($U$2=GRID!$BJ$1:$CM$1)*(КАЛЕНДАРЬ!$R12=GRID!$BJ$3:$CM$3),0))+GRID!$B$29*2,
ROUNDUP(INDEX(GRID!$B$17:$AE$27,MATCH(G$7,GRID!$A$17:$A$27,0),MATCH(1,($U$2=GRID!$BJ$1:$CM$1)*(КАЛЕНДАРЬ!$R12=GRID!$BJ$3:$CM$3),0))*(1-GRID!$B$35),0)+GRID!$B$29*2)</f>
        <v>42200</v>
      </c>
      <c r="I17" s="59" cm="1">
        <f t="array" ref="I17">IF($I$2="Открытый тариф",
INDEX(GRID!$B$4:$AE$14,MATCH(I$7,GRID!$A$4:$A$14,0),MATCH(1,($U$2=GRID!$BJ$1:$CM$1)*(КАЛЕНДАРЬ!$R12=GRID!$BJ$3:$CM$3),0))+GRID!$B$29,
ROUNDUP(INDEX(GRID!$B$4:$AE$14,MATCH(I$7,GRID!$A$4:$A$14,0),MATCH(1,($U$2=GRID!$BJ$1:$CM$1)*(КАЛЕНДАРЬ!$R12=GRID!$BJ$3:$CM$3),0))*(1-GRID!$B$35),0)+GRID!$B$29)</f>
        <v>40800</v>
      </c>
      <c r="J17" s="60">
        <f t="array" ref="J17">IF($I$2="Открытый тариф",
INDEX(GRID!$B$17:$AE$27,MATCH(I$7,GRID!$A$17:$A$27,0),MATCH(1,($U$2=GRID!$BJ$1:$CM$1)*(КАЛЕНДАРЬ!$R12=GRID!$BJ$3:$CM$3),0))+GRID!$B$29*2,
ROUNDUP(INDEX(GRID!$B$17:$AE$27,MATCH(I$7,GRID!$A$17:$A$27,0),MATCH(1,($U$2=GRID!$BJ$1:$CM$1)*(КАЛЕНДАРЬ!$R12=GRID!$BJ$3:$CM$3),0))*(1-GRID!$B$35),0)+GRID!$B$29*2)</f>
        <v>46100</v>
      </c>
      <c r="K17" s="59" cm="1">
        <f t="array" ref="K17">IF($I$2="Открытый тариф",
INDEX(GRID!$B$4:$AE$14,MATCH(K$7,GRID!$A$4:$A$14,0),MATCH(1,($U$2=GRID!$BJ$1:$CM$1)*(КАЛЕНДАРЬ!$R12=GRID!$BJ$3:$CM$3),0))+GRID!$B$29,
ROUNDUP(INDEX(GRID!$B$4:$AE$14,MATCH(K$7,GRID!$A$4:$A$14,0),MATCH(1,($U$2=GRID!$BJ$1:$CM$1)*(КАЛЕНДАРЬ!$R12=GRID!$BJ$3:$CM$3),0))*(1-GRID!$B$35),0)+GRID!$B$29)</f>
        <v>45100</v>
      </c>
      <c r="L17" s="60">
        <f t="array" ref="L17">IF($I$2="Открытый тариф",
INDEX(GRID!$B$17:$AE$27,MATCH(K$7,GRID!$A$17:$A$27,0),MATCH(1,($U$2=GRID!$BJ$1:$CM$1)*(КАЛЕНДАРЬ!$R12=GRID!$BJ$3:$CM$3),0))+GRID!$B$29*2,
ROUNDUP(INDEX(GRID!$B$17:$AE$27,MATCH(K$7,GRID!$A$17:$A$27,0),MATCH(1,($U$2=GRID!$BJ$1:$CM$1)*(КАЛЕНДАРЬ!$R12=GRID!$BJ$3:$CM$3),0))*(1-GRID!$B$35),0)+GRID!$B$29*2)</f>
        <v>50400</v>
      </c>
      <c r="M17" s="59" cm="1">
        <f t="array" ref="M17">IF($I$2="Открытый тариф",
INDEX(GRID!$B$4:$AE$14,MATCH(M$7,GRID!$A$4:$A$14,0),MATCH(1,($U$2=GRID!$BJ$1:$CM$1)*(КАЛЕНДАРЬ!$R12=GRID!$BJ$3:$CM$3),0))+GRID!$B$29,
ROUNDUP(INDEX(GRID!$B$4:$AE$14,MATCH(M$7,GRID!$A$4:$A$14,0),MATCH(1,($U$2=GRID!$BJ$1:$CM$1)*(КАЛЕНДАРЬ!$R12=GRID!$BJ$3:$CM$3),0))*(1-GRID!$B$35),0)+GRID!$B$29)</f>
        <v>49900</v>
      </c>
      <c r="N17" s="60">
        <f t="array" ref="N17">IF($I$2="Открытый тариф",
INDEX(GRID!$B$17:$AE$27,MATCH(M$7,GRID!$A$17:$A$27,0),MATCH(1,($U$2=GRID!$BJ$1:$CM$1)*(КАЛЕНДАРЬ!$R12=GRID!$BJ$3:$CM$3),0))+GRID!$B$29*2,
ROUNDUP(INDEX(GRID!$B$17:$AE$27,MATCH(M$7,GRID!$A$17:$A$27,0),MATCH(1,($U$2=GRID!$BJ$1:$CM$1)*(КАЛЕНДАРЬ!$R12=GRID!$BJ$3:$CM$3),0))*(1-GRID!$B$35),0)+GRID!$B$29*2)</f>
        <v>55200</v>
      </c>
      <c r="O17" s="59" cm="1">
        <f t="array" ref="O17">IF($I$2="Открытый тариф",
INDEX(GRID!$B$4:$AE$14,MATCH(O$7,GRID!$A$4:$A$14,0),MATCH(1,($U$2=GRID!$BJ$1:$CM$1)*(КАЛЕНДАРЬ!$R12=GRID!$BJ$3:$CM$3),0))+GRID!$B$29,
ROUNDUP(INDEX(GRID!$B$4:$AE$14,MATCH(O$7,GRID!$A$4:$A$14,0),MATCH(1,($U$2=GRID!$BJ$1:$CM$1)*(КАЛЕНДАРЬ!$R12=GRID!$BJ$3:$CM$3),0))*(1-GRID!$B$35),0)+GRID!$B$29)</f>
        <v>56300</v>
      </c>
      <c r="P17" s="60">
        <f t="array" ref="P17">IF($I$2="Открытый тариф",
INDEX(GRID!$B$17:$AE$27,MATCH(O$7,GRID!$A$17:$A$27,0),MATCH(1,($U$2=GRID!$BJ$1:$CM$1)*(КАЛЕНДАРЬ!$R12=GRID!$BJ$3:$CM$3),0))+GRID!$B$29*2,
ROUNDUP(INDEX(GRID!$B$17:$AE$27,MATCH(O$7,GRID!$A$17:$A$27,0),MATCH(1,($U$2=GRID!$BJ$1:$CM$1)*(КАЛЕНДАРЬ!$R12=GRID!$BJ$3:$CM$3),0))*(1-GRID!$B$35),0)+GRID!$B$29*2)</f>
        <v>61600</v>
      </c>
      <c r="Q17" s="59" cm="1">
        <f t="array" ref="Q17">IF($I$2="Открытый тариф",
INDEX(GRID!$B$4:$AE$14,MATCH(Q$7,GRID!$A$4:$A$14,0),MATCH(1,($U$2=GRID!$BJ$1:$CM$1)*(КАЛЕНДАРЬ!$R12=GRID!$BJ$3:$CM$3),0))+GRID!$B$29,
ROUNDUP(INDEX(GRID!$B$4:$AE$14,MATCH(Q$7,GRID!$A$4:$A$14,0),MATCH(1,($U$2=GRID!$BJ$1:$CM$1)*(КАЛЕНДАРЬ!$R12=GRID!$BJ$3:$CM$3),0))*(1-GRID!$B$35),0)+GRID!$B$29)</f>
        <v>63300</v>
      </c>
      <c r="R17" s="60">
        <f t="array" ref="R17">IF($I$2="Открытый тариф",
INDEX(GRID!$B$17:$AE$27,MATCH(Q$7,GRID!$A$17:$A$27,0),MATCH(1,($U$2=GRID!$BJ$1:$CM$1)*(КАЛЕНДАРЬ!$R12=GRID!$BJ$3:$CM$3),0))+GRID!$B$29*2,
ROUNDUP(INDEX(GRID!$B$17:$AE$27,MATCH(Q$7,GRID!$A$17:$A$27,0),MATCH(1,($U$2=GRID!$BJ$1:$CM$1)*(КАЛЕНДАРЬ!$R12=GRID!$BJ$3:$CM$3),0))*(1-GRID!$B$35),0)+GRID!$B$29*2)</f>
        <v>68600</v>
      </c>
      <c r="S17" s="59" cm="1">
        <f t="array" ref="S17">IF($I$2="Открытый тариф",
INDEX(GRID!$B$4:$AE$14,MATCH(S$7,GRID!$A$4:$A$14,0),MATCH(1,($U$2=GRID!$BJ$1:$CM$1)*(КАЛЕНДАРЬ!$R12=GRID!$BJ$3:$CM$3),0))+GRID!$B$29,
ROUNDUP(INDEX(GRID!$B$4:$AE$14,MATCH(S$7,GRID!$A$4:$A$14,0),MATCH(1,($U$2=GRID!$BJ$1:$CM$1)*(КАЛЕНДАРЬ!$R12=GRID!$BJ$3:$CM$3),0))*(1-GRID!$B$35),0)+GRID!$B$29)</f>
        <v>77900</v>
      </c>
      <c r="T17" s="60">
        <f t="array" ref="T17">IF($I$2="Открытый тариф",
INDEX(GRID!$B$17:$AE$27,MATCH(S$7,GRID!$A$17:$A$27,0),MATCH(1,($U$2=GRID!$BJ$1:$CM$1)*(КАЛЕНДАРЬ!$R12=GRID!$BJ$3:$CM$3),0))+GRID!$B$29*2,
ROUNDUP(INDEX(GRID!$B$17:$AE$27,MATCH(S$7,GRID!$A$17:$A$27,0),MATCH(1,($U$2=GRID!$BJ$1:$CM$1)*(КАЛЕНДАРЬ!$R12=GRID!$BJ$3:$CM$3),0))*(1-GRID!$B$35),0)+GRID!$B$29*2)</f>
        <v>83200</v>
      </c>
      <c r="U17" s="59" cm="1">
        <f t="array" ref="U17">IF($I$2="Открытый тариф",
INDEX(GRID!$B$4:$AE$14,MATCH(U$7,GRID!$A$4:$A$14,0),MATCH(1,($U$2=GRID!$BJ$1:$CM$1)*(КАЛЕНДАРЬ!$R12=GRID!$BJ$3:$CM$3),0))+GRID!$B$29,
ROUNDUP(INDEX(GRID!$B$4:$AE$14,MATCH(U$7,GRID!$A$4:$A$14,0),MATCH(1,($U$2=GRID!$BJ$1:$CM$1)*(КАЛЕНДАРЬ!$R12=GRID!$BJ$3:$CM$3),0))*(1-GRID!$B$35),0)+GRID!$B$29)</f>
        <v>85800</v>
      </c>
      <c r="V17" s="60">
        <f t="array" ref="V17">IF($I$2="Открытый тариф",
INDEX(GRID!$B$17:$AE$27,MATCH(U$7,GRID!$A$17:$A$27,0),MATCH(1,($U$2=GRID!$BJ$1:$CM$1)*(КАЛЕНДАРЬ!$R12=GRID!$BJ$3:$CM$3),0))+GRID!$B$29*2,
ROUNDUP(INDEX(GRID!$B$17:$AE$27,MATCH(U$7,GRID!$A$17:$A$27,0),MATCH(1,($U$2=GRID!$BJ$1:$CM$1)*(КАЛЕНДАРЬ!$R12=GRID!$BJ$3:$CM$3),0))*(1-GRID!$B$35),0)+GRID!$B$29*2)</f>
        <v>91100</v>
      </c>
      <c r="W17" s="59" cm="1">
        <f t="array" ref="W17">IF($I$2="Открытый тариф",
INDEX(GRID!$B$4:$AE$14,MATCH(W$7,GRID!$A$4:$A$14,0),MATCH(1,($U$2=GRID!$BJ$1:$CM$1)*(КАЛЕНДАРЬ!$R12=GRID!$BJ$3:$CM$3),0))+GRID!$B$29,
ROUNDUP(INDEX(GRID!$B$4:$AE$14,MATCH(W$7,GRID!$A$4:$A$14,0),MATCH(1,($U$2=GRID!$BJ$1:$CM$1)*(КАЛЕНДАРЬ!$R12=GRID!$BJ$3:$CM$3),0))*(1-GRID!$B$35),0)+GRID!$B$29)</f>
        <v>305800</v>
      </c>
      <c r="X17" s="60">
        <f t="array" ref="X17">IF($I$2="Открытый тариф",
INDEX(GRID!$B$17:$AE$27,MATCH(W$7,GRID!$A$17:$A$27,0),MATCH(1,($U$2=GRID!$BJ$1:$CM$1)*(КАЛЕНДАРЬ!$R12=GRID!$BJ$3:$CM$3),0))+GRID!$B$29*2,
ROUNDUP(INDEX(GRID!$B$17:$AE$27,MATCH(W$7,GRID!$A$17:$A$27,0),MATCH(1,($U$2=GRID!$BJ$1:$CM$1)*(КАЛЕНДАРЬ!$R12=GRID!$BJ$3:$CM$3),0))*(1-GRID!$B$35),0)+GRID!$B$29*2)</f>
        <v>311100</v>
      </c>
    </row>
    <row r="18" spans="1:24" hidden="1" x14ac:dyDescent="0.2">
      <c r="A18" s="62" t="s">
        <v>44</v>
      </c>
      <c r="B18" s="62">
        <v>10</v>
      </c>
      <c r="C18" s="59" cm="1">
        <f t="array" ref="C18">IF($I$2="Открытый тариф",
INDEX(GRID!$B$4:$AE$14,MATCH(C$7,GRID!$A$4:$A$14,0),MATCH(1,($U$2=GRID!$BJ$1:$CM$1)*(КАЛЕНДАРЬ!$R13=GRID!$BJ$3:$CM$3),0))+GRID!$B$29,
ROUNDUP(INDEX(GRID!$B$4:$AE$14,MATCH(C$7,GRID!$A$4:$A$14,0),MATCH(1,($U$2=GRID!$BJ$1:$CM$1)*(КАЛЕНДАРЬ!$R13=GRID!$BJ$3:$CM$3),0))*(1-GRID!$B$35),0)+GRID!$B$29)</f>
        <v>30300</v>
      </c>
      <c r="D18" s="60">
        <f t="array" ref="D18">IF($I$2="Открытый тариф",
INDEX(GRID!$B$17:$AE$27,MATCH(C$7,GRID!$A$17:$A$27,0),MATCH(1,($U$2=GRID!$BJ$1:$CM$1)*(КАЛЕНДАРЬ!$R13=GRID!$BJ$3:$CM$3),0))+GRID!$B$29*2,
ROUNDUP(INDEX(GRID!$B$17:$AE$27,MATCH(C$7,GRID!$A$17:$A$27,0),MATCH(1,($U$2=GRID!$BJ$1:$CM$1)*(КАЛЕНДАРЬ!$R13=GRID!$BJ$3:$CM$3),0))*(1-GRID!$B$35),0)+GRID!$B$29*2)</f>
        <v>35600</v>
      </c>
      <c r="E18" s="59" cm="1">
        <f t="array" ref="E18">IF($I$2="Открытый тариф",
INDEX(GRID!$B$4:$AE$14,MATCH(E$7,GRID!$A$4:$A$14,0),MATCH(1,($U$2=GRID!$BJ$1:$CM$1)*(КАЛЕНДАРЬ!$R13=GRID!$BJ$3:$CM$3),0))+GRID!$B$29,
ROUNDUP(INDEX(GRID!$B$4:$AE$14,MATCH(E$7,GRID!$A$4:$A$14,0),MATCH(1,($U$2=GRID!$BJ$1:$CM$1)*(КАЛЕНДАРЬ!$R13=GRID!$BJ$3:$CM$3),0))*(1-GRID!$B$35),0)+GRID!$B$29)</f>
        <v>33400</v>
      </c>
      <c r="F18" s="60">
        <f t="array" ref="F18">IF($I$2="Открытый тариф",
INDEX(GRID!$B$17:$AE$27,MATCH(E$7,GRID!$A$17:$A$27,0),MATCH(1,($U$2=GRID!$BJ$1:$CM$1)*(КАЛЕНДАРЬ!$R13=GRID!$BJ$3:$CM$3),0))+GRID!$B$29*2,
ROUNDUP(INDEX(GRID!$B$17:$AE$27,MATCH(E$7,GRID!$A$17:$A$27,0),MATCH(1,($U$2=GRID!$BJ$1:$CM$1)*(КАЛЕНДАРЬ!$R13=GRID!$BJ$3:$CM$3),0))*(1-GRID!$B$35),0)+GRID!$B$29*2)</f>
        <v>38700</v>
      </c>
      <c r="G18" s="59" cm="1">
        <f t="array" ref="G18">IF($I$2="Открытый тариф",
INDEX(GRID!$B$4:$AE$14,MATCH(G$7,GRID!$A$4:$A$14,0),MATCH(1,($U$2=GRID!$BJ$1:$CM$1)*(КАЛЕНДАРЬ!$R13=GRID!$BJ$3:$CM$3),0))+GRID!$B$29,
ROUNDUP(INDEX(GRID!$B$4:$AE$14,MATCH(G$7,GRID!$A$4:$A$14,0),MATCH(1,($U$2=GRID!$BJ$1:$CM$1)*(КАЛЕНДАРЬ!$R13=GRID!$BJ$3:$CM$3),0))*(1-GRID!$B$35),0)+GRID!$B$29)</f>
        <v>36900</v>
      </c>
      <c r="H18" s="60">
        <f t="array" ref="H18">IF($I$2="Открытый тариф",
INDEX(GRID!$B$17:$AE$27,MATCH(G$7,GRID!$A$17:$A$27,0),MATCH(1,($U$2=GRID!$BJ$1:$CM$1)*(КАЛЕНДАРЬ!$R13=GRID!$BJ$3:$CM$3),0))+GRID!$B$29*2,
ROUNDUP(INDEX(GRID!$B$17:$AE$27,MATCH(G$7,GRID!$A$17:$A$27,0),MATCH(1,($U$2=GRID!$BJ$1:$CM$1)*(КАЛЕНДАРЬ!$R13=GRID!$BJ$3:$CM$3),0))*(1-GRID!$B$35),0)+GRID!$B$29*2)</f>
        <v>42200</v>
      </c>
      <c r="I18" s="59" cm="1">
        <f t="array" ref="I18">IF($I$2="Открытый тариф",
INDEX(GRID!$B$4:$AE$14,MATCH(I$7,GRID!$A$4:$A$14,0),MATCH(1,($U$2=GRID!$BJ$1:$CM$1)*(КАЛЕНДАРЬ!$R13=GRID!$BJ$3:$CM$3),0))+GRID!$B$29,
ROUNDUP(INDEX(GRID!$B$4:$AE$14,MATCH(I$7,GRID!$A$4:$A$14,0),MATCH(1,($U$2=GRID!$BJ$1:$CM$1)*(КАЛЕНДАРЬ!$R13=GRID!$BJ$3:$CM$3),0))*(1-GRID!$B$35),0)+GRID!$B$29)</f>
        <v>40800</v>
      </c>
      <c r="J18" s="60">
        <f t="array" ref="J18">IF($I$2="Открытый тариф",
INDEX(GRID!$B$17:$AE$27,MATCH(I$7,GRID!$A$17:$A$27,0),MATCH(1,($U$2=GRID!$BJ$1:$CM$1)*(КАЛЕНДАРЬ!$R13=GRID!$BJ$3:$CM$3),0))+GRID!$B$29*2,
ROUNDUP(INDEX(GRID!$B$17:$AE$27,MATCH(I$7,GRID!$A$17:$A$27,0),MATCH(1,($U$2=GRID!$BJ$1:$CM$1)*(КАЛЕНДАРЬ!$R13=GRID!$BJ$3:$CM$3),0))*(1-GRID!$B$35),0)+GRID!$B$29*2)</f>
        <v>46100</v>
      </c>
      <c r="K18" s="59" cm="1">
        <f t="array" ref="K18">IF($I$2="Открытый тариф",
INDEX(GRID!$B$4:$AE$14,MATCH(K$7,GRID!$A$4:$A$14,0),MATCH(1,($U$2=GRID!$BJ$1:$CM$1)*(КАЛЕНДАРЬ!$R13=GRID!$BJ$3:$CM$3),0))+GRID!$B$29,
ROUNDUP(INDEX(GRID!$B$4:$AE$14,MATCH(K$7,GRID!$A$4:$A$14,0),MATCH(1,($U$2=GRID!$BJ$1:$CM$1)*(КАЛЕНДАРЬ!$R13=GRID!$BJ$3:$CM$3),0))*(1-GRID!$B$35),0)+GRID!$B$29)</f>
        <v>45100</v>
      </c>
      <c r="L18" s="60">
        <f t="array" ref="L18">IF($I$2="Открытый тариф",
INDEX(GRID!$B$17:$AE$27,MATCH(K$7,GRID!$A$17:$A$27,0),MATCH(1,($U$2=GRID!$BJ$1:$CM$1)*(КАЛЕНДАРЬ!$R13=GRID!$BJ$3:$CM$3),0))+GRID!$B$29*2,
ROUNDUP(INDEX(GRID!$B$17:$AE$27,MATCH(K$7,GRID!$A$17:$A$27,0),MATCH(1,($U$2=GRID!$BJ$1:$CM$1)*(КАЛЕНДАРЬ!$R13=GRID!$BJ$3:$CM$3),0))*(1-GRID!$B$35),0)+GRID!$B$29*2)</f>
        <v>50400</v>
      </c>
      <c r="M18" s="59" cm="1">
        <f t="array" ref="M18">IF($I$2="Открытый тариф",
INDEX(GRID!$B$4:$AE$14,MATCH(M$7,GRID!$A$4:$A$14,0),MATCH(1,($U$2=GRID!$BJ$1:$CM$1)*(КАЛЕНДАРЬ!$R13=GRID!$BJ$3:$CM$3),0))+GRID!$B$29,
ROUNDUP(INDEX(GRID!$B$4:$AE$14,MATCH(M$7,GRID!$A$4:$A$14,0),MATCH(1,($U$2=GRID!$BJ$1:$CM$1)*(КАЛЕНДАРЬ!$R13=GRID!$BJ$3:$CM$3),0))*(1-GRID!$B$35),0)+GRID!$B$29)</f>
        <v>49900</v>
      </c>
      <c r="N18" s="60">
        <f t="array" ref="N18">IF($I$2="Открытый тариф",
INDEX(GRID!$B$17:$AE$27,MATCH(M$7,GRID!$A$17:$A$27,0),MATCH(1,($U$2=GRID!$BJ$1:$CM$1)*(КАЛЕНДАРЬ!$R13=GRID!$BJ$3:$CM$3),0))+GRID!$B$29*2,
ROUNDUP(INDEX(GRID!$B$17:$AE$27,MATCH(M$7,GRID!$A$17:$A$27,0),MATCH(1,($U$2=GRID!$BJ$1:$CM$1)*(КАЛЕНДАРЬ!$R13=GRID!$BJ$3:$CM$3),0))*(1-GRID!$B$35),0)+GRID!$B$29*2)</f>
        <v>55200</v>
      </c>
      <c r="O18" s="59" cm="1">
        <f t="array" ref="O18">IF($I$2="Открытый тариф",
INDEX(GRID!$B$4:$AE$14,MATCH(O$7,GRID!$A$4:$A$14,0),MATCH(1,($U$2=GRID!$BJ$1:$CM$1)*(КАЛЕНДАРЬ!$R13=GRID!$BJ$3:$CM$3),0))+GRID!$B$29,
ROUNDUP(INDEX(GRID!$B$4:$AE$14,MATCH(O$7,GRID!$A$4:$A$14,0),MATCH(1,($U$2=GRID!$BJ$1:$CM$1)*(КАЛЕНДАРЬ!$R13=GRID!$BJ$3:$CM$3),0))*(1-GRID!$B$35),0)+GRID!$B$29)</f>
        <v>56300</v>
      </c>
      <c r="P18" s="60">
        <f t="array" ref="P18">IF($I$2="Открытый тариф",
INDEX(GRID!$B$17:$AE$27,MATCH(O$7,GRID!$A$17:$A$27,0),MATCH(1,($U$2=GRID!$BJ$1:$CM$1)*(КАЛЕНДАРЬ!$R13=GRID!$BJ$3:$CM$3),0))+GRID!$B$29*2,
ROUNDUP(INDEX(GRID!$B$17:$AE$27,MATCH(O$7,GRID!$A$17:$A$27,0),MATCH(1,($U$2=GRID!$BJ$1:$CM$1)*(КАЛЕНДАРЬ!$R13=GRID!$BJ$3:$CM$3),0))*(1-GRID!$B$35),0)+GRID!$B$29*2)</f>
        <v>61600</v>
      </c>
      <c r="Q18" s="59" cm="1">
        <f t="array" ref="Q18">IF($I$2="Открытый тариф",
INDEX(GRID!$B$4:$AE$14,MATCH(Q$7,GRID!$A$4:$A$14,0),MATCH(1,($U$2=GRID!$BJ$1:$CM$1)*(КАЛЕНДАРЬ!$R13=GRID!$BJ$3:$CM$3),0))+GRID!$B$29,
ROUNDUP(INDEX(GRID!$B$4:$AE$14,MATCH(Q$7,GRID!$A$4:$A$14,0),MATCH(1,($U$2=GRID!$BJ$1:$CM$1)*(КАЛЕНДАРЬ!$R13=GRID!$BJ$3:$CM$3),0))*(1-GRID!$B$35),0)+GRID!$B$29)</f>
        <v>63300</v>
      </c>
      <c r="R18" s="60">
        <f t="array" ref="R18">IF($I$2="Открытый тариф",
INDEX(GRID!$B$17:$AE$27,MATCH(Q$7,GRID!$A$17:$A$27,0),MATCH(1,($U$2=GRID!$BJ$1:$CM$1)*(КАЛЕНДАРЬ!$R13=GRID!$BJ$3:$CM$3),0))+GRID!$B$29*2,
ROUNDUP(INDEX(GRID!$B$17:$AE$27,MATCH(Q$7,GRID!$A$17:$A$27,0),MATCH(1,($U$2=GRID!$BJ$1:$CM$1)*(КАЛЕНДАРЬ!$R13=GRID!$BJ$3:$CM$3),0))*(1-GRID!$B$35),0)+GRID!$B$29*2)</f>
        <v>68600</v>
      </c>
      <c r="S18" s="59" cm="1">
        <f t="array" ref="S18">IF($I$2="Открытый тариф",
INDEX(GRID!$B$4:$AE$14,MATCH(S$7,GRID!$A$4:$A$14,0),MATCH(1,($U$2=GRID!$BJ$1:$CM$1)*(КАЛЕНДАРЬ!$R13=GRID!$BJ$3:$CM$3),0))+GRID!$B$29,
ROUNDUP(INDEX(GRID!$B$4:$AE$14,MATCH(S$7,GRID!$A$4:$A$14,0),MATCH(1,($U$2=GRID!$BJ$1:$CM$1)*(КАЛЕНДАРЬ!$R13=GRID!$BJ$3:$CM$3),0))*(1-GRID!$B$35),0)+GRID!$B$29)</f>
        <v>77900</v>
      </c>
      <c r="T18" s="60">
        <f t="array" ref="T18">IF($I$2="Открытый тариф",
INDEX(GRID!$B$17:$AE$27,MATCH(S$7,GRID!$A$17:$A$27,0),MATCH(1,($U$2=GRID!$BJ$1:$CM$1)*(КАЛЕНДАРЬ!$R13=GRID!$BJ$3:$CM$3),0))+GRID!$B$29*2,
ROUNDUP(INDEX(GRID!$B$17:$AE$27,MATCH(S$7,GRID!$A$17:$A$27,0),MATCH(1,($U$2=GRID!$BJ$1:$CM$1)*(КАЛЕНДАРЬ!$R13=GRID!$BJ$3:$CM$3),0))*(1-GRID!$B$35),0)+GRID!$B$29*2)</f>
        <v>83200</v>
      </c>
      <c r="U18" s="59" cm="1">
        <f t="array" ref="U18">IF($I$2="Открытый тариф",
INDEX(GRID!$B$4:$AE$14,MATCH(U$7,GRID!$A$4:$A$14,0),MATCH(1,($U$2=GRID!$BJ$1:$CM$1)*(КАЛЕНДАРЬ!$R13=GRID!$BJ$3:$CM$3),0))+GRID!$B$29,
ROUNDUP(INDEX(GRID!$B$4:$AE$14,MATCH(U$7,GRID!$A$4:$A$14,0),MATCH(1,($U$2=GRID!$BJ$1:$CM$1)*(КАЛЕНДАРЬ!$R13=GRID!$BJ$3:$CM$3),0))*(1-GRID!$B$35),0)+GRID!$B$29)</f>
        <v>85800</v>
      </c>
      <c r="V18" s="60">
        <f t="array" ref="V18">IF($I$2="Открытый тариф",
INDEX(GRID!$B$17:$AE$27,MATCH(U$7,GRID!$A$17:$A$27,0),MATCH(1,($U$2=GRID!$BJ$1:$CM$1)*(КАЛЕНДАРЬ!$R13=GRID!$BJ$3:$CM$3),0))+GRID!$B$29*2,
ROUNDUP(INDEX(GRID!$B$17:$AE$27,MATCH(U$7,GRID!$A$17:$A$27,0),MATCH(1,($U$2=GRID!$BJ$1:$CM$1)*(КАЛЕНДАРЬ!$R13=GRID!$BJ$3:$CM$3),0))*(1-GRID!$B$35),0)+GRID!$B$29*2)</f>
        <v>91100</v>
      </c>
      <c r="W18" s="59" cm="1">
        <f t="array" ref="W18">IF($I$2="Открытый тариф",
INDEX(GRID!$B$4:$AE$14,MATCH(W$7,GRID!$A$4:$A$14,0),MATCH(1,($U$2=GRID!$BJ$1:$CM$1)*(КАЛЕНДАРЬ!$R13=GRID!$BJ$3:$CM$3),0))+GRID!$B$29,
ROUNDUP(INDEX(GRID!$B$4:$AE$14,MATCH(W$7,GRID!$A$4:$A$14,0),MATCH(1,($U$2=GRID!$BJ$1:$CM$1)*(КАЛЕНДАРЬ!$R13=GRID!$BJ$3:$CM$3),0))*(1-GRID!$B$35),0)+GRID!$B$29)</f>
        <v>305800</v>
      </c>
      <c r="X18" s="60">
        <f t="array" ref="X18">IF($I$2="Открытый тариф",
INDEX(GRID!$B$17:$AE$27,MATCH(W$7,GRID!$A$17:$A$27,0),MATCH(1,($U$2=GRID!$BJ$1:$CM$1)*(КАЛЕНДАРЬ!$R13=GRID!$BJ$3:$CM$3),0))+GRID!$B$29*2,
ROUNDUP(INDEX(GRID!$B$17:$AE$27,MATCH(W$7,GRID!$A$17:$A$27,0),MATCH(1,($U$2=GRID!$BJ$1:$CM$1)*(КАЛЕНДАРЬ!$R13=GRID!$BJ$3:$CM$3),0))*(1-GRID!$B$35),0)+GRID!$B$29*2)</f>
        <v>311100</v>
      </c>
    </row>
    <row r="19" spans="1:24" hidden="1" x14ac:dyDescent="0.2">
      <c r="A19" s="62" t="s">
        <v>45</v>
      </c>
      <c r="B19" s="62">
        <v>11</v>
      </c>
      <c r="C19" s="59" cm="1">
        <f t="array" ref="C19">IF($I$2="Открытый тариф",
INDEX(GRID!$B$4:$AE$14,MATCH(C$7,GRID!$A$4:$A$14,0),MATCH(1,($U$2=GRID!$BJ$1:$CM$1)*(КАЛЕНДАРЬ!$R14=GRID!$BJ$3:$CM$3),0))+GRID!$B$29,
ROUNDUP(INDEX(GRID!$B$4:$AE$14,MATCH(C$7,GRID!$A$4:$A$14,0),MATCH(1,($U$2=GRID!$BJ$1:$CM$1)*(КАЛЕНДАРЬ!$R14=GRID!$BJ$3:$CM$3),0))*(1-GRID!$B$35),0)+GRID!$B$29)</f>
        <v>24800</v>
      </c>
      <c r="D19" s="60">
        <f t="array" ref="D19">IF($I$2="Открытый тариф",
INDEX(GRID!$B$17:$AE$27,MATCH(C$7,GRID!$A$17:$A$27,0),MATCH(1,($U$2=GRID!$BJ$1:$CM$1)*(КАЛЕНДАРЬ!$R14=GRID!$BJ$3:$CM$3),0))+GRID!$B$29*2,
ROUNDUP(INDEX(GRID!$B$17:$AE$27,MATCH(C$7,GRID!$A$17:$A$27,0),MATCH(1,($U$2=GRID!$BJ$1:$CM$1)*(КАЛЕНДАРЬ!$R14=GRID!$BJ$3:$CM$3),0))*(1-GRID!$B$35),0)+GRID!$B$29*2)</f>
        <v>30100</v>
      </c>
      <c r="E19" s="59" cm="1">
        <f t="array" ref="E19">IF($I$2="Открытый тариф",
INDEX(GRID!$B$4:$AE$14,MATCH(E$7,GRID!$A$4:$A$14,0),MATCH(1,($U$2=GRID!$BJ$1:$CM$1)*(КАЛЕНДАРЬ!$R14=GRID!$BJ$3:$CM$3),0))+GRID!$B$29,
ROUNDUP(INDEX(GRID!$B$4:$AE$14,MATCH(E$7,GRID!$A$4:$A$14,0),MATCH(1,($U$2=GRID!$BJ$1:$CM$1)*(КАЛЕНДАРЬ!$R14=GRID!$BJ$3:$CM$3),0))*(1-GRID!$B$35),0)+GRID!$B$29)</f>
        <v>27100</v>
      </c>
      <c r="F19" s="60">
        <f t="array" ref="F19">IF($I$2="Открытый тариф",
INDEX(GRID!$B$17:$AE$27,MATCH(E$7,GRID!$A$17:$A$27,0),MATCH(1,($U$2=GRID!$BJ$1:$CM$1)*(КАЛЕНДАРЬ!$R14=GRID!$BJ$3:$CM$3),0))+GRID!$B$29*2,
ROUNDUP(INDEX(GRID!$B$17:$AE$27,MATCH(E$7,GRID!$A$17:$A$27,0),MATCH(1,($U$2=GRID!$BJ$1:$CM$1)*(КАЛЕНДАРЬ!$R14=GRID!$BJ$3:$CM$3),0))*(1-GRID!$B$35),0)+GRID!$B$29*2)</f>
        <v>32400</v>
      </c>
      <c r="G19" s="59" cm="1">
        <f t="array" ref="G19">IF($I$2="Открытый тариф",
INDEX(GRID!$B$4:$AE$14,MATCH(G$7,GRID!$A$4:$A$14,0),MATCH(1,($U$2=GRID!$BJ$1:$CM$1)*(КАЛЕНДАРЬ!$R14=GRID!$BJ$3:$CM$3),0))+GRID!$B$29,
ROUNDUP(INDEX(GRID!$B$4:$AE$14,MATCH(G$7,GRID!$A$4:$A$14,0),MATCH(1,($U$2=GRID!$BJ$1:$CM$1)*(КАЛЕНДАРЬ!$R14=GRID!$BJ$3:$CM$3),0))*(1-GRID!$B$35),0)+GRID!$B$29)</f>
        <v>29700</v>
      </c>
      <c r="H19" s="60">
        <f t="array" ref="H19">IF($I$2="Открытый тариф",
INDEX(GRID!$B$17:$AE$27,MATCH(G$7,GRID!$A$17:$A$27,0),MATCH(1,($U$2=GRID!$BJ$1:$CM$1)*(КАЛЕНДАРЬ!$R14=GRID!$BJ$3:$CM$3),0))+GRID!$B$29*2,
ROUNDUP(INDEX(GRID!$B$17:$AE$27,MATCH(G$7,GRID!$A$17:$A$27,0),MATCH(1,($U$2=GRID!$BJ$1:$CM$1)*(КАЛЕНДАРЬ!$R14=GRID!$BJ$3:$CM$3),0))*(1-GRID!$B$35),0)+GRID!$B$29*2)</f>
        <v>35000</v>
      </c>
      <c r="I19" s="59" cm="1">
        <f t="array" ref="I19">IF($I$2="Открытый тариф",
INDEX(GRID!$B$4:$AE$14,MATCH(I$7,GRID!$A$4:$A$14,0),MATCH(1,($U$2=GRID!$BJ$1:$CM$1)*(КАЛЕНДАРЬ!$R14=GRID!$BJ$3:$CM$3),0))+GRID!$B$29,
ROUNDUP(INDEX(GRID!$B$4:$AE$14,MATCH(I$7,GRID!$A$4:$A$14,0),MATCH(1,($U$2=GRID!$BJ$1:$CM$1)*(КАЛЕНДАРЬ!$R14=GRID!$BJ$3:$CM$3),0))*(1-GRID!$B$35),0)+GRID!$B$29)</f>
        <v>32500</v>
      </c>
      <c r="J19" s="60">
        <f t="array" ref="J19">IF($I$2="Открытый тариф",
INDEX(GRID!$B$17:$AE$27,MATCH(I$7,GRID!$A$17:$A$27,0),MATCH(1,($U$2=GRID!$BJ$1:$CM$1)*(КАЛЕНДАРЬ!$R14=GRID!$BJ$3:$CM$3),0))+GRID!$B$29*2,
ROUNDUP(INDEX(GRID!$B$17:$AE$27,MATCH(I$7,GRID!$A$17:$A$27,0),MATCH(1,($U$2=GRID!$BJ$1:$CM$1)*(КАЛЕНДАРЬ!$R14=GRID!$BJ$3:$CM$3),0))*(1-GRID!$B$35),0)+GRID!$B$29*2)</f>
        <v>37800</v>
      </c>
      <c r="K19" s="59" cm="1">
        <f t="array" ref="K19">IF($I$2="Открытый тариф",
INDEX(GRID!$B$4:$AE$14,MATCH(K$7,GRID!$A$4:$A$14,0),MATCH(1,($U$2=GRID!$BJ$1:$CM$1)*(КАЛЕНДАРЬ!$R14=GRID!$BJ$3:$CM$3),0))+GRID!$B$29,
ROUNDUP(INDEX(GRID!$B$4:$AE$14,MATCH(K$7,GRID!$A$4:$A$14,0),MATCH(1,($U$2=GRID!$BJ$1:$CM$1)*(КАЛЕНДАРЬ!$R14=GRID!$BJ$3:$CM$3),0))*(1-GRID!$B$35),0)+GRID!$B$29)</f>
        <v>35600</v>
      </c>
      <c r="L19" s="60">
        <f t="array" ref="L19">IF($I$2="Открытый тариф",
INDEX(GRID!$B$17:$AE$27,MATCH(K$7,GRID!$A$17:$A$27,0),MATCH(1,($U$2=GRID!$BJ$1:$CM$1)*(КАЛЕНДАРЬ!$R14=GRID!$BJ$3:$CM$3),0))+GRID!$B$29*2,
ROUNDUP(INDEX(GRID!$B$17:$AE$27,MATCH(K$7,GRID!$A$17:$A$27,0),MATCH(1,($U$2=GRID!$BJ$1:$CM$1)*(КАЛЕНДАРЬ!$R14=GRID!$BJ$3:$CM$3),0))*(1-GRID!$B$35),0)+GRID!$B$29*2)</f>
        <v>40900</v>
      </c>
      <c r="M19" s="59" cm="1">
        <f t="array" ref="M19">IF($I$2="Открытый тариф",
INDEX(GRID!$B$4:$AE$14,MATCH(M$7,GRID!$A$4:$A$14,0),MATCH(1,($U$2=GRID!$BJ$1:$CM$1)*(КАЛЕНДАРЬ!$R14=GRID!$BJ$3:$CM$3),0))+GRID!$B$29,
ROUNDUP(INDEX(GRID!$B$4:$AE$14,MATCH(M$7,GRID!$A$4:$A$14,0),MATCH(1,($U$2=GRID!$BJ$1:$CM$1)*(КАЛЕНДАРЬ!$R14=GRID!$BJ$3:$CM$3),0))*(1-GRID!$B$35),0)+GRID!$B$29)</f>
        <v>39100</v>
      </c>
      <c r="N19" s="60">
        <f t="array" ref="N19">IF($I$2="Открытый тариф",
INDEX(GRID!$B$17:$AE$27,MATCH(M$7,GRID!$A$17:$A$27,0),MATCH(1,($U$2=GRID!$BJ$1:$CM$1)*(КАЛЕНДАРЬ!$R14=GRID!$BJ$3:$CM$3),0))+GRID!$B$29*2,
ROUNDUP(INDEX(GRID!$B$17:$AE$27,MATCH(M$7,GRID!$A$17:$A$27,0),MATCH(1,($U$2=GRID!$BJ$1:$CM$1)*(КАЛЕНДАРЬ!$R14=GRID!$BJ$3:$CM$3),0))*(1-GRID!$B$35),0)+GRID!$B$29*2)</f>
        <v>44400</v>
      </c>
      <c r="O19" s="59" cm="1">
        <f t="array" ref="O19">IF($I$2="Открытый тариф",
INDEX(GRID!$B$4:$AE$14,MATCH(O$7,GRID!$A$4:$A$14,0),MATCH(1,($U$2=GRID!$BJ$1:$CM$1)*(КАЛЕНДАРЬ!$R14=GRID!$BJ$3:$CM$3),0))+GRID!$B$29,
ROUNDUP(INDEX(GRID!$B$4:$AE$14,MATCH(O$7,GRID!$A$4:$A$14,0),MATCH(1,($U$2=GRID!$BJ$1:$CM$1)*(КАЛЕНДАРЬ!$R14=GRID!$BJ$3:$CM$3),0))*(1-GRID!$B$35),0)+GRID!$B$29)</f>
        <v>45800</v>
      </c>
      <c r="P19" s="60">
        <f t="array" ref="P19">IF($I$2="Открытый тариф",
INDEX(GRID!$B$17:$AE$27,MATCH(O$7,GRID!$A$17:$A$27,0),MATCH(1,($U$2=GRID!$BJ$1:$CM$1)*(КАЛЕНДАРЬ!$R14=GRID!$BJ$3:$CM$3),0))+GRID!$B$29*2,
ROUNDUP(INDEX(GRID!$B$17:$AE$27,MATCH(O$7,GRID!$A$17:$A$27,0),MATCH(1,($U$2=GRID!$BJ$1:$CM$1)*(КАЛЕНДАРЬ!$R14=GRID!$BJ$3:$CM$3),0))*(1-GRID!$B$35),0)+GRID!$B$29*2)</f>
        <v>51100</v>
      </c>
      <c r="Q19" s="59" cm="1">
        <f t="array" ref="Q19">IF($I$2="Открытый тариф",
INDEX(GRID!$B$4:$AE$14,MATCH(Q$7,GRID!$A$4:$A$14,0),MATCH(1,($U$2=GRID!$BJ$1:$CM$1)*(КАЛЕНДАРЬ!$R14=GRID!$BJ$3:$CM$3),0))+GRID!$B$29,
ROUNDUP(INDEX(GRID!$B$4:$AE$14,MATCH(Q$7,GRID!$A$4:$A$14,0),MATCH(1,($U$2=GRID!$BJ$1:$CM$1)*(КАЛЕНДАРЬ!$R14=GRID!$BJ$3:$CM$3),0))*(1-GRID!$B$35),0)+GRID!$B$29)</f>
        <v>51200</v>
      </c>
      <c r="R19" s="60">
        <f t="array" ref="R19">IF($I$2="Открытый тариф",
INDEX(GRID!$B$17:$AE$27,MATCH(Q$7,GRID!$A$17:$A$27,0),MATCH(1,($U$2=GRID!$BJ$1:$CM$1)*(КАЛЕНДАРЬ!$R14=GRID!$BJ$3:$CM$3),0))+GRID!$B$29*2,
ROUNDUP(INDEX(GRID!$B$17:$AE$27,MATCH(Q$7,GRID!$A$17:$A$27,0),MATCH(1,($U$2=GRID!$BJ$1:$CM$1)*(КАЛЕНДАРЬ!$R14=GRID!$BJ$3:$CM$3),0))*(1-GRID!$B$35),0)+GRID!$B$29*2)</f>
        <v>56500</v>
      </c>
      <c r="S19" s="59" cm="1">
        <f t="array" ref="S19">IF($I$2="Открытый тариф",
INDEX(GRID!$B$4:$AE$14,MATCH(S$7,GRID!$A$4:$A$14,0),MATCH(1,($U$2=GRID!$BJ$1:$CM$1)*(КАЛЕНДАРЬ!$R14=GRID!$BJ$3:$CM$3),0))+GRID!$B$29,
ROUNDUP(INDEX(GRID!$B$4:$AE$14,MATCH(S$7,GRID!$A$4:$A$14,0),MATCH(1,($U$2=GRID!$BJ$1:$CM$1)*(КАЛЕНДАРЬ!$R14=GRID!$BJ$3:$CM$3),0))*(1-GRID!$B$35),0)+GRID!$B$29)</f>
        <v>62000</v>
      </c>
      <c r="T19" s="60">
        <f t="array" ref="T19">IF($I$2="Открытый тариф",
INDEX(GRID!$B$17:$AE$27,MATCH(S$7,GRID!$A$17:$A$27,0),MATCH(1,($U$2=GRID!$BJ$1:$CM$1)*(КАЛЕНДАРЬ!$R14=GRID!$BJ$3:$CM$3),0))+GRID!$B$29*2,
ROUNDUP(INDEX(GRID!$B$17:$AE$27,MATCH(S$7,GRID!$A$17:$A$27,0),MATCH(1,($U$2=GRID!$BJ$1:$CM$1)*(КАЛЕНДАРЬ!$R14=GRID!$BJ$3:$CM$3),0))*(1-GRID!$B$35),0)+GRID!$B$29*2)</f>
        <v>67300</v>
      </c>
      <c r="U19" s="59" cm="1">
        <f t="array" ref="U19">IF($I$2="Открытый тариф",
INDEX(GRID!$B$4:$AE$14,MATCH(U$7,GRID!$A$4:$A$14,0),MATCH(1,($U$2=GRID!$BJ$1:$CM$1)*(КАЛЕНДАРЬ!$R14=GRID!$BJ$3:$CM$3),0))+GRID!$B$29,
ROUNDUP(INDEX(GRID!$B$4:$AE$14,MATCH(U$7,GRID!$A$4:$A$14,0),MATCH(1,($U$2=GRID!$BJ$1:$CM$1)*(КАЛЕНДАРЬ!$R14=GRID!$BJ$3:$CM$3),0))*(1-GRID!$B$35),0)+GRID!$B$29)</f>
        <v>69800</v>
      </c>
      <c r="V19" s="60">
        <f t="array" ref="V19">IF($I$2="Открытый тариф",
INDEX(GRID!$B$17:$AE$27,MATCH(U$7,GRID!$A$17:$A$27,0),MATCH(1,($U$2=GRID!$BJ$1:$CM$1)*(КАЛЕНДАРЬ!$R14=GRID!$BJ$3:$CM$3),0))+GRID!$B$29*2,
ROUNDUP(INDEX(GRID!$B$17:$AE$27,MATCH(U$7,GRID!$A$17:$A$27,0),MATCH(1,($U$2=GRID!$BJ$1:$CM$1)*(КАЛЕНДАРЬ!$R14=GRID!$BJ$3:$CM$3),0))*(1-GRID!$B$35),0)+GRID!$B$29*2)</f>
        <v>75100</v>
      </c>
      <c r="W19" s="59" cm="1">
        <f t="array" ref="W19">IF($I$2="Открытый тариф",
INDEX(GRID!$B$4:$AE$14,MATCH(W$7,GRID!$A$4:$A$14,0),MATCH(1,($U$2=GRID!$BJ$1:$CM$1)*(КАЛЕНДАРЬ!$R14=GRID!$BJ$3:$CM$3),0))+GRID!$B$29,
ROUNDUP(INDEX(GRID!$B$4:$AE$14,MATCH(W$7,GRID!$A$4:$A$14,0),MATCH(1,($U$2=GRID!$BJ$1:$CM$1)*(КАЛЕНДАРЬ!$R14=GRID!$BJ$3:$CM$3),0))*(1-GRID!$B$35),0)+GRID!$B$29)</f>
        <v>260800</v>
      </c>
      <c r="X19" s="60">
        <f t="array" ref="X19">IF($I$2="Открытый тариф",
INDEX(GRID!$B$17:$AE$27,MATCH(W$7,GRID!$A$17:$A$27,0),MATCH(1,($U$2=GRID!$BJ$1:$CM$1)*(КАЛЕНДАРЬ!$R14=GRID!$BJ$3:$CM$3),0))+GRID!$B$29*2,
ROUNDUP(INDEX(GRID!$B$17:$AE$27,MATCH(W$7,GRID!$A$17:$A$27,0),MATCH(1,($U$2=GRID!$BJ$1:$CM$1)*(КАЛЕНДАРЬ!$R14=GRID!$BJ$3:$CM$3),0))*(1-GRID!$B$35),0)+GRID!$B$29*2)</f>
        <v>266100</v>
      </c>
    </row>
    <row r="20" spans="1:24" hidden="1" x14ac:dyDescent="0.2">
      <c r="A20" s="62" t="s">
        <v>46</v>
      </c>
      <c r="B20" s="62">
        <v>12</v>
      </c>
      <c r="C20" s="59" cm="1">
        <f t="array" ref="C20">IF($I$2="Открытый тариф",
INDEX(GRID!$B$4:$AE$14,MATCH(C$7,GRID!$A$4:$A$14,0),MATCH(1,($U$2=GRID!$BJ$1:$CM$1)*(КАЛЕНДАРЬ!$R15=GRID!$BJ$3:$CM$3),0))+GRID!$B$29,
ROUNDUP(INDEX(GRID!$B$4:$AE$14,MATCH(C$7,GRID!$A$4:$A$14,0),MATCH(1,($U$2=GRID!$BJ$1:$CM$1)*(КАЛЕНДАРЬ!$R15=GRID!$BJ$3:$CM$3),0))*(1-GRID!$B$35),0)+GRID!$B$29)</f>
        <v>30300</v>
      </c>
      <c r="D20" s="60">
        <f t="array" ref="D20">IF($I$2="Открытый тариф",
INDEX(GRID!$B$17:$AE$27,MATCH(C$7,GRID!$A$17:$A$27,0),MATCH(1,($U$2=GRID!$BJ$1:$CM$1)*(КАЛЕНДАРЬ!$R15=GRID!$BJ$3:$CM$3),0))+GRID!$B$29*2,
ROUNDUP(INDEX(GRID!$B$17:$AE$27,MATCH(C$7,GRID!$A$17:$A$27,0),MATCH(1,($U$2=GRID!$BJ$1:$CM$1)*(КАЛЕНДАРЬ!$R15=GRID!$BJ$3:$CM$3),0))*(1-GRID!$B$35),0)+GRID!$B$29*2)</f>
        <v>35600</v>
      </c>
      <c r="E20" s="59" cm="1">
        <f t="array" ref="E20">IF($I$2="Открытый тариф",
INDEX(GRID!$B$4:$AE$14,MATCH(E$7,GRID!$A$4:$A$14,0),MATCH(1,($U$2=GRID!$BJ$1:$CM$1)*(КАЛЕНДАРЬ!$R15=GRID!$BJ$3:$CM$3),0))+GRID!$B$29,
ROUNDUP(INDEX(GRID!$B$4:$AE$14,MATCH(E$7,GRID!$A$4:$A$14,0),MATCH(1,($U$2=GRID!$BJ$1:$CM$1)*(КАЛЕНДАРЬ!$R15=GRID!$BJ$3:$CM$3),0))*(1-GRID!$B$35),0)+GRID!$B$29)</f>
        <v>33400</v>
      </c>
      <c r="F20" s="60">
        <f t="array" ref="F20">IF($I$2="Открытый тариф",
INDEX(GRID!$B$17:$AE$27,MATCH(E$7,GRID!$A$17:$A$27,0),MATCH(1,($U$2=GRID!$BJ$1:$CM$1)*(КАЛЕНДАРЬ!$R15=GRID!$BJ$3:$CM$3),0))+GRID!$B$29*2,
ROUNDUP(INDEX(GRID!$B$17:$AE$27,MATCH(E$7,GRID!$A$17:$A$27,0),MATCH(1,($U$2=GRID!$BJ$1:$CM$1)*(КАЛЕНДАРЬ!$R15=GRID!$BJ$3:$CM$3),0))*(1-GRID!$B$35),0)+GRID!$B$29*2)</f>
        <v>38700</v>
      </c>
      <c r="G20" s="59" cm="1">
        <f t="array" ref="G20">IF($I$2="Открытый тариф",
INDEX(GRID!$B$4:$AE$14,MATCH(G$7,GRID!$A$4:$A$14,0),MATCH(1,($U$2=GRID!$BJ$1:$CM$1)*(КАЛЕНДАРЬ!$R15=GRID!$BJ$3:$CM$3),0))+GRID!$B$29,
ROUNDUP(INDEX(GRID!$B$4:$AE$14,MATCH(G$7,GRID!$A$4:$A$14,0),MATCH(1,($U$2=GRID!$BJ$1:$CM$1)*(КАЛЕНДАРЬ!$R15=GRID!$BJ$3:$CM$3),0))*(1-GRID!$B$35),0)+GRID!$B$29)</f>
        <v>36900</v>
      </c>
      <c r="H20" s="60">
        <f t="array" ref="H20">IF($I$2="Открытый тариф",
INDEX(GRID!$B$17:$AE$27,MATCH(G$7,GRID!$A$17:$A$27,0),MATCH(1,($U$2=GRID!$BJ$1:$CM$1)*(КАЛЕНДАРЬ!$R15=GRID!$BJ$3:$CM$3),0))+GRID!$B$29*2,
ROUNDUP(INDEX(GRID!$B$17:$AE$27,MATCH(G$7,GRID!$A$17:$A$27,0),MATCH(1,($U$2=GRID!$BJ$1:$CM$1)*(КАЛЕНДАРЬ!$R15=GRID!$BJ$3:$CM$3),0))*(1-GRID!$B$35),0)+GRID!$B$29*2)</f>
        <v>42200</v>
      </c>
      <c r="I20" s="59" cm="1">
        <f t="array" ref="I20">IF($I$2="Открытый тариф",
INDEX(GRID!$B$4:$AE$14,MATCH(I$7,GRID!$A$4:$A$14,0),MATCH(1,($U$2=GRID!$BJ$1:$CM$1)*(КАЛЕНДАРЬ!$R15=GRID!$BJ$3:$CM$3),0))+GRID!$B$29,
ROUNDUP(INDEX(GRID!$B$4:$AE$14,MATCH(I$7,GRID!$A$4:$A$14,0),MATCH(1,($U$2=GRID!$BJ$1:$CM$1)*(КАЛЕНДАРЬ!$R15=GRID!$BJ$3:$CM$3),0))*(1-GRID!$B$35),0)+GRID!$B$29)</f>
        <v>40800</v>
      </c>
      <c r="J20" s="60">
        <f t="array" ref="J20">IF($I$2="Открытый тариф",
INDEX(GRID!$B$17:$AE$27,MATCH(I$7,GRID!$A$17:$A$27,0),MATCH(1,($U$2=GRID!$BJ$1:$CM$1)*(КАЛЕНДАРЬ!$R15=GRID!$BJ$3:$CM$3),0))+GRID!$B$29*2,
ROUNDUP(INDEX(GRID!$B$17:$AE$27,MATCH(I$7,GRID!$A$17:$A$27,0),MATCH(1,($U$2=GRID!$BJ$1:$CM$1)*(КАЛЕНДАРЬ!$R15=GRID!$BJ$3:$CM$3),0))*(1-GRID!$B$35),0)+GRID!$B$29*2)</f>
        <v>46100</v>
      </c>
      <c r="K20" s="59" cm="1">
        <f t="array" ref="K20">IF($I$2="Открытый тариф",
INDEX(GRID!$B$4:$AE$14,MATCH(K$7,GRID!$A$4:$A$14,0),MATCH(1,($U$2=GRID!$BJ$1:$CM$1)*(КАЛЕНДАРЬ!$R15=GRID!$BJ$3:$CM$3),0))+GRID!$B$29,
ROUNDUP(INDEX(GRID!$B$4:$AE$14,MATCH(K$7,GRID!$A$4:$A$14,0),MATCH(1,($U$2=GRID!$BJ$1:$CM$1)*(КАЛЕНДАРЬ!$R15=GRID!$BJ$3:$CM$3),0))*(1-GRID!$B$35),0)+GRID!$B$29)</f>
        <v>45100</v>
      </c>
      <c r="L20" s="60">
        <f t="array" ref="L20">IF($I$2="Открытый тариф",
INDEX(GRID!$B$17:$AE$27,MATCH(K$7,GRID!$A$17:$A$27,0),MATCH(1,($U$2=GRID!$BJ$1:$CM$1)*(КАЛЕНДАРЬ!$R15=GRID!$BJ$3:$CM$3),0))+GRID!$B$29*2,
ROUNDUP(INDEX(GRID!$B$17:$AE$27,MATCH(K$7,GRID!$A$17:$A$27,0),MATCH(1,($U$2=GRID!$BJ$1:$CM$1)*(КАЛЕНДАРЬ!$R15=GRID!$BJ$3:$CM$3),0))*(1-GRID!$B$35),0)+GRID!$B$29*2)</f>
        <v>50400</v>
      </c>
      <c r="M20" s="59" cm="1">
        <f t="array" ref="M20">IF($I$2="Открытый тариф",
INDEX(GRID!$B$4:$AE$14,MATCH(M$7,GRID!$A$4:$A$14,0),MATCH(1,($U$2=GRID!$BJ$1:$CM$1)*(КАЛЕНДАРЬ!$R15=GRID!$BJ$3:$CM$3),0))+GRID!$B$29,
ROUNDUP(INDEX(GRID!$B$4:$AE$14,MATCH(M$7,GRID!$A$4:$A$14,0),MATCH(1,($U$2=GRID!$BJ$1:$CM$1)*(КАЛЕНДАРЬ!$R15=GRID!$BJ$3:$CM$3),0))*(1-GRID!$B$35),0)+GRID!$B$29)</f>
        <v>49900</v>
      </c>
      <c r="N20" s="60">
        <f t="array" ref="N20">IF($I$2="Открытый тариф",
INDEX(GRID!$B$17:$AE$27,MATCH(M$7,GRID!$A$17:$A$27,0),MATCH(1,($U$2=GRID!$BJ$1:$CM$1)*(КАЛЕНДАРЬ!$R15=GRID!$BJ$3:$CM$3),0))+GRID!$B$29*2,
ROUNDUP(INDEX(GRID!$B$17:$AE$27,MATCH(M$7,GRID!$A$17:$A$27,0),MATCH(1,($U$2=GRID!$BJ$1:$CM$1)*(КАЛЕНДАРЬ!$R15=GRID!$BJ$3:$CM$3),0))*(1-GRID!$B$35),0)+GRID!$B$29*2)</f>
        <v>55200</v>
      </c>
      <c r="O20" s="59" cm="1">
        <f t="array" ref="O20">IF($I$2="Открытый тариф",
INDEX(GRID!$B$4:$AE$14,MATCH(O$7,GRID!$A$4:$A$14,0),MATCH(1,($U$2=GRID!$BJ$1:$CM$1)*(КАЛЕНДАРЬ!$R15=GRID!$BJ$3:$CM$3),0))+GRID!$B$29,
ROUNDUP(INDEX(GRID!$B$4:$AE$14,MATCH(O$7,GRID!$A$4:$A$14,0),MATCH(1,($U$2=GRID!$BJ$1:$CM$1)*(КАЛЕНДАРЬ!$R15=GRID!$BJ$3:$CM$3),0))*(1-GRID!$B$35),0)+GRID!$B$29)</f>
        <v>56300</v>
      </c>
      <c r="P20" s="60">
        <f t="array" ref="P20">IF($I$2="Открытый тариф",
INDEX(GRID!$B$17:$AE$27,MATCH(O$7,GRID!$A$17:$A$27,0),MATCH(1,($U$2=GRID!$BJ$1:$CM$1)*(КАЛЕНДАРЬ!$R15=GRID!$BJ$3:$CM$3),0))+GRID!$B$29*2,
ROUNDUP(INDEX(GRID!$B$17:$AE$27,MATCH(O$7,GRID!$A$17:$A$27,0),MATCH(1,($U$2=GRID!$BJ$1:$CM$1)*(КАЛЕНДАРЬ!$R15=GRID!$BJ$3:$CM$3),0))*(1-GRID!$B$35),0)+GRID!$B$29*2)</f>
        <v>61600</v>
      </c>
      <c r="Q20" s="59" cm="1">
        <f t="array" ref="Q20">IF($I$2="Открытый тариф",
INDEX(GRID!$B$4:$AE$14,MATCH(Q$7,GRID!$A$4:$A$14,0),MATCH(1,($U$2=GRID!$BJ$1:$CM$1)*(КАЛЕНДАРЬ!$R15=GRID!$BJ$3:$CM$3),0))+GRID!$B$29,
ROUNDUP(INDEX(GRID!$B$4:$AE$14,MATCH(Q$7,GRID!$A$4:$A$14,0),MATCH(1,($U$2=GRID!$BJ$1:$CM$1)*(КАЛЕНДАРЬ!$R15=GRID!$BJ$3:$CM$3),0))*(1-GRID!$B$35),0)+GRID!$B$29)</f>
        <v>63300</v>
      </c>
      <c r="R20" s="60">
        <f t="array" ref="R20">IF($I$2="Открытый тариф",
INDEX(GRID!$B$17:$AE$27,MATCH(Q$7,GRID!$A$17:$A$27,0),MATCH(1,($U$2=GRID!$BJ$1:$CM$1)*(КАЛЕНДАРЬ!$R15=GRID!$BJ$3:$CM$3),0))+GRID!$B$29*2,
ROUNDUP(INDEX(GRID!$B$17:$AE$27,MATCH(Q$7,GRID!$A$17:$A$27,0),MATCH(1,($U$2=GRID!$BJ$1:$CM$1)*(КАЛЕНДАРЬ!$R15=GRID!$BJ$3:$CM$3),0))*(1-GRID!$B$35),0)+GRID!$B$29*2)</f>
        <v>68600</v>
      </c>
      <c r="S20" s="59" cm="1">
        <f t="array" ref="S20">IF($I$2="Открытый тариф",
INDEX(GRID!$B$4:$AE$14,MATCH(S$7,GRID!$A$4:$A$14,0),MATCH(1,($U$2=GRID!$BJ$1:$CM$1)*(КАЛЕНДАРЬ!$R15=GRID!$BJ$3:$CM$3),0))+GRID!$B$29,
ROUNDUP(INDEX(GRID!$B$4:$AE$14,MATCH(S$7,GRID!$A$4:$A$14,0),MATCH(1,($U$2=GRID!$BJ$1:$CM$1)*(КАЛЕНДАРЬ!$R15=GRID!$BJ$3:$CM$3),0))*(1-GRID!$B$35),0)+GRID!$B$29)</f>
        <v>77900</v>
      </c>
      <c r="T20" s="60">
        <f t="array" ref="T20">IF($I$2="Открытый тариф",
INDEX(GRID!$B$17:$AE$27,MATCH(S$7,GRID!$A$17:$A$27,0),MATCH(1,($U$2=GRID!$BJ$1:$CM$1)*(КАЛЕНДАРЬ!$R15=GRID!$BJ$3:$CM$3),0))+GRID!$B$29*2,
ROUNDUP(INDEX(GRID!$B$17:$AE$27,MATCH(S$7,GRID!$A$17:$A$27,0),MATCH(1,($U$2=GRID!$BJ$1:$CM$1)*(КАЛЕНДАРЬ!$R15=GRID!$BJ$3:$CM$3),0))*(1-GRID!$B$35),0)+GRID!$B$29*2)</f>
        <v>83200</v>
      </c>
      <c r="U20" s="59" cm="1">
        <f t="array" ref="U20">IF($I$2="Открытый тариф",
INDEX(GRID!$B$4:$AE$14,MATCH(U$7,GRID!$A$4:$A$14,0),MATCH(1,($U$2=GRID!$BJ$1:$CM$1)*(КАЛЕНДАРЬ!$R15=GRID!$BJ$3:$CM$3),0))+GRID!$B$29,
ROUNDUP(INDEX(GRID!$B$4:$AE$14,MATCH(U$7,GRID!$A$4:$A$14,0),MATCH(1,($U$2=GRID!$BJ$1:$CM$1)*(КАЛЕНДАРЬ!$R15=GRID!$BJ$3:$CM$3),0))*(1-GRID!$B$35),0)+GRID!$B$29)</f>
        <v>85800</v>
      </c>
      <c r="V20" s="60">
        <f t="array" ref="V20">IF($I$2="Открытый тариф",
INDEX(GRID!$B$17:$AE$27,MATCH(U$7,GRID!$A$17:$A$27,0),MATCH(1,($U$2=GRID!$BJ$1:$CM$1)*(КАЛЕНДАРЬ!$R15=GRID!$BJ$3:$CM$3),0))+GRID!$B$29*2,
ROUNDUP(INDEX(GRID!$B$17:$AE$27,MATCH(U$7,GRID!$A$17:$A$27,0),MATCH(1,($U$2=GRID!$BJ$1:$CM$1)*(КАЛЕНДАРЬ!$R15=GRID!$BJ$3:$CM$3),0))*(1-GRID!$B$35),0)+GRID!$B$29*2)</f>
        <v>91100</v>
      </c>
      <c r="W20" s="59" cm="1">
        <f t="array" ref="W20">IF($I$2="Открытый тариф",
INDEX(GRID!$B$4:$AE$14,MATCH(W$7,GRID!$A$4:$A$14,0),MATCH(1,($U$2=GRID!$BJ$1:$CM$1)*(КАЛЕНДАРЬ!$R15=GRID!$BJ$3:$CM$3),0))+GRID!$B$29,
ROUNDUP(INDEX(GRID!$B$4:$AE$14,MATCH(W$7,GRID!$A$4:$A$14,0),MATCH(1,($U$2=GRID!$BJ$1:$CM$1)*(КАЛЕНДАРЬ!$R15=GRID!$BJ$3:$CM$3),0))*(1-GRID!$B$35),0)+GRID!$B$29)</f>
        <v>305800</v>
      </c>
      <c r="X20" s="60">
        <f t="array" ref="X20">IF($I$2="Открытый тариф",
INDEX(GRID!$B$17:$AE$27,MATCH(W$7,GRID!$A$17:$A$27,0),MATCH(1,($U$2=GRID!$BJ$1:$CM$1)*(КАЛЕНДАРЬ!$R15=GRID!$BJ$3:$CM$3),0))+GRID!$B$29*2,
ROUNDUP(INDEX(GRID!$B$17:$AE$27,MATCH(W$7,GRID!$A$17:$A$27,0),MATCH(1,($U$2=GRID!$BJ$1:$CM$1)*(КАЛЕНДАРЬ!$R15=GRID!$BJ$3:$CM$3),0))*(1-GRID!$B$35),0)+GRID!$B$29*2)</f>
        <v>311100</v>
      </c>
    </row>
    <row r="21" spans="1:24" hidden="1" x14ac:dyDescent="0.2">
      <c r="A21" s="62" t="s">
        <v>47</v>
      </c>
      <c r="B21" s="62">
        <v>13</v>
      </c>
      <c r="C21" s="59" cm="1">
        <f t="array" ref="C21">IF($I$2="Открытый тариф",
INDEX(GRID!$B$4:$AE$14,MATCH(C$7,GRID!$A$4:$A$14,0),MATCH(1,($U$2=GRID!$BJ$1:$CM$1)*(КАЛЕНДАРЬ!$R16=GRID!$BJ$3:$CM$3),0))+GRID!$B$29,
ROUNDUP(INDEX(GRID!$B$4:$AE$14,MATCH(C$7,GRID!$A$4:$A$14,0),MATCH(1,($U$2=GRID!$BJ$1:$CM$1)*(КАЛЕНДАРЬ!$R16=GRID!$BJ$3:$CM$3),0))*(1-GRID!$B$35),0)+GRID!$B$29)</f>
        <v>30300</v>
      </c>
      <c r="D21" s="60">
        <f t="array" ref="D21">IF($I$2="Открытый тариф",
INDEX(GRID!$B$17:$AE$27,MATCH(C$7,GRID!$A$17:$A$27,0),MATCH(1,($U$2=GRID!$BJ$1:$CM$1)*(КАЛЕНДАРЬ!$R16=GRID!$BJ$3:$CM$3),0))+GRID!$B$29*2,
ROUNDUP(INDEX(GRID!$B$17:$AE$27,MATCH(C$7,GRID!$A$17:$A$27,0),MATCH(1,($U$2=GRID!$BJ$1:$CM$1)*(КАЛЕНДАРЬ!$R16=GRID!$BJ$3:$CM$3),0))*(1-GRID!$B$35),0)+GRID!$B$29*2)</f>
        <v>35600</v>
      </c>
      <c r="E21" s="59" cm="1">
        <f t="array" ref="E21">IF($I$2="Открытый тариф",
INDEX(GRID!$B$4:$AE$14,MATCH(E$7,GRID!$A$4:$A$14,0),MATCH(1,($U$2=GRID!$BJ$1:$CM$1)*(КАЛЕНДАРЬ!$R16=GRID!$BJ$3:$CM$3),0))+GRID!$B$29,
ROUNDUP(INDEX(GRID!$B$4:$AE$14,MATCH(E$7,GRID!$A$4:$A$14,0),MATCH(1,($U$2=GRID!$BJ$1:$CM$1)*(КАЛЕНДАРЬ!$R16=GRID!$BJ$3:$CM$3),0))*(1-GRID!$B$35),0)+GRID!$B$29)</f>
        <v>33400</v>
      </c>
      <c r="F21" s="60">
        <f t="array" ref="F21">IF($I$2="Открытый тариф",
INDEX(GRID!$B$17:$AE$27,MATCH(E$7,GRID!$A$17:$A$27,0),MATCH(1,($U$2=GRID!$BJ$1:$CM$1)*(КАЛЕНДАРЬ!$R16=GRID!$BJ$3:$CM$3),0))+GRID!$B$29*2,
ROUNDUP(INDEX(GRID!$B$17:$AE$27,MATCH(E$7,GRID!$A$17:$A$27,0),MATCH(1,($U$2=GRID!$BJ$1:$CM$1)*(КАЛЕНДАРЬ!$R16=GRID!$BJ$3:$CM$3),0))*(1-GRID!$B$35),0)+GRID!$B$29*2)</f>
        <v>38700</v>
      </c>
      <c r="G21" s="59" cm="1">
        <f t="array" ref="G21">IF($I$2="Открытый тариф",
INDEX(GRID!$B$4:$AE$14,MATCH(G$7,GRID!$A$4:$A$14,0),MATCH(1,($U$2=GRID!$BJ$1:$CM$1)*(КАЛЕНДАРЬ!$R16=GRID!$BJ$3:$CM$3),0))+GRID!$B$29,
ROUNDUP(INDEX(GRID!$B$4:$AE$14,MATCH(G$7,GRID!$A$4:$A$14,0),MATCH(1,($U$2=GRID!$BJ$1:$CM$1)*(КАЛЕНДАРЬ!$R16=GRID!$BJ$3:$CM$3),0))*(1-GRID!$B$35),0)+GRID!$B$29)</f>
        <v>36900</v>
      </c>
      <c r="H21" s="60">
        <f t="array" ref="H21">IF($I$2="Открытый тариф",
INDEX(GRID!$B$17:$AE$27,MATCH(G$7,GRID!$A$17:$A$27,0),MATCH(1,($U$2=GRID!$BJ$1:$CM$1)*(КАЛЕНДАРЬ!$R16=GRID!$BJ$3:$CM$3),0))+GRID!$B$29*2,
ROUNDUP(INDEX(GRID!$B$17:$AE$27,MATCH(G$7,GRID!$A$17:$A$27,0),MATCH(1,($U$2=GRID!$BJ$1:$CM$1)*(КАЛЕНДАРЬ!$R16=GRID!$BJ$3:$CM$3),0))*(1-GRID!$B$35),0)+GRID!$B$29*2)</f>
        <v>42200</v>
      </c>
      <c r="I21" s="59" cm="1">
        <f t="array" ref="I21">IF($I$2="Открытый тариф",
INDEX(GRID!$B$4:$AE$14,MATCH(I$7,GRID!$A$4:$A$14,0),MATCH(1,($U$2=GRID!$BJ$1:$CM$1)*(КАЛЕНДАРЬ!$R16=GRID!$BJ$3:$CM$3),0))+GRID!$B$29,
ROUNDUP(INDEX(GRID!$B$4:$AE$14,MATCH(I$7,GRID!$A$4:$A$14,0),MATCH(1,($U$2=GRID!$BJ$1:$CM$1)*(КАЛЕНДАРЬ!$R16=GRID!$BJ$3:$CM$3),0))*(1-GRID!$B$35),0)+GRID!$B$29)</f>
        <v>40800</v>
      </c>
      <c r="J21" s="60">
        <f t="array" ref="J21">IF($I$2="Открытый тариф",
INDEX(GRID!$B$17:$AE$27,MATCH(I$7,GRID!$A$17:$A$27,0),MATCH(1,($U$2=GRID!$BJ$1:$CM$1)*(КАЛЕНДАРЬ!$R16=GRID!$BJ$3:$CM$3),0))+GRID!$B$29*2,
ROUNDUP(INDEX(GRID!$B$17:$AE$27,MATCH(I$7,GRID!$A$17:$A$27,0),MATCH(1,($U$2=GRID!$BJ$1:$CM$1)*(КАЛЕНДАРЬ!$R16=GRID!$BJ$3:$CM$3),0))*(1-GRID!$B$35),0)+GRID!$B$29*2)</f>
        <v>46100</v>
      </c>
      <c r="K21" s="59" cm="1">
        <f t="array" ref="K21">IF($I$2="Открытый тариф",
INDEX(GRID!$B$4:$AE$14,MATCH(K$7,GRID!$A$4:$A$14,0),MATCH(1,($U$2=GRID!$BJ$1:$CM$1)*(КАЛЕНДАРЬ!$R16=GRID!$BJ$3:$CM$3),0))+GRID!$B$29,
ROUNDUP(INDEX(GRID!$B$4:$AE$14,MATCH(K$7,GRID!$A$4:$A$14,0),MATCH(1,($U$2=GRID!$BJ$1:$CM$1)*(КАЛЕНДАРЬ!$R16=GRID!$BJ$3:$CM$3),0))*(1-GRID!$B$35),0)+GRID!$B$29)</f>
        <v>45100</v>
      </c>
      <c r="L21" s="60">
        <f t="array" ref="L21">IF($I$2="Открытый тариф",
INDEX(GRID!$B$17:$AE$27,MATCH(K$7,GRID!$A$17:$A$27,0),MATCH(1,($U$2=GRID!$BJ$1:$CM$1)*(КАЛЕНДАРЬ!$R16=GRID!$BJ$3:$CM$3),0))+GRID!$B$29*2,
ROUNDUP(INDEX(GRID!$B$17:$AE$27,MATCH(K$7,GRID!$A$17:$A$27,0),MATCH(1,($U$2=GRID!$BJ$1:$CM$1)*(КАЛЕНДАРЬ!$R16=GRID!$BJ$3:$CM$3),0))*(1-GRID!$B$35),0)+GRID!$B$29*2)</f>
        <v>50400</v>
      </c>
      <c r="M21" s="59" cm="1">
        <f t="array" ref="M21">IF($I$2="Открытый тариф",
INDEX(GRID!$B$4:$AE$14,MATCH(M$7,GRID!$A$4:$A$14,0),MATCH(1,($U$2=GRID!$BJ$1:$CM$1)*(КАЛЕНДАРЬ!$R16=GRID!$BJ$3:$CM$3),0))+GRID!$B$29,
ROUNDUP(INDEX(GRID!$B$4:$AE$14,MATCH(M$7,GRID!$A$4:$A$14,0),MATCH(1,($U$2=GRID!$BJ$1:$CM$1)*(КАЛЕНДАРЬ!$R16=GRID!$BJ$3:$CM$3),0))*(1-GRID!$B$35),0)+GRID!$B$29)</f>
        <v>49900</v>
      </c>
      <c r="N21" s="60">
        <f t="array" ref="N21">IF($I$2="Открытый тариф",
INDEX(GRID!$B$17:$AE$27,MATCH(M$7,GRID!$A$17:$A$27,0),MATCH(1,($U$2=GRID!$BJ$1:$CM$1)*(КАЛЕНДАРЬ!$R16=GRID!$BJ$3:$CM$3),0))+GRID!$B$29*2,
ROUNDUP(INDEX(GRID!$B$17:$AE$27,MATCH(M$7,GRID!$A$17:$A$27,0),MATCH(1,($U$2=GRID!$BJ$1:$CM$1)*(КАЛЕНДАРЬ!$R16=GRID!$BJ$3:$CM$3),0))*(1-GRID!$B$35),0)+GRID!$B$29*2)</f>
        <v>55200</v>
      </c>
      <c r="O21" s="59" cm="1">
        <f t="array" ref="O21">IF($I$2="Открытый тариф",
INDEX(GRID!$B$4:$AE$14,MATCH(O$7,GRID!$A$4:$A$14,0),MATCH(1,($U$2=GRID!$BJ$1:$CM$1)*(КАЛЕНДАРЬ!$R16=GRID!$BJ$3:$CM$3),0))+GRID!$B$29,
ROUNDUP(INDEX(GRID!$B$4:$AE$14,MATCH(O$7,GRID!$A$4:$A$14,0),MATCH(1,($U$2=GRID!$BJ$1:$CM$1)*(КАЛЕНДАРЬ!$R16=GRID!$BJ$3:$CM$3),0))*(1-GRID!$B$35),0)+GRID!$B$29)</f>
        <v>56300</v>
      </c>
      <c r="P21" s="60">
        <f t="array" ref="P21">IF($I$2="Открытый тариф",
INDEX(GRID!$B$17:$AE$27,MATCH(O$7,GRID!$A$17:$A$27,0),MATCH(1,($U$2=GRID!$BJ$1:$CM$1)*(КАЛЕНДАРЬ!$R16=GRID!$BJ$3:$CM$3),0))+GRID!$B$29*2,
ROUNDUP(INDEX(GRID!$B$17:$AE$27,MATCH(O$7,GRID!$A$17:$A$27,0),MATCH(1,($U$2=GRID!$BJ$1:$CM$1)*(КАЛЕНДАРЬ!$R16=GRID!$BJ$3:$CM$3),0))*(1-GRID!$B$35),0)+GRID!$B$29*2)</f>
        <v>61600</v>
      </c>
      <c r="Q21" s="59" cm="1">
        <f t="array" ref="Q21">IF($I$2="Открытый тариф",
INDEX(GRID!$B$4:$AE$14,MATCH(Q$7,GRID!$A$4:$A$14,0),MATCH(1,($U$2=GRID!$BJ$1:$CM$1)*(КАЛЕНДАРЬ!$R16=GRID!$BJ$3:$CM$3),0))+GRID!$B$29,
ROUNDUP(INDEX(GRID!$B$4:$AE$14,MATCH(Q$7,GRID!$A$4:$A$14,0),MATCH(1,($U$2=GRID!$BJ$1:$CM$1)*(КАЛЕНДАРЬ!$R16=GRID!$BJ$3:$CM$3),0))*(1-GRID!$B$35),0)+GRID!$B$29)</f>
        <v>63300</v>
      </c>
      <c r="R21" s="60">
        <f t="array" ref="R21">IF($I$2="Открытый тариф",
INDEX(GRID!$B$17:$AE$27,MATCH(Q$7,GRID!$A$17:$A$27,0),MATCH(1,($U$2=GRID!$BJ$1:$CM$1)*(КАЛЕНДАРЬ!$R16=GRID!$BJ$3:$CM$3),0))+GRID!$B$29*2,
ROUNDUP(INDEX(GRID!$B$17:$AE$27,MATCH(Q$7,GRID!$A$17:$A$27,0),MATCH(1,($U$2=GRID!$BJ$1:$CM$1)*(КАЛЕНДАРЬ!$R16=GRID!$BJ$3:$CM$3),0))*(1-GRID!$B$35),0)+GRID!$B$29*2)</f>
        <v>68600</v>
      </c>
      <c r="S21" s="59" cm="1">
        <f t="array" ref="S21">IF($I$2="Открытый тариф",
INDEX(GRID!$B$4:$AE$14,MATCH(S$7,GRID!$A$4:$A$14,0),MATCH(1,($U$2=GRID!$BJ$1:$CM$1)*(КАЛЕНДАРЬ!$R16=GRID!$BJ$3:$CM$3),0))+GRID!$B$29,
ROUNDUP(INDEX(GRID!$B$4:$AE$14,MATCH(S$7,GRID!$A$4:$A$14,0),MATCH(1,($U$2=GRID!$BJ$1:$CM$1)*(КАЛЕНДАРЬ!$R16=GRID!$BJ$3:$CM$3),0))*(1-GRID!$B$35),0)+GRID!$B$29)</f>
        <v>77900</v>
      </c>
      <c r="T21" s="60">
        <f t="array" ref="T21">IF($I$2="Открытый тариф",
INDEX(GRID!$B$17:$AE$27,MATCH(S$7,GRID!$A$17:$A$27,0),MATCH(1,($U$2=GRID!$BJ$1:$CM$1)*(КАЛЕНДАРЬ!$R16=GRID!$BJ$3:$CM$3),0))+GRID!$B$29*2,
ROUNDUP(INDEX(GRID!$B$17:$AE$27,MATCH(S$7,GRID!$A$17:$A$27,0),MATCH(1,($U$2=GRID!$BJ$1:$CM$1)*(КАЛЕНДАРЬ!$R16=GRID!$BJ$3:$CM$3),0))*(1-GRID!$B$35),0)+GRID!$B$29*2)</f>
        <v>83200</v>
      </c>
      <c r="U21" s="59" cm="1">
        <f t="array" ref="U21">IF($I$2="Открытый тариф",
INDEX(GRID!$B$4:$AE$14,MATCH(U$7,GRID!$A$4:$A$14,0),MATCH(1,($U$2=GRID!$BJ$1:$CM$1)*(КАЛЕНДАРЬ!$R16=GRID!$BJ$3:$CM$3),0))+GRID!$B$29,
ROUNDUP(INDEX(GRID!$B$4:$AE$14,MATCH(U$7,GRID!$A$4:$A$14,0),MATCH(1,($U$2=GRID!$BJ$1:$CM$1)*(КАЛЕНДАРЬ!$R16=GRID!$BJ$3:$CM$3),0))*(1-GRID!$B$35),0)+GRID!$B$29)</f>
        <v>85800</v>
      </c>
      <c r="V21" s="60">
        <f t="array" ref="V21">IF($I$2="Открытый тариф",
INDEX(GRID!$B$17:$AE$27,MATCH(U$7,GRID!$A$17:$A$27,0),MATCH(1,($U$2=GRID!$BJ$1:$CM$1)*(КАЛЕНДАРЬ!$R16=GRID!$BJ$3:$CM$3),0))+GRID!$B$29*2,
ROUNDUP(INDEX(GRID!$B$17:$AE$27,MATCH(U$7,GRID!$A$17:$A$27,0),MATCH(1,($U$2=GRID!$BJ$1:$CM$1)*(КАЛЕНДАРЬ!$R16=GRID!$BJ$3:$CM$3),0))*(1-GRID!$B$35),0)+GRID!$B$29*2)</f>
        <v>91100</v>
      </c>
      <c r="W21" s="59" cm="1">
        <f t="array" ref="W21">IF($I$2="Открытый тариф",
INDEX(GRID!$B$4:$AE$14,MATCH(W$7,GRID!$A$4:$A$14,0),MATCH(1,($U$2=GRID!$BJ$1:$CM$1)*(КАЛЕНДАРЬ!$R16=GRID!$BJ$3:$CM$3),0))+GRID!$B$29,
ROUNDUP(INDEX(GRID!$B$4:$AE$14,MATCH(W$7,GRID!$A$4:$A$14,0),MATCH(1,($U$2=GRID!$BJ$1:$CM$1)*(КАЛЕНДАРЬ!$R16=GRID!$BJ$3:$CM$3),0))*(1-GRID!$B$35),0)+GRID!$B$29)</f>
        <v>305800</v>
      </c>
      <c r="X21" s="60">
        <f t="array" ref="X21">IF($I$2="Открытый тариф",
INDEX(GRID!$B$17:$AE$27,MATCH(W$7,GRID!$A$17:$A$27,0),MATCH(1,($U$2=GRID!$BJ$1:$CM$1)*(КАЛЕНДАРЬ!$R16=GRID!$BJ$3:$CM$3),0))+GRID!$B$29*2,
ROUNDUP(INDEX(GRID!$B$17:$AE$27,MATCH(W$7,GRID!$A$17:$A$27,0),MATCH(1,($U$2=GRID!$BJ$1:$CM$1)*(КАЛЕНДАРЬ!$R16=GRID!$BJ$3:$CM$3),0))*(1-GRID!$B$35),0)+GRID!$B$29*2)</f>
        <v>311100</v>
      </c>
    </row>
    <row r="22" spans="1:24" hidden="1" x14ac:dyDescent="0.2">
      <c r="A22" s="62" t="s">
        <v>48</v>
      </c>
      <c r="B22" s="62">
        <v>14</v>
      </c>
      <c r="C22" s="59" cm="1">
        <f t="array" ref="C22">IF($I$2="Открытый тариф",
INDEX(GRID!$B$4:$AE$14,MATCH(C$7,GRID!$A$4:$A$14,0),MATCH(1,($U$2=GRID!$BJ$1:$CM$1)*(КАЛЕНДАРЬ!$R17=GRID!$BJ$3:$CM$3),0))+GRID!$B$29,
ROUNDUP(INDEX(GRID!$B$4:$AE$14,MATCH(C$7,GRID!$A$4:$A$14,0),MATCH(1,($U$2=GRID!$BJ$1:$CM$1)*(КАЛЕНДАРЬ!$R17=GRID!$BJ$3:$CM$3),0))*(1-GRID!$B$35),0)+GRID!$B$29)</f>
        <v>30300</v>
      </c>
      <c r="D22" s="60">
        <f t="array" ref="D22">IF($I$2="Открытый тариф",
INDEX(GRID!$B$17:$AE$27,MATCH(C$7,GRID!$A$17:$A$27,0),MATCH(1,($U$2=GRID!$BJ$1:$CM$1)*(КАЛЕНДАРЬ!$R17=GRID!$BJ$3:$CM$3),0))+GRID!$B$29*2,
ROUNDUP(INDEX(GRID!$B$17:$AE$27,MATCH(C$7,GRID!$A$17:$A$27,0),MATCH(1,($U$2=GRID!$BJ$1:$CM$1)*(КАЛЕНДАРЬ!$R17=GRID!$BJ$3:$CM$3),0))*(1-GRID!$B$35),0)+GRID!$B$29*2)</f>
        <v>35600</v>
      </c>
      <c r="E22" s="59" cm="1">
        <f t="array" ref="E22">IF($I$2="Открытый тариф",
INDEX(GRID!$B$4:$AE$14,MATCH(E$7,GRID!$A$4:$A$14,0),MATCH(1,($U$2=GRID!$BJ$1:$CM$1)*(КАЛЕНДАРЬ!$R17=GRID!$BJ$3:$CM$3),0))+GRID!$B$29,
ROUNDUP(INDEX(GRID!$B$4:$AE$14,MATCH(E$7,GRID!$A$4:$A$14,0),MATCH(1,($U$2=GRID!$BJ$1:$CM$1)*(КАЛЕНДАРЬ!$R17=GRID!$BJ$3:$CM$3),0))*(1-GRID!$B$35),0)+GRID!$B$29)</f>
        <v>33400</v>
      </c>
      <c r="F22" s="60">
        <f t="array" ref="F22">IF($I$2="Открытый тариф",
INDEX(GRID!$B$17:$AE$27,MATCH(E$7,GRID!$A$17:$A$27,0),MATCH(1,($U$2=GRID!$BJ$1:$CM$1)*(КАЛЕНДАРЬ!$R17=GRID!$BJ$3:$CM$3),0))+GRID!$B$29*2,
ROUNDUP(INDEX(GRID!$B$17:$AE$27,MATCH(E$7,GRID!$A$17:$A$27,0),MATCH(1,($U$2=GRID!$BJ$1:$CM$1)*(КАЛЕНДАРЬ!$R17=GRID!$BJ$3:$CM$3),0))*(1-GRID!$B$35),0)+GRID!$B$29*2)</f>
        <v>38700</v>
      </c>
      <c r="G22" s="59" cm="1">
        <f t="array" ref="G22">IF($I$2="Открытый тариф",
INDEX(GRID!$B$4:$AE$14,MATCH(G$7,GRID!$A$4:$A$14,0),MATCH(1,($U$2=GRID!$BJ$1:$CM$1)*(КАЛЕНДАРЬ!$R17=GRID!$BJ$3:$CM$3),0))+GRID!$B$29,
ROUNDUP(INDEX(GRID!$B$4:$AE$14,MATCH(G$7,GRID!$A$4:$A$14,0),MATCH(1,($U$2=GRID!$BJ$1:$CM$1)*(КАЛЕНДАРЬ!$R17=GRID!$BJ$3:$CM$3),0))*(1-GRID!$B$35),0)+GRID!$B$29)</f>
        <v>36900</v>
      </c>
      <c r="H22" s="60">
        <f t="array" ref="H22">IF($I$2="Открытый тариф",
INDEX(GRID!$B$17:$AE$27,MATCH(G$7,GRID!$A$17:$A$27,0),MATCH(1,($U$2=GRID!$BJ$1:$CM$1)*(КАЛЕНДАРЬ!$R17=GRID!$BJ$3:$CM$3),0))+GRID!$B$29*2,
ROUNDUP(INDEX(GRID!$B$17:$AE$27,MATCH(G$7,GRID!$A$17:$A$27,0),MATCH(1,($U$2=GRID!$BJ$1:$CM$1)*(КАЛЕНДАРЬ!$R17=GRID!$BJ$3:$CM$3),0))*(1-GRID!$B$35),0)+GRID!$B$29*2)</f>
        <v>42200</v>
      </c>
      <c r="I22" s="59" cm="1">
        <f t="array" ref="I22">IF($I$2="Открытый тариф",
INDEX(GRID!$B$4:$AE$14,MATCH(I$7,GRID!$A$4:$A$14,0),MATCH(1,($U$2=GRID!$BJ$1:$CM$1)*(КАЛЕНДАРЬ!$R17=GRID!$BJ$3:$CM$3),0))+GRID!$B$29,
ROUNDUP(INDEX(GRID!$B$4:$AE$14,MATCH(I$7,GRID!$A$4:$A$14,0),MATCH(1,($U$2=GRID!$BJ$1:$CM$1)*(КАЛЕНДАРЬ!$R17=GRID!$BJ$3:$CM$3),0))*(1-GRID!$B$35),0)+GRID!$B$29)</f>
        <v>40800</v>
      </c>
      <c r="J22" s="60">
        <f t="array" ref="J22">IF($I$2="Открытый тариф",
INDEX(GRID!$B$17:$AE$27,MATCH(I$7,GRID!$A$17:$A$27,0),MATCH(1,($U$2=GRID!$BJ$1:$CM$1)*(КАЛЕНДАРЬ!$R17=GRID!$BJ$3:$CM$3),0))+GRID!$B$29*2,
ROUNDUP(INDEX(GRID!$B$17:$AE$27,MATCH(I$7,GRID!$A$17:$A$27,0),MATCH(1,($U$2=GRID!$BJ$1:$CM$1)*(КАЛЕНДАРЬ!$R17=GRID!$BJ$3:$CM$3),0))*(1-GRID!$B$35),0)+GRID!$B$29*2)</f>
        <v>46100</v>
      </c>
      <c r="K22" s="59" cm="1">
        <f t="array" ref="K22">IF($I$2="Открытый тариф",
INDEX(GRID!$B$4:$AE$14,MATCH(K$7,GRID!$A$4:$A$14,0),MATCH(1,($U$2=GRID!$BJ$1:$CM$1)*(КАЛЕНДАРЬ!$R17=GRID!$BJ$3:$CM$3),0))+GRID!$B$29,
ROUNDUP(INDEX(GRID!$B$4:$AE$14,MATCH(K$7,GRID!$A$4:$A$14,0),MATCH(1,($U$2=GRID!$BJ$1:$CM$1)*(КАЛЕНДАРЬ!$R17=GRID!$BJ$3:$CM$3),0))*(1-GRID!$B$35),0)+GRID!$B$29)</f>
        <v>45100</v>
      </c>
      <c r="L22" s="60">
        <f t="array" ref="L22">IF($I$2="Открытый тариф",
INDEX(GRID!$B$17:$AE$27,MATCH(K$7,GRID!$A$17:$A$27,0),MATCH(1,($U$2=GRID!$BJ$1:$CM$1)*(КАЛЕНДАРЬ!$R17=GRID!$BJ$3:$CM$3),0))+GRID!$B$29*2,
ROUNDUP(INDEX(GRID!$B$17:$AE$27,MATCH(K$7,GRID!$A$17:$A$27,0),MATCH(1,($U$2=GRID!$BJ$1:$CM$1)*(КАЛЕНДАРЬ!$R17=GRID!$BJ$3:$CM$3),0))*(1-GRID!$B$35),0)+GRID!$B$29*2)</f>
        <v>50400</v>
      </c>
      <c r="M22" s="59" cm="1">
        <f t="array" ref="M22">IF($I$2="Открытый тариф",
INDEX(GRID!$B$4:$AE$14,MATCH(M$7,GRID!$A$4:$A$14,0),MATCH(1,($U$2=GRID!$BJ$1:$CM$1)*(КАЛЕНДАРЬ!$R17=GRID!$BJ$3:$CM$3),0))+GRID!$B$29,
ROUNDUP(INDEX(GRID!$B$4:$AE$14,MATCH(M$7,GRID!$A$4:$A$14,0),MATCH(1,($U$2=GRID!$BJ$1:$CM$1)*(КАЛЕНДАРЬ!$R17=GRID!$BJ$3:$CM$3),0))*(1-GRID!$B$35),0)+GRID!$B$29)</f>
        <v>49900</v>
      </c>
      <c r="N22" s="60">
        <f t="array" ref="N22">IF($I$2="Открытый тариф",
INDEX(GRID!$B$17:$AE$27,MATCH(M$7,GRID!$A$17:$A$27,0),MATCH(1,($U$2=GRID!$BJ$1:$CM$1)*(КАЛЕНДАРЬ!$R17=GRID!$BJ$3:$CM$3),0))+GRID!$B$29*2,
ROUNDUP(INDEX(GRID!$B$17:$AE$27,MATCH(M$7,GRID!$A$17:$A$27,0),MATCH(1,($U$2=GRID!$BJ$1:$CM$1)*(КАЛЕНДАРЬ!$R17=GRID!$BJ$3:$CM$3),0))*(1-GRID!$B$35),0)+GRID!$B$29*2)</f>
        <v>55200</v>
      </c>
      <c r="O22" s="59" cm="1">
        <f t="array" ref="O22">IF($I$2="Открытый тариф",
INDEX(GRID!$B$4:$AE$14,MATCH(O$7,GRID!$A$4:$A$14,0),MATCH(1,($U$2=GRID!$BJ$1:$CM$1)*(КАЛЕНДАРЬ!$R17=GRID!$BJ$3:$CM$3),0))+GRID!$B$29,
ROUNDUP(INDEX(GRID!$B$4:$AE$14,MATCH(O$7,GRID!$A$4:$A$14,0),MATCH(1,($U$2=GRID!$BJ$1:$CM$1)*(КАЛЕНДАРЬ!$R17=GRID!$BJ$3:$CM$3),0))*(1-GRID!$B$35),0)+GRID!$B$29)</f>
        <v>56300</v>
      </c>
      <c r="P22" s="60">
        <f t="array" ref="P22">IF($I$2="Открытый тариф",
INDEX(GRID!$B$17:$AE$27,MATCH(O$7,GRID!$A$17:$A$27,0),MATCH(1,($U$2=GRID!$BJ$1:$CM$1)*(КАЛЕНДАРЬ!$R17=GRID!$BJ$3:$CM$3),0))+GRID!$B$29*2,
ROUNDUP(INDEX(GRID!$B$17:$AE$27,MATCH(O$7,GRID!$A$17:$A$27,0),MATCH(1,($U$2=GRID!$BJ$1:$CM$1)*(КАЛЕНДАРЬ!$R17=GRID!$BJ$3:$CM$3),0))*(1-GRID!$B$35),0)+GRID!$B$29*2)</f>
        <v>61600</v>
      </c>
      <c r="Q22" s="59" cm="1">
        <f t="array" ref="Q22">IF($I$2="Открытый тариф",
INDEX(GRID!$B$4:$AE$14,MATCH(Q$7,GRID!$A$4:$A$14,0),MATCH(1,($U$2=GRID!$BJ$1:$CM$1)*(КАЛЕНДАРЬ!$R17=GRID!$BJ$3:$CM$3),0))+GRID!$B$29,
ROUNDUP(INDEX(GRID!$B$4:$AE$14,MATCH(Q$7,GRID!$A$4:$A$14,0),MATCH(1,($U$2=GRID!$BJ$1:$CM$1)*(КАЛЕНДАРЬ!$R17=GRID!$BJ$3:$CM$3),0))*(1-GRID!$B$35),0)+GRID!$B$29)</f>
        <v>63300</v>
      </c>
      <c r="R22" s="60">
        <f t="array" ref="R22">IF($I$2="Открытый тариф",
INDEX(GRID!$B$17:$AE$27,MATCH(Q$7,GRID!$A$17:$A$27,0),MATCH(1,($U$2=GRID!$BJ$1:$CM$1)*(КАЛЕНДАРЬ!$R17=GRID!$BJ$3:$CM$3),0))+GRID!$B$29*2,
ROUNDUP(INDEX(GRID!$B$17:$AE$27,MATCH(Q$7,GRID!$A$17:$A$27,0),MATCH(1,($U$2=GRID!$BJ$1:$CM$1)*(КАЛЕНДАРЬ!$R17=GRID!$BJ$3:$CM$3),0))*(1-GRID!$B$35),0)+GRID!$B$29*2)</f>
        <v>68600</v>
      </c>
      <c r="S22" s="59" cm="1">
        <f t="array" ref="S22">IF($I$2="Открытый тариф",
INDEX(GRID!$B$4:$AE$14,MATCH(S$7,GRID!$A$4:$A$14,0),MATCH(1,($U$2=GRID!$BJ$1:$CM$1)*(КАЛЕНДАРЬ!$R17=GRID!$BJ$3:$CM$3),0))+GRID!$B$29,
ROUNDUP(INDEX(GRID!$B$4:$AE$14,MATCH(S$7,GRID!$A$4:$A$14,0),MATCH(1,($U$2=GRID!$BJ$1:$CM$1)*(КАЛЕНДАРЬ!$R17=GRID!$BJ$3:$CM$3),0))*(1-GRID!$B$35),0)+GRID!$B$29)</f>
        <v>77900</v>
      </c>
      <c r="T22" s="60">
        <f t="array" ref="T22">IF($I$2="Открытый тариф",
INDEX(GRID!$B$17:$AE$27,MATCH(S$7,GRID!$A$17:$A$27,0),MATCH(1,($U$2=GRID!$BJ$1:$CM$1)*(КАЛЕНДАРЬ!$R17=GRID!$BJ$3:$CM$3),0))+GRID!$B$29*2,
ROUNDUP(INDEX(GRID!$B$17:$AE$27,MATCH(S$7,GRID!$A$17:$A$27,0),MATCH(1,($U$2=GRID!$BJ$1:$CM$1)*(КАЛЕНДАРЬ!$R17=GRID!$BJ$3:$CM$3),0))*(1-GRID!$B$35),0)+GRID!$B$29*2)</f>
        <v>83200</v>
      </c>
      <c r="U22" s="59" cm="1">
        <f t="array" ref="U22">IF($I$2="Открытый тариф",
INDEX(GRID!$B$4:$AE$14,MATCH(U$7,GRID!$A$4:$A$14,0),MATCH(1,($U$2=GRID!$BJ$1:$CM$1)*(КАЛЕНДАРЬ!$R17=GRID!$BJ$3:$CM$3),0))+GRID!$B$29,
ROUNDUP(INDEX(GRID!$B$4:$AE$14,MATCH(U$7,GRID!$A$4:$A$14,0),MATCH(1,($U$2=GRID!$BJ$1:$CM$1)*(КАЛЕНДАРЬ!$R17=GRID!$BJ$3:$CM$3),0))*(1-GRID!$B$35),0)+GRID!$B$29)</f>
        <v>85800</v>
      </c>
      <c r="V22" s="60">
        <f t="array" ref="V22">IF($I$2="Открытый тариф",
INDEX(GRID!$B$17:$AE$27,MATCH(U$7,GRID!$A$17:$A$27,0),MATCH(1,($U$2=GRID!$BJ$1:$CM$1)*(КАЛЕНДАРЬ!$R17=GRID!$BJ$3:$CM$3),0))+GRID!$B$29*2,
ROUNDUP(INDEX(GRID!$B$17:$AE$27,MATCH(U$7,GRID!$A$17:$A$27,0),MATCH(1,($U$2=GRID!$BJ$1:$CM$1)*(КАЛЕНДАРЬ!$R17=GRID!$BJ$3:$CM$3),0))*(1-GRID!$B$35),0)+GRID!$B$29*2)</f>
        <v>91100</v>
      </c>
      <c r="W22" s="59" cm="1">
        <f t="array" ref="W22">IF($I$2="Открытый тариф",
INDEX(GRID!$B$4:$AE$14,MATCH(W$7,GRID!$A$4:$A$14,0),MATCH(1,($U$2=GRID!$BJ$1:$CM$1)*(КАЛЕНДАРЬ!$R17=GRID!$BJ$3:$CM$3),0))+GRID!$B$29,
ROUNDUP(INDEX(GRID!$B$4:$AE$14,MATCH(W$7,GRID!$A$4:$A$14,0),MATCH(1,($U$2=GRID!$BJ$1:$CM$1)*(КАЛЕНДАРЬ!$R17=GRID!$BJ$3:$CM$3),0))*(1-GRID!$B$35),0)+GRID!$B$29)</f>
        <v>305800</v>
      </c>
      <c r="X22" s="60">
        <f t="array" ref="X22">IF($I$2="Открытый тариф",
INDEX(GRID!$B$17:$AE$27,MATCH(W$7,GRID!$A$17:$A$27,0),MATCH(1,($U$2=GRID!$BJ$1:$CM$1)*(КАЛЕНДАРЬ!$R17=GRID!$BJ$3:$CM$3),0))+GRID!$B$29*2,
ROUNDUP(INDEX(GRID!$B$17:$AE$27,MATCH(W$7,GRID!$A$17:$A$27,0),MATCH(1,($U$2=GRID!$BJ$1:$CM$1)*(КАЛЕНДАРЬ!$R17=GRID!$BJ$3:$CM$3),0))*(1-GRID!$B$35),0)+GRID!$B$29*2)</f>
        <v>311100</v>
      </c>
    </row>
    <row r="23" spans="1:24" hidden="1" x14ac:dyDescent="0.2">
      <c r="A23" s="62" t="s">
        <v>42</v>
      </c>
      <c r="B23" s="62">
        <v>15</v>
      </c>
      <c r="C23" s="59" cm="1">
        <f t="array" ref="C23">IF($I$2="Открытый тариф",
INDEX(GRID!$B$4:$AE$14,MATCH(C$7,GRID!$A$4:$A$14,0),MATCH(1,($U$2=GRID!$BJ$1:$CM$1)*(КАЛЕНДАРЬ!$R18=GRID!$BJ$3:$CM$3),0))+GRID!$B$29,
ROUNDUP(INDEX(GRID!$B$4:$AE$14,MATCH(C$7,GRID!$A$4:$A$14,0),MATCH(1,($U$2=GRID!$BJ$1:$CM$1)*(КАЛЕНДАРЬ!$R18=GRID!$BJ$3:$CM$3),0))*(1-GRID!$B$35),0)+GRID!$B$29)</f>
        <v>30300</v>
      </c>
      <c r="D23" s="60">
        <f t="array" ref="D23">IF($I$2="Открытый тариф",
INDEX(GRID!$B$17:$AE$27,MATCH(C$7,GRID!$A$17:$A$27,0),MATCH(1,($U$2=GRID!$BJ$1:$CM$1)*(КАЛЕНДАРЬ!$R18=GRID!$BJ$3:$CM$3),0))+GRID!$B$29*2,
ROUNDUP(INDEX(GRID!$B$17:$AE$27,MATCH(C$7,GRID!$A$17:$A$27,0),MATCH(1,($U$2=GRID!$BJ$1:$CM$1)*(КАЛЕНДАРЬ!$R18=GRID!$BJ$3:$CM$3),0))*(1-GRID!$B$35),0)+GRID!$B$29*2)</f>
        <v>35600</v>
      </c>
      <c r="E23" s="59" cm="1">
        <f t="array" ref="E23">IF($I$2="Открытый тариф",
INDEX(GRID!$B$4:$AE$14,MATCH(E$7,GRID!$A$4:$A$14,0),MATCH(1,($U$2=GRID!$BJ$1:$CM$1)*(КАЛЕНДАРЬ!$R18=GRID!$BJ$3:$CM$3),0))+GRID!$B$29,
ROUNDUP(INDEX(GRID!$B$4:$AE$14,MATCH(E$7,GRID!$A$4:$A$14,0),MATCH(1,($U$2=GRID!$BJ$1:$CM$1)*(КАЛЕНДАРЬ!$R18=GRID!$BJ$3:$CM$3),0))*(1-GRID!$B$35),0)+GRID!$B$29)</f>
        <v>33400</v>
      </c>
      <c r="F23" s="60">
        <f t="array" ref="F23">IF($I$2="Открытый тариф",
INDEX(GRID!$B$17:$AE$27,MATCH(E$7,GRID!$A$17:$A$27,0),MATCH(1,($U$2=GRID!$BJ$1:$CM$1)*(КАЛЕНДАРЬ!$R18=GRID!$BJ$3:$CM$3),0))+GRID!$B$29*2,
ROUNDUP(INDEX(GRID!$B$17:$AE$27,MATCH(E$7,GRID!$A$17:$A$27,0),MATCH(1,($U$2=GRID!$BJ$1:$CM$1)*(КАЛЕНДАРЬ!$R18=GRID!$BJ$3:$CM$3),0))*(1-GRID!$B$35),0)+GRID!$B$29*2)</f>
        <v>38700</v>
      </c>
      <c r="G23" s="59" cm="1">
        <f t="array" ref="G23">IF($I$2="Открытый тариф",
INDEX(GRID!$B$4:$AE$14,MATCH(G$7,GRID!$A$4:$A$14,0),MATCH(1,($U$2=GRID!$BJ$1:$CM$1)*(КАЛЕНДАРЬ!$R18=GRID!$BJ$3:$CM$3),0))+GRID!$B$29,
ROUNDUP(INDEX(GRID!$B$4:$AE$14,MATCH(G$7,GRID!$A$4:$A$14,0),MATCH(1,($U$2=GRID!$BJ$1:$CM$1)*(КАЛЕНДАРЬ!$R18=GRID!$BJ$3:$CM$3),0))*(1-GRID!$B$35),0)+GRID!$B$29)</f>
        <v>36900</v>
      </c>
      <c r="H23" s="60">
        <f t="array" ref="H23">IF($I$2="Открытый тариф",
INDEX(GRID!$B$17:$AE$27,MATCH(G$7,GRID!$A$17:$A$27,0),MATCH(1,($U$2=GRID!$BJ$1:$CM$1)*(КАЛЕНДАРЬ!$R18=GRID!$BJ$3:$CM$3),0))+GRID!$B$29*2,
ROUNDUP(INDEX(GRID!$B$17:$AE$27,MATCH(G$7,GRID!$A$17:$A$27,0),MATCH(1,($U$2=GRID!$BJ$1:$CM$1)*(КАЛЕНДАРЬ!$R18=GRID!$BJ$3:$CM$3),0))*(1-GRID!$B$35),0)+GRID!$B$29*2)</f>
        <v>42200</v>
      </c>
      <c r="I23" s="59" cm="1">
        <f t="array" ref="I23">IF($I$2="Открытый тариф",
INDEX(GRID!$B$4:$AE$14,MATCH(I$7,GRID!$A$4:$A$14,0),MATCH(1,($U$2=GRID!$BJ$1:$CM$1)*(КАЛЕНДАРЬ!$R18=GRID!$BJ$3:$CM$3),0))+GRID!$B$29,
ROUNDUP(INDEX(GRID!$B$4:$AE$14,MATCH(I$7,GRID!$A$4:$A$14,0),MATCH(1,($U$2=GRID!$BJ$1:$CM$1)*(КАЛЕНДАРЬ!$R18=GRID!$BJ$3:$CM$3),0))*(1-GRID!$B$35),0)+GRID!$B$29)</f>
        <v>40800</v>
      </c>
      <c r="J23" s="60">
        <f t="array" ref="J23">IF($I$2="Открытый тариф",
INDEX(GRID!$B$17:$AE$27,MATCH(I$7,GRID!$A$17:$A$27,0),MATCH(1,($U$2=GRID!$BJ$1:$CM$1)*(КАЛЕНДАРЬ!$R18=GRID!$BJ$3:$CM$3),0))+GRID!$B$29*2,
ROUNDUP(INDEX(GRID!$B$17:$AE$27,MATCH(I$7,GRID!$A$17:$A$27,0),MATCH(1,($U$2=GRID!$BJ$1:$CM$1)*(КАЛЕНДАРЬ!$R18=GRID!$BJ$3:$CM$3),0))*(1-GRID!$B$35),0)+GRID!$B$29*2)</f>
        <v>46100</v>
      </c>
      <c r="K23" s="59" cm="1">
        <f t="array" ref="K23">IF($I$2="Открытый тариф",
INDEX(GRID!$B$4:$AE$14,MATCH(K$7,GRID!$A$4:$A$14,0),MATCH(1,($U$2=GRID!$BJ$1:$CM$1)*(КАЛЕНДАРЬ!$R18=GRID!$BJ$3:$CM$3),0))+GRID!$B$29,
ROUNDUP(INDEX(GRID!$B$4:$AE$14,MATCH(K$7,GRID!$A$4:$A$14,0),MATCH(1,($U$2=GRID!$BJ$1:$CM$1)*(КАЛЕНДАРЬ!$R18=GRID!$BJ$3:$CM$3),0))*(1-GRID!$B$35),0)+GRID!$B$29)</f>
        <v>45100</v>
      </c>
      <c r="L23" s="60">
        <f t="array" ref="L23">IF($I$2="Открытый тариф",
INDEX(GRID!$B$17:$AE$27,MATCH(K$7,GRID!$A$17:$A$27,0),MATCH(1,($U$2=GRID!$BJ$1:$CM$1)*(КАЛЕНДАРЬ!$R18=GRID!$BJ$3:$CM$3),0))+GRID!$B$29*2,
ROUNDUP(INDEX(GRID!$B$17:$AE$27,MATCH(K$7,GRID!$A$17:$A$27,0),MATCH(1,($U$2=GRID!$BJ$1:$CM$1)*(КАЛЕНДАРЬ!$R18=GRID!$BJ$3:$CM$3),0))*(1-GRID!$B$35),0)+GRID!$B$29*2)</f>
        <v>50400</v>
      </c>
      <c r="M23" s="59" cm="1">
        <f t="array" ref="M23">IF($I$2="Открытый тариф",
INDEX(GRID!$B$4:$AE$14,MATCH(M$7,GRID!$A$4:$A$14,0),MATCH(1,($U$2=GRID!$BJ$1:$CM$1)*(КАЛЕНДАРЬ!$R18=GRID!$BJ$3:$CM$3),0))+GRID!$B$29,
ROUNDUP(INDEX(GRID!$B$4:$AE$14,MATCH(M$7,GRID!$A$4:$A$14,0),MATCH(1,($U$2=GRID!$BJ$1:$CM$1)*(КАЛЕНДАРЬ!$R18=GRID!$BJ$3:$CM$3),0))*(1-GRID!$B$35),0)+GRID!$B$29)</f>
        <v>49900</v>
      </c>
      <c r="N23" s="60">
        <f t="array" ref="N23">IF($I$2="Открытый тариф",
INDEX(GRID!$B$17:$AE$27,MATCH(M$7,GRID!$A$17:$A$27,0),MATCH(1,($U$2=GRID!$BJ$1:$CM$1)*(КАЛЕНДАРЬ!$R18=GRID!$BJ$3:$CM$3),0))+GRID!$B$29*2,
ROUNDUP(INDEX(GRID!$B$17:$AE$27,MATCH(M$7,GRID!$A$17:$A$27,0),MATCH(1,($U$2=GRID!$BJ$1:$CM$1)*(КАЛЕНДАРЬ!$R18=GRID!$BJ$3:$CM$3),0))*(1-GRID!$B$35),0)+GRID!$B$29*2)</f>
        <v>55200</v>
      </c>
      <c r="O23" s="59" cm="1">
        <f t="array" ref="O23">IF($I$2="Открытый тариф",
INDEX(GRID!$B$4:$AE$14,MATCH(O$7,GRID!$A$4:$A$14,0),MATCH(1,($U$2=GRID!$BJ$1:$CM$1)*(КАЛЕНДАРЬ!$R18=GRID!$BJ$3:$CM$3),0))+GRID!$B$29,
ROUNDUP(INDEX(GRID!$B$4:$AE$14,MATCH(O$7,GRID!$A$4:$A$14,0),MATCH(1,($U$2=GRID!$BJ$1:$CM$1)*(КАЛЕНДАРЬ!$R18=GRID!$BJ$3:$CM$3),0))*(1-GRID!$B$35),0)+GRID!$B$29)</f>
        <v>56300</v>
      </c>
      <c r="P23" s="60">
        <f t="array" ref="P23">IF($I$2="Открытый тариф",
INDEX(GRID!$B$17:$AE$27,MATCH(O$7,GRID!$A$17:$A$27,0),MATCH(1,($U$2=GRID!$BJ$1:$CM$1)*(КАЛЕНДАРЬ!$R18=GRID!$BJ$3:$CM$3),0))+GRID!$B$29*2,
ROUNDUP(INDEX(GRID!$B$17:$AE$27,MATCH(O$7,GRID!$A$17:$A$27,0),MATCH(1,($U$2=GRID!$BJ$1:$CM$1)*(КАЛЕНДАРЬ!$R18=GRID!$BJ$3:$CM$3),0))*(1-GRID!$B$35),0)+GRID!$B$29*2)</f>
        <v>61600</v>
      </c>
      <c r="Q23" s="59" cm="1">
        <f t="array" ref="Q23">IF($I$2="Открытый тариф",
INDEX(GRID!$B$4:$AE$14,MATCH(Q$7,GRID!$A$4:$A$14,0),MATCH(1,($U$2=GRID!$BJ$1:$CM$1)*(КАЛЕНДАРЬ!$R18=GRID!$BJ$3:$CM$3),0))+GRID!$B$29,
ROUNDUP(INDEX(GRID!$B$4:$AE$14,MATCH(Q$7,GRID!$A$4:$A$14,0),MATCH(1,($U$2=GRID!$BJ$1:$CM$1)*(КАЛЕНДАРЬ!$R18=GRID!$BJ$3:$CM$3),0))*(1-GRID!$B$35),0)+GRID!$B$29)</f>
        <v>63300</v>
      </c>
      <c r="R23" s="60">
        <f t="array" ref="R23">IF($I$2="Открытый тариф",
INDEX(GRID!$B$17:$AE$27,MATCH(Q$7,GRID!$A$17:$A$27,0),MATCH(1,($U$2=GRID!$BJ$1:$CM$1)*(КАЛЕНДАРЬ!$R18=GRID!$BJ$3:$CM$3),0))+GRID!$B$29*2,
ROUNDUP(INDEX(GRID!$B$17:$AE$27,MATCH(Q$7,GRID!$A$17:$A$27,0),MATCH(1,($U$2=GRID!$BJ$1:$CM$1)*(КАЛЕНДАРЬ!$R18=GRID!$BJ$3:$CM$3),0))*(1-GRID!$B$35),0)+GRID!$B$29*2)</f>
        <v>68600</v>
      </c>
      <c r="S23" s="59" cm="1">
        <f t="array" ref="S23">IF($I$2="Открытый тариф",
INDEX(GRID!$B$4:$AE$14,MATCH(S$7,GRID!$A$4:$A$14,0),MATCH(1,($U$2=GRID!$BJ$1:$CM$1)*(КАЛЕНДАРЬ!$R18=GRID!$BJ$3:$CM$3),0))+GRID!$B$29,
ROUNDUP(INDEX(GRID!$B$4:$AE$14,MATCH(S$7,GRID!$A$4:$A$14,0),MATCH(1,($U$2=GRID!$BJ$1:$CM$1)*(КАЛЕНДАРЬ!$R18=GRID!$BJ$3:$CM$3),0))*(1-GRID!$B$35),0)+GRID!$B$29)</f>
        <v>77900</v>
      </c>
      <c r="T23" s="60">
        <f t="array" ref="T23">IF($I$2="Открытый тариф",
INDEX(GRID!$B$17:$AE$27,MATCH(S$7,GRID!$A$17:$A$27,0),MATCH(1,($U$2=GRID!$BJ$1:$CM$1)*(КАЛЕНДАРЬ!$R18=GRID!$BJ$3:$CM$3),0))+GRID!$B$29*2,
ROUNDUP(INDEX(GRID!$B$17:$AE$27,MATCH(S$7,GRID!$A$17:$A$27,0),MATCH(1,($U$2=GRID!$BJ$1:$CM$1)*(КАЛЕНДАРЬ!$R18=GRID!$BJ$3:$CM$3),0))*(1-GRID!$B$35),0)+GRID!$B$29*2)</f>
        <v>83200</v>
      </c>
      <c r="U23" s="59" cm="1">
        <f t="array" ref="U23">IF($I$2="Открытый тариф",
INDEX(GRID!$B$4:$AE$14,MATCH(U$7,GRID!$A$4:$A$14,0),MATCH(1,($U$2=GRID!$BJ$1:$CM$1)*(КАЛЕНДАРЬ!$R18=GRID!$BJ$3:$CM$3),0))+GRID!$B$29,
ROUNDUP(INDEX(GRID!$B$4:$AE$14,MATCH(U$7,GRID!$A$4:$A$14,0),MATCH(1,($U$2=GRID!$BJ$1:$CM$1)*(КАЛЕНДАРЬ!$R18=GRID!$BJ$3:$CM$3),0))*(1-GRID!$B$35),0)+GRID!$B$29)</f>
        <v>85800</v>
      </c>
      <c r="V23" s="60">
        <f t="array" ref="V23">IF($I$2="Открытый тариф",
INDEX(GRID!$B$17:$AE$27,MATCH(U$7,GRID!$A$17:$A$27,0),MATCH(1,($U$2=GRID!$BJ$1:$CM$1)*(КАЛЕНДАРЬ!$R18=GRID!$BJ$3:$CM$3),0))+GRID!$B$29*2,
ROUNDUP(INDEX(GRID!$B$17:$AE$27,MATCH(U$7,GRID!$A$17:$A$27,0),MATCH(1,($U$2=GRID!$BJ$1:$CM$1)*(КАЛЕНДАРЬ!$R18=GRID!$BJ$3:$CM$3),0))*(1-GRID!$B$35),0)+GRID!$B$29*2)</f>
        <v>91100</v>
      </c>
      <c r="W23" s="59" cm="1">
        <f t="array" ref="W23">IF($I$2="Открытый тариф",
INDEX(GRID!$B$4:$AE$14,MATCH(W$7,GRID!$A$4:$A$14,0),MATCH(1,($U$2=GRID!$BJ$1:$CM$1)*(КАЛЕНДАРЬ!$R18=GRID!$BJ$3:$CM$3),0))+GRID!$B$29,
ROUNDUP(INDEX(GRID!$B$4:$AE$14,MATCH(W$7,GRID!$A$4:$A$14,0),MATCH(1,($U$2=GRID!$BJ$1:$CM$1)*(КАЛЕНДАРЬ!$R18=GRID!$BJ$3:$CM$3),0))*(1-GRID!$B$35),0)+GRID!$B$29)</f>
        <v>305800</v>
      </c>
      <c r="X23" s="60">
        <f t="array" ref="X23">IF($I$2="Открытый тариф",
INDEX(GRID!$B$17:$AE$27,MATCH(W$7,GRID!$A$17:$A$27,0),MATCH(1,($U$2=GRID!$BJ$1:$CM$1)*(КАЛЕНДАРЬ!$R18=GRID!$BJ$3:$CM$3),0))+GRID!$B$29*2,
ROUNDUP(INDEX(GRID!$B$17:$AE$27,MATCH(W$7,GRID!$A$17:$A$27,0),MATCH(1,($U$2=GRID!$BJ$1:$CM$1)*(КАЛЕНДАРЬ!$R18=GRID!$BJ$3:$CM$3),0))*(1-GRID!$B$35),0)+GRID!$B$29*2)</f>
        <v>311100</v>
      </c>
    </row>
    <row r="24" spans="1:24" hidden="1" x14ac:dyDescent="0.2">
      <c r="A24" s="62" t="s">
        <v>43</v>
      </c>
      <c r="B24" s="62">
        <v>16</v>
      </c>
      <c r="C24" s="59" cm="1">
        <f t="array" ref="C24">IF($I$2="Открытый тариф",
INDEX(GRID!$B$4:$AE$14,MATCH(C$7,GRID!$A$4:$A$14,0),MATCH(1,($U$2=GRID!$BJ$1:$CM$1)*(КАЛЕНДАРЬ!$R19=GRID!$BJ$3:$CM$3),0))+GRID!$B$29,
ROUNDUP(INDEX(GRID!$B$4:$AE$14,MATCH(C$7,GRID!$A$4:$A$14,0),MATCH(1,($U$2=GRID!$BJ$1:$CM$1)*(КАЛЕНДАРЬ!$R19=GRID!$BJ$3:$CM$3),0))*(1-GRID!$B$35),0)+GRID!$B$29)</f>
        <v>30300</v>
      </c>
      <c r="D24" s="60">
        <f t="array" ref="D24">IF($I$2="Открытый тариф",
INDEX(GRID!$B$17:$AE$27,MATCH(C$7,GRID!$A$17:$A$27,0),MATCH(1,($U$2=GRID!$BJ$1:$CM$1)*(КАЛЕНДАРЬ!$R19=GRID!$BJ$3:$CM$3),0))+GRID!$B$29*2,
ROUNDUP(INDEX(GRID!$B$17:$AE$27,MATCH(C$7,GRID!$A$17:$A$27,0),MATCH(1,($U$2=GRID!$BJ$1:$CM$1)*(КАЛЕНДАРЬ!$R19=GRID!$BJ$3:$CM$3),0))*(1-GRID!$B$35),0)+GRID!$B$29*2)</f>
        <v>35600</v>
      </c>
      <c r="E24" s="59" cm="1">
        <f t="array" ref="E24">IF($I$2="Открытый тариф",
INDEX(GRID!$B$4:$AE$14,MATCH(E$7,GRID!$A$4:$A$14,0),MATCH(1,($U$2=GRID!$BJ$1:$CM$1)*(КАЛЕНДАРЬ!$R19=GRID!$BJ$3:$CM$3),0))+GRID!$B$29,
ROUNDUP(INDEX(GRID!$B$4:$AE$14,MATCH(E$7,GRID!$A$4:$A$14,0),MATCH(1,($U$2=GRID!$BJ$1:$CM$1)*(КАЛЕНДАРЬ!$R19=GRID!$BJ$3:$CM$3),0))*(1-GRID!$B$35),0)+GRID!$B$29)</f>
        <v>33400</v>
      </c>
      <c r="F24" s="60">
        <f t="array" ref="F24">IF($I$2="Открытый тариф",
INDEX(GRID!$B$17:$AE$27,MATCH(E$7,GRID!$A$17:$A$27,0),MATCH(1,($U$2=GRID!$BJ$1:$CM$1)*(КАЛЕНДАРЬ!$R19=GRID!$BJ$3:$CM$3),0))+GRID!$B$29*2,
ROUNDUP(INDEX(GRID!$B$17:$AE$27,MATCH(E$7,GRID!$A$17:$A$27,0),MATCH(1,($U$2=GRID!$BJ$1:$CM$1)*(КАЛЕНДАРЬ!$R19=GRID!$BJ$3:$CM$3),0))*(1-GRID!$B$35),0)+GRID!$B$29*2)</f>
        <v>38700</v>
      </c>
      <c r="G24" s="59" cm="1">
        <f t="array" ref="G24">IF($I$2="Открытый тариф",
INDEX(GRID!$B$4:$AE$14,MATCH(G$7,GRID!$A$4:$A$14,0),MATCH(1,($U$2=GRID!$BJ$1:$CM$1)*(КАЛЕНДАРЬ!$R19=GRID!$BJ$3:$CM$3),0))+GRID!$B$29,
ROUNDUP(INDEX(GRID!$B$4:$AE$14,MATCH(G$7,GRID!$A$4:$A$14,0),MATCH(1,($U$2=GRID!$BJ$1:$CM$1)*(КАЛЕНДАРЬ!$R19=GRID!$BJ$3:$CM$3),0))*(1-GRID!$B$35),0)+GRID!$B$29)</f>
        <v>36900</v>
      </c>
      <c r="H24" s="60">
        <f t="array" ref="H24">IF($I$2="Открытый тариф",
INDEX(GRID!$B$17:$AE$27,MATCH(G$7,GRID!$A$17:$A$27,0),MATCH(1,($U$2=GRID!$BJ$1:$CM$1)*(КАЛЕНДАРЬ!$R19=GRID!$BJ$3:$CM$3),0))+GRID!$B$29*2,
ROUNDUP(INDEX(GRID!$B$17:$AE$27,MATCH(G$7,GRID!$A$17:$A$27,0),MATCH(1,($U$2=GRID!$BJ$1:$CM$1)*(КАЛЕНДАРЬ!$R19=GRID!$BJ$3:$CM$3),0))*(1-GRID!$B$35),0)+GRID!$B$29*2)</f>
        <v>42200</v>
      </c>
      <c r="I24" s="59" cm="1">
        <f t="array" ref="I24">IF($I$2="Открытый тариф",
INDEX(GRID!$B$4:$AE$14,MATCH(I$7,GRID!$A$4:$A$14,0),MATCH(1,($U$2=GRID!$BJ$1:$CM$1)*(КАЛЕНДАРЬ!$R19=GRID!$BJ$3:$CM$3),0))+GRID!$B$29,
ROUNDUP(INDEX(GRID!$B$4:$AE$14,MATCH(I$7,GRID!$A$4:$A$14,0),MATCH(1,($U$2=GRID!$BJ$1:$CM$1)*(КАЛЕНДАРЬ!$R19=GRID!$BJ$3:$CM$3),0))*(1-GRID!$B$35),0)+GRID!$B$29)</f>
        <v>40800</v>
      </c>
      <c r="J24" s="60">
        <f t="array" ref="J24">IF($I$2="Открытый тариф",
INDEX(GRID!$B$17:$AE$27,MATCH(I$7,GRID!$A$17:$A$27,0),MATCH(1,($U$2=GRID!$BJ$1:$CM$1)*(КАЛЕНДАРЬ!$R19=GRID!$BJ$3:$CM$3),0))+GRID!$B$29*2,
ROUNDUP(INDEX(GRID!$B$17:$AE$27,MATCH(I$7,GRID!$A$17:$A$27,0),MATCH(1,($U$2=GRID!$BJ$1:$CM$1)*(КАЛЕНДАРЬ!$R19=GRID!$BJ$3:$CM$3),0))*(1-GRID!$B$35),0)+GRID!$B$29*2)</f>
        <v>46100</v>
      </c>
      <c r="K24" s="59" cm="1">
        <f t="array" ref="K24">IF($I$2="Открытый тариф",
INDEX(GRID!$B$4:$AE$14,MATCH(K$7,GRID!$A$4:$A$14,0),MATCH(1,($U$2=GRID!$BJ$1:$CM$1)*(КАЛЕНДАРЬ!$R19=GRID!$BJ$3:$CM$3),0))+GRID!$B$29,
ROUNDUP(INDEX(GRID!$B$4:$AE$14,MATCH(K$7,GRID!$A$4:$A$14,0),MATCH(1,($U$2=GRID!$BJ$1:$CM$1)*(КАЛЕНДАРЬ!$R19=GRID!$BJ$3:$CM$3),0))*(1-GRID!$B$35),0)+GRID!$B$29)</f>
        <v>45100</v>
      </c>
      <c r="L24" s="60">
        <f t="array" ref="L24">IF($I$2="Открытый тариф",
INDEX(GRID!$B$17:$AE$27,MATCH(K$7,GRID!$A$17:$A$27,0),MATCH(1,($U$2=GRID!$BJ$1:$CM$1)*(КАЛЕНДАРЬ!$R19=GRID!$BJ$3:$CM$3),0))+GRID!$B$29*2,
ROUNDUP(INDEX(GRID!$B$17:$AE$27,MATCH(K$7,GRID!$A$17:$A$27,0),MATCH(1,($U$2=GRID!$BJ$1:$CM$1)*(КАЛЕНДАРЬ!$R19=GRID!$BJ$3:$CM$3),0))*(1-GRID!$B$35),0)+GRID!$B$29*2)</f>
        <v>50400</v>
      </c>
      <c r="M24" s="59" cm="1">
        <f t="array" ref="M24">IF($I$2="Открытый тариф",
INDEX(GRID!$B$4:$AE$14,MATCH(M$7,GRID!$A$4:$A$14,0),MATCH(1,($U$2=GRID!$BJ$1:$CM$1)*(КАЛЕНДАРЬ!$R19=GRID!$BJ$3:$CM$3),0))+GRID!$B$29,
ROUNDUP(INDEX(GRID!$B$4:$AE$14,MATCH(M$7,GRID!$A$4:$A$14,0),MATCH(1,($U$2=GRID!$BJ$1:$CM$1)*(КАЛЕНДАРЬ!$R19=GRID!$BJ$3:$CM$3),0))*(1-GRID!$B$35),0)+GRID!$B$29)</f>
        <v>49900</v>
      </c>
      <c r="N24" s="60">
        <f t="array" ref="N24">IF($I$2="Открытый тариф",
INDEX(GRID!$B$17:$AE$27,MATCH(M$7,GRID!$A$17:$A$27,0),MATCH(1,($U$2=GRID!$BJ$1:$CM$1)*(КАЛЕНДАРЬ!$R19=GRID!$BJ$3:$CM$3),0))+GRID!$B$29*2,
ROUNDUP(INDEX(GRID!$B$17:$AE$27,MATCH(M$7,GRID!$A$17:$A$27,0),MATCH(1,($U$2=GRID!$BJ$1:$CM$1)*(КАЛЕНДАРЬ!$R19=GRID!$BJ$3:$CM$3),0))*(1-GRID!$B$35),0)+GRID!$B$29*2)</f>
        <v>55200</v>
      </c>
      <c r="O24" s="59" cm="1">
        <f t="array" ref="O24">IF($I$2="Открытый тариф",
INDEX(GRID!$B$4:$AE$14,MATCH(O$7,GRID!$A$4:$A$14,0),MATCH(1,($U$2=GRID!$BJ$1:$CM$1)*(КАЛЕНДАРЬ!$R19=GRID!$BJ$3:$CM$3),0))+GRID!$B$29,
ROUNDUP(INDEX(GRID!$B$4:$AE$14,MATCH(O$7,GRID!$A$4:$A$14,0),MATCH(1,($U$2=GRID!$BJ$1:$CM$1)*(КАЛЕНДАРЬ!$R19=GRID!$BJ$3:$CM$3),0))*(1-GRID!$B$35),0)+GRID!$B$29)</f>
        <v>56300</v>
      </c>
      <c r="P24" s="60">
        <f t="array" ref="P24">IF($I$2="Открытый тариф",
INDEX(GRID!$B$17:$AE$27,MATCH(O$7,GRID!$A$17:$A$27,0),MATCH(1,($U$2=GRID!$BJ$1:$CM$1)*(КАЛЕНДАРЬ!$R19=GRID!$BJ$3:$CM$3),0))+GRID!$B$29*2,
ROUNDUP(INDEX(GRID!$B$17:$AE$27,MATCH(O$7,GRID!$A$17:$A$27,0),MATCH(1,($U$2=GRID!$BJ$1:$CM$1)*(КАЛЕНДАРЬ!$R19=GRID!$BJ$3:$CM$3),0))*(1-GRID!$B$35),0)+GRID!$B$29*2)</f>
        <v>61600</v>
      </c>
      <c r="Q24" s="59" cm="1">
        <f t="array" ref="Q24">IF($I$2="Открытый тариф",
INDEX(GRID!$B$4:$AE$14,MATCH(Q$7,GRID!$A$4:$A$14,0),MATCH(1,($U$2=GRID!$BJ$1:$CM$1)*(КАЛЕНДАРЬ!$R19=GRID!$BJ$3:$CM$3),0))+GRID!$B$29,
ROUNDUP(INDEX(GRID!$B$4:$AE$14,MATCH(Q$7,GRID!$A$4:$A$14,0),MATCH(1,($U$2=GRID!$BJ$1:$CM$1)*(КАЛЕНДАРЬ!$R19=GRID!$BJ$3:$CM$3),0))*(1-GRID!$B$35),0)+GRID!$B$29)</f>
        <v>63300</v>
      </c>
      <c r="R24" s="60">
        <f t="array" ref="R24">IF($I$2="Открытый тариф",
INDEX(GRID!$B$17:$AE$27,MATCH(Q$7,GRID!$A$17:$A$27,0),MATCH(1,($U$2=GRID!$BJ$1:$CM$1)*(КАЛЕНДАРЬ!$R19=GRID!$BJ$3:$CM$3),0))+GRID!$B$29*2,
ROUNDUP(INDEX(GRID!$B$17:$AE$27,MATCH(Q$7,GRID!$A$17:$A$27,0),MATCH(1,($U$2=GRID!$BJ$1:$CM$1)*(КАЛЕНДАРЬ!$R19=GRID!$BJ$3:$CM$3),0))*(1-GRID!$B$35),0)+GRID!$B$29*2)</f>
        <v>68600</v>
      </c>
      <c r="S24" s="59" cm="1">
        <f t="array" ref="S24">IF($I$2="Открытый тариф",
INDEX(GRID!$B$4:$AE$14,MATCH(S$7,GRID!$A$4:$A$14,0),MATCH(1,($U$2=GRID!$BJ$1:$CM$1)*(КАЛЕНДАРЬ!$R19=GRID!$BJ$3:$CM$3),0))+GRID!$B$29,
ROUNDUP(INDEX(GRID!$B$4:$AE$14,MATCH(S$7,GRID!$A$4:$A$14,0),MATCH(1,($U$2=GRID!$BJ$1:$CM$1)*(КАЛЕНДАРЬ!$R19=GRID!$BJ$3:$CM$3),0))*(1-GRID!$B$35),0)+GRID!$B$29)</f>
        <v>77900</v>
      </c>
      <c r="T24" s="60">
        <f t="array" ref="T24">IF($I$2="Открытый тариф",
INDEX(GRID!$B$17:$AE$27,MATCH(S$7,GRID!$A$17:$A$27,0),MATCH(1,($U$2=GRID!$BJ$1:$CM$1)*(КАЛЕНДАРЬ!$R19=GRID!$BJ$3:$CM$3),0))+GRID!$B$29*2,
ROUNDUP(INDEX(GRID!$B$17:$AE$27,MATCH(S$7,GRID!$A$17:$A$27,0),MATCH(1,($U$2=GRID!$BJ$1:$CM$1)*(КАЛЕНДАРЬ!$R19=GRID!$BJ$3:$CM$3),0))*(1-GRID!$B$35),0)+GRID!$B$29*2)</f>
        <v>83200</v>
      </c>
      <c r="U24" s="59" cm="1">
        <f t="array" ref="U24">IF($I$2="Открытый тариф",
INDEX(GRID!$B$4:$AE$14,MATCH(U$7,GRID!$A$4:$A$14,0),MATCH(1,($U$2=GRID!$BJ$1:$CM$1)*(КАЛЕНДАРЬ!$R19=GRID!$BJ$3:$CM$3),0))+GRID!$B$29,
ROUNDUP(INDEX(GRID!$B$4:$AE$14,MATCH(U$7,GRID!$A$4:$A$14,0),MATCH(1,($U$2=GRID!$BJ$1:$CM$1)*(КАЛЕНДАРЬ!$R19=GRID!$BJ$3:$CM$3),0))*(1-GRID!$B$35),0)+GRID!$B$29)</f>
        <v>85800</v>
      </c>
      <c r="V24" s="60">
        <f t="array" ref="V24">IF($I$2="Открытый тариф",
INDEX(GRID!$B$17:$AE$27,MATCH(U$7,GRID!$A$17:$A$27,0),MATCH(1,($U$2=GRID!$BJ$1:$CM$1)*(КАЛЕНДАРЬ!$R19=GRID!$BJ$3:$CM$3),0))+GRID!$B$29*2,
ROUNDUP(INDEX(GRID!$B$17:$AE$27,MATCH(U$7,GRID!$A$17:$A$27,0),MATCH(1,($U$2=GRID!$BJ$1:$CM$1)*(КАЛЕНДАРЬ!$R19=GRID!$BJ$3:$CM$3),0))*(1-GRID!$B$35),0)+GRID!$B$29*2)</f>
        <v>91100</v>
      </c>
      <c r="W24" s="59" cm="1">
        <f t="array" ref="W24">IF($I$2="Открытый тариф",
INDEX(GRID!$B$4:$AE$14,MATCH(W$7,GRID!$A$4:$A$14,0),MATCH(1,($U$2=GRID!$BJ$1:$CM$1)*(КАЛЕНДАРЬ!$R19=GRID!$BJ$3:$CM$3),0))+GRID!$B$29,
ROUNDUP(INDEX(GRID!$B$4:$AE$14,MATCH(W$7,GRID!$A$4:$A$14,0),MATCH(1,($U$2=GRID!$BJ$1:$CM$1)*(КАЛЕНДАРЬ!$R19=GRID!$BJ$3:$CM$3),0))*(1-GRID!$B$35),0)+GRID!$B$29)</f>
        <v>305800</v>
      </c>
      <c r="X24" s="60">
        <f t="array" ref="X24">IF($I$2="Открытый тариф",
INDEX(GRID!$B$17:$AE$27,MATCH(W$7,GRID!$A$17:$A$27,0),MATCH(1,($U$2=GRID!$BJ$1:$CM$1)*(КАЛЕНДАРЬ!$R19=GRID!$BJ$3:$CM$3),0))+GRID!$B$29*2,
ROUNDUP(INDEX(GRID!$B$17:$AE$27,MATCH(W$7,GRID!$A$17:$A$27,0),MATCH(1,($U$2=GRID!$BJ$1:$CM$1)*(КАЛЕНДАРЬ!$R19=GRID!$BJ$3:$CM$3),0))*(1-GRID!$B$35),0)+GRID!$B$29*2)</f>
        <v>311100</v>
      </c>
    </row>
    <row r="25" spans="1:24" hidden="1" x14ac:dyDescent="0.2">
      <c r="A25" s="62" t="s">
        <v>44</v>
      </c>
      <c r="B25" s="62">
        <v>17</v>
      </c>
      <c r="C25" s="59" cm="1">
        <f t="array" ref="C25">IF($I$2="Открытый тариф",
INDEX(GRID!$B$4:$AE$14,MATCH(C$7,GRID!$A$4:$A$14,0),MATCH(1,($U$2=GRID!$BJ$1:$CM$1)*(КАЛЕНДАРЬ!$R20=GRID!$BJ$3:$CM$3),0))+GRID!$B$29,
ROUNDUP(INDEX(GRID!$B$4:$AE$14,MATCH(C$7,GRID!$A$4:$A$14,0),MATCH(1,($U$2=GRID!$BJ$1:$CM$1)*(КАЛЕНДАРЬ!$R20=GRID!$BJ$3:$CM$3),0))*(1-GRID!$B$35),0)+GRID!$B$29)</f>
        <v>30300</v>
      </c>
      <c r="D25" s="60">
        <f t="array" ref="D25">IF($I$2="Открытый тариф",
INDEX(GRID!$B$17:$AE$27,MATCH(C$7,GRID!$A$17:$A$27,0),MATCH(1,($U$2=GRID!$BJ$1:$CM$1)*(КАЛЕНДАРЬ!$R20=GRID!$BJ$3:$CM$3),0))+GRID!$B$29*2,
ROUNDUP(INDEX(GRID!$B$17:$AE$27,MATCH(C$7,GRID!$A$17:$A$27,0),MATCH(1,($U$2=GRID!$BJ$1:$CM$1)*(КАЛЕНДАРЬ!$R20=GRID!$BJ$3:$CM$3),0))*(1-GRID!$B$35),0)+GRID!$B$29*2)</f>
        <v>35600</v>
      </c>
      <c r="E25" s="59" cm="1">
        <f t="array" ref="E25">IF($I$2="Открытый тариф",
INDEX(GRID!$B$4:$AE$14,MATCH(E$7,GRID!$A$4:$A$14,0),MATCH(1,($U$2=GRID!$BJ$1:$CM$1)*(КАЛЕНДАРЬ!$R20=GRID!$BJ$3:$CM$3),0))+GRID!$B$29,
ROUNDUP(INDEX(GRID!$B$4:$AE$14,MATCH(E$7,GRID!$A$4:$A$14,0),MATCH(1,($U$2=GRID!$BJ$1:$CM$1)*(КАЛЕНДАРЬ!$R20=GRID!$BJ$3:$CM$3),0))*(1-GRID!$B$35),0)+GRID!$B$29)</f>
        <v>33400</v>
      </c>
      <c r="F25" s="60">
        <f t="array" ref="F25">IF($I$2="Открытый тариф",
INDEX(GRID!$B$17:$AE$27,MATCH(E$7,GRID!$A$17:$A$27,0),MATCH(1,($U$2=GRID!$BJ$1:$CM$1)*(КАЛЕНДАРЬ!$R20=GRID!$BJ$3:$CM$3),0))+GRID!$B$29*2,
ROUNDUP(INDEX(GRID!$B$17:$AE$27,MATCH(E$7,GRID!$A$17:$A$27,0),MATCH(1,($U$2=GRID!$BJ$1:$CM$1)*(КАЛЕНДАРЬ!$R20=GRID!$BJ$3:$CM$3),0))*(1-GRID!$B$35),0)+GRID!$B$29*2)</f>
        <v>38700</v>
      </c>
      <c r="G25" s="59" cm="1">
        <f t="array" ref="G25">IF($I$2="Открытый тариф",
INDEX(GRID!$B$4:$AE$14,MATCH(G$7,GRID!$A$4:$A$14,0),MATCH(1,($U$2=GRID!$BJ$1:$CM$1)*(КАЛЕНДАРЬ!$R20=GRID!$BJ$3:$CM$3),0))+GRID!$B$29,
ROUNDUP(INDEX(GRID!$B$4:$AE$14,MATCH(G$7,GRID!$A$4:$A$14,0),MATCH(1,($U$2=GRID!$BJ$1:$CM$1)*(КАЛЕНДАРЬ!$R20=GRID!$BJ$3:$CM$3),0))*(1-GRID!$B$35),0)+GRID!$B$29)</f>
        <v>36900</v>
      </c>
      <c r="H25" s="60">
        <f t="array" ref="H25">IF($I$2="Открытый тариф",
INDEX(GRID!$B$17:$AE$27,MATCH(G$7,GRID!$A$17:$A$27,0),MATCH(1,($U$2=GRID!$BJ$1:$CM$1)*(КАЛЕНДАРЬ!$R20=GRID!$BJ$3:$CM$3),0))+GRID!$B$29*2,
ROUNDUP(INDEX(GRID!$B$17:$AE$27,MATCH(G$7,GRID!$A$17:$A$27,0),MATCH(1,($U$2=GRID!$BJ$1:$CM$1)*(КАЛЕНДАРЬ!$R20=GRID!$BJ$3:$CM$3),0))*(1-GRID!$B$35),0)+GRID!$B$29*2)</f>
        <v>42200</v>
      </c>
      <c r="I25" s="59" cm="1">
        <f t="array" ref="I25">IF($I$2="Открытый тариф",
INDEX(GRID!$B$4:$AE$14,MATCH(I$7,GRID!$A$4:$A$14,0),MATCH(1,($U$2=GRID!$BJ$1:$CM$1)*(КАЛЕНДАРЬ!$R20=GRID!$BJ$3:$CM$3),0))+GRID!$B$29,
ROUNDUP(INDEX(GRID!$B$4:$AE$14,MATCH(I$7,GRID!$A$4:$A$14,0),MATCH(1,($U$2=GRID!$BJ$1:$CM$1)*(КАЛЕНДАРЬ!$R20=GRID!$BJ$3:$CM$3),0))*(1-GRID!$B$35),0)+GRID!$B$29)</f>
        <v>40800</v>
      </c>
      <c r="J25" s="60">
        <f t="array" ref="J25">IF($I$2="Открытый тариф",
INDEX(GRID!$B$17:$AE$27,MATCH(I$7,GRID!$A$17:$A$27,0),MATCH(1,($U$2=GRID!$BJ$1:$CM$1)*(КАЛЕНДАРЬ!$R20=GRID!$BJ$3:$CM$3),0))+GRID!$B$29*2,
ROUNDUP(INDEX(GRID!$B$17:$AE$27,MATCH(I$7,GRID!$A$17:$A$27,0),MATCH(1,($U$2=GRID!$BJ$1:$CM$1)*(КАЛЕНДАРЬ!$R20=GRID!$BJ$3:$CM$3),0))*(1-GRID!$B$35),0)+GRID!$B$29*2)</f>
        <v>46100</v>
      </c>
      <c r="K25" s="59" cm="1">
        <f t="array" ref="K25">IF($I$2="Открытый тариф",
INDEX(GRID!$B$4:$AE$14,MATCH(K$7,GRID!$A$4:$A$14,0),MATCH(1,($U$2=GRID!$BJ$1:$CM$1)*(КАЛЕНДАРЬ!$R20=GRID!$BJ$3:$CM$3),0))+GRID!$B$29,
ROUNDUP(INDEX(GRID!$B$4:$AE$14,MATCH(K$7,GRID!$A$4:$A$14,0),MATCH(1,($U$2=GRID!$BJ$1:$CM$1)*(КАЛЕНДАРЬ!$R20=GRID!$BJ$3:$CM$3),0))*(1-GRID!$B$35),0)+GRID!$B$29)</f>
        <v>45100</v>
      </c>
      <c r="L25" s="60">
        <f t="array" ref="L25">IF($I$2="Открытый тариф",
INDEX(GRID!$B$17:$AE$27,MATCH(K$7,GRID!$A$17:$A$27,0),MATCH(1,($U$2=GRID!$BJ$1:$CM$1)*(КАЛЕНДАРЬ!$R20=GRID!$BJ$3:$CM$3),0))+GRID!$B$29*2,
ROUNDUP(INDEX(GRID!$B$17:$AE$27,MATCH(K$7,GRID!$A$17:$A$27,0),MATCH(1,($U$2=GRID!$BJ$1:$CM$1)*(КАЛЕНДАРЬ!$R20=GRID!$BJ$3:$CM$3),0))*(1-GRID!$B$35),0)+GRID!$B$29*2)</f>
        <v>50400</v>
      </c>
      <c r="M25" s="59" cm="1">
        <f t="array" ref="M25">IF($I$2="Открытый тариф",
INDEX(GRID!$B$4:$AE$14,MATCH(M$7,GRID!$A$4:$A$14,0),MATCH(1,($U$2=GRID!$BJ$1:$CM$1)*(КАЛЕНДАРЬ!$R20=GRID!$BJ$3:$CM$3),0))+GRID!$B$29,
ROUNDUP(INDEX(GRID!$B$4:$AE$14,MATCH(M$7,GRID!$A$4:$A$14,0),MATCH(1,($U$2=GRID!$BJ$1:$CM$1)*(КАЛЕНДАРЬ!$R20=GRID!$BJ$3:$CM$3),0))*(1-GRID!$B$35),0)+GRID!$B$29)</f>
        <v>49900</v>
      </c>
      <c r="N25" s="60">
        <f t="array" ref="N25">IF($I$2="Открытый тариф",
INDEX(GRID!$B$17:$AE$27,MATCH(M$7,GRID!$A$17:$A$27,0),MATCH(1,($U$2=GRID!$BJ$1:$CM$1)*(КАЛЕНДАРЬ!$R20=GRID!$BJ$3:$CM$3),0))+GRID!$B$29*2,
ROUNDUP(INDEX(GRID!$B$17:$AE$27,MATCH(M$7,GRID!$A$17:$A$27,0),MATCH(1,($U$2=GRID!$BJ$1:$CM$1)*(КАЛЕНДАРЬ!$R20=GRID!$BJ$3:$CM$3),0))*(1-GRID!$B$35),0)+GRID!$B$29*2)</f>
        <v>55200</v>
      </c>
      <c r="O25" s="59" cm="1">
        <f t="array" ref="O25">IF($I$2="Открытый тариф",
INDEX(GRID!$B$4:$AE$14,MATCH(O$7,GRID!$A$4:$A$14,0),MATCH(1,($U$2=GRID!$BJ$1:$CM$1)*(КАЛЕНДАРЬ!$R20=GRID!$BJ$3:$CM$3),0))+GRID!$B$29,
ROUNDUP(INDEX(GRID!$B$4:$AE$14,MATCH(O$7,GRID!$A$4:$A$14,0),MATCH(1,($U$2=GRID!$BJ$1:$CM$1)*(КАЛЕНДАРЬ!$R20=GRID!$BJ$3:$CM$3),0))*(1-GRID!$B$35),0)+GRID!$B$29)</f>
        <v>56300</v>
      </c>
      <c r="P25" s="60">
        <f t="array" ref="P25">IF($I$2="Открытый тариф",
INDEX(GRID!$B$17:$AE$27,MATCH(O$7,GRID!$A$17:$A$27,0),MATCH(1,($U$2=GRID!$BJ$1:$CM$1)*(КАЛЕНДАРЬ!$R20=GRID!$BJ$3:$CM$3),0))+GRID!$B$29*2,
ROUNDUP(INDEX(GRID!$B$17:$AE$27,MATCH(O$7,GRID!$A$17:$A$27,0),MATCH(1,($U$2=GRID!$BJ$1:$CM$1)*(КАЛЕНДАРЬ!$R20=GRID!$BJ$3:$CM$3),0))*(1-GRID!$B$35),0)+GRID!$B$29*2)</f>
        <v>61600</v>
      </c>
      <c r="Q25" s="59" cm="1">
        <f t="array" ref="Q25">IF($I$2="Открытый тариф",
INDEX(GRID!$B$4:$AE$14,MATCH(Q$7,GRID!$A$4:$A$14,0),MATCH(1,($U$2=GRID!$BJ$1:$CM$1)*(КАЛЕНДАРЬ!$R20=GRID!$BJ$3:$CM$3),0))+GRID!$B$29,
ROUNDUP(INDEX(GRID!$B$4:$AE$14,MATCH(Q$7,GRID!$A$4:$A$14,0),MATCH(1,($U$2=GRID!$BJ$1:$CM$1)*(КАЛЕНДАРЬ!$R20=GRID!$BJ$3:$CM$3),0))*(1-GRID!$B$35),0)+GRID!$B$29)</f>
        <v>63300</v>
      </c>
      <c r="R25" s="60">
        <f t="array" ref="R25">IF($I$2="Открытый тариф",
INDEX(GRID!$B$17:$AE$27,MATCH(Q$7,GRID!$A$17:$A$27,0),MATCH(1,($U$2=GRID!$BJ$1:$CM$1)*(КАЛЕНДАРЬ!$R20=GRID!$BJ$3:$CM$3),0))+GRID!$B$29*2,
ROUNDUP(INDEX(GRID!$B$17:$AE$27,MATCH(Q$7,GRID!$A$17:$A$27,0),MATCH(1,($U$2=GRID!$BJ$1:$CM$1)*(КАЛЕНДАРЬ!$R20=GRID!$BJ$3:$CM$3),0))*(1-GRID!$B$35),0)+GRID!$B$29*2)</f>
        <v>68600</v>
      </c>
      <c r="S25" s="59" cm="1">
        <f t="array" ref="S25">IF($I$2="Открытый тариф",
INDEX(GRID!$B$4:$AE$14,MATCH(S$7,GRID!$A$4:$A$14,0),MATCH(1,($U$2=GRID!$BJ$1:$CM$1)*(КАЛЕНДАРЬ!$R20=GRID!$BJ$3:$CM$3),0))+GRID!$B$29,
ROUNDUP(INDEX(GRID!$B$4:$AE$14,MATCH(S$7,GRID!$A$4:$A$14,0),MATCH(1,($U$2=GRID!$BJ$1:$CM$1)*(КАЛЕНДАРЬ!$R20=GRID!$BJ$3:$CM$3),0))*(1-GRID!$B$35),0)+GRID!$B$29)</f>
        <v>77900</v>
      </c>
      <c r="T25" s="60">
        <f t="array" ref="T25">IF($I$2="Открытый тариф",
INDEX(GRID!$B$17:$AE$27,MATCH(S$7,GRID!$A$17:$A$27,0),MATCH(1,($U$2=GRID!$BJ$1:$CM$1)*(КАЛЕНДАРЬ!$R20=GRID!$BJ$3:$CM$3),0))+GRID!$B$29*2,
ROUNDUP(INDEX(GRID!$B$17:$AE$27,MATCH(S$7,GRID!$A$17:$A$27,0),MATCH(1,($U$2=GRID!$BJ$1:$CM$1)*(КАЛЕНДАРЬ!$R20=GRID!$BJ$3:$CM$3),0))*(1-GRID!$B$35),0)+GRID!$B$29*2)</f>
        <v>83200</v>
      </c>
      <c r="U25" s="59" cm="1">
        <f t="array" ref="U25">IF($I$2="Открытый тариф",
INDEX(GRID!$B$4:$AE$14,MATCH(U$7,GRID!$A$4:$A$14,0),MATCH(1,($U$2=GRID!$BJ$1:$CM$1)*(КАЛЕНДАРЬ!$R20=GRID!$BJ$3:$CM$3),0))+GRID!$B$29,
ROUNDUP(INDEX(GRID!$B$4:$AE$14,MATCH(U$7,GRID!$A$4:$A$14,0),MATCH(1,($U$2=GRID!$BJ$1:$CM$1)*(КАЛЕНДАРЬ!$R20=GRID!$BJ$3:$CM$3),0))*(1-GRID!$B$35),0)+GRID!$B$29)</f>
        <v>85800</v>
      </c>
      <c r="V25" s="60">
        <f t="array" ref="V25">IF($I$2="Открытый тариф",
INDEX(GRID!$B$17:$AE$27,MATCH(U$7,GRID!$A$17:$A$27,0),MATCH(1,($U$2=GRID!$BJ$1:$CM$1)*(КАЛЕНДАРЬ!$R20=GRID!$BJ$3:$CM$3),0))+GRID!$B$29*2,
ROUNDUP(INDEX(GRID!$B$17:$AE$27,MATCH(U$7,GRID!$A$17:$A$27,0),MATCH(1,($U$2=GRID!$BJ$1:$CM$1)*(КАЛЕНДАРЬ!$R20=GRID!$BJ$3:$CM$3),0))*(1-GRID!$B$35),0)+GRID!$B$29*2)</f>
        <v>91100</v>
      </c>
      <c r="W25" s="59" cm="1">
        <f t="array" ref="W25">IF($I$2="Открытый тариф",
INDEX(GRID!$B$4:$AE$14,MATCH(W$7,GRID!$A$4:$A$14,0),MATCH(1,($U$2=GRID!$BJ$1:$CM$1)*(КАЛЕНДАРЬ!$R20=GRID!$BJ$3:$CM$3),0))+GRID!$B$29,
ROUNDUP(INDEX(GRID!$B$4:$AE$14,MATCH(W$7,GRID!$A$4:$A$14,0),MATCH(1,($U$2=GRID!$BJ$1:$CM$1)*(КАЛЕНДАРЬ!$R20=GRID!$BJ$3:$CM$3),0))*(1-GRID!$B$35),0)+GRID!$B$29)</f>
        <v>305800</v>
      </c>
      <c r="X25" s="60">
        <f t="array" ref="X25">IF($I$2="Открытый тариф",
INDEX(GRID!$B$17:$AE$27,MATCH(W$7,GRID!$A$17:$A$27,0),MATCH(1,($U$2=GRID!$BJ$1:$CM$1)*(КАЛЕНДАРЬ!$R20=GRID!$BJ$3:$CM$3),0))+GRID!$B$29*2,
ROUNDUP(INDEX(GRID!$B$17:$AE$27,MATCH(W$7,GRID!$A$17:$A$27,0),MATCH(1,($U$2=GRID!$BJ$1:$CM$1)*(КАЛЕНДАРЬ!$R20=GRID!$BJ$3:$CM$3),0))*(1-GRID!$B$35),0)+GRID!$B$29*2)</f>
        <v>311100</v>
      </c>
    </row>
    <row r="26" spans="1:24" hidden="1" x14ac:dyDescent="0.2">
      <c r="A26" s="62" t="s">
        <v>45</v>
      </c>
      <c r="B26" s="62">
        <v>18</v>
      </c>
      <c r="C26" s="59" cm="1">
        <f t="array" ref="C26">IF($I$2="Открытый тариф",
INDEX(GRID!$B$4:$AE$14,MATCH(C$7,GRID!$A$4:$A$14,0),MATCH(1,($U$2=GRID!$BJ$1:$CM$1)*(КАЛЕНДАРЬ!$R21=GRID!$BJ$3:$CM$3),0))+GRID!$B$29,
ROUNDUP(INDEX(GRID!$B$4:$AE$14,MATCH(C$7,GRID!$A$4:$A$14,0),MATCH(1,($U$2=GRID!$BJ$1:$CM$1)*(КАЛЕНДАРЬ!$R21=GRID!$BJ$3:$CM$3),0))*(1-GRID!$B$35),0)+GRID!$B$29)</f>
        <v>30300</v>
      </c>
      <c r="D26" s="60">
        <f t="array" ref="D26">IF($I$2="Открытый тариф",
INDEX(GRID!$B$17:$AE$27,MATCH(C$7,GRID!$A$17:$A$27,0),MATCH(1,($U$2=GRID!$BJ$1:$CM$1)*(КАЛЕНДАРЬ!$R21=GRID!$BJ$3:$CM$3),0))+GRID!$B$29*2,
ROUNDUP(INDEX(GRID!$B$17:$AE$27,MATCH(C$7,GRID!$A$17:$A$27,0),MATCH(1,($U$2=GRID!$BJ$1:$CM$1)*(КАЛЕНДАРЬ!$R21=GRID!$BJ$3:$CM$3),0))*(1-GRID!$B$35),0)+GRID!$B$29*2)</f>
        <v>35600</v>
      </c>
      <c r="E26" s="59" cm="1">
        <f t="array" ref="E26">IF($I$2="Открытый тариф",
INDEX(GRID!$B$4:$AE$14,MATCH(E$7,GRID!$A$4:$A$14,0),MATCH(1,($U$2=GRID!$BJ$1:$CM$1)*(КАЛЕНДАРЬ!$R21=GRID!$BJ$3:$CM$3),0))+GRID!$B$29,
ROUNDUP(INDEX(GRID!$B$4:$AE$14,MATCH(E$7,GRID!$A$4:$A$14,0),MATCH(1,($U$2=GRID!$BJ$1:$CM$1)*(КАЛЕНДАРЬ!$R21=GRID!$BJ$3:$CM$3),0))*(1-GRID!$B$35),0)+GRID!$B$29)</f>
        <v>33400</v>
      </c>
      <c r="F26" s="60">
        <f t="array" ref="F26">IF($I$2="Открытый тариф",
INDEX(GRID!$B$17:$AE$27,MATCH(E$7,GRID!$A$17:$A$27,0),MATCH(1,($U$2=GRID!$BJ$1:$CM$1)*(КАЛЕНДАРЬ!$R21=GRID!$BJ$3:$CM$3),0))+GRID!$B$29*2,
ROUNDUP(INDEX(GRID!$B$17:$AE$27,MATCH(E$7,GRID!$A$17:$A$27,0),MATCH(1,($U$2=GRID!$BJ$1:$CM$1)*(КАЛЕНДАРЬ!$R21=GRID!$BJ$3:$CM$3),0))*(1-GRID!$B$35),0)+GRID!$B$29*2)</f>
        <v>38700</v>
      </c>
      <c r="G26" s="59" cm="1">
        <f t="array" ref="G26">IF($I$2="Открытый тариф",
INDEX(GRID!$B$4:$AE$14,MATCH(G$7,GRID!$A$4:$A$14,0),MATCH(1,($U$2=GRID!$BJ$1:$CM$1)*(КАЛЕНДАРЬ!$R21=GRID!$BJ$3:$CM$3),0))+GRID!$B$29,
ROUNDUP(INDEX(GRID!$B$4:$AE$14,MATCH(G$7,GRID!$A$4:$A$14,0),MATCH(1,($U$2=GRID!$BJ$1:$CM$1)*(КАЛЕНДАРЬ!$R21=GRID!$BJ$3:$CM$3),0))*(1-GRID!$B$35),0)+GRID!$B$29)</f>
        <v>36900</v>
      </c>
      <c r="H26" s="60">
        <f t="array" ref="H26">IF($I$2="Открытый тариф",
INDEX(GRID!$B$17:$AE$27,MATCH(G$7,GRID!$A$17:$A$27,0),MATCH(1,($U$2=GRID!$BJ$1:$CM$1)*(КАЛЕНДАРЬ!$R21=GRID!$BJ$3:$CM$3),0))+GRID!$B$29*2,
ROUNDUP(INDEX(GRID!$B$17:$AE$27,MATCH(G$7,GRID!$A$17:$A$27,0),MATCH(1,($U$2=GRID!$BJ$1:$CM$1)*(КАЛЕНДАРЬ!$R21=GRID!$BJ$3:$CM$3),0))*(1-GRID!$B$35),0)+GRID!$B$29*2)</f>
        <v>42200</v>
      </c>
      <c r="I26" s="59" cm="1">
        <f t="array" ref="I26">IF($I$2="Открытый тариф",
INDEX(GRID!$B$4:$AE$14,MATCH(I$7,GRID!$A$4:$A$14,0),MATCH(1,($U$2=GRID!$BJ$1:$CM$1)*(КАЛЕНДАРЬ!$R21=GRID!$BJ$3:$CM$3),0))+GRID!$B$29,
ROUNDUP(INDEX(GRID!$B$4:$AE$14,MATCH(I$7,GRID!$A$4:$A$14,0),MATCH(1,($U$2=GRID!$BJ$1:$CM$1)*(КАЛЕНДАРЬ!$R21=GRID!$BJ$3:$CM$3),0))*(1-GRID!$B$35),0)+GRID!$B$29)</f>
        <v>40800</v>
      </c>
      <c r="J26" s="60">
        <f t="array" ref="J26">IF($I$2="Открытый тариф",
INDEX(GRID!$B$17:$AE$27,MATCH(I$7,GRID!$A$17:$A$27,0),MATCH(1,($U$2=GRID!$BJ$1:$CM$1)*(КАЛЕНДАРЬ!$R21=GRID!$BJ$3:$CM$3),0))+GRID!$B$29*2,
ROUNDUP(INDEX(GRID!$B$17:$AE$27,MATCH(I$7,GRID!$A$17:$A$27,0),MATCH(1,($U$2=GRID!$BJ$1:$CM$1)*(КАЛЕНДАРЬ!$R21=GRID!$BJ$3:$CM$3),0))*(1-GRID!$B$35),0)+GRID!$B$29*2)</f>
        <v>46100</v>
      </c>
      <c r="K26" s="59" cm="1">
        <f t="array" ref="K26">IF($I$2="Открытый тариф",
INDEX(GRID!$B$4:$AE$14,MATCH(K$7,GRID!$A$4:$A$14,0),MATCH(1,($U$2=GRID!$BJ$1:$CM$1)*(КАЛЕНДАРЬ!$R21=GRID!$BJ$3:$CM$3),0))+GRID!$B$29,
ROUNDUP(INDEX(GRID!$B$4:$AE$14,MATCH(K$7,GRID!$A$4:$A$14,0),MATCH(1,($U$2=GRID!$BJ$1:$CM$1)*(КАЛЕНДАРЬ!$R21=GRID!$BJ$3:$CM$3),0))*(1-GRID!$B$35),0)+GRID!$B$29)</f>
        <v>45100</v>
      </c>
      <c r="L26" s="60">
        <f t="array" ref="L26">IF($I$2="Открытый тариф",
INDEX(GRID!$B$17:$AE$27,MATCH(K$7,GRID!$A$17:$A$27,0),MATCH(1,($U$2=GRID!$BJ$1:$CM$1)*(КАЛЕНДАРЬ!$R21=GRID!$BJ$3:$CM$3),0))+GRID!$B$29*2,
ROUNDUP(INDEX(GRID!$B$17:$AE$27,MATCH(K$7,GRID!$A$17:$A$27,0),MATCH(1,($U$2=GRID!$BJ$1:$CM$1)*(КАЛЕНДАРЬ!$R21=GRID!$BJ$3:$CM$3),0))*(1-GRID!$B$35),0)+GRID!$B$29*2)</f>
        <v>50400</v>
      </c>
      <c r="M26" s="59" cm="1">
        <f t="array" ref="M26">IF($I$2="Открытый тариф",
INDEX(GRID!$B$4:$AE$14,MATCH(M$7,GRID!$A$4:$A$14,0),MATCH(1,($U$2=GRID!$BJ$1:$CM$1)*(КАЛЕНДАРЬ!$R21=GRID!$BJ$3:$CM$3),0))+GRID!$B$29,
ROUNDUP(INDEX(GRID!$B$4:$AE$14,MATCH(M$7,GRID!$A$4:$A$14,0),MATCH(1,($U$2=GRID!$BJ$1:$CM$1)*(КАЛЕНДАРЬ!$R21=GRID!$BJ$3:$CM$3),0))*(1-GRID!$B$35),0)+GRID!$B$29)</f>
        <v>49900</v>
      </c>
      <c r="N26" s="60">
        <f t="array" ref="N26">IF($I$2="Открытый тариф",
INDEX(GRID!$B$17:$AE$27,MATCH(M$7,GRID!$A$17:$A$27,0),MATCH(1,($U$2=GRID!$BJ$1:$CM$1)*(КАЛЕНДАРЬ!$R21=GRID!$BJ$3:$CM$3),0))+GRID!$B$29*2,
ROUNDUP(INDEX(GRID!$B$17:$AE$27,MATCH(M$7,GRID!$A$17:$A$27,0),MATCH(1,($U$2=GRID!$BJ$1:$CM$1)*(КАЛЕНДАРЬ!$R21=GRID!$BJ$3:$CM$3),0))*(1-GRID!$B$35),0)+GRID!$B$29*2)</f>
        <v>55200</v>
      </c>
      <c r="O26" s="59" cm="1">
        <f t="array" ref="O26">IF($I$2="Открытый тариф",
INDEX(GRID!$B$4:$AE$14,MATCH(O$7,GRID!$A$4:$A$14,0),MATCH(1,($U$2=GRID!$BJ$1:$CM$1)*(КАЛЕНДАРЬ!$R21=GRID!$BJ$3:$CM$3),0))+GRID!$B$29,
ROUNDUP(INDEX(GRID!$B$4:$AE$14,MATCH(O$7,GRID!$A$4:$A$14,0),MATCH(1,($U$2=GRID!$BJ$1:$CM$1)*(КАЛЕНДАРЬ!$R21=GRID!$BJ$3:$CM$3),0))*(1-GRID!$B$35),0)+GRID!$B$29)</f>
        <v>56300</v>
      </c>
      <c r="P26" s="60">
        <f t="array" ref="P26">IF($I$2="Открытый тариф",
INDEX(GRID!$B$17:$AE$27,MATCH(O$7,GRID!$A$17:$A$27,0),MATCH(1,($U$2=GRID!$BJ$1:$CM$1)*(КАЛЕНДАРЬ!$R21=GRID!$BJ$3:$CM$3),0))+GRID!$B$29*2,
ROUNDUP(INDEX(GRID!$B$17:$AE$27,MATCH(O$7,GRID!$A$17:$A$27,0),MATCH(1,($U$2=GRID!$BJ$1:$CM$1)*(КАЛЕНДАРЬ!$R21=GRID!$BJ$3:$CM$3),0))*(1-GRID!$B$35),0)+GRID!$B$29*2)</f>
        <v>61600</v>
      </c>
      <c r="Q26" s="59" cm="1">
        <f t="array" ref="Q26">IF($I$2="Открытый тариф",
INDEX(GRID!$B$4:$AE$14,MATCH(Q$7,GRID!$A$4:$A$14,0),MATCH(1,($U$2=GRID!$BJ$1:$CM$1)*(КАЛЕНДАРЬ!$R21=GRID!$BJ$3:$CM$3),0))+GRID!$B$29,
ROUNDUP(INDEX(GRID!$B$4:$AE$14,MATCH(Q$7,GRID!$A$4:$A$14,0),MATCH(1,($U$2=GRID!$BJ$1:$CM$1)*(КАЛЕНДАРЬ!$R21=GRID!$BJ$3:$CM$3),0))*(1-GRID!$B$35),0)+GRID!$B$29)</f>
        <v>63300</v>
      </c>
      <c r="R26" s="60">
        <f t="array" ref="R26">IF($I$2="Открытый тариф",
INDEX(GRID!$B$17:$AE$27,MATCH(Q$7,GRID!$A$17:$A$27,0),MATCH(1,($U$2=GRID!$BJ$1:$CM$1)*(КАЛЕНДАРЬ!$R21=GRID!$BJ$3:$CM$3),0))+GRID!$B$29*2,
ROUNDUP(INDEX(GRID!$B$17:$AE$27,MATCH(Q$7,GRID!$A$17:$A$27,0),MATCH(1,($U$2=GRID!$BJ$1:$CM$1)*(КАЛЕНДАРЬ!$R21=GRID!$BJ$3:$CM$3),0))*(1-GRID!$B$35),0)+GRID!$B$29*2)</f>
        <v>68600</v>
      </c>
      <c r="S26" s="59" cm="1">
        <f t="array" ref="S26">IF($I$2="Открытый тариф",
INDEX(GRID!$B$4:$AE$14,MATCH(S$7,GRID!$A$4:$A$14,0),MATCH(1,($U$2=GRID!$BJ$1:$CM$1)*(КАЛЕНДАРЬ!$R21=GRID!$BJ$3:$CM$3),0))+GRID!$B$29,
ROUNDUP(INDEX(GRID!$B$4:$AE$14,MATCH(S$7,GRID!$A$4:$A$14,0),MATCH(1,($U$2=GRID!$BJ$1:$CM$1)*(КАЛЕНДАРЬ!$R21=GRID!$BJ$3:$CM$3),0))*(1-GRID!$B$35),0)+GRID!$B$29)</f>
        <v>77900</v>
      </c>
      <c r="T26" s="60">
        <f t="array" ref="T26">IF($I$2="Открытый тариф",
INDEX(GRID!$B$17:$AE$27,MATCH(S$7,GRID!$A$17:$A$27,0),MATCH(1,($U$2=GRID!$BJ$1:$CM$1)*(КАЛЕНДАРЬ!$R21=GRID!$BJ$3:$CM$3),0))+GRID!$B$29*2,
ROUNDUP(INDEX(GRID!$B$17:$AE$27,MATCH(S$7,GRID!$A$17:$A$27,0),MATCH(1,($U$2=GRID!$BJ$1:$CM$1)*(КАЛЕНДАРЬ!$R21=GRID!$BJ$3:$CM$3),0))*(1-GRID!$B$35),0)+GRID!$B$29*2)</f>
        <v>83200</v>
      </c>
      <c r="U26" s="59" cm="1">
        <f t="array" ref="U26">IF($I$2="Открытый тариф",
INDEX(GRID!$B$4:$AE$14,MATCH(U$7,GRID!$A$4:$A$14,0),MATCH(1,($U$2=GRID!$BJ$1:$CM$1)*(КАЛЕНДАРЬ!$R21=GRID!$BJ$3:$CM$3),0))+GRID!$B$29,
ROUNDUP(INDEX(GRID!$B$4:$AE$14,MATCH(U$7,GRID!$A$4:$A$14,0),MATCH(1,($U$2=GRID!$BJ$1:$CM$1)*(КАЛЕНДАРЬ!$R21=GRID!$BJ$3:$CM$3),0))*(1-GRID!$B$35),0)+GRID!$B$29)</f>
        <v>85800</v>
      </c>
      <c r="V26" s="60">
        <f t="array" ref="V26">IF($I$2="Открытый тариф",
INDEX(GRID!$B$17:$AE$27,MATCH(U$7,GRID!$A$17:$A$27,0),MATCH(1,($U$2=GRID!$BJ$1:$CM$1)*(КАЛЕНДАРЬ!$R21=GRID!$BJ$3:$CM$3),0))+GRID!$B$29*2,
ROUNDUP(INDEX(GRID!$B$17:$AE$27,MATCH(U$7,GRID!$A$17:$A$27,0),MATCH(1,($U$2=GRID!$BJ$1:$CM$1)*(КАЛЕНДАРЬ!$R21=GRID!$BJ$3:$CM$3),0))*(1-GRID!$B$35),0)+GRID!$B$29*2)</f>
        <v>91100</v>
      </c>
      <c r="W26" s="59" cm="1">
        <f t="array" ref="W26">IF($I$2="Открытый тариф",
INDEX(GRID!$B$4:$AE$14,MATCH(W$7,GRID!$A$4:$A$14,0),MATCH(1,($U$2=GRID!$BJ$1:$CM$1)*(КАЛЕНДАРЬ!$R21=GRID!$BJ$3:$CM$3),0))+GRID!$B$29,
ROUNDUP(INDEX(GRID!$B$4:$AE$14,MATCH(W$7,GRID!$A$4:$A$14,0),MATCH(1,($U$2=GRID!$BJ$1:$CM$1)*(КАЛЕНДАРЬ!$R21=GRID!$BJ$3:$CM$3),0))*(1-GRID!$B$35),0)+GRID!$B$29)</f>
        <v>305800</v>
      </c>
      <c r="X26" s="60">
        <f t="array" ref="X26">IF($I$2="Открытый тариф",
INDEX(GRID!$B$17:$AE$27,MATCH(W$7,GRID!$A$17:$A$27,0),MATCH(1,($U$2=GRID!$BJ$1:$CM$1)*(КАЛЕНДАРЬ!$R21=GRID!$BJ$3:$CM$3),0))+GRID!$B$29*2,
ROUNDUP(INDEX(GRID!$B$17:$AE$27,MATCH(W$7,GRID!$A$17:$A$27,0),MATCH(1,($U$2=GRID!$BJ$1:$CM$1)*(КАЛЕНДАРЬ!$R21=GRID!$BJ$3:$CM$3),0))*(1-GRID!$B$35),0)+GRID!$B$29*2)</f>
        <v>311100</v>
      </c>
    </row>
    <row r="27" spans="1:24" hidden="1" x14ac:dyDescent="0.2">
      <c r="A27" s="62" t="s">
        <v>46</v>
      </c>
      <c r="B27" s="62">
        <v>19</v>
      </c>
      <c r="C27" s="59" cm="1">
        <f t="array" ref="C27">IF($I$2="Открытый тариф",
INDEX(GRID!$B$4:$AE$14,MATCH(C$7,GRID!$A$4:$A$14,0),MATCH(1,($U$2=GRID!$BJ$1:$CM$1)*(КАЛЕНДАРЬ!$R22=GRID!$BJ$3:$CM$3),0))+GRID!$B$29,
ROUNDUP(INDEX(GRID!$B$4:$AE$14,MATCH(C$7,GRID!$A$4:$A$14,0),MATCH(1,($U$2=GRID!$BJ$1:$CM$1)*(КАЛЕНДАРЬ!$R22=GRID!$BJ$3:$CM$3),0))*(1-GRID!$B$35),0)+GRID!$B$29)</f>
        <v>30300</v>
      </c>
      <c r="D27" s="60">
        <f t="array" ref="D27">IF($I$2="Открытый тариф",
INDEX(GRID!$B$17:$AE$27,MATCH(C$7,GRID!$A$17:$A$27,0),MATCH(1,($U$2=GRID!$BJ$1:$CM$1)*(КАЛЕНДАРЬ!$R22=GRID!$BJ$3:$CM$3),0))+GRID!$B$29*2,
ROUNDUP(INDEX(GRID!$B$17:$AE$27,MATCH(C$7,GRID!$A$17:$A$27,0),MATCH(1,($U$2=GRID!$BJ$1:$CM$1)*(КАЛЕНДАРЬ!$R22=GRID!$BJ$3:$CM$3),0))*(1-GRID!$B$35),0)+GRID!$B$29*2)</f>
        <v>35600</v>
      </c>
      <c r="E27" s="59" cm="1">
        <f t="array" ref="E27">IF($I$2="Открытый тариф",
INDEX(GRID!$B$4:$AE$14,MATCH(E$7,GRID!$A$4:$A$14,0),MATCH(1,($U$2=GRID!$BJ$1:$CM$1)*(КАЛЕНДАРЬ!$R22=GRID!$BJ$3:$CM$3),0))+GRID!$B$29,
ROUNDUP(INDEX(GRID!$B$4:$AE$14,MATCH(E$7,GRID!$A$4:$A$14,0),MATCH(1,($U$2=GRID!$BJ$1:$CM$1)*(КАЛЕНДАРЬ!$R22=GRID!$BJ$3:$CM$3),0))*(1-GRID!$B$35),0)+GRID!$B$29)</f>
        <v>33400</v>
      </c>
      <c r="F27" s="60">
        <f t="array" ref="F27">IF($I$2="Открытый тариф",
INDEX(GRID!$B$17:$AE$27,MATCH(E$7,GRID!$A$17:$A$27,0),MATCH(1,($U$2=GRID!$BJ$1:$CM$1)*(КАЛЕНДАРЬ!$R22=GRID!$BJ$3:$CM$3),0))+GRID!$B$29*2,
ROUNDUP(INDEX(GRID!$B$17:$AE$27,MATCH(E$7,GRID!$A$17:$A$27,0),MATCH(1,($U$2=GRID!$BJ$1:$CM$1)*(КАЛЕНДАРЬ!$R22=GRID!$BJ$3:$CM$3),0))*(1-GRID!$B$35),0)+GRID!$B$29*2)</f>
        <v>38700</v>
      </c>
      <c r="G27" s="59" cm="1">
        <f t="array" ref="G27">IF($I$2="Открытый тариф",
INDEX(GRID!$B$4:$AE$14,MATCH(G$7,GRID!$A$4:$A$14,0),MATCH(1,($U$2=GRID!$BJ$1:$CM$1)*(КАЛЕНДАРЬ!$R22=GRID!$BJ$3:$CM$3),0))+GRID!$B$29,
ROUNDUP(INDEX(GRID!$B$4:$AE$14,MATCH(G$7,GRID!$A$4:$A$14,0),MATCH(1,($U$2=GRID!$BJ$1:$CM$1)*(КАЛЕНДАРЬ!$R22=GRID!$BJ$3:$CM$3),0))*(1-GRID!$B$35),0)+GRID!$B$29)</f>
        <v>36900</v>
      </c>
      <c r="H27" s="60">
        <f t="array" ref="H27">IF($I$2="Открытый тариф",
INDEX(GRID!$B$17:$AE$27,MATCH(G$7,GRID!$A$17:$A$27,0),MATCH(1,($U$2=GRID!$BJ$1:$CM$1)*(КАЛЕНДАРЬ!$R22=GRID!$BJ$3:$CM$3),0))+GRID!$B$29*2,
ROUNDUP(INDEX(GRID!$B$17:$AE$27,MATCH(G$7,GRID!$A$17:$A$27,0),MATCH(1,($U$2=GRID!$BJ$1:$CM$1)*(КАЛЕНДАРЬ!$R22=GRID!$BJ$3:$CM$3),0))*(1-GRID!$B$35),0)+GRID!$B$29*2)</f>
        <v>42200</v>
      </c>
      <c r="I27" s="59" cm="1">
        <f t="array" ref="I27">IF($I$2="Открытый тариф",
INDEX(GRID!$B$4:$AE$14,MATCH(I$7,GRID!$A$4:$A$14,0),MATCH(1,($U$2=GRID!$BJ$1:$CM$1)*(КАЛЕНДАРЬ!$R22=GRID!$BJ$3:$CM$3),0))+GRID!$B$29,
ROUNDUP(INDEX(GRID!$B$4:$AE$14,MATCH(I$7,GRID!$A$4:$A$14,0),MATCH(1,($U$2=GRID!$BJ$1:$CM$1)*(КАЛЕНДАРЬ!$R22=GRID!$BJ$3:$CM$3),0))*(1-GRID!$B$35),0)+GRID!$B$29)</f>
        <v>40800</v>
      </c>
      <c r="J27" s="60">
        <f t="array" ref="J27">IF($I$2="Открытый тариф",
INDEX(GRID!$B$17:$AE$27,MATCH(I$7,GRID!$A$17:$A$27,0),MATCH(1,($U$2=GRID!$BJ$1:$CM$1)*(КАЛЕНДАРЬ!$R22=GRID!$BJ$3:$CM$3),0))+GRID!$B$29*2,
ROUNDUP(INDEX(GRID!$B$17:$AE$27,MATCH(I$7,GRID!$A$17:$A$27,0),MATCH(1,($U$2=GRID!$BJ$1:$CM$1)*(КАЛЕНДАРЬ!$R22=GRID!$BJ$3:$CM$3),0))*(1-GRID!$B$35),0)+GRID!$B$29*2)</f>
        <v>46100</v>
      </c>
      <c r="K27" s="59" cm="1">
        <f t="array" ref="K27">IF($I$2="Открытый тариф",
INDEX(GRID!$B$4:$AE$14,MATCH(K$7,GRID!$A$4:$A$14,0),MATCH(1,($U$2=GRID!$BJ$1:$CM$1)*(КАЛЕНДАРЬ!$R22=GRID!$BJ$3:$CM$3),0))+GRID!$B$29,
ROUNDUP(INDEX(GRID!$B$4:$AE$14,MATCH(K$7,GRID!$A$4:$A$14,0),MATCH(1,($U$2=GRID!$BJ$1:$CM$1)*(КАЛЕНДАРЬ!$R22=GRID!$BJ$3:$CM$3),0))*(1-GRID!$B$35),0)+GRID!$B$29)</f>
        <v>45100</v>
      </c>
      <c r="L27" s="60">
        <f t="array" ref="L27">IF($I$2="Открытый тариф",
INDEX(GRID!$B$17:$AE$27,MATCH(K$7,GRID!$A$17:$A$27,0),MATCH(1,($U$2=GRID!$BJ$1:$CM$1)*(КАЛЕНДАРЬ!$R22=GRID!$BJ$3:$CM$3),0))+GRID!$B$29*2,
ROUNDUP(INDEX(GRID!$B$17:$AE$27,MATCH(K$7,GRID!$A$17:$A$27,0),MATCH(1,($U$2=GRID!$BJ$1:$CM$1)*(КАЛЕНДАРЬ!$R22=GRID!$BJ$3:$CM$3),0))*(1-GRID!$B$35),0)+GRID!$B$29*2)</f>
        <v>50400</v>
      </c>
      <c r="M27" s="59" cm="1">
        <f t="array" ref="M27">IF($I$2="Открытый тариф",
INDEX(GRID!$B$4:$AE$14,MATCH(M$7,GRID!$A$4:$A$14,0),MATCH(1,($U$2=GRID!$BJ$1:$CM$1)*(КАЛЕНДАРЬ!$R22=GRID!$BJ$3:$CM$3),0))+GRID!$B$29,
ROUNDUP(INDEX(GRID!$B$4:$AE$14,MATCH(M$7,GRID!$A$4:$A$14,0),MATCH(1,($U$2=GRID!$BJ$1:$CM$1)*(КАЛЕНДАРЬ!$R22=GRID!$BJ$3:$CM$3),0))*(1-GRID!$B$35),0)+GRID!$B$29)</f>
        <v>49900</v>
      </c>
      <c r="N27" s="60">
        <f t="array" ref="N27">IF($I$2="Открытый тариф",
INDEX(GRID!$B$17:$AE$27,MATCH(M$7,GRID!$A$17:$A$27,0),MATCH(1,($U$2=GRID!$BJ$1:$CM$1)*(КАЛЕНДАРЬ!$R22=GRID!$BJ$3:$CM$3),0))+GRID!$B$29*2,
ROUNDUP(INDEX(GRID!$B$17:$AE$27,MATCH(M$7,GRID!$A$17:$A$27,0),MATCH(1,($U$2=GRID!$BJ$1:$CM$1)*(КАЛЕНДАРЬ!$R22=GRID!$BJ$3:$CM$3),0))*(1-GRID!$B$35),0)+GRID!$B$29*2)</f>
        <v>55200</v>
      </c>
      <c r="O27" s="59" cm="1">
        <f t="array" ref="O27">IF($I$2="Открытый тариф",
INDEX(GRID!$B$4:$AE$14,MATCH(O$7,GRID!$A$4:$A$14,0),MATCH(1,($U$2=GRID!$BJ$1:$CM$1)*(КАЛЕНДАРЬ!$R22=GRID!$BJ$3:$CM$3),0))+GRID!$B$29,
ROUNDUP(INDEX(GRID!$B$4:$AE$14,MATCH(O$7,GRID!$A$4:$A$14,0),MATCH(1,($U$2=GRID!$BJ$1:$CM$1)*(КАЛЕНДАРЬ!$R22=GRID!$BJ$3:$CM$3),0))*(1-GRID!$B$35),0)+GRID!$B$29)</f>
        <v>56300</v>
      </c>
      <c r="P27" s="60">
        <f t="array" ref="P27">IF($I$2="Открытый тариф",
INDEX(GRID!$B$17:$AE$27,MATCH(O$7,GRID!$A$17:$A$27,0),MATCH(1,($U$2=GRID!$BJ$1:$CM$1)*(КАЛЕНДАРЬ!$R22=GRID!$BJ$3:$CM$3),0))+GRID!$B$29*2,
ROUNDUP(INDEX(GRID!$B$17:$AE$27,MATCH(O$7,GRID!$A$17:$A$27,0),MATCH(1,($U$2=GRID!$BJ$1:$CM$1)*(КАЛЕНДАРЬ!$R22=GRID!$BJ$3:$CM$3),0))*(1-GRID!$B$35),0)+GRID!$B$29*2)</f>
        <v>61600</v>
      </c>
      <c r="Q27" s="59" cm="1">
        <f t="array" ref="Q27">IF($I$2="Открытый тариф",
INDEX(GRID!$B$4:$AE$14,MATCH(Q$7,GRID!$A$4:$A$14,0),MATCH(1,($U$2=GRID!$BJ$1:$CM$1)*(КАЛЕНДАРЬ!$R22=GRID!$BJ$3:$CM$3),0))+GRID!$B$29,
ROUNDUP(INDEX(GRID!$B$4:$AE$14,MATCH(Q$7,GRID!$A$4:$A$14,0),MATCH(1,($U$2=GRID!$BJ$1:$CM$1)*(КАЛЕНДАРЬ!$R22=GRID!$BJ$3:$CM$3),0))*(1-GRID!$B$35),0)+GRID!$B$29)</f>
        <v>63300</v>
      </c>
      <c r="R27" s="60">
        <f t="array" ref="R27">IF($I$2="Открытый тариф",
INDEX(GRID!$B$17:$AE$27,MATCH(Q$7,GRID!$A$17:$A$27,0),MATCH(1,($U$2=GRID!$BJ$1:$CM$1)*(КАЛЕНДАРЬ!$R22=GRID!$BJ$3:$CM$3),0))+GRID!$B$29*2,
ROUNDUP(INDEX(GRID!$B$17:$AE$27,MATCH(Q$7,GRID!$A$17:$A$27,0),MATCH(1,($U$2=GRID!$BJ$1:$CM$1)*(КАЛЕНДАРЬ!$R22=GRID!$BJ$3:$CM$3),0))*(1-GRID!$B$35),0)+GRID!$B$29*2)</f>
        <v>68600</v>
      </c>
      <c r="S27" s="59" cm="1">
        <f t="array" ref="S27">IF($I$2="Открытый тариф",
INDEX(GRID!$B$4:$AE$14,MATCH(S$7,GRID!$A$4:$A$14,0),MATCH(1,($U$2=GRID!$BJ$1:$CM$1)*(КАЛЕНДАРЬ!$R22=GRID!$BJ$3:$CM$3),0))+GRID!$B$29,
ROUNDUP(INDEX(GRID!$B$4:$AE$14,MATCH(S$7,GRID!$A$4:$A$14,0),MATCH(1,($U$2=GRID!$BJ$1:$CM$1)*(КАЛЕНДАРЬ!$R22=GRID!$BJ$3:$CM$3),0))*(1-GRID!$B$35),0)+GRID!$B$29)</f>
        <v>77900</v>
      </c>
      <c r="T27" s="60">
        <f t="array" ref="T27">IF($I$2="Открытый тариф",
INDEX(GRID!$B$17:$AE$27,MATCH(S$7,GRID!$A$17:$A$27,0),MATCH(1,($U$2=GRID!$BJ$1:$CM$1)*(КАЛЕНДАРЬ!$R22=GRID!$BJ$3:$CM$3),0))+GRID!$B$29*2,
ROUNDUP(INDEX(GRID!$B$17:$AE$27,MATCH(S$7,GRID!$A$17:$A$27,0),MATCH(1,($U$2=GRID!$BJ$1:$CM$1)*(КАЛЕНДАРЬ!$R22=GRID!$BJ$3:$CM$3),0))*(1-GRID!$B$35),0)+GRID!$B$29*2)</f>
        <v>83200</v>
      </c>
      <c r="U27" s="59" cm="1">
        <f t="array" ref="U27">IF($I$2="Открытый тариф",
INDEX(GRID!$B$4:$AE$14,MATCH(U$7,GRID!$A$4:$A$14,0),MATCH(1,($U$2=GRID!$BJ$1:$CM$1)*(КАЛЕНДАРЬ!$R22=GRID!$BJ$3:$CM$3),0))+GRID!$B$29,
ROUNDUP(INDEX(GRID!$B$4:$AE$14,MATCH(U$7,GRID!$A$4:$A$14,0),MATCH(1,($U$2=GRID!$BJ$1:$CM$1)*(КАЛЕНДАРЬ!$R22=GRID!$BJ$3:$CM$3),0))*(1-GRID!$B$35),0)+GRID!$B$29)</f>
        <v>85800</v>
      </c>
      <c r="V27" s="60">
        <f t="array" ref="V27">IF($I$2="Открытый тариф",
INDEX(GRID!$B$17:$AE$27,MATCH(U$7,GRID!$A$17:$A$27,0),MATCH(1,($U$2=GRID!$BJ$1:$CM$1)*(КАЛЕНДАРЬ!$R22=GRID!$BJ$3:$CM$3),0))+GRID!$B$29*2,
ROUNDUP(INDEX(GRID!$B$17:$AE$27,MATCH(U$7,GRID!$A$17:$A$27,0),MATCH(1,($U$2=GRID!$BJ$1:$CM$1)*(КАЛЕНДАРЬ!$R22=GRID!$BJ$3:$CM$3),0))*(1-GRID!$B$35),0)+GRID!$B$29*2)</f>
        <v>91100</v>
      </c>
      <c r="W27" s="59" cm="1">
        <f t="array" ref="W27">IF($I$2="Открытый тариф",
INDEX(GRID!$B$4:$AE$14,MATCH(W$7,GRID!$A$4:$A$14,0),MATCH(1,($U$2=GRID!$BJ$1:$CM$1)*(КАЛЕНДАРЬ!$R22=GRID!$BJ$3:$CM$3),0))+GRID!$B$29,
ROUNDUP(INDEX(GRID!$B$4:$AE$14,MATCH(W$7,GRID!$A$4:$A$14,0),MATCH(1,($U$2=GRID!$BJ$1:$CM$1)*(КАЛЕНДАРЬ!$R22=GRID!$BJ$3:$CM$3),0))*(1-GRID!$B$35),0)+GRID!$B$29)</f>
        <v>305800</v>
      </c>
      <c r="X27" s="60">
        <f t="array" ref="X27">IF($I$2="Открытый тариф",
INDEX(GRID!$B$17:$AE$27,MATCH(W$7,GRID!$A$17:$A$27,0),MATCH(1,($U$2=GRID!$BJ$1:$CM$1)*(КАЛЕНДАРЬ!$R22=GRID!$BJ$3:$CM$3),0))+GRID!$B$29*2,
ROUNDUP(INDEX(GRID!$B$17:$AE$27,MATCH(W$7,GRID!$A$17:$A$27,0),MATCH(1,($U$2=GRID!$BJ$1:$CM$1)*(КАЛЕНДАРЬ!$R22=GRID!$BJ$3:$CM$3),0))*(1-GRID!$B$35),0)+GRID!$B$29*2)</f>
        <v>311100</v>
      </c>
    </row>
    <row r="28" spans="1:24" hidden="1" x14ac:dyDescent="0.2">
      <c r="A28" s="62" t="s">
        <v>47</v>
      </c>
      <c r="B28" s="62">
        <v>20</v>
      </c>
      <c r="C28" s="59" cm="1">
        <f t="array" ref="C28">IF($I$2="Открытый тариф",
INDEX(GRID!$B$4:$AE$14,MATCH(C$7,GRID!$A$4:$A$14,0),MATCH(1,($U$2=GRID!$BJ$1:$CM$1)*(КАЛЕНДАРЬ!$R23=GRID!$BJ$3:$CM$3),0))+GRID!$B$29,
ROUNDUP(INDEX(GRID!$B$4:$AE$14,MATCH(C$7,GRID!$A$4:$A$14,0),MATCH(1,($U$2=GRID!$BJ$1:$CM$1)*(КАЛЕНДАРЬ!$R23=GRID!$BJ$3:$CM$3),0))*(1-GRID!$B$35),0)+GRID!$B$29)</f>
        <v>31800</v>
      </c>
      <c r="D28" s="60">
        <f t="array" ref="D28">IF($I$2="Открытый тариф",
INDEX(GRID!$B$17:$AE$27,MATCH(C$7,GRID!$A$17:$A$27,0),MATCH(1,($U$2=GRID!$BJ$1:$CM$1)*(КАЛЕНДАРЬ!$R23=GRID!$BJ$3:$CM$3),0))+GRID!$B$29*2,
ROUNDUP(INDEX(GRID!$B$17:$AE$27,MATCH(C$7,GRID!$A$17:$A$27,0),MATCH(1,($U$2=GRID!$BJ$1:$CM$1)*(КАЛЕНДАРЬ!$R23=GRID!$BJ$3:$CM$3),0))*(1-GRID!$B$35),0)+GRID!$B$29*2)</f>
        <v>37100</v>
      </c>
      <c r="E28" s="59" cm="1">
        <f t="array" ref="E28">IF($I$2="Открытый тариф",
INDEX(GRID!$B$4:$AE$14,MATCH(E$7,GRID!$A$4:$A$14,0),MATCH(1,($U$2=GRID!$BJ$1:$CM$1)*(КАЛЕНДАРЬ!$R23=GRID!$BJ$3:$CM$3),0))+GRID!$B$29,
ROUNDUP(INDEX(GRID!$B$4:$AE$14,MATCH(E$7,GRID!$A$4:$A$14,0),MATCH(1,($U$2=GRID!$BJ$1:$CM$1)*(КАЛЕНДАРЬ!$R23=GRID!$BJ$3:$CM$3),0))*(1-GRID!$B$35),0)+GRID!$B$29)</f>
        <v>35200</v>
      </c>
      <c r="F28" s="60">
        <f t="array" ref="F28">IF($I$2="Открытый тариф",
INDEX(GRID!$B$17:$AE$27,MATCH(E$7,GRID!$A$17:$A$27,0),MATCH(1,($U$2=GRID!$BJ$1:$CM$1)*(КАЛЕНДАРЬ!$R23=GRID!$BJ$3:$CM$3),0))+GRID!$B$29*2,
ROUNDUP(INDEX(GRID!$B$17:$AE$27,MATCH(E$7,GRID!$A$17:$A$27,0),MATCH(1,($U$2=GRID!$BJ$1:$CM$1)*(КАЛЕНДАРЬ!$R23=GRID!$BJ$3:$CM$3),0))*(1-GRID!$B$35),0)+GRID!$B$29*2)</f>
        <v>40500</v>
      </c>
      <c r="G28" s="59" cm="1">
        <f t="array" ref="G28">IF($I$2="Открытый тариф",
INDEX(GRID!$B$4:$AE$14,MATCH(G$7,GRID!$A$4:$A$14,0),MATCH(1,($U$2=GRID!$BJ$1:$CM$1)*(КАЛЕНДАРЬ!$R23=GRID!$BJ$3:$CM$3),0))+GRID!$B$29,
ROUNDUP(INDEX(GRID!$B$4:$AE$14,MATCH(G$7,GRID!$A$4:$A$14,0),MATCH(1,($U$2=GRID!$BJ$1:$CM$1)*(КАЛЕНДАРЬ!$R23=GRID!$BJ$3:$CM$3),0))*(1-GRID!$B$35),0)+GRID!$B$29)</f>
        <v>38800</v>
      </c>
      <c r="H28" s="60">
        <f t="array" ref="H28">IF($I$2="Открытый тариф",
INDEX(GRID!$B$17:$AE$27,MATCH(G$7,GRID!$A$17:$A$27,0),MATCH(1,($U$2=GRID!$BJ$1:$CM$1)*(КАЛЕНДАРЬ!$R23=GRID!$BJ$3:$CM$3),0))+GRID!$B$29*2,
ROUNDUP(INDEX(GRID!$B$17:$AE$27,MATCH(G$7,GRID!$A$17:$A$27,0),MATCH(1,($U$2=GRID!$BJ$1:$CM$1)*(КАЛЕНДАРЬ!$R23=GRID!$BJ$3:$CM$3),0))*(1-GRID!$B$35),0)+GRID!$B$29*2)</f>
        <v>44100</v>
      </c>
      <c r="I28" s="59" cm="1">
        <f t="array" ref="I28">IF($I$2="Открытый тариф",
INDEX(GRID!$B$4:$AE$14,MATCH(I$7,GRID!$A$4:$A$14,0),MATCH(1,($U$2=GRID!$BJ$1:$CM$1)*(КАЛЕНДАРЬ!$R23=GRID!$BJ$3:$CM$3),0))+GRID!$B$29,
ROUNDUP(INDEX(GRID!$B$4:$AE$14,MATCH(I$7,GRID!$A$4:$A$14,0),MATCH(1,($U$2=GRID!$BJ$1:$CM$1)*(КАЛЕНДАРЬ!$R23=GRID!$BJ$3:$CM$3),0))*(1-GRID!$B$35),0)+GRID!$B$29)</f>
        <v>43000</v>
      </c>
      <c r="J28" s="60">
        <f t="array" ref="J28">IF($I$2="Открытый тариф",
INDEX(GRID!$B$17:$AE$27,MATCH(I$7,GRID!$A$17:$A$27,0),MATCH(1,($U$2=GRID!$BJ$1:$CM$1)*(КАЛЕНДАРЬ!$R23=GRID!$BJ$3:$CM$3),0))+GRID!$B$29*2,
ROUNDUP(INDEX(GRID!$B$17:$AE$27,MATCH(I$7,GRID!$A$17:$A$27,0),MATCH(1,($U$2=GRID!$BJ$1:$CM$1)*(КАЛЕНДАРЬ!$R23=GRID!$BJ$3:$CM$3),0))*(1-GRID!$B$35),0)+GRID!$B$29*2)</f>
        <v>48300</v>
      </c>
      <c r="K28" s="59" cm="1">
        <f t="array" ref="K28">IF($I$2="Открытый тариф",
INDEX(GRID!$B$4:$AE$14,MATCH(K$7,GRID!$A$4:$A$14,0),MATCH(1,($U$2=GRID!$BJ$1:$CM$1)*(КАЛЕНДАРЬ!$R23=GRID!$BJ$3:$CM$3),0))+GRID!$B$29,
ROUNDUP(INDEX(GRID!$B$4:$AE$14,MATCH(K$7,GRID!$A$4:$A$14,0),MATCH(1,($U$2=GRID!$BJ$1:$CM$1)*(КАЛЕНДАРЬ!$R23=GRID!$BJ$3:$CM$3),0))*(1-GRID!$B$35),0)+GRID!$B$29)</f>
        <v>47600</v>
      </c>
      <c r="L28" s="60">
        <f t="array" ref="L28">IF($I$2="Открытый тариф",
INDEX(GRID!$B$17:$AE$27,MATCH(K$7,GRID!$A$17:$A$27,0),MATCH(1,($U$2=GRID!$BJ$1:$CM$1)*(КАЛЕНДАРЬ!$R23=GRID!$BJ$3:$CM$3),0))+GRID!$B$29*2,
ROUNDUP(INDEX(GRID!$B$17:$AE$27,MATCH(K$7,GRID!$A$17:$A$27,0),MATCH(1,($U$2=GRID!$BJ$1:$CM$1)*(КАЛЕНДАРЬ!$R23=GRID!$BJ$3:$CM$3),0))*(1-GRID!$B$35),0)+GRID!$B$29*2)</f>
        <v>52900</v>
      </c>
      <c r="M28" s="59" cm="1">
        <f t="array" ref="M28">IF($I$2="Открытый тариф",
INDEX(GRID!$B$4:$AE$14,MATCH(M$7,GRID!$A$4:$A$14,0),MATCH(1,($U$2=GRID!$BJ$1:$CM$1)*(КАЛЕНДАРЬ!$R23=GRID!$BJ$3:$CM$3),0))+GRID!$B$29,
ROUNDUP(INDEX(GRID!$B$4:$AE$14,MATCH(M$7,GRID!$A$4:$A$14,0),MATCH(1,($U$2=GRID!$BJ$1:$CM$1)*(КАЛЕНДАРЬ!$R23=GRID!$BJ$3:$CM$3),0))*(1-GRID!$B$35),0)+GRID!$B$29)</f>
        <v>52800</v>
      </c>
      <c r="N28" s="60">
        <f t="array" ref="N28">IF($I$2="Открытый тариф",
INDEX(GRID!$B$17:$AE$27,MATCH(M$7,GRID!$A$17:$A$27,0),MATCH(1,($U$2=GRID!$BJ$1:$CM$1)*(КАЛЕНДАРЬ!$R23=GRID!$BJ$3:$CM$3),0))+GRID!$B$29*2,
ROUNDUP(INDEX(GRID!$B$17:$AE$27,MATCH(M$7,GRID!$A$17:$A$27,0),MATCH(1,($U$2=GRID!$BJ$1:$CM$1)*(КАЛЕНДАРЬ!$R23=GRID!$BJ$3:$CM$3),0))*(1-GRID!$B$35),0)+GRID!$B$29*2)</f>
        <v>58100</v>
      </c>
      <c r="O28" s="59" cm="1">
        <f t="array" ref="O28">IF($I$2="Открытый тариф",
INDEX(GRID!$B$4:$AE$14,MATCH(O$7,GRID!$A$4:$A$14,0),MATCH(1,($U$2=GRID!$BJ$1:$CM$1)*(КАЛЕНДАРЬ!$R23=GRID!$BJ$3:$CM$3),0))+GRID!$B$29,
ROUNDUP(INDEX(GRID!$B$4:$AE$14,MATCH(O$7,GRID!$A$4:$A$14,0),MATCH(1,($U$2=GRID!$BJ$1:$CM$1)*(КАЛЕНДАРЬ!$R23=GRID!$BJ$3:$CM$3),0))*(1-GRID!$B$35),0)+GRID!$B$29)</f>
        <v>59300</v>
      </c>
      <c r="P28" s="60">
        <f t="array" ref="P28">IF($I$2="Открытый тариф",
INDEX(GRID!$B$17:$AE$27,MATCH(O$7,GRID!$A$17:$A$27,0),MATCH(1,($U$2=GRID!$BJ$1:$CM$1)*(КАЛЕНДАРЬ!$R23=GRID!$BJ$3:$CM$3),0))+GRID!$B$29*2,
ROUNDUP(INDEX(GRID!$B$17:$AE$27,MATCH(O$7,GRID!$A$17:$A$27,0),MATCH(1,($U$2=GRID!$BJ$1:$CM$1)*(КАЛЕНДАРЬ!$R23=GRID!$BJ$3:$CM$3),0))*(1-GRID!$B$35),0)+GRID!$B$29*2)</f>
        <v>64600</v>
      </c>
      <c r="Q28" s="59" cm="1">
        <f t="array" ref="Q28">IF($I$2="Открытый тариф",
INDEX(GRID!$B$4:$AE$14,MATCH(Q$7,GRID!$A$4:$A$14,0),MATCH(1,($U$2=GRID!$BJ$1:$CM$1)*(КАЛЕНДАРЬ!$R23=GRID!$BJ$3:$CM$3),0))+GRID!$B$29,
ROUNDUP(INDEX(GRID!$B$4:$AE$14,MATCH(Q$7,GRID!$A$4:$A$14,0),MATCH(1,($U$2=GRID!$BJ$1:$CM$1)*(КАЛЕНДАРЬ!$R23=GRID!$BJ$3:$CM$3),0))*(1-GRID!$B$35),0)+GRID!$B$29)</f>
        <v>66600</v>
      </c>
      <c r="R28" s="60">
        <f t="array" ref="R28">IF($I$2="Открытый тариф",
INDEX(GRID!$B$17:$AE$27,MATCH(Q$7,GRID!$A$17:$A$27,0),MATCH(1,($U$2=GRID!$BJ$1:$CM$1)*(КАЛЕНДАРЬ!$R23=GRID!$BJ$3:$CM$3),0))+GRID!$B$29*2,
ROUNDUP(INDEX(GRID!$B$17:$AE$27,MATCH(Q$7,GRID!$A$17:$A$27,0),MATCH(1,($U$2=GRID!$BJ$1:$CM$1)*(КАЛЕНДАРЬ!$R23=GRID!$BJ$3:$CM$3),0))*(1-GRID!$B$35),0)+GRID!$B$29*2)</f>
        <v>71900</v>
      </c>
      <c r="S28" s="59" cm="1">
        <f t="array" ref="S28">IF($I$2="Открытый тариф",
INDEX(GRID!$B$4:$AE$14,MATCH(S$7,GRID!$A$4:$A$14,0),MATCH(1,($U$2=GRID!$BJ$1:$CM$1)*(КАЛЕНДАРЬ!$R23=GRID!$BJ$3:$CM$3),0))+GRID!$B$29,
ROUNDUP(INDEX(GRID!$B$4:$AE$14,MATCH(S$7,GRID!$A$4:$A$14,0),MATCH(1,($U$2=GRID!$BJ$1:$CM$1)*(КАЛЕНДАРЬ!$R23=GRID!$BJ$3:$CM$3),0))*(1-GRID!$B$35),0)+GRID!$B$29)</f>
        <v>82000</v>
      </c>
      <c r="T28" s="60">
        <f t="array" ref="T28">IF($I$2="Открытый тариф",
INDEX(GRID!$B$17:$AE$27,MATCH(S$7,GRID!$A$17:$A$27,0),MATCH(1,($U$2=GRID!$BJ$1:$CM$1)*(КАЛЕНДАРЬ!$R23=GRID!$BJ$3:$CM$3),0))+GRID!$B$29*2,
ROUNDUP(INDEX(GRID!$B$17:$AE$27,MATCH(S$7,GRID!$A$17:$A$27,0),MATCH(1,($U$2=GRID!$BJ$1:$CM$1)*(КАЛЕНДАРЬ!$R23=GRID!$BJ$3:$CM$3),0))*(1-GRID!$B$35),0)+GRID!$B$29*2)</f>
        <v>87300</v>
      </c>
      <c r="U28" s="59" cm="1">
        <f t="array" ref="U28">IF($I$2="Открытый тариф",
INDEX(GRID!$B$4:$AE$14,MATCH(U$7,GRID!$A$4:$A$14,0),MATCH(1,($U$2=GRID!$BJ$1:$CM$1)*(КАЛЕНДАРЬ!$R23=GRID!$BJ$3:$CM$3),0))+GRID!$B$29,
ROUNDUP(INDEX(GRID!$B$4:$AE$14,MATCH(U$7,GRID!$A$4:$A$14,0),MATCH(1,($U$2=GRID!$BJ$1:$CM$1)*(КАЛЕНДАРЬ!$R23=GRID!$BJ$3:$CM$3),0))*(1-GRID!$B$35),0)+GRID!$B$29)</f>
        <v>90800</v>
      </c>
      <c r="V28" s="60">
        <f t="array" ref="V28">IF($I$2="Открытый тариф",
INDEX(GRID!$B$17:$AE$27,MATCH(U$7,GRID!$A$17:$A$27,0),MATCH(1,($U$2=GRID!$BJ$1:$CM$1)*(КАЛЕНДАРЬ!$R23=GRID!$BJ$3:$CM$3),0))+GRID!$B$29*2,
ROUNDUP(INDEX(GRID!$B$17:$AE$27,MATCH(U$7,GRID!$A$17:$A$27,0),MATCH(1,($U$2=GRID!$BJ$1:$CM$1)*(КАЛЕНДАРЬ!$R23=GRID!$BJ$3:$CM$3),0))*(1-GRID!$B$35),0)+GRID!$B$29*2)</f>
        <v>96100</v>
      </c>
      <c r="W28" s="59" cm="1">
        <f t="array" ref="W28">IF($I$2="Открытый тариф",
INDEX(GRID!$B$4:$AE$14,MATCH(W$7,GRID!$A$4:$A$14,0),MATCH(1,($U$2=GRID!$BJ$1:$CM$1)*(КАЛЕНДАРЬ!$R23=GRID!$BJ$3:$CM$3),0))+GRID!$B$29,
ROUNDUP(INDEX(GRID!$B$4:$AE$14,MATCH(W$7,GRID!$A$4:$A$14,0),MATCH(1,($U$2=GRID!$BJ$1:$CM$1)*(КАЛЕНДАРЬ!$R23=GRID!$BJ$3:$CM$3),0))*(1-GRID!$B$35),0)+GRID!$B$29)</f>
        <v>319800</v>
      </c>
      <c r="X28" s="60">
        <f t="array" ref="X28">IF($I$2="Открытый тариф",
INDEX(GRID!$B$17:$AE$27,MATCH(W$7,GRID!$A$17:$A$27,0),MATCH(1,($U$2=GRID!$BJ$1:$CM$1)*(КАЛЕНДАРЬ!$R23=GRID!$BJ$3:$CM$3),0))+GRID!$B$29*2,
ROUNDUP(INDEX(GRID!$B$17:$AE$27,MATCH(W$7,GRID!$A$17:$A$27,0),MATCH(1,($U$2=GRID!$BJ$1:$CM$1)*(КАЛЕНДАРЬ!$R23=GRID!$BJ$3:$CM$3),0))*(1-GRID!$B$35),0)+GRID!$B$29*2)</f>
        <v>325100</v>
      </c>
    </row>
    <row r="29" spans="1:24" hidden="1" x14ac:dyDescent="0.2">
      <c r="A29" s="62" t="s">
        <v>48</v>
      </c>
      <c r="B29" s="62">
        <v>21</v>
      </c>
      <c r="C29" s="59" cm="1">
        <f t="array" ref="C29">IF($I$2="Открытый тариф",
INDEX(GRID!$B$4:$AE$14,MATCH(C$7,GRID!$A$4:$A$14,0),MATCH(1,($U$2=GRID!$BJ$1:$CM$1)*(КАЛЕНДАРЬ!$R24=GRID!$BJ$3:$CM$3),0))+GRID!$B$29,
ROUNDUP(INDEX(GRID!$B$4:$AE$14,MATCH(C$7,GRID!$A$4:$A$14,0),MATCH(1,($U$2=GRID!$BJ$1:$CM$1)*(КАЛЕНДАРЬ!$R24=GRID!$BJ$3:$CM$3),0))*(1-GRID!$B$35),0)+GRID!$B$29)</f>
        <v>31800</v>
      </c>
      <c r="D29" s="60">
        <f t="array" ref="D29">IF($I$2="Открытый тариф",
INDEX(GRID!$B$17:$AE$27,MATCH(C$7,GRID!$A$17:$A$27,0),MATCH(1,($U$2=GRID!$BJ$1:$CM$1)*(КАЛЕНДАРЬ!$R24=GRID!$BJ$3:$CM$3),0))+GRID!$B$29*2,
ROUNDUP(INDEX(GRID!$B$17:$AE$27,MATCH(C$7,GRID!$A$17:$A$27,0),MATCH(1,($U$2=GRID!$BJ$1:$CM$1)*(КАЛЕНДАРЬ!$R24=GRID!$BJ$3:$CM$3),0))*(1-GRID!$B$35),0)+GRID!$B$29*2)</f>
        <v>37100</v>
      </c>
      <c r="E29" s="59" cm="1">
        <f t="array" ref="E29">IF($I$2="Открытый тариф",
INDEX(GRID!$B$4:$AE$14,MATCH(E$7,GRID!$A$4:$A$14,0),MATCH(1,($U$2=GRID!$BJ$1:$CM$1)*(КАЛЕНДАРЬ!$R24=GRID!$BJ$3:$CM$3),0))+GRID!$B$29,
ROUNDUP(INDEX(GRID!$B$4:$AE$14,MATCH(E$7,GRID!$A$4:$A$14,0),MATCH(1,($U$2=GRID!$BJ$1:$CM$1)*(КАЛЕНДАРЬ!$R24=GRID!$BJ$3:$CM$3),0))*(1-GRID!$B$35),0)+GRID!$B$29)</f>
        <v>35200</v>
      </c>
      <c r="F29" s="60">
        <f t="array" ref="F29">IF($I$2="Открытый тариф",
INDEX(GRID!$B$17:$AE$27,MATCH(E$7,GRID!$A$17:$A$27,0),MATCH(1,($U$2=GRID!$BJ$1:$CM$1)*(КАЛЕНДАРЬ!$R24=GRID!$BJ$3:$CM$3),0))+GRID!$B$29*2,
ROUNDUP(INDEX(GRID!$B$17:$AE$27,MATCH(E$7,GRID!$A$17:$A$27,0),MATCH(1,($U$2=GRID!$BJ$1:$CM$1)*(КАЛЕНДАРЬ!$R24=GRID!$BJ$3:$CM$3),0))*(1-GRID!$B$35),0)+GRID!$B$29*2)</f>
        <v>40500</v>
      </c>
      <c r="G29" s="59" cm="1">
        <f t="array" ref="G29">IF($I$2="Открытый тариф",
INDEX(GRID!$B$4:$AE$14,MATCH(G$7,GRID!$A$4:$A$14,0),MATCH(1,($U$2=GRID!$BJ$1:$CM$1)*(КАЛЕНДАРЬ!$R24=GRID!$BJ$3:$CM$3),0))+GRID!$B$29,
ROUNDUP(INDEX(GRID!$B$4:$AE$14,MATCH(G$7,GRID!$A$4:$A$14,0),MATCH(1,($U$2=GRID!$BJ$1:$CM$1)*(КАЛЕНДАРЬ!$R24=GRID!$BJ$3:$CM$3),0))*(1-GRID!$B$35),0)+GRID!$B$29)</f>
        <v>38800</v>
      </c>
      <c r="H29" s="60">
        <f t="array" ref="H29">IF($I$2="Открытый тариф",
INDEX(GRID!$B$17:$AE$27,MATCH(G$7,GRID!$A$17:$A$27,0),MATCH(1,($U$2=GRID!$BJ$1:$CM$1)*(КАЛЕНДАРЬ!$R24=GRID!$BJ$3:$CM$3),0))+GRID!$B$29*2,
ROUNDUP(INDEX(GRID!$B$17:$AE$27,MATCH(G$7,GRID!$A$17:$A$27,0),MATCH(1,($U$2=GRID!$BJ$1:$CM$1)*(КАЛЕНДАРЬ!$R24=GRID!$BJ$3:$CM$3),0))*(1-GRID!$B$35),0)+GRID!$B$29*2)</f>
        <v>44100</v>
      </c>
      <c r="I29" s="59" cm="1">
        <f t="array" ref="I29">IF($I$2="Открытый тариф",
INDEX(GRID!$B$4:$AE$14,MATCH(I$7,GRID!$A$4:$A$14,0),MATCH(1,($U$2=GRID!$BJ$1:$CM$1)*(КАЛЕНДАРЬ!$R24=GRID!$BJ$3:$CM$3),0))+GRID!$B$29,
ROUNDUP(INDEX(GRID!$B$4:$AE$14,MATCH(I$7,GRID!$A$4:$A$14,0),MATCH(1,($U$2=GRID!$BJ$1:$CM$1)*(КАЛЕНДАРЬ!$R24=GRID!$BJ$3:$CM$3),0))*(1-GRID!$B$35),0)+GRID!$B$29)</f>
        <v>43000</v>
      </c>
      <c r="J29" s="60">
        <f t="array" ref="J29">IF($I$2="Открытый тариф",
INDEX(GRID!$B$17:$AE$27,MATCH(I$7,GRID!$A$17:$A$27,0),MATCH(1,($U$2=GRID!$BJ$1:$CM$1)*(КАЛЕНДАРЬ!$R24=GRID!$BJ$3:$CM$3),0))+GRID!$B$29*2,
ROUNDUP(INDEX(GRID!$B$17:$AE$27,MATCH(I$7,GRID!$A$17:$A$27,0),MATCH(1,($U$2=GRID!$BJ$1:$CM$1)*(КАЛЕНДАРЬ!$R24=GRID!$BJ$3:$CM$3),0))*(1-GRID!$B$35),0)+GRID!$B$29*2)</f>
        <v>48300</v>
      </c>
      <c r="K29" s="59" cm="1">
        <f t="array" ref="K29">IF($I$2="Открытый тариф",
INDEX(GRID!$B$4:$AE$14,MATCH(K$7,GRID!$A$4:$A$14,0),MATCH(1,($U$2=GRID!$BJ$1:$CM$1)*(КАЛЕНДАРЬ!$R24=GRID!$BJ$3:$CM$3),0))+GRID!$B$29,
ROUNDUP(INDEX(GRID!$B$4:$AE$14,MATCH(K$7,GRID!$A$4:$A$14,0),MATCH(1,($U$2=GRID!$BJ$1:$CM$1)*(КАЛЕНДАРЬ!$R24=GRID!$BJ$3:$CM$3),0))*(1-GRID!$B$35),0)+GRID!$B$29)</f>
        <v>47600</v>
      </c>
      <c r="L29" s="60">
        <f t="array" ref="L29">IF($I$2="Открытый тариф",
INDEX(GRID!$B$17:$AE$27,MATCH(K$7,GRID!$A$17:$A$27,0),MATCH(1,($U$2=GRID!$BJ$1:$CM$1)*(КАЛЕНДАРЬ!$R24=GRID!$BJ$3:$CM$3),0))+GRID!$B$29*2,
ROUNDUP(INDEX(GRID!$B$17:$AE$27,MATCH(K$7,GRID!$A$17:$A$27,0),MATCH(1,($U$2=GRID!$BJ$1:$CM$1)*(КАЛЕНДАРЬ!$R24=GRID!$BJ$3:$CM$3),0))*(1-GRID!$B$35),0)+GRID!$B$29*2)</f>
        <v>52900</v>
      </c>
      <c r="M29" s="59" cm="1">
        <f t="array" ref="M29">IF($I$2="Открытый тариф",
INDEX(GRID!$B$4:$AE$14,MATCH(M$7,GRID!$A$4:$A$14,0),MATCH(1,($U$2=GRID!$BJ$1:$CM$1)*(КАЛЕНДАРЬ!$R24=GRID!$BJ$3:$CM$3),0))+GRID!$B$29,
ROUNDUP(INDEX(GRID!$B$4:$AE$14,MATCH(M$7,GRID!$A$4:$A$14,0),MATCH(1,($U$2=GRID!$BJ$1:$CM$1)*(КАЛЕНДАРЬ!$R24=GRID!$BJ$3:$CM$3),0))*(1-GRID!$B$35),0)+GRID!$B$29)</f>
        <v>52800</v>
      </c>
      <c r="N29" s="60">
        <f t="array" ref="N29">IF($I$2="Открытый тариф",
INDEX(GRID!$B$17:$AE$27,MATCH(M$7,GRID!$A$17:$A$27,0),MATCH(1,($U$2=GRID!$BJ$1:$CM$1)*(КАЛЕНДАРЬ!$R24=GRID!$BJ$3:$CM$3),0))+GRID!$B$29*2,
ROUNDUP(INDEX(GRID!$B$17:$AE$27,MATCH(M$7,GRID!$A$17:$A$27,0),MATCH(1,($U$2=GRID!$BJ$1:$CM$1)*(КАЛЕНДАРЬ!$R24=GRID!$BJ$3:$CM$3),0))*(1-GRID!$B$35),0)+GRID!$B$29*2)</f>
        <v>58100</v>
      </c>
      <c r="O29" s="59" cm="1">
        <f t="array" ref="O29">IF($I$2="Открытый тариф",
INDEX(GRID!$B$4:$AE$14,MATCH(O$7,GRID!$A$4:$A$14,0),MATCH(1,($U$2=GRID!$BJ$1:$CM$1)*(КАЛЕНДАРЬ!$R24=GRID!$BJ$3:$CM$3),0))+GRID!$B$29,
ROUNDUP(INDEX(GRID!$B$4:$AE$14,MATCH(O$7,GRID!$A$4:$A$14,0),MATCH(1,($U$2=GRID!$BJ$1:$CM$1)*(КАЛЕНДАРЬ!$R24=GRID!$BJ$3:$CM$3),0))*(1-GRID!$B$35),0)+GRID!$B$29)</f>
        <v>59300</v>
      </c>
      <c r="P29" s="60">
        <f t="array" ref="P29">IF($I$2="Открытый тариф",
INDEX(GRID!$B$17:$AE$27,MATCH(O$7,GRID!$A$17:$A$27,0),MATCH(1,($U$2=GRID!$BJ$1:$CM$1)*(КАЛЕНДАРЬ!$R24=GRID!$BJ$3:$CM$3),0))+GRID!$B$29*2,
ROUNDUP(INDEX(GRID!$B$17:$AE$27,MATCH(O$7,GRID!$A$17:$A$27,0),MATCH(1,($U$2=GRID!$BJ$1:$CM$1)*(КАЛЕНДАРЬ!$R24=GRID!$BJ$3:$CM$3),0))*(1-GRID!$B$35),0)+GRID!$B$29*2)</f>
        <v>64600</v>
      </c>
      <c r="Q29" s="59" cm="1">
        <f t="array" ref="Q29">IF($I$2="Открытый тариф",
INDEX(GRID!$B$4:$AE$14,MATCH(Q$7,GRID!$A$4:$A$14,0),MATCH(1,($U$2=GRID!$BJ$1:$CM$1)*(КАЛЕНДАРЬ!$R24=GRID!$BJ$3:$CM$3),0))+GRID!$B$29,
ROUNDUP(INDEX(GRID!$B$4:$AE$14,MATCH(Q$7,GRID!$A$4:$A$14,0),MATCH(1,($U$2=GRID!$BJ$1:$CM$1)*(КАЛЕНДАРЬ!$R24=GRID!$BJ$3:$CM$3),0))*(1-GRID!$B$35),0)+GRID!$B$29)</f>
        <v>66600</v>
      </c>
      <c r="R29" s="60">
        <f t="array" ref="R29">IF($I$2="Открытый тариф",
INDEX(GRID!$B$17:$AE$27,MATCH(Q$7,GRID!$A$17:$A$27,0),MATCH(1,($U$2=GRID!$BJ$1:$CM$1)*(КАЛЕНДАРЬ!$R24=GRID!$BJ$3:$CM$3),0))+GRID!$B$29*2,
ROUNDUP(INDEX(GRID!$B$17:$AE$27,MATCH(Q$7,GRID!$A$17:$A$27,0),MATCH(1,($U$2=GRID!$BJ$1:$CM$1)*(КАЛЕНДАРЬ!$R24=GRID!$BJ$3:$CM$3),0))*(1-GRID!$B$35),0)+GRID!$B$29*2)</f>
        <v>71900</v>
      </c>
      <c r="S29" s="59" cm="1">
        <f t="array" ref="S29">IF($I$2="Открытый тариф",
INDEX(GRID!$B$4:$AE$14,MATCH(S$7,GRID!$A$4:$A$14,0),MATCH(1,($U$2=GRID!$BJ$1:$CM$1)*(КАЛЕНДАРЬ!$R24=GRID!$BJ$3:$CM$3),0))+GRID!$B$29,
ROUNDUP(INDEX(GRID!$B$4:$AE$14,MATCH(S$7,GRID!$A$4:$A$14,0),MATCH(1,($U$2=GRID!$BJ$1:$CM$1)*(КАЛЕНДАРЬ!$R24=GRID!$BJ$3:$CM$3),0))*(1-GRID!$B$35),0)+GRID!$B$29)</f>
        <v>82000</v>
      </c>
      <c r="T29" s="60">
        <f t="array" ref="T29">IF($I$2="Открытый тариф",
INDEX(GRID!$B$17:$AE$27,MATCH(S$7,GRID!$A$17:$A$27,0),MATCH(1,($U$2=GRID!$BJ$1:$CM$1)*(КАЛЕНДАРЬ!$R24=GRID!$BJ$3:$CM$3),0))+GRID!$B$29*2,
ROUNDUP(INDEX(GRID!$B$17:$AE$27,MATCH(S$7,GRID!$A$17:$A$27,0),MATCH(1,($U$2=GRID!$BJ$1:$CM$1)*(КАЛЕНДАРЬ!$R24=GRID!$BJ$3:$CM$3),0))*(1-GRID!$B$35),0)+GRID!$B$29*2)</f>
        <v>87300</v>
      </c>
      <c r="U29" s="59" cm="1">
        <f t="array" ref="U29">IF($I$2="Открытый тариф",
INDEX(GRID!$B$4:$AE$14,MATCH(U$7,GRID!$A$4:$A$14,0),MATCH(1,($U$2=GRID!$BJ$1:$CM$1)*(КАЛЕНДАРЬ!$R24=GRID!$BJ$3:$CM$3),0))+GRID!$B$29,
ROUNDUP(INDEX(GRID!$B$4:$AE$14,MATCH(U$7,GRID!$A$4:$A$14,0),MATCH(1,($U$2=GRID!$BJ$1:$CM$1)*(КАЛЕНДАРЬ!$R24=GRID!$BJ$3:$CM$3),0))*(1-GRID!$B$35),0)+GRID!$B$29)</f>
        <v>90800</v>
      </c>
      <c r="V29" s="60">
        <f t="array" ref="V29">IF($I$2="Открытый тариф",
INDEX(GRID!$B$17:$AE$27,MATCH(U$7,GRID!$A$17:$A$27,0),MATCH(1,($U$2=GRID!$BJ$1:$CM$1)*(КАЛЕНДАРЬ!$R24=GRID!$BJ$3:$CM$3),0))+GRID!$B$29*2,
ROUNDUP(INDEX(GRID!$B$17:$AE$27,MATCH(U$7,GRID!$A$17:$A$27,0),MATCH(1,($U$2=GRID!$BJ$1:$CM$1)*(КАЛЕНДАРЬ!$R24=GRID!$BJ$3:$CM$3),0))*(1-GRID!$B$35),0)+GRID!$B$29*2)</f>
        <v>96100</v>
      </c>
      <c r="W29" s="59" cm="1">
        <f t="array" ref="W29">IF($I$2="Открытый тариф",
INDEX(GRID!$B$4:$AE$14,MATCH(W$7,GRID!$A$4:$A$14,0),MATCH(1,($U$2=GRID!$BJ$1:$CM$1)*(КАЛЕНДАРЬ!$R24=GRID!$BJ$3:$CM$3),0))+GRID!$B$29,
ROUNDUP(INDEX(GRID!$B$4:$AE$14,MATCH(W$7,GRID!$A$4:$A$14,0),MATCH(1,($U$2=GRID!$BJ$1:$CM$1)*(КАЛЕНДАРЬ!$R24=GRID!$BJ$3:$CM$3),0))*(1-GRID!$B$35),0)+GRID!$B$29)</f>
        <v>319800</v>
      </c>
      <c r="X29" s="60">
        <f t="array" ref="X29">IF($I$2="Открытый тариф",
INDEX(GRID!$B$17:$AE$27,MATCH(W$7,GRID!$A$17:$A$27,0),MATCH(1,($U$2=GRID!$BJ$1:$CM$1)*(КАЛЕНДАРЬ!$R24=GRID!$BJ$3:$CM$3),0))+GRID!$B$29*2,
ROUNDUP(INDEX(GRID!$B$17:$AE$27,MATCH(W$7,GRID!$A$17:$A$27,0),MATCH(1,($U$2=GRID!$BJ$1:$CM$1)*(КАЛЕНДАРЬ!$R24=GRID!$BJ$3:$CM$3),0))*(1-GRID!$B$35),0)+GRID!$B$29*2)</f>
        <v>325100</v>
      </c>
    </row>
    <row r="30" spans="1:24" hidden="1" x14ac:dyDescent="0.2">
      <c r="A30" s="62" t="s">
        <v>42</v>
      </c>
      <c r="B30" s="62">
        <v>22</v>
      </c>
      <c r="C30" s="59" cm="1">
        <f t="array" ref="C30">IF($I$2="Открытый тариф",
INDEX(GRID!$B$4:$AE$14,MATCH(C$7,GRID!$A$4:$A$14,0),MATCH(1,($U$2=GRID!$BJ$1:$CM$1)*(КАЛЕНДАРЬ!$R25=GRID!$BJ$3:$CM$3),0))+GRID!$B$29,
ROUNDUP(INDEX(GRID!$B$4:$AE$14,MATCH(C$7,GRID!$A$4:$A$14,0),MATCH(1,($U$2=GRID!$BJ$1:$CM$1)*(КАЛЕНДАРЬ!$R25=GRID!$BJ$3:$CM$3),0))*(1-GRID!$B$35),0)+GRID!$B$29)</f>
        <v>31800</v>
      </c>
      <c r="D30" s="60">
        <f t="array" ref="D30">IF($I$2="Открытый тариф",
INDEX(GRID!$B$17:$AE$27,MATCH(C$7,GRID!$A$17:$A$27,0),MATCH(1,($U$2=GRID!$BJ$1:$CM$1)*(КАЛЕНДАРЬ!$R25=GRID!$BJ$3:$CM$3),0))+GRID!$B$29*2,
ROUNDUP(INDEX(GRID!$B$17:$AE$27,MATCH(C$7,GRID!$A$17:$A$27,0),MATCH(1,($U$2=GRID!$BJ$1:$CM$1)*(КАЛЕНДАРЬ!$R25=GRID!$BJ$3:$CM$3),0))*(1-GRID!$B$35),0)+GRID!$B$29*2)</f>
        <v>37100</v>
      </c>
      <c r="E30" s="59" cm="1">
        <f t="array" ref="E30">IF($I$2="Открытый тариф",
INDEX(GRID!$B$4:$AE$14,MATCH(E$7,GRID!$A$4:$A$14,0),MATCH(1,($U$2=GRID!$BJ$1:$CM$1)*(КАЛЕНДАРЬ!$R25=GRID!$BJ$3:$CM$3),0))+GRID!$B$29,
ROUNDUP(INDEX(GRID!$B$4:$AE$14,MATCH(E$7,GRID!$A$4:$A$14,0),MATCH(1,($U$2=GRID!$BJ$1:$CM$1)*(КАЛЕНДАРЬ!$R25=GRID!$BJ$3:$CM$3),0))*(1-GRID!$B$35),0)+GRID!$B$29)</f>
        <v>35200</v>
      </c>
      <c r="F30" s="60">
        <f t="array" ref="F30">IF($I$2="Открытый тариф",
INDEX(GRID!$B$17:$AE$27,MATCH(E$7,GRID!$A$17:$A$27,0),MATCH(1,($U$2=GRID!$BJ$1:$CM$1)*(КАЛЕНДАРЬ!$R25=GRID!$BJ$3:$CM$3),0))+GRID!$B$29*2,
ROUNDUP(INDEX(GRID!$B$17:$AE$27,MATCH(E$7,GRID!$A$17:$A$27,0),MATCH(1,($U$2=GRID!$BJ$1:$CM$1)*(КАЛЕНДАРЬ!$R25=GRID!$BJ$3:$CM$3),0))*(1-GRID!$B$35),0)+GRID!$B$29*2)</f>
        <v>40500</v>
      </c>
      <c r="G30" s="59" cm="1">
        <f t="array" ref="G30">IF($I$2="Открытый тариф",
INDEX(GRID!$B$4:$AE$14,MATCH(G$7,GRID!$A$4:$A$14,0),MATCH(1,($U$2=GRID!$BJ$1:$CM$1)*(КАЛЕНДАРЬ!$R25=GRID!$BJ$3:$CM$3),0))+GRID!$B$29,
ROUNDUP(INDEX(GRID!$B$4:$AE$14,MATCH(G$7,GRID!$A$4:$A$14,0),MATCH(1,($U$2=GRID!$BJ$1:$CM$1)*(КАЛЕНДАРЬ!$R25=GRID!$BJ$3:$CM$3),0))*(1-GRID!$B$35),0)+GRID!$B$29)</f>
        <v>38800</v>
      </c>
      <c r="H30" s="60">
        <f t="array" ref="H30">IF($I$2="Открытый тариф",
INDEX(GRID!$B$17:$AE$27,MATCH(G$7,GRID!$A$17:$A$27,0),MATCH(1,($U$2=GRID!$BJ$1:$CM$1)*(КАЛЕНДАРЬ!$R25=GRID!$BJ$3:$CM$3),0))+GRID!$B$29*2,
ROUNDUP(INDEX(GRID!$B$17:$AE$27,MATCH(G$7,GRID!$A$17:$A$27,0),MATCH(1,($U$2=GRID!$BJ$1:$CM$1)*(КАЛЕНДАРЬ!$R25=GRID!$BJ$3:$CM$3),0))*(1-GRID!$B$35),0)+GRID!$B$29*2)</f>
        <v>44100</v>
      </c>
      <c r="I30" s="59" cm="1">
        <f t="array" ref="I30">IF($I$2="Открытый тариф",
INDEX(GRID!$B$4:$AE$14,MATCH(I$7,GRID!$A$4:$A$14,0),MATCH(1,($U$2=GRID!$BJ$1:$CM$1)*(КАЛЕНДАРЬ!$R25=GRID!$BJ$3:$CM$3),0))+GRID!$B$29,
ROUNDUP(INDEX(GRID!$B$4:$AE$14,MATCH(I$7,GRID!$A$4:$A$14,0),MATCH(1,($U$2=GRID!$BJ$1:$CM$1)*(КАЛЕНДАРЬ!$R25=GRID!$BJ$3:$CM$3),0))*(1-GRID!$B$35),0)+GRID!$B$29)</f>
        <v>43000</v>
      </c>
      <c r="J30" s="60">
        <f t="array" ref="J30">IF($I$2="Открытый тариф",
INDEX(GRID!$B$17:$AE$27,MATCH(I$7,GRID!$A$17:$A$27,0),MATCH(1,($U$2=GRID!$BJ$1:$CM$1)*(КАЛЕНДАРЬ!$R25=GRID!$BJ$3:$CM$3),0))+GRID!$B$29*2,
ROUNDUP(INDEX(GRID!$B$17:$AE$27,MATCH(I$7,GRID!$A$17:$A$27,0),MATCH(1,($U$2=GRID!$BJ$1:$CM$1)*(КАЛЕНДАРЬ!$R25=GRID!$BJ$3:$CM$3),0))*(1-GRID!$B$35),0)+GRID!$B$29*2)</f>
        <v>48300</v>
      </c>
      <c r="K30" s="59" cm="1">
        <f t="array" ref="K30">IF($I$2="Открытый тариф",
INDEX(GRID!$B$4:$AE$14,MATCH(K$7,GRID!$A$4:$A$14,0),MATCH(1,($U$2=GRID!$BJ$1:$CM$1)*(КАЛЕНДАРЬ!$R25=GRID!$BJ$3:$CM$3),0))+GRID!$B$29,
ROUNDUP(INDEX(GRID!$B$4:$AE$14,MATCH(K$7,GRID!$A$4:$A$14,0),MATCH(1,($U$2=GRID!$BJ$1:$CM$1)*(КАЛЕНДАРЬ!$R25=GRID!$BJ$3:$CM$3),0))*(1-GRID!$B$35),0)+GRID!$B$29)</f>
        <v>47600</v>
      </c>
      <c r="L30" s="60">
        <f t="array" ref="L30">IF($I$2="Открытый тариф",
INDEX(GRID!$B$17:$AE$27,MATCH(K$7,GRID!$A$17:$A$27,0),MATCH(1,($U$2=GRID!$BJ$1:$CM$1)*(КАЛЕНДАРЬ!$R25=GRID!$BJ$3:$CM$3),0))+GRID!$B$29*2,
ROUNDUP(INDEX(GRID!$B$17:$AE$27,MATCH(K$7,GRID!$A$17:$A$27,0),MATCH(1,($U$2=GRID!$BJ$1:$CM$1)*(КАЛЕНДАРЬ!$R25=GRID!$BJ$3:$CM$3),0))*(1-GRID!$B$35),0)+GRID!$B$29*2)</f>
        <v>52900</v>
      </c>
      <c r="M30" s="59" cm="1">
        <f t="array" ref="M30">IF($I$2="Открытый тариф",
INDEX(GRID!$B$4:$AE$14,MATCH(M$7,GRID!$A$4:$A$14,0),MATCH(1,($U$2=GRID!$BJ$1:$CM$1)*(КАЛЕНДАРЬ!$R25=GRID!$BJ$3:$CM$3),0))+GRID!$B$29,
ROUNDUP(INDEX(GRID!$B$4:$AE$14,MATCH(M$7,GRID!$A$4:$A$14,0),MATCH(1,($U$2=GRID!$BJ$1:$CM$1)*(КАЛЕНДАРЬ!$R25=GRID!$BJ$3:$CM$3),0))*(1-GRID!$B$35),0)+GRID!$B$29)</f>
        <v>52800</v>
      </c>
      <c r="N30" s="60">
        <f t="array" ref="N30">IF($I$2="Открытый тариф",
INDEX(GRID!$B$17:$AE$27,MATCH(M$7,GRID!$A$17:$A$27,0),MATCH(1,($U$2=GRID!$BJ$1:$CM$1)*(КАЛЕНДАРЬ!$R25=GRID!$BJ$3:$CM$3),0))+GRID!$B$29*2,
ROUNDUP(INDEX(GRID!$B$17:$AE$27,MATCH(M$7,GRID!$A$17:$A$27,0),MATCH(1,($U$2=GRID!$BJ$1:$CM$1)*(КАЛЕНДАРЬ!$R25=GRID!$BJ$3:$CM$3),0))*(1-GRID!$B$35),0)+GRID!$B$29*2)</f>
        <v>58100</v>
      </c>
      <c r="O30" s="59" cm="1">
        <f t="array" ref="O30">IF($I$2="Открытый тариф",
INDEX(GRID!$B$4:$AE$14,MATCH(O$7,GRID!$A$4:$A$14,0),MATCH(1,($U$2=GRID!$BJ$1:$CM$1)*(КАЛЕНДАРЬ!$R25=GRID!$BJ$3:$CM$3),0))+GRID!$B$29,
ROUNDUP(INDEX(GRID!$B$4:$AE$14,MATCH(O$7,GRID!$A$4:$A$14,0),MATCH(1,($U$2=GRID!$BJ$1:$CM$1)*(КАЛЕНДАРЬ!$R25=GRID!$BJ$3:$CM$3),0))*(1-GRID!$B$35),0)+GRID!$B$29)</f>
        <v>59300</v>
      </c>
      <c r="P30" s="60">
        <f t="array" ref="P30">IF($I$2="Открытый тариф",
INDEX(GRID!$B$17:$AE$27,MATCH(O$7,GRID!$A$17:$A$27,0),MATCH(1,($U$2=GRID!$BJ$1:$CM$1)*(КАЛЕНДАРЬ!$R25=GRID!$BJ$3:$CM$3),0))+GRID!$B$29*2,
ROUNDUP(INDEX(GRID!$B$17:$AE$27,MATCH(O$7,GRID!$A$17:$A$27,0),MATCH(1,($U$2=GRID!$BJ$1:$CM$1)*(КАЛЕНДАРЬ!$R25=GRID!$BJ$3:$CM$3),0))*(1-GRID!$B$35),0)+GRID!$B$29*2)</f>
        <v>64600</v>
      </c>
      <c r="Q30" s="59" cm="1">
        <f t="array" ref="Q30">IF($I$2="Открытый тариф",
INDEX(GRID!$B$4:$AE$14,MATCH(Q$7,GRID!$A$4:$A$14,0),MATCH(1,($U$2=GRID!$BJ$1:$CM$1)*(КАЛЕНДАРЬ!$R25=GRID!$BJ$3:$CM$3),0))+GRID!$B$29,
ROUNDUP(INDEX(GRID!$B$4:$AE$14,MATCH(Q$7,GRID!$A$4:$A$14,0),MATCH(1,($U$2=GRID!$BJ$1:$CM$1)*(КАЛЕНДАРЬ!$R25=GRID!$BJ$3:$CM$3),0))*(1-GRID!$B$35),0)+GRID!$B$29)</f>
        <v>66600</v>
      </c>
      <c r="R30" s="60">
        <f t="array" ref="R30">IF($I$2="Открытый тариф",
INDEX(GRID!$B$17:$AE$27,MATCH(Q$7,GRID!$A$17:$A$27,0),MATCH(1,($U$2=GRID!$BJ$1:$CM$1)*(КАЛЕНДАРЬ!$R25=GRID!$BJ$3:$CM$3),0))+GRID!$B$29*2,
ROUNDUP(INDEX(GRID!$B$17:$AE$27,MATCH(Q$7,GRID!$A$17:$A$27,0),MATCH(1,($U$2=GRID!$BJ$1:$CM$1)*(КАЛЕНДАРЬ!$R25=GRID!$BJ$3:$CM$3),0))*(1-GRID!$B$35),0)+GRID!$B$29*2)</f>
        <v>71900</v>
      </c>
      <c r="S30" s="59" cm="1">
        <f t="array" ref="S30">IF($I$2="Открытый тариф",
INDEX(GRID!$B$4:$AE$14,MATCH(S$7,GRID!$A$4:$A$14,0),MATCH(1,($U$2=GRID!$BJ$1:$CM$1)*(КАЛЕНДАРЬ!$R25=GRID!$BJ$3:$CM$3),0))+GRID!$B$29,
ROUNDUP(INDEX(GRID!$B$4:$AE$14,MATCH(S$7,GRID!$A$4:$A$14,0),MATCH(1,($U$2=GRID!$BJ$1:$CM$1)*(КАЛЕНДАРЬ!$R25=GRID!$BJ$3:$CM$3),0))*(1-GRID!$B$35),0)+GRID!$B$29)</f>
        <v>82000</v>
      </c>
      <c r="T30" s="60">
        <f t="array" ref="T30">IF($I$2="Открытый тариф",
INDEX(GRID!$B$17:$AE$27,MATCH(S$7,GRID!$A$17:$A$27,0),MATCH(1,($U$2=GRID!$BJ$1:$CM$1)*(КАЛЕНДАРЬ!$R25=GRID!$BJ$3:$CM$3),0))+GRID!$B$29*2,
ROUNDUP(INDEX(GRID!$B$17:$AE$27,MATCH(S$7,GRID!$A$17:$A$27,0),MATCH(1,($U$2=GRID!$BJ$1:$CM$1)*(КАЛЕНДАРЬ!$R25=GRID!$BJ$3:$CM$3),0))*(1-GRID!$B$35),0)+GRID!$B$29*2)</f>
        <v>87300</v>
      </c>
      <c r="U30" s="59" cm="1">
        <f t="array" ref="U30">IF($I$2="Открытый тариф",
INDEX(GRID!$B$4:$AE$14,MATCH(U$7,GRID!$A$4:$A$14,0),MATCH(1,($U$2=GRID!$BJ$1:$CM$1)*(КАЛЕНДАРЬ!$R25=GRID!$BJ$3:$CM$3),0))+GRID!$B$29,
ROUNDUP(INDEX(GRID!$B$4:$AE$14,MATCH(U$7,GRID!$A$4:$A$14,0),MATCH(1,($U$2=GRID!$BJ$1:$CM$1)*(КАЛЕНДАРЬ!$R25=GRID!$BJ$3:$CM$3),0))*(1-GRID!$B$35),0)+GRID!$B$29)</f>
        <v>90800</v>
      </c>
      <c r="V30" s="60">
        <f t="array" ref="V30">IF($I$2="Открытый тариф",
INDEX(GRID!$B$17:$AE$27,MATCH(U$7,GRID!$A$17:$A$27,0),MATCH(1,($U$2=GRID!$BJ$1:$CM$1)*(КАЛЕНДАРЬ!$R25=GRID!$BJ$3:$CM$3),0))+GRID!$B$29*2,
ROUNDUP(INDEX(GRID!$B$17:$AE$27,MATCH(U$7,GRID!$A$17:$A$27,0),MATCH(1,($U$2=GRID!$BJ$1:$CM$1)*(КАЛЕНДАРЬ!$R25=GRID!$BJ$3:$CM$3),0))*(1-GRID!$B$35),0)+GRID!$B$29*2)</f>
        <v>96100</v>
      </c>
      <c r="W30" s="59" cm="1">
        <f t="array" ref="W30">IF($I$2="Открытый тариф",
INDEX(GRID!$B$4:$AE$14,MATCH(W$7,GRID!$A$4:$A$14,0),MATCH(1,($U$2=GRID!$BJ$1:$CM$1)*(КАЛЕНДАРЬ!$R25=GRID!$BJ$3:$CM$3),0))+GRID!$B$29,
ROUNDUP(INDEX(GRID!$B$4:$AE$14,MATCH(W$7,GRID!$A$4:$A$14,0),MATCH(1,($U$2=GRID!$BJ$1:$CM$1)*(КАЛЕНДАРЬ!$R25=GRID!$BJ$3:$CM$3),0))*(1-GRID!$B$35),0)+GRID!$B$29)</f>
        <v>319800</v>
      </c>
      <c r="X30" s="60">
        <f t="array" ref="X30">IF($I$2="Открытый тариф",
INDEX(GRID!$B$17:$AE$27,MATCH(W$7,GRID!$A$17:$A$27,0),MATCH(1,($U$2=GRID!$BJ$1:$CM$1)*(КАЛЕНДАРЬ!$R25=GRID!$BJ$3:$CM$3),0))+GRID!$B$29*2,
ROUNDUP(INDEX(GRID!$B$17:$AE$27,MATCH(W$7,GRID!$A$17:$A$27,0),MATCH(1,($U$2=GRID!$BJ$1:$CM$1)*(КАЛЕНДАРЬ!$R25=GRID!$BJ$3:$CM$3),0))*(1-GRID!$B$35),0)+GRID!$B$29*2)</f>
        <v>325100</v>
      </c>
    </row>
    <row r="31" spans="1:24" hidden="1" x14ac:dyDescent="0.2">
      <c r="A31" s="62" t="s">
        <v>43</v>
      </c>
      <c r="B31" s="62">
        <v>23</v>
      </c>
      <c r="C31" s="59" cm="1">
        <f t="array" ref="C31">IF($I$2="Открытый тариф",
INDEX(GRID!$B$4:$AE$14,MATCH(C$7,GRID!$A$4:$A$14,0),MATCH(1,($U$2=GRID!$BJ$1:$CM$1)*(КАЛЕНДАРЬ!$R26=GRID!$BJ$3:$CM$3),0))+GRID!$B$29,
ROUNDUP(INDEX(GRID!$B$4:$AE$14,MATCH(C$7,GRID!$A$4:$A$14,0),MATCH(1,($U$2=GRID!$BJ$1:$CM$1)*(КАЛЕНДАРЬ!$R26=GRID!$BJ$3:$CM$3),0))*(1-GRID!$B$35),0)+GRID!$B$29)</f>
        <v>31800</v>
      </c>
      <c r="D31" s="60">
        <f t="array" ref="D31">IF($I$2="Открытый тариф",
INDEX(GRID!$B$17:$AE$27,MATCH(C$7,GRID!$A$17:$A$27,0),MATCH(1,($U$2=GRID!$BJ$1:$CM$1)*(КАЛЕНДАРЬ!$R26=GRID!$BJ$3:$CM$3),0))+GRID!$B$29*2,
ROUNDUP(INDEX(GRID!$B$17:$AE$27,MATCH(C$7,GRID!$A$17:$A$27,0),MATCH(1,($U$2=GRID!$BJ$1:$CM$1)*(КАЛЕНДАРЬ!$R26=GRID!$BJ$3:$CM$3),0))*(1-GRID!$B$35),0)+GRID!$B$29*2)</f>
        <v>37100</v>
      </c>
      <c r="E31" s="59" cm="1">
        <f t="array" ref="E31">IF($I$2="Открытый тариф",
INDEX(GRID!$B$4:$AE$14,MATCH(E$7,GRID!$A$4:$A$14,0),MATCH(1,($U$2=GRID!$BJ$1:$CM$1)*(КАЛЕНДАРЬ!$R26=GRID!$BJ$3:$CM$3),0))+GRID!$B$29,
ROUNDUP(INDEX(GRID!$B$4:$AE$14,MATCH(E$7,GRID!$A$4:$A$14,0),MATCH(1,($U$2=GRID!$BJ$1:$CM$1)*(КАЛЕНДАРЬ!$R26=GRID!$BJ$3:$CM$3),0))*(1-GRID!$B$35),0)+GRID!$B$29)</f>
        <v>35200</v>
      </c>
      <c r="F31" s="60">
        <f t="array" ref="F31">IF($I$2="Открытый тариф",
INDEX(GRID!$B$17:$AE$27,MATCH(E$7,GRID!$A$17:$A$27,0),MATCH(1,($U$2=GRID!$BJ$1:$CM$1)*(КАЛЕНДАРЬ!$R26=GRID!$BJ$3:$CM$3),0))+GRID!$B$29*2,
ROUNDUP(INDEX(GRID!$B$17:$AE$27,MATCH(E$7,GRID!$A$17:$A$27,0),MATCH(1,($U$2=GRID!$BJ$1:$CM$1)*(КАЛЕНДАРЬ!$R26=GRID!$BJ$3:$CM$3),0))*(1-GRID!$B$35),0)+GRID!$B$29*2)</f>
        <v>40500</v>
      </c>
      <c r="G31" s="59" cm="1">
        <f t="array" ref="G31">IF($I$2="Открытый тариф",
INDEX(GRID!$B$4:$AE$14,MATCH(G$7,GRID!$A$4:$A$14,0),MATCH(1,($U$2=GRID!$BJ$1:$CM$1)*(КАЛЕНДАРЬ!$R26=GRID!$BJ$3:$CM$3),0))+GRID!$B$29,
ROUNDUP(INDEX(GRID!$B$4:$AE$14,MATCH(G$7,GRID!$A$4:$A$14,0),MATCH(1,($U$2=GRID!$BJ$1:$CM$1)*(КАЛЕНДАРЬ!$R26=GRID!$BJ$3:$CM$3),0))*(1-GRID!$B$35),0)+GRID!$B$29)</f>
        <v>38800</v>
      </c>
      <c r="H31" s="60">
        <f t="array" ref="H31">IF($I$2="Открытый тариф",
INDEX(GRID!$B$17:$AE$27,MATCH(G$7,GRID!$A$17:$A$27,0),MATCH(1,($U$2=GRID!$BJ$1:$CM$1)*(КАЛЕНДАРЬ!$R26=GRID!$BJ$3:$CM$3),0))+GRID!$B$29*2,
ROUNDUP(INDEX(GRID!$B$17:$AE$27,MATCH(G$7,GRID!$A$17:$A$27,0),MATCH(1,($U$2=GRID!$BJ$1:$CM$1)*(КАЛЕНДАРЬ!$R26=GRID!$BJ$3:$CM$3),0))*(1-GRID!$B$35),0)+GRID!$B$29*2)</f>
        <v>44100</v>
      </c>
      <c r="I31" s="59" cm="1">
        <f t="array" ref="I31">IF($I$2="Открытый тариф",
INDEX(GRID!$B$4:$AE$14,MATCH(I$7,GRID!$A$4:$A$14,0),MATCH(1,($U$2=GRID!$BJ$1:$CM$1)*(КАЛЕНДАРЬ!$R26=GRID!$BJ$3:$CM$3),0))+GRID!$B$29,
ROUNDUP(INDEX(GRID!$B$4:$AE$14,MATCH(I$7,GRID!$A$4:$A$14,0),MATCH(1,($U$2=GRID!$BJ$1:$CM$1)*(КАЛЕНДАРЬ!$R26=GRID!$BJ$3:$CM$3),0))*(1-GRID!$B$35),0)+GRID!$B$29)</f>
        <v>43000</v>
      </c>
      <c r="J31" s="60">
        <f t="array" ref="J31">IF($I$2="Открытый тариф",
INDEX(GRID!$B$17:$AE$27,MATCH(I$7,GRID!$A$17:$A$27,0),MATCH(1,($U$2=GRID!$BJ$1:$CM$1)*(КАЛЕНДАРЬ!$R26=GRID!$BJ$3:$CM$3),0))+GRID!$B$29*2,
ROUNDUP(INDEX(GRID!$B$17:$AE$27,MATCH(I$7,GRID!$A$17:$A$27,0),MATCH(1,($U$2=GRID!$BJ$1:$CM$1)*(КАЛЕНДАРЬ!$R26=GRID!$BJ$3:$CM$3),0))*(1-GRID!$B$35),0)+GRID!$B$29*2)</f>
        <v>48300</v>
      </c>
      <c r="K31" s="59" cm="1">
        <f t="array" ref="K31">IF($I$2="Открытый тариф",
INDEX(GRID!$B$4:$AE$14,MATCH(K$7,GRID!$A$4:$A$14,0),MATCH(1,($U$2=GRID!$BJ$1:$CM$1)*(КАЛЕНДАРЬ!$R26=GRID!$BJ$3:$CM$3),0))+GRID!$B$29,
ROUNDUP(INDEX(GRID!$B$4:$AE$14,MATCH(K$7,GRID!$A$4:$A$14,0),MATCH(1,($U$2=GRID!$BJ$1:$CM$1)*(КАЛЕНДАРЬ!$R26=GRID!$BJ$3:$CM$3),0))*(1-GRID!$B$35),0)+GRID!$B$29)</f>
        <v>47600</v>
      </c>
      <c r="L31" s="60">
        <f t="array" ref="L31">IF($I$2="Открытый тариф",
INDEX(GRID!$B$17:$AE$27,MATCH(K$7,GRID!$A$17:$A$27,0),MATCH(1,($U$2=GRID!$BJ$1:$CM$1)*(КАЛЕНДАРЬ!$R26=GRID!$BJ$3:$CM$3),0))+GRID!$B$29*2,
ROUNDUP(INDEX(GRID!$B$17:$AE$27,MATCH(K$7,GRID!$A$17:$A$27,0),MATCH(1,($U$2=GRID!$BJ$1:$CM$1)*(КАЛЕНДАРЬ!$R26=GRID!$BJ$3:$CM$3),0))*(1-GRID!$B$35),0)+GRID!$B$29*2)</f>
        <v>52900</v>
      </c>
      <c r="M31" s="59" cm="1">
        <f t="array" ref="M31">IF($I$2="Открытый тариф",
INDEX(GRID!$B$4:$AE$14,MATCH(M$7,GRID!$A$4:$A$14,0),MATCH(1,($U$2=GRID!$BJ$1:$CM$1)*(КАЛЕНДАРЬ!$R26=GRID!$BJ$3:$CM$3),0))+GRID!$B$29,
ROUNDUP(INDEX(GRID!$B$4:$AE$14,MATCH(M$7,GRID!$A$4:$A$14,0),MATCH(1,($U$2=GRID!$BJ$1:$CM$1)*(КАЛЕНДАРЬ!$R26=GRID!$BJ$3:$CM$3),0))*(1-GRID!$B$35),0)+GRID!$B$29)</f>
        <v>52800</v>
      </c>
      <c r="N31" s="60">
        <f t="array" ref="N31">IF($I$2="Открытый тариф",
INDEX(GRID!$B$17:$AE$27,MATCH(M$7,GRID!$A$17:$A$27,0),MATCH(1,($U$2=GRID!$BJ$1:$CM$1)*(КАЛЕНДАРЬ!$R26=GRID!$BJ$3:$CM$3),0))+GRID!$B$29*2,
ROUNDUP(INDEX(GRID!$B$17:$AE$27,MATCH(M$7,GRID!$A$17:$A$27,0),MATCH(1,($U$2=GRID!$BJ$1:$CM$1)*(КАЛЕНДАРЬ!$R26=GRID!$BJ$3:$CM$3),0))*(1-GRID!$B$35),0)+GRID!$B$29*2)</f>
        <v>58100</v>
      </c>
      <c r="O31" s="59" cm="1">
        <f t="array" ref="O31">IF($I$2="Открытый тариф",
INDEX(GRID!$B$4:$AE$14,MATCH(O$7,GRID!$A$4:$A$14,0),MATCH(1,($U$2=GRID!$BJ$1:$CM$1)*(КАЛЕНДАРЬ!$R26=GRID!$BJ$3:$CM$3),0))+GRID!$B$29,
ROUNDUP(INDEX(GRID!$B$4:$AE$14,MATCH(O$7,GRID!$A$4:$A$14,0),MATCH(1,($U$2=GRID!$BJ$1:$CM$1)*(КАЛЕНДАРЬ!$R26=GRID!$BJ$3:$CM$3),0))*(1-GRID!$B$35),0)+GRID!$B$29)</f>
        <v>59300</v>
      </c>
      <c r="P31" s="60">
        <f t="array" ref="P31">IF($I$2="Открытый тариф",
INDEX(GRID!$B$17:$AE$27,MATCH(O$7,GRID!$A$17:$A$27,0),MATCH(1,($U$2=GRID!$BJ$1:$CM$1)*(КАЛЕНДАРЬ!$R26=GRID!$BJ$3:$CM$3),0))+GRID!$B$29*2,
ROUNDUP(INDEX(GRID!$B$17:$AE$27,MATCH(O$7,GRID!$A$17:$A$27,0),MATCH(1,($U$2=GRID!$BJ$1:$CM$1)*(КАЛЕНДАРЬ!$R26=GRID!$BJ$3:$CM$3),0))*(1-GRID!$B$35),0)+GRID!$B$29*2)</f>
        <v>64600</v>
      </c>
      <c r="Q31" s="59" cm="1">
        <f t="array" ref="Q31">IF($I$2="Открытый тариф",
INDEX(GRID!$B$4:$AE$14,MATCH(Q$7,GRID!$A$4:$A$14,0),MATCH(1,($U$2=GRID!$BJ$1:$CM$1)*(КАЛЕНДАРЬ!$R26=GRID!$BJ$3:$CM$3),0))+GRID!$B$29,
ROUNDUP(INDEX(GRID!$B$4:$AE$14,MATCH(Q$7,GRID!$A$4:$A$14,0),MATCH(1,($U$2=GRID!$BJ$1:$CM$1)*(КАЛЕНДАРЬ!$R26=GRID!$BJ$3:$CM$3),0))*(1-GRID!$B$35),0)+GRID!$B$29)</f>
        <v>66600</v>
      </c>
      <c r="R31" s="60">
        <f t="array" ref="R31">IF($I$2="Открытый тариф",
INDEX(GRID!$B$17:$AE$27,MATCH(Q$7,GRID!$A$17:$A$27,0),MATCH(1,($U$2=GRID!$BJ$1:$CM$1)*(КАЛЕНДАРЬ!$R26=GRID!$BJ$3:$CM$3),0))+GRID!$B$29*2,
ROUNDUP(INDEX(GRID!$B$17:$AE$27,MATCH(Q$7,GRID!$A$17:$A$27,0),MATCH(1,($U$2=GRID!$BJ$1:$CM$1)*(КАЛЕНДАРЬ!$R26=GRID!$BJ$3:$CM$3),0))*(1-GRID!$B$35),0)+GRID!$B$29*2)</f>
        <v>71900</v>
      </c>
      <c r="S31" s="59" cm="1">
        <f t="array" ref="S31">IF($I$2="Открытый тариф",
INDEX(GRID!$B$4:$AE$14,MATCH(S$7,GRID!$A$4:$A$14,0),MATCH(1,($U$2=GRID!$BJ$1:$CM$1)*(КАЛЕНДАРЬ!$R26=GRID!$BJ$3:$CM$3),0))+GRID!$B$29,
ROUNDUP(INDEX(GRID!$B$4:$AE$14,MATCH(S$7,GRID!$A$4:$A$14,0),MATCH(1,($U$2=GRID!$BJ$1:$CM$1)*(КАЛЕНДАРЬ!$R26=GRID!$BJ$3:$CM$3),0))*(1-GRID!$B$35),0)+GRID!$B$29)</f>
        <v>82000</v>
      </c>
      <c r="T31" s="60">
        <f t="array" ref="T31">IF($I$2="Открытый тариф",
INDEX(GRID!$B$17:$AE$27,MATCH(S$7,GRID!$A$17:$A$27,0),MATCH(1,($U$2=GRID!$BJ$1:$CM$1)*(КАЛЕНДАРЬ!$R26=GRID!$BJ$3:$CM$3),0))+GRID!$B$29*2,
ROUNDUP(INDEX(GRID!$B$17:$AE$27,MATCH(S$7,GRID!$A$17:$A$27,0),MATCH(1,($U$2=GRID!$BJ$1:$CM$1)*(КАЛЕНДАРЬ!$R26=GRID!$BJ$3:$CM$3),0))*(1-GRID!$B$35),0)+GRID!$B$29*2)</f>
        <v>87300</v>
      </c>
      <c r="U31" s="59" cm="1">
        <f t="array" ref="U31">IF($I$2="Открытый тариф",
INDEX(GRID!$B$4:$AE$14,MATCH(U$7,GRID!$A$4:$A$14,0),MATCH(1,($U$2=GRID!$BJ$1:$CM$1)*(КАЛЕНДАРЬ!$R26=GRID!$BJ$3:$CM$3),0))+GRID!$B$29,
ROUNDUP(INDEX(GRID!$B$4:$AE$14,MATCH(U$7,GRID!$A$4:$A$14,0),MATCH(1,($U$2=GRID!$BJ$1:$CM$1)*(КАЛЕНДАРЬ!$R26=GRID!$BJ$3:$CM$3),0))*(1-GRID!$B$35),0)+GRID!$B$29)</f>
        <v>90800</v>
      </c>
      <c r="V31" s="60">
        <f t="array" ref="V31">IF($I$2="Открытый тариф",
INDEX(GRID!$B$17:$AE$27,MATCH(U$7,GRID!$A$17:$A$27,0),MATCH(1,($U$2=GRID!$BJ$1:$CM$1)*(КАЛЕНДАРЬ!$R26=GRID!$BJ$3:$CM$3),0))+GRID!$B$29*2,
ROUNDUP(INDEX(GRID!$B$17:$AE$27,MATCH(U$7,GRID!$A$17:$A$27,0),MATCH(1,($U$2=GRID!$BJ$1:$CM$1)*(КАЛЕНДАРЬ!$R26=GRID!$BJ$3:$CM$3),0))*(1-GRID!$B$35),0)+GRID!$B$29*2)</f>
        <v>96100</v>
      </c>
      <c r="W31" s="59" cm="1">
        <f t="array" ref="W31">IF($I$2="Открытый тариф",
INDEX(GRID!$B$4:$AE$14,MATCH(W$7,GRID!$A$4:$A$14,0),MATCH(1,($U$2=GRID!$BJ$1:$CM$1)*(КАЛЕНДАРЬ!$R26=GRID!$BJ$3:$CM$3),0))+GRID!$B$29,
ROUNDUP(INDEX(GRID!$B$4:$AE$14,MATCH(W$7,GRID!$A$4:$A$14,0),MATCH(1,($U$2=GRID!$BJ$1:$CM$1)*(КАЛЕНДАРЬ!$R26=GRID!$BJ$3:$CM$3),0))*(1-GRID!$B$35),0)+GRID!$B$29)</f>
        <v>319800</v>
      </c>
      <c r="X31" s="60">
        <f t="array" ref="X31">IF($I$2="Открытый тариф",
INDEX(GRID!$B$17:$AE$27,MATCH(W$7,GRID!$A$17:$A$27,0),MATCH(1,($U$2=GRID!$BJ$1:$CM$1)*(КАЛЕНДАРЬ!$R26=GRID!$BJ$3:$CM$3),0))+GRID!$B$29*2,
ROUNDUP(INDEX(GRID!$B$17:$AE$27,MATCH(W$7,GRID!$A$17:$A$27,0),MATCH(1,($U$2=GRID!$BJ$1:$CM$1)*(КАЛЕНДАРЬ!$R26=GRID!$BJ$3:$CM$3),0))*(1-GRID!$B$35),0)+GRID!$B$29*2)</f>
        <v>325100</v>
      </c>
    </row>
    <row r="32" spans="1:24" hidden="1" x14ac:dyDescent="0.2">
      <c r="A32" s="62" t="s">
        <v>44</v>
      </c>
      <c r="B32" s="62">
        <v>24</v>
      </c>
      <c r="C32" s="59" cm="1">
        <f t="array" ref="C32">IF($I$2="Открытый тариф",
INDEX(GRID!$B$4:$AE$14,MATCH(C$7,GRID!$A$4:$A$14,0),MATCH(1,($U$2=GRID!$BJ$1:$CM$1)*(КАЛЕНДАРЬ!$R27=GRID!$BJ$3:$CM$3),0))+GRID!$B$29,
ROUNDUP(INDEX(GRID!$B$4:$AE$14,MATCH(C$7,GRID!$A$4:$A$14,0),MATCH(1,($U$2=GRID!$BJ$1:$CM$1)*(КАЛЕНДАРЬ!$R27=GRID!$BJ$3:$CM$3),0))*(1-GRID!$B$35),0)+GRID!$B$29)</f>
        <v>31800</v>
      </c>
      <c r="D32" s="60">
        <f t="array" ref="D32">IF($I$2="Открытый тариф",
INDEX(GRID!$B$17:$AE$27,MATCH(C$7,GRID!$A$17:$A$27,0),MATCH(1,($U$2=GRID!$BJ$1:$CM$1)*(КАЛЕНДАРЬ!$R27=GRID!$BJ$3:$CM$3),0))+GRID!$B$29*2,
ROUNDUP(INDEX(GRID!$B$17:$AE$27,MATCH(C$7,GRID!$A$17:$A$27,0),MATCH(1,($U$2=GRID!$BJ$1:$CM$1)*(КАЛЕНДАРЬ!$R27=GRID!$BJ$3:$CM$3),0))*(1-GRID!$B$35),0)+GRID!$B$29*2)</f>
        <v>37100</v>
      </c>
      <c r="E32" s="59" cm="1">
        <f t="array" ref="E32">IF($I$2="Открытый тариф",
INDEX(GRID!$B$4:$AE$14,MATCH(E$7,GRID!$A$4:$A$14,0),MATCH(1,($U$2=GRID!$BJ$1:$CM$1)*(КАЛЕНДАРЬ!$R27=GRID!$BJ$3:$CM$3),0))+GRID!$B$29,
ROUNDUP(INDEX(GRID!$B$4:$AE$14,MATCH(E$7,GRID!$A$4:$A$14,0),MATCH(1,($U$2=GRID!$BJ$1:$CM$1)*(КАЛЕНДАРЬ!$R27=GRID!$BJ$3:$CM$3),0))*(1-GRID!$B$35),0)+GRID!$B$29)</f>
        <v>35200</v>
      </c>
      <c r="F32" s="60">
        <f t="array" ref="F32">IF($I$2="Открытый тариф",
INDEX(GRID!$B$17:$AE$27,MATCH(E$7,GRID!$A$17:$A$27,0),MATCH(1,($U$2=GRID!$BJ$1:$CM$1)*(КАЛЕНДАРЬ!$R27=GRID!$BJ$3:$CM$3),0))+GRID!$B$29*2,
ROUNDUP(INDEX(GRID!$B$17:$AE$27,MATCH(E$7,GRID!$A$17:$A$27,0),MATCH(1,($U$2=GRID!$BJ$1:$CM$1)*(КАЛЕНДАРЬ!$R27=GRID!$BJ$3:$CM$3),0))*(1-GRID!$B$35),0)+GRID!$B$29*2)</f>
        <v>40500</v>
      </c>
      <c r="G32" s="59" cm="1">
        <f t="array" ref="G32">IF($I$2="Открытый тариф",
INDEX(GRID!$B$4:$AE$14,MATCH(G$7,GRID!$A$4:$A$14,0),MATCH(1,($U$2=GRID!$BJ$1:$CM$1)*(КАЛЕНДАРЬ!$R27=GRID!$BJ$3:$CM$3),0))+GRID!$B$29,
ROUNDUP(INDEX(GRID!$B$4:$AE$14,MATCH(G$7,GRID!$A$4:$A$14,0),MATCH(1,($U$2=GRID!$BJ$1:$CM$1)*(КАЛЕНДАРЬ!$R27=GRID!$BJ$3:$CM$3),0))*(1-GRID!$B$35),0)+GRID!$B$29)</f>
        <v>38800</v>
      </c>
      <c r="H32" s="60">
        <f t="array" ref="H32">IF($I$2="Открытый тариф",
INDEX(GRID!$B$17:$AE$27,MATCH(G$7,GRID!$A$17:$A$27,0),MATCH(1,($U$2=GRID!$BJ$1:$CM$1)*(КАЛЕНДАРЬ!$R27=GRID!$BJ$3:$CM$3),0))+GRID!$B$29*2,
ROUNDUP(INDEX(GRID!$B$17:$AE$27,MATCH(G$7,GRID!$A$17:$A$27,0),MATCH(1,($U$2=GRID!$BJ$1:$CM$1)*(КАЛЕНДАРЬ!$R27=GRID!$BJ$3:$CM$3),0))*(1-GRID!$B$35),0)+GRID!$B$29*2)</f>
        <v>44100</v>
      </c>
      <c r="I32" s="59" cm="1">
        <f t="array" ref="I32">IF($I$2="Открытый тариф",
INDEX(GRID!$B$4:$AE$14,MATCH(I$7,GRID!$A$4:$A$14,0),MATCH(1,($U$2=GRID!$BJ$1:$CM$1)*(КАЛЕНДАРЬ!$R27=GRID!$BJ$3:$CM$3),0))+GRID!$B$29,
ROUNDUP(INDEX(GRID!$B$4:$AE$14,MATCH(I$7,GRID!$A$4:$A$14,0),MATCH(1,($U$2=GRID!$BJ$1:$CM$1)*(КАЛЕНДАРЬ!$R27=GRID!$BJ$3:$CM$3),0))*(1-GRID!$B$35),0)+GRID!$B$29)</f>
        <v>43000</v>
      </c>
      <c r="J32" s="60">
        <f t="array" ref="J32">IF($I$2="Открытый тариф",
INDEX(GRID!$B$17:$AE$27,MATCH(I$7,GRID!$A$17:$A$27,0),MATCH(1,($U$2=GRID!$BJ$1:$CM$1)*(КАЛЕНДАРЬ!$R27=GRID!$BJ$3:$CM$3),0))+GRID!$B$29*2,
ROUNDUP(INDEX(GRID!$B$17:$AE$27,MATCH(I$7,GRID!$A$17:$A$27,0),MATCH(1,($U$2=GRID!$BJ$1:$CM$1)*(КАЛЕНДАРЬ!$R27=GRID!$BJ$3:$CM$3),0))*(1-GRID!$B$35),0)+GRID!$B$29*2)</f>
        <v>48300</v>
      </c>
      <c r="K32" s="59" cm="1">
        <f t="array" ref="K32">IF($I$2="Открытый тариф",
INDEX(GRID!$B$4:$AE$14,MATCH(K$7,GRID!$A$4:$A$14,0),MATCH(1,($U$2=GRID!$BJ$1:$CM$1)*(КАЛЕНДАРЬ!$R27=GRID!$BJ$3:$CM$3),0))+GRID!$B$29,
ROUNDUP(INDEX(GRID!$B$4:$AE$14,MATCH(K$7,GRID!$A$4:$A$14,0),MATCH(1,($U$2=GRID!$BJ$1:$CM$1)*(КАЛЕНДАРЬ!$R27=GRID!$BJ$3:$CM$3),0))*(1-GRID!$B$35),0)+GRID!$B$29)</f>
        <v>47600</v>
      </c>
      <c r="L32" s="60">
        <f t="array" ref="L32">IF($I$2="Открытый тариф",
INDEX(GRID!$B$17:$AE$27,MATCH(K$7,GRID!$A$17:$A$27,0),MATCH(1,($U$2=GRID!$BJ$1:$CM$1)*(КАЛЕНДАРЬ!$R27=GRID!$BJ$3:$CM$3),0))+GRID!$B$29*2,
ROUNDUP(INDEX(GRID!$B$17:$AE$27,MATCH(K$7,GRID!$A$17:$A$27,0),MATCH(1,($U$2=GRID!$BJ$1:$CM$1)*(КАЛЕНДАРЬ!$R27=GRID!$BJ$3:$CM$3),0))*(1-GRID!$B$35),0)+GRID!$B$29*2)</f>
        <v>52900</v>
      </c>
      <c r="M32" s="59" cm="1">
        <f t="array" ref="M32">IF($I$2="Открытый тариф",
INDEX(GRID!$B$4:$AE$14,MATCH(M$7,GRID!$A$4:$A$14,0),MATCH(1,($U$2=GRID!$BJ$1:$CM$1)*(КАЛЕНДАРЬ!$R27=GRID!$BJ$3:$CM$3),0))+GRID!$B$29,
ROUNDUP(INDEX(GRID!$B$4:$AE$14,MATCH(M$7,GRID!$A$4:$A$14,0),MATCH(1,($U$2=GRID!$BJ$1:$CM$1)*(КАЛЕНДАРЬ!$R27=GRID!$BJ$3:$CM$3),0))*(1-GRID!$B$35),0)+GRID!$B$29)</f>
        <v>52800</v>
      </c>
      <c r="N32" s="60">
        <f t="array" ref="N32">IF($I$2="Открытый тариф",
INDEX(GRID!$B$17:$AE$27,MATCH(M$7,GRID!$A$17:$A$27,0),MATCH(1,($U$2=GRID!$BJ$1:$CM$1)*(КАЛЕНДАРЬ!$R27=GRID!$BJ$3:$CM$3),0))+GRID!$B$29*2,
ROUNDUP(INDEX(GRID!$B$17:$AE$27,MATCH(M$7,GRID!$A$17:$A$27,0),MATCH(1,($U$2=GRID!$BJ$1:$CM$1)*(КАЛЕНДАРЬ!$R27=GRID!$BJ$3:$CM$3),0))*(1-GRID!$B$35),0)+GRID!$B$29*2)</f>
        <v>58100</v>
      </c>
      <c r="O32" s="59" cm="1">
        <f t="array" ref="O32">IF($I$2="Открытый тариф",
INDEX(GRID!$B$4:$AE$14,MATCH(O$7,GRID!$A$4:$A$14,0),MATCH(1,($U$2=GRID!$BJ$1:$CM$1)*(КАЛЕНДАРЬ!$R27=GRID!$BJ$3:$CM$3),0))+GRID!$B$29,
ROUNDUP(INDEX(GRID!$B$4:$AE$14,MATCH(O$7,GRID!$A$4:$A$14,0),MATCH(1,($U$2=GRID!$BJ$1:$CM$1)*(КАЛЕНДАРЬ!$R27=GRID!$BJ$3:$CM$3),0))*(1-GRID!$B$35),0)+GRID!$B$29)</f>
        <v>59300</v>
      </c>
      <c r="P32" s="60">
        <f t="array" ref="P32">IF($I$2="Открытый тариф",
INDEX(GRID!$B$17:$AE$27,MATCH(O$7,GRID!$A$17:$A$27,0),MATCH(1,($U$2=GRID!$BJ$1:$CM$1)*(КАЛЕНДАРЬ!$R27=GRID!$BJ$3:$CM$3),0))+GRID!$B$29*2,
ROUNDUP(INDEX(GRID!$B$17:$AE$27,MATCH(O$7,GRID!$A$17:$A$27,0),MATCH(1,($U$2=GRID!$BJ$1:$CM$1)*(КАЛЕНДАРЬ!$R27=GRID!$BJ$3:$CM$3),0))*(1-GRID!$B$35),0)+GRID!$B$29*2)</f>
        <v>64600</v>
      </c>
      <c r="Q32" s="59" cm="1">
        <f t="array" ref="Q32">IF($I$2="Открытый тариф",
INDEX(GRID!$B$4:$AE$14,MATCH(Q$7,GRID!$A$4:$A$14,0),MATCH(1,($U$2=GRID!$BJ$1:$CM$1)*(КАЛЕНДАРЬ!$R27=GRID!$BJ$3:$CM$3),0))+GRID!$B$29,
ROUNDUP(INDEX(GRID!$B$4:$AE$14,MATCH(Q$7,GRID!$A$4:$A$14,0),MATCH(1,($U$2=GRID!$BJ$1:$CM$1)*(КАЛЕНДАРЬ!$R27=GRID!$BJ$3:$CM$3),0))*(1-GRID!$B$35),0)+GRID!$B$29)</f>
        <v>66600</v>
      </c>
      <c r="R32" s="60">
        <f t="array" ref="R32">IF($I$2="Открытый тариф",
INDEX(GRID!$B$17:$AE$27,MATCH(Q$7,GRID!$A$17:$A$27,0),MATCH(1,($U$2=GRID!$BJ$1:$CM$1)*(КАЛЕНДАРЬ!$R27=GRID!$BJ$3:$CM$3),0))+GRID!$B$29*2,
ROUNDUP(INDEX(GRID!$B$17:$AE$27,MATCH(Q$7,GRID!$A$17:$A$27,0),MATCH(1,($U$2=GRID!$BJ$1:$CM$1)*(КАЛЕНДАРЬ!$R27=GRID!$BJ$3:$CM$3),0))*(1-GRID!$B$35),0)+GRID!$B$29*2)</f>
        <v>71900</v>
      </c>
      <c r="S32" s="59" cm="1">
        <f t="array" ref="S32">IF($I$2="Открытый тариф",
INDEX(GRID!$B$4:$AE$14,MATCH(S$7,GRID!$A$4:$A$14,0),MATCH(1,($U$2=GRID!$BJ$1:$CM$1)*(КАЛЕНДАРЬ!$R27=GRID!$BJ$3:$CM$3),0))+GRID!$B$29,
ROUNDUP(INDEX(GRID!$B$4:$AE$14,MATCH(S$7,GRID!$A$4:$A$14,0),MATCH(1,($U$2=GRID!$BJ$1:$CM$1)*(КАЛЕНДАРЬ!$R27=GRID!$BJ$3:$CM$3),0))*(1-GRID!$B$35),0)+GRID!$B$29)</f>
        <v>82000</v>
      </c>
      <c r="T32" s="60">
        <f t="array" ref="T32">IF($I$2="Открытый тариф",
INDEX(GRID!$B$17:$AE$27,MATCH(S$7,GRID!$A$17:$A$27,0),MATCH(1,($U$2=GRID!$BJ$1:$CM$1)*(КАЛЕНДАРЬ!$R27=GRID!$BJ$3:$CM$3),0))+GRID!$B$29*2,
ROUNDUP(INDEX(GRID!$B$17:$AE$27,MATCH(S$7,GRID!$A$17:$A$27,0),MATCH(1,($U$2=GRID!$BJ$1:$CM$1)*(КАЛЕНДАРЬ!$R27=GRID!$BJ$3:$CM$3),0))*(1-GRID!$B$35),0)+GRID!$B$29*2)</f>
        <v>87300</v>
      </c>
      <c r="U32" s="59" cm="1">
        <f t="array" ref="U32">IF($I$2="Открытый тариф",
INDEX(GRID!$B$4:$AE$14,MATCH(U$7,GRID!$A$4:$A$14,0),MATCH(1,($U$2=GRID!$BJ$1:$CM$1)*(КАЛЕНДАРЬ!$R27=GRID!$BJ$3:$CM$3),0))+GRID!$B$29,
ROUNDUP(INDEX(GRID!$B$4:$AE$14,MATCH(U$7,GRID!$A$4:$A$14,0),MATCH(1,($U$2=GRID!$BJ$1:$CM$1)*(КАЛЕНДАРЬ!$R27=GRID!$BJ$3:$CM$3),0))*(1-GRID!$B$35),0)+GRID!$B$29)</f>
        <v>90800</v>
      </c>
      <c r="V32" s="60">
        <f t="array" ref="V32">IF($I$2="Открытый тариф",
INDEX(GRID!$B$17:$AE$27,MATCH(U$7,GRID!$A$17:$A$27,0),MATCH(1,($U$2=GRID!$BJ$1:$CM$1)*(КАЛЕНДАРЬ!$R27=GRID!$BJ$3:$CM$3),0))+GRID!$B$29*2,
ROUNDUP(INDEX(GRID!$B$17:$AE$27,MATCH(U$7,GRID!$A$17:$A$27,0),MATCH(1,($U$2=GRID!$BJ$1:$CM$1)*(КАЛЕНДАРЬ!$R27=GRID!$BJ$3:$CM$3),0))*(1-GRID!$B$35),0)+GRID!$B$29*2)</f>
        <v>96100</v>
      </c>
      <c r="W32" s="59" cm="1">
        <f t="array" ref="W32">IF($I$2="Открытый тариф",
INDEX(GRID!$B$4:$AE$14,MATCH(W$7,GRID!$A$4:$A$14,0),MATCH(1,($U$2=GRID!$BJ$1:$CM$1)*(КАЛЕНДАРЬ!$R27=GRID!$BJ$3:$CM$3),0))+GRID!$B$29,
ROUNDUP(INDEX(GRID!$B$4:$AE$14,MATCH(W$7,GRID!$A$4:$A$14,0),MATCH(1,($U$2=GRID!$BJ$1:$CM$1)*(КАЛЕНДАРЬ!$R27=GRID!$BJ$3:$CM$3),0))*(1-GRID!$B$35),0)+GRID!$B$29)</f>
        <v>319800</v>
      </c>
      <c r="X32" s="60">
        <f t="array" ref="X32">IF($I$2="Открытый тариф",
INDEX(GRID!$B$17:$AE$27,MATCH(W$7,GRID!$A$17:$A$27,0),MATCH(1,($U$2=GRID!$BJ$1:$CM$1)*(КАЛЕНДАРЬ!$R27=GRID!$BJ$3:$CM$3),0))+GRID!$B$29*2,
ROUNDUP(INDEX(GRID!$B$17:$AE$27,MATCH(W$7,GRID!$A$17:$A$27,0),MATCH(1,($U$2=GRID!$BJ$1:$CM$1)*(КАЛЕНДАРЬ!$R27=GRID!$BJ$3:$CM$3),0))*(1-GRID!$B$35),0)+GRID!$B$29*2)</f>
        <v>325100</v>
      </c>
    </row>
    <row r="33" spans="1:24" hidden="1" x14ac:dyDescent="0.2">
      <c r="A33" s="62" t="s">
        <v>45</v>
      </c>
      <c r="B33" s="62">
        <v>25</v>
      </c>
      <c r="C33" s="59" cm="1">
        <f t="array" ref="C33">IF($I$2="Открытый тариф",
INDEX(GRID!$B$4:$AE$14,MATCH(C$7,GRID!$A$4:$A$14,0),MATCH(1,($U$2=GRID!$BJ$1:$CM$1)*(КАЛЕНДАРЬ!$R28=GRID!$BJ$3:$CM$3),0))+GRID!$B$29,
ROUNDUP(INDEX(GRID!$B$4:$AE$14,MATCH(C$7,GRID!$A$4:$A$14,0),MATCH(1,($U$2=GRID!$BJ$1:$CM$1)*(КАЛЕНДАРЬ!$R28=GRID!$BJ$3:$CM$3),0))*(1-GRID!$B$35),0)+GRID!$B$29)</f>
        <v>33300</v>
      </c>
      <c r="D33" s="60">
        <f t="array" ref="D33">IF($I$2="Открытый тариф",
INDEX(GRID!$B$17:$AE$27,MATCH(C$7,GRID!$A$17:$A$27,0),MATCH(1,($U$2=GRID!$BJ$1:$CM$1)*(КАЛЕНДАРЬ!$R28=GRID!$BJ$3:$CM$3),0))+GRID!$B$29*2,
ROUNDUP(INDEX(GRID!$B$17:$AE$27,MATCH(C$7,GRID!$A$17:$A$27,0),MATCH(1,($U$2=GRID!$BJ$1:$CM$1)*(КАЛЕНДАРЬ!$R28=GRID!$BJ$3:$CM$3),0))*(1-GRID!$B$35),0)+GRID!$B$29*2)</f>
        <v>38600</v>
      </c>
      <c r="E33" s="59" cm="1">
        <f t="array" ref="E33">IF($I$2="Открытый тариф",
INDEX(GRID!$B$4:$AE$14,MATCH(E$7,GRID!$A$4:$A$14,0),MATCH(1,($U$2=GRID!$BJ$1:$CM$1)*(КАЛЕНДАРЬ!$R28=GRID!$BJ$3:$CM$3),0))+GRID!$B$29,
ROUNDUP(INDEX(GRID!$B$4:$AE$14,MATCH(E$7,GRID!$A$4:$A$14,0),MATCH(1,($U$2=GRID!$BJ$1:$CM$1)*(КАЛЕНДАРЬ!$R28=GRID!$BJ$3:$CM$3),0))*(1-GRID!$B$35),0)+GRID!$B$29)</f>
        <v>36900</v>
      </c>
      <c r="F33" s="60">
        <f t="array" ref="F33">IF($I$2="Открытый тариф",
INDEX(GRID!$B$17:$AE$27,MATCH(E$7,GRID!$A$17:$A$27,0),MATCH(1,($U$2=GRID!$BJ$1:$CM$1)*(КАЛЕНДАРЬ!$R28=GRID!$BJ$3:$CM$3),0))+GRID!$B$29*2,
ROUNDUP(INDEX(GRID!$B$17:$AE$27,MATCH(E$7,GRID!$A$17:$A$27,0),MATCH(1,($U$2=GRID!$BJ$1:$CM$1)*(КАЛЕНДАРЬ!$R28=GRID!$BJ$3:$CM$3),0))*(1-GRID!$B$35),0)+GRID!$B$29*2)</f>
        <v>42200</v>
      </c>
      <c r="G33" s="59" cm="1">
        <f t="array" ref="G33">IF($I$2="Открытый тариф",
INDEX(GRID!$B$4:$AE$14,MATCH(G$7,GRID!$A$4:$A$14,0),MATCH(1,($U$2=GRID!$BJ$1:$CM$1)*(КАЛЕНДАРЬ!$R28=GRID!$BJ$3:$CM$3),0))+GRID!$B$29,
ROUNDUP(INDEX(GRID!$B$4:$AE$14,MATCH(G$7,GRID!$A$4:$A$14,0),MATCH(1,($U$2=GRID!$BJ$1:$CM$1)*(КАЛЕНДАРЬ!$R28=GRID!$BJ$3:$CM$3),0))*(1-GRID!$B$35),0)+GRID!$B$29)</f>
        <v>40800</v>
      </c>
      <c r="H33" s="60">
        <f t="array" ref="H33">IF($I$2="Открытый тариф",
INDEX(GRID!$B$17:$AE$27,MATCH(G$7,GRID!$A$17:$A$27,0),MATCH(1,($U$2=GRID!$BJ$1:$CM$1)*(КАЛЕНДАРЬ!$R28=GRID!$BJ$3:$CM$3),0))+GRID!$B$29*2,
ROUNDUP(INDEX(GRID!$B$17:$AE$27,MATCH(G$7,GRID!$A$17:$A$27,0),MATCH(1,($U$2=GRID!$BJ$1:$CM$1)*(КАЛЕНДАРЬ!$R28=GRID!$BJ$3:$CM$3),0))*(1-GRID!$B$35),0)+GRID!$B$29*2)</f>
        <v>46100</v>
      </c>
      <c r="I33" s="59" cm="1">
        <f t="array" ref="I33">IF($I$2="Открытый тариф",
INDEX(GRID!$B$4:$AE$14,MATCH(I$7,GRID!$A$4:$A$14,0),MATCH(1,($U$2=GRID!$BJ$1:$CM$1)*(КАЛЕНДАРЬ!$R28=GRID!$BJ$3:$CM$3),0))+GRID!$B$29,
ROUNDUP(INDEX(GRID!$B$4:$AE$14,MATCH(I$7,GRID!$A$4:$A$14,0),MATCH(1,($U$2=GRID!$BJ$1:$CM$1)*(КАЛЕНДАРЬ!$R28=GRID!$BJ$3:$CM$3),0))*(1-GRID!$B$35),0)+GRID!$B$29)</f>
        <v>45200</v>
      </c>
      <c r="J33" s="60">
        <f t="array" ref="J33">IF($I$2="Открытый тариф",
INDEX(GRID!$B$17:$AE$27,MATCH(I$7,GRID!$A$17:$A$27,0),MATCH(1,($U$2=GRID!$BJ$1:$CM$1)*(КАЛЕНДАРЬ!$R28=GRID!$BJ$3:$CM$3),0))+GRID!$B$29*2,
ROUNDUP(INDEX(GRID!$B$17:$AE$27,MATCH(I$7,GRID!$A$17:$A$27,0),MATCH(1,($U$2=GRID!$BJ$1:$CM$1)*(КАЛЕНДАРЬ!$R28=GRID!$BJ$3:$CM$3),0))*(1-GRID!$B$35),0)+GRID!$B$29*2)</f>
        <v>50500</v>
      </c>
      <c r="K33" s="59" cm="1">
        <f t="array" ref="K33">IF($I$2="Открытый тариф",
INDEX(GRID!$B$4:$AE$14,MATCH(K$7,GRID!$A$4:$A$14,0),MATCH(1,($U$2=GRID!$BJ$1:$CM$1)*(КАЛЕНДАРЬ!$R28=GRID!$BJ$3:$CM$3),0))+GRID!$B$29,
ROUNDUP(INDEX(GRID!$B$4:$AE$14,MATCH(K$7,GRID!$A$4:$A$14,0),MATCH(1,($U$2=GRID!$BJ$1:$CM$1)*(КАЛЕНДАРЬ!$R28=GRID!$BJ$3:$CM$3),0))*(1-GRID!$B$35),0)+GRID!$B$29)</f>
        <v>50100</v>
      </c>
      <c r="L33" s="60">
        <f t="array" ref="L33">IF($I$2="Открытый тариф",
INDEX(GRID!$B$17:$AE$27,MATCH(K$7,GRID!$A$17:$A$27,0),MATCH(1,($U$2=GRID!$BJ$1:$CM$1)*(КАЛЕНДАРЬ!$R28=GRID!$BJ$3:$CM$3),0))+GRID!$B$29*2,
ROUNDUP(INDEX(GRID!$B$17:$AE$27,MATCH(K$7,GRID!$A$17:$A$27,0),MATCH(1,($U$2=GRID!$BJ$1:$CM$1)*(КАЛЕНДАРЬ!$R28=GRID!$BJ$3:$CM$3),0))*(1-GRID!$B$35),0)+GRID!$B$29*2)</f>
        <v>55400</v>
      </c>
      <c r="M33" s="59" cm="1">
        <f t="array" ref="M33">IF($I$2="Открытый тариф",
INDEX(GRID!$B$4:$AE$14,MATCH(M$7,GRID!$A$4:$A$14,0),MATCH(1,($U$2=GRID!$BJ$1:$CM$1)*(КАЛЕНДАРЬ!$R28=GRID!$BJ$3:$CM$3),0))+GRID!$B$29,
ROUNDUP(INDEX(GRID!$B$4:$AE$14,MATCH(M$7,GRID!$A$4:$A$14,0),MATCH(1,($U$2=GRID!$BJ$1:$CM$1)*(КАЛЕНДАРЬ!$R28=GRID!$BJ$3:$CM$3),0))*(1-GRID!$B$35),0)+GRID!$B$29)</f>
        <v>55600</v>
      </c>
      <c r="N33" s="60">
        <f t="array" ref="N33">IF($I$2="Открытый тариф",
INDEX(GRID!$B$17:$AE$27,MATCH(M$7,GRID!$A$17:$A$27,0),MATCH(1,($U$2=GRID!$BJ$1:$CM$1)*(КАЛЕНДАРЬ!$R28=GRID!$BJ$3:$CM$3),0))+GRID!$B$29*2,
ROUNDUP(INDEX(GRID!$B$17:$AE$27,MATCH(M$7,GRID!$A$17:$A$27,0),MATCH(1,($U$2=GRID!$BJ$1:$CM$1)*(КАЛЕНДАРЬ!$R28=GRID!$BJ$3:$CM$3),0))*(1-GRID!$B$35),0)+GRID!$B$29*2)</f>
        <v>60900</v>
      </c>
      <c r="O33" s="59" cm="1">
        <f t="array" ref="O33">IF($I$2="Открытый тариф",
INDEX(GRID!$B$4:$AE$14,MATCH(O$7,GRID!$A$4:$A$14,0),MATCH(1,($U$2=GRID!$BJ$1:$CM$1)*(КАЛЕНДАРЬ!$R28=GRID!$BJ$3:$CM$3),0))+GRID!$B$29,
ROUNDUP(INDEX(GRID!$B$4:$AE$14,MATCH(O$7,GRID!$A$4:$A$14,0),MATCH(1,($U$2=GRID!$BJ$1:$CM$1)*(КАЛЕНДАРЬ!$R28=GRID!$BJ$3:$CM$3),0))*(1-GRID!$B$35),0)+GRID!$B$29)</f>
        <v>62200</v>
      </c>
      <c r="P33" s="60">
        <f t="array" ref="P33">IF($I$2="Открытый тариф",
INDEX(GRID!$B$17:$AE$27,MATCH(O$7,GRID!$A$17:$A$27,0),MATCH(1,($U$2=GRID!$BJ$1:$CM$1)*(КАЛЕНДАРЬ!$R28=GRID!$BJ$3:$CM$3),0))+GRID!$B$29*2,
ROUNDUP(INDEX(GRID!$B$17:$AE$27,MATCH(O$7,GRID!$A$17:$A$27,0),MATCH(1,($U$2=GRID!$BJ$1:$CM$1)*(КАЛЕНДАРЬ!$R28=GRID!$BJ$3:$CM$3),0))*(1-GRID!$B$35),0)+GRID!$B$29*2)</f>
        <v>67500</v>
      </c>
      <c r="Q33" s="59" cm="1">
        <f t="array" ref="Q33">IF($I$2="Открытый тариф",
INDEX(GRID!$B$4:$AE$14,MATCH(Q$7,GRID!$A$4:$A$14,0),MATCH(1,($U$2=GRID!$BJ$1:$CM$1)*(КАЛЕНДАРЬ!$R28=GRID!$BJ$3:$CM$3),0))+GRID!$B$29,
ROUNDUP(INDEX(GRID!$B$4:$AE$14,MATCH(Q$7,GRID!$A$4:$A$14,0),MATCH(1,($U$2=GRID!$BJ$1:$CM$1)*(КАЛЕНДАРЬ!$R28=GRID!$BJ$3:$CM$3),0))*(1-GRID!$B$35),0)+GRID!$B$29)</f>
        <v>69900</v>
      </c>
      <c r="R33" s="60">
        <f t="array" ref="R33">IF($I$2="Открытый тариф",
INDEX(GRID!$B$17:$AE$27,MATCH(Q$7,GRID!$A$17:$A$27,0),MATCH(1,($U$2=GRID!$BJ$1:$CM$1)*(КАЛЕНДАРЬ!$R28=GRID!$BJ$3:$CM$3),0))+GRID!$B$29*2,
ROUNDUP(INDEX(GRID!$B$17:$AE$27,MATCH(Q$7,GRID!$A$17:$A$27,0),MATCH(1,($U$2=GRID!$BJ$1:$CM$1)*(КАЛЕНДАРЬ!$R28=GRID!$BJ$3:$CM$3),0))*(1-GRID!$B$35),0)+GRID!$B$29*2)</f>
        <v>75200</v>
      </c>
      <c r="S33" s="59" cm="1">
        <f t="array" ref="S33">IF($I$2="Открытый тариф",
INDEX(GRID!$B$4:$AE$14,MATCH(S$7,GRID!$A$4:$A$14,0),MATCH(1,($U$2=GRID!$BJ$1:$CM$1)*(КАЛЕНДАРЬ!$R28=GRID!$BJ$3:$CM$3),0))+GRID!$B$29,
ROUNDUP(INDEX(GRID!$B$4:$AE$14,MATCH(S$7,GRID!$A$4:$A$14,0),MATCH(1,($U$2=GRID!$BJ$1:$CM$1)*(КАЛЕНДАРЬ!$R28=GRID!$BJ$3:$CM$3),0))*(1-GRID!$B$35),0)+GRID!$B$29)</f>
        <v>86400</v>
      </c>
      <c r="T33" s="60">
        <f t="array" ref="T33">IF($I$2="Открытый тариф",
INDEX(GRID!$B$17:$AE$27,MATCH(S$7,GRID!$A$17:$A$27,0),MATCH(1,($U$2=GRID!$BJ$1:$CM$1)*(КАЛЕНДАРЬ!$R28=GRID!$BJ$3:$CM$3),0))+GRID!$B$29*2,
ROUNDUP(INDEX(GRID!$B$17:$AE$27,MATCH(S$7,GRID!$A$17:$A$27,0),MATCH(1,($U$2=GRID!$BJ$1:$CM$1)*(КАЛЕНДАРЬ!$R28=GRID!$BJ$3:$CM$3),0))*(1-GRID!$B$35),0)+GRID!$B$29*2)</f>
        <v>91700</v>
      </c>
      <c r="U33" s="59" cm="1">
        <f t="array" ref="U33">IF($I$2="Открытый тариф",
INDEX(GRID!$B$4:$AE$14,MATCH(U$7,GRID!$A$4:$A$14,0),MATCH(1,($U$2=GRID!$BJ$1:$CM$1)*(КАЛЕНДАРЬ!$R28=GRID!$BJ$3:$CM$3),0))+GRID!$B$29,
ROUNDUP(INDEX(GRID!$B$4:$AE$14,MATCH(U$7,GRID!$A$4:$A$14,0),MATCH(1,($U$2=GRID!$BJ$1:$CM$1)*(КАЛЕНДАРЬ!$R28=GRID!$BJ$3:$CM$3),0))*(1-GRID!$B$35),0)+GRID!$B$29)</f>
        <v>94800</v>
      </c>
      <c r="V33" s="60">
        <f t="array" ref="V33">IF($I$2="Открытый тариф",
INDEX(GRID!$B$17:$AE$27,MATCH(U$7,GRID!$A$17:$A$27,0),MATCH(1,($U$2=GRID!$BJ$1:$CM$1)*(КАЛЕНДАРЬ!$R28=GRID!$BJ$3:$CM$3),0))+GRID!$B$29*2,
ROUNDUP(INDEX(GRID!$B$17:$AE$27,MATCH(U$7,GRID!$A$17:$A$27,0),MATCH(1,($U$2=GRID!$BJ$1:$CM$1)*(КАЛЕНДАРЬ!$R28=GRID!$BJ$3:$CM$3),0))*(1-GRID!$B$35),0)+GRID!$B$29*2)</f>
        <v>100100</v>
      </c>
      <c r="W33" s="59" cm="1">
        <f t="array" ref="W33">IF($I$2="Открытый тариф",
INDEX(GRID!$B$4:$AE$14,MATCH(W$7,GRID!$A$4:$A$14,0),MATCH(1,($U$2=GRID!$BJ$1:$CM$1)*(КАЛЕНДАРЬ!$R28=GRID!$BJ$3:$CM$3),0))+GRID!$B$29,
ROUNDUP(INDEX(GRID!$B$4:$AE$14,MATCH(W$7,GRID!$A$4:$A$14,0),MATCH(1,($U$2=GRID!$BJ$1:$CM$1)*(КАЛЕНДАРЬ!$R28=GRID!$BJ$3:$CM$3),0))*(1-GRID!$B$35),0)+GRID!$B$29)</f>
        <v>329800</v>
      </c>
      <c r="X33" s="60">
        <f t="array" ref="X33">IF($I$2="Открытый тариф",
INDEX(GRID!$B$17:$AE$27,MATCH(W$7,GRID!$A$17:$A$27,0),MATCH(1,($U$2=GRID!$BJ$1:$CM$1)*(КАЛЕНДАРЬ!$R28=GRID!$BJ$3:$CM$3),0))+GRID!$B$29*2,
ROUNDUP(INDEX(GRID!$B$17:$AE$27,MATCH(W$7,GRID!$A$17:$A$27,0),MATCH(1,($U$2=GRID!$BJ$1:$CM$1)*(КАЛЕНДАРЬ!$R28=GRID!$BJ$3:$CM$3),0))*(1-GRID!$B$35),0)+GRID!$B$29*2)</f>
        <v>335100</v>
      </c>
    </row>
    <row r="34" spans="1:24" hidden="1" x14ac:dyDescent="0.2">
      <c r="A34" s="62" t="s">
        <v>46</v>
      </c>
      <c r="B34" s="62">
        <v>26</v>
      </c>
      <c r="C34" s="59" cm="1">
        <f t="array" ref="C34">IF($I$2="Открытый тариф",
INDEX(GRID!$B$4:$AE$14,MATCH(C$7,GRID!$A$4:$A$14,0),MATCH(1,($U$2=GRID!$BJ$1:$CM$1)*(КАЛЕНДАРЬ!$R29=GRID!$BJ$3:$CM$3),0))+GRID!$B$29,
ROUNDUP(INDEX(GRID!$B$4:$AE$14,MATCH(C$7,GRID!$A$4:$A$14,0),MATCH(1,($U$2=GRID!$BJ$1:$CM$1)*(КАЛЕНДАРЬ!$R29=GRID!$BJ$3:$CM$3),0))*(1-GRID!$B$35),0)+GRID!$B$29)</f>
        <v>33300</v>
      </c>
      <c r="D34" s="60">
        <f t="array" ref="D34">IF($I$2="Открытый тариф",
INDEX(GRID!$B$17:$AE$27,MATCH(C$7,GRID!$A$17:$A$27,0),MATCH(1,($U$2=GRID!$BJ$1:$CM$1)*(КАЛЕНДАРЬ!$R29=GRID!$BJ$3:$CM$3),0))+GRID!$B$29*2,
ROUNDUP(INDEX(GRID!$B$17:$AE$27,MATCH(C$7,GRID!$A$17:$A$27,0),MATCH(1,($U$2=GRID!$BJ$1:$CM$1)*(КАЛЕНДАРЬ!$R29=GRID!$BJ$3:$CM$3),0))*(1-GRID!$B$35),0)+GRID!$B$29*2)</f>
        <v>38600</v>
      </c>
      <c r="E34" s="59" cm="1">
        <f t="array" ref="E34">IF($I$2="Открытый тариф",
INDEX(GRID!$B$4:$AE$14,MATCH(E$7,GRID!$A$4:$A$14,0),MATCH(1,($U$2=GRID!$BJ$1:$CM$1)*(КАЛЕНДАРЬ!$R29=GRID!$BJ$3:$CM$3),0))+GRID!$B$29,
ROUNDUP(INDEX(GRID!$B$4:$AE$14,MATCH(E$7,GRID!$A$4:$A$14,0),MATCH(1,($U$2=GRID!$BJ$1:$CM$1)*(КАЛЕНДАРЬ!$R29=GRID!$BJ$3:$CM$3),0))*(1-GRID!$B$35),0)+GRID!$B$29)</f>
        <v>36900</v>
      </c>
      <c r="F34" s="60">
        <f t="array" ref="F34">IF($I$2="Открытый тариф",
INDEX(GRID!$B$17:$AE$27,MATCH(E$7,GRID!$A$17:$A$27,0),MATCH(1,($U$2=GRID!$BJ$1:$CM$1)*(КАЛЕНДАРЬ!$R29=GRID!$BJ$3:$CM$3),0))+GRID!$B$29*2,
ROUNDUP(INDEX(GRID!$B$17:$AE$27,MATCH(E$7,GRID!$A$17:$A$27,0),MATCH(1,($U$2=GRID!$BJ$1:$CM$1)*(КАЛЕНДАРЬ!$R29=GRID!$BJ$3:$CM$3),0))*(1-GRID!$B$35),0)+GRID!$B$29*2)</f>
        <v>42200</v>
      </c>
      <c r="G34" s="59" cm="1">
        <f t="array" ref="G34">IF($I$2="Открытый тариф",
INDEX(GRID!$B$4:$AE$14,MATCH(G$7,GRID!$A$4:$A$14,0),MATCH(1,($U$2=GRID!$BJ$1:$CM$1)*(КАЛЕНДАРЬ!$R29=GRID!$BJ$3:$CM$3),0))+GRID!$B$29,
ROUNDUP(INDEX(GRID!$B$4:$AE$14,MATCH(G$7,GRID!$A$4:$A$14,0),MATCH(1,($U$2=GRID!$BJ$1:$CM$1)*(КАЛЕНДАРЬ!$R29=GRID!$BJ$3:$CM$3),0))*(1-GRID!$B$35),0)+GRID!$B$29)</f>
        <v>40800</v>
      </c>
      <c r="H34" s="60">
        <f t="array" ref="H34">IF($I$2="Открытый тариф",
INDEX(GRID!$B$17:$AE$27,MATCH(G$7,GRID!$A$17:$A$27,0),MATCH(1,($U$2=GRID!$BJ$1:$CM$1)*(КАЛЕНДАРЬ!$R29=GRID!$BJ$3:$CM$3),0))+GRID!$B$29*2,
ROUNDUP(INDEX(GRID!$B$17:$AE$27,MATCH(G$7,GRID!$A$17:$A$27,0),MATCH(1,($U$2=GRID!$BJ$1:$CM$1)*(КАЛЕНДАРЬ!$R29=GRID!$BJ$3:$CM$3),0))*(1-GRID!$B$35),0)+GRID!$B$29*2)</f>
        <v>46100</v>
      </c>
      <c r="I34" s="59" cm="1">
        <f t="array" ref="I34">IF($I$2="Открытый тариф",
INDEX(GRID!$B$4:$AE$14,MATCH(I$7,GRID!$A$4:$A$14,0),MATCH(1,($U$2=GRID!$BJ$1:$CM$1)*(КАЛЕНДАРЬ!$R29=GRID!$BJ$3:$CM$3),0))+GRID!$B$29,
ROUNDUP(INDEX(GRID!$B$4:$AE$14,MATCH(I$7,GRID!$A$4:$A$14,0),MATCH(1,($U$2=GRID!$BJ$1:$CM$1)*(КАЛЕНДАРЬ!$R29=GRID!$BJ$3:$CM$3),0))*(1-GRID!$B$35),0)+GRID!$B$29)</f>
        <v>45200</v>
      </c>
      <c r="J34" s="60">
        <f t="array" ref="J34">IF($I$2="Открытый тариф",
INDEX(GRID!$B$17:$AE$27,MATCH(I$7,GRID!$A$17:$A$27,0),MATCH(1,($U$2=GRID!$BJ$1:$CM$1)*(КАЛЕНДАРЬ!$R29=GRID!$BJ$3:$CM$3),0))+GRID!$B$29*2,
ROUNDUP(INDEX(GRID!$B$17:$AE$27,MATCH(I$7,GRID!$A$17:$A$27,0),MATCH(1,($U$2=GRID!$BJ$1:$CM$1)*(КАЛЕНДАРЬ!$R29=GRID!$BJ$3:$CM$3),0))*(1-GRID!$B$35),0)+GRID!$B$29*2)</f>
        <v>50500</v>
      </c>
      <c r="K34" s="59" cm="1">
        <f t="array" ref="K34">IF($I$2="Открытый тариф",
INDEX(GRID!$B$4:$AE$14,MATCH(K$7,GRID!$A$4:$A$14,0),MATCH(1,($U$2=GRID!$BJ$1:$CM$1)*(КАЛЕНДАРЬ!$R29=GRID!$BJ$3:$CM$3),0))+GRID!$B$29,
ROUNDUP(INDEX(GRID!$B$4:$AE$14,MATCH(K$7,GRID!$A$4:$A$14,0),MATCH(1,($U$2=GRID!$BJ$1:$CM$1)*(КАЛЕНДАРЬ!$R29=GRID!$BJ$3:$CM$3),0))*(1-GRID!$B$35),0)+GRID!$B$29)</f>
        <v>50100</v>
      </c>
      <c r="L34" s="60">
        <f t="array" ref="L34">IF($I$2="Открытый тариф",
INDEX(GRID!$B$17:$AE$27,MATCH(K$7,GRID!$A$17:$A$27,0),MATCH(1,($U$2=GRID!$BJ$1:$CM$1)*(КАЛЕНДАРЬ!$R29=GRID!$BJ$3:$CM$3),0))+GRID!$B$29*2,
ROUNDUP(INDEX(GRID!$B$17:$AE$27,MATCH(K$7,GRID!$A$17:$A$27,0),MATCH(1,($U$2=GRID!$BJ$1:$CM$1)*(КАЛЕНДАРЬ!$R29=GRID!$BJ$3:$CM$3),0))*(1-GRID!$B$35),0)+GRID!$B$29*2)</f>
        <v>55400</v>
      </c>
      <c r="M34" s="59" cm="1">
        <f t="array" ref="M34">IF($I$2="Открытый тариф",
INDEX(GRID!$B$4:$AE$14,MATCH(M$7,GRID!$A$4:$A$14,0),MATCH(1,($U$2=GRID!$BJ$1:$CM$1)*(КАЛЕНДАРЬ!$R29=GRID!$BJ$3:$CM$3),0))+GRID!$B$29,
ROUNDUP(INDEX(GRID!$B$4:$AE$14,MATCH(M$7,GRID!$A$4:$A$14,0),MATCH(1,($U$2=GRID!$BJ$1:$CM$1)*(КАЛЕНДАРЬ!$R29=GRID!$BJ$3:$CM$3),0))*(1-GRID!$B$35),0)+GRID!$B$29)</f>
        <v>55600</v>
      </c>
      <c r="N34" s="60">
        <f t="array" ref="N34">IF($I$2="Открытый тариф",
INDEX(GRID!$B$17:$AE$27,MATCH(M$7,GRID!$A$17:$A$27,0),MATCH(1,($U$2=GRID!$BJ$1:$CM$1)*(КАЛЕНДАРЬ!$R29=GRID!$BJ$3:$CM$3),0))+GRID!$B$29*2,
ROUNDUP(INDEX(GRID!$B$17:$AE$27,MATCH(M$7,GRID!$A$17:$A$27,0),MATCH(1,($U$2=GRID!$BJ$1:$CM$1)*(КАЛЕНДАРЬ!$R29=GRID!$BJ$3:$CM$3),0))*(1-GRID!$B$35),0)+GRID!$B$29*2)</f>
        <v>60900</v>
      </c>
      <c r="O34" s="59" cm="1">
        <f t="array" ref="O34">IF($I$2="Открытый тариф",
INDEX(GRID!$B$4:$AE$14,MATCH(O$7,GRID!$A$4:$A$14,0),MATCH(1,($U$2=GRID!$BJ$1:$CM$1)*(КАЛЕНДАРЬ!$R29=GRID!$BJ$3:$CM$3),0))+GRID!$B$29,
ROUNDUP(INDEX(GRID!$B$4:$AE$14,MATCH(O$7,GRID!$A$4:$A$14,0),MATCH(1,($U$2=GRID!$BJ$1:$CM$1)*(КАЛЕНДАРЬ!$R29=GRID!$BJ$3:$CM$3),0))*(1-GRID!$B$35),0)+GRID!$B$29)</f>
        <v>62200</v>
      </c>
      <c r="P34" s="60">
        <f t="array" ref="P34">IF($I$2="Открытый тариф",
INDEX(GRID!$B$17:$AE$27,MATCH(O$7,GRID!$A$17:$A$27,0),MATCH(1,($U$2=GRID!$BJ$1:$CM$1)*(КАЛЕНДАРЬ!$R29=GRID!$BJ$3:$CM$3),0))+GRID!$B$29*2,
ROUNDUP(INDEX(GRID!$B$17:$AE$27,MATCH(O$7,GRID!$A$17:$A$27,0),MATCH(1,($U$2=GRID!$BJ$1:$CM$1)*(КАЛЕНДАРЬ!$R29=GRID!$BJ$3:$CM$3),0))*(1-GRID!$B$35),0)+GRID!$B$29*2)</f>
        <v>67500</v>
      </c>
      <c r="Q34" s="59" cm="1">
        <f t="array" ref="Q34">IF($I$2="Открытый тариф",
INDEX(GRID!$B$4:$AE$14,MATCH(Q$7,GRID!$A$4:$A$14,0),MATCH(1,($U$2=GRID!$BJ$1:$CM$1)*(КАЛЕНДАРЬ!$R29=GRID!$BJ$3:$CM$3),0))+GRID!$B$29,
ROUNDUP(INDEX(GRID!$B$4:$AE$14,MATCH(Q$7,GRID!$A$4:$A$14,0),MATCH(1,($U$2=GRID!$BJ$1:$CM$1)*(КАЛЕНДАРЬ!$R29=GRID!$BJ$3:$CM$3),0))*(1-GRID!$B$35),0)+GRID!$B$29)</f>
        <v>69900</v>
      </c>
      <c r="R34" s="60">
        <f t="array" ref="R34">IF($I$2="Открытый тариф",
INDEX(GRID!$B$17:$AE$27,MATCH(Q$7,GRID!$A$17:$A$27,0),MATCH(1,($U$2=GRID!$BJ$1:$CM$1)*(КАЛЕНДАРЬ!$R29=GRID!$BJ$3:$CM$3),0))+GRID!$B$29*2,
ROUNDUP(INDEX(GRID!$B$17:$AE$27,MATCH(Q$7,GRID!$A$17:$A$27,0),MATCH(1,($U$2=GRID!$BJ$1:$CM$1)*(КАЛЕНДАРЬ!$R29=GRID!$BJ$3:$CM$3),0))*(1-GRID!$B$35),0)+GRID!$B$29*2)</f>
        <v>75200</v>
      </c>
      <c r="S34" s="59" cm="1">
        <f t="array" ref="S34">IF($I$2="Открытый тариф",
INDEX(GRID!$B$4:$AE$14,MATCH(S$7,GRID!$A$4:$A$14,0),MATCH(1,($U$2=GRID!$BJ$1:$CM$1)*(КАЛЕНДАРЬ!$R29=GRID!$BJ$3:$CM$3),0))+GRID!$B$29,
ROUNDUP(INDEX(GRID!$B$4:$AE$14,MATCH(S$7,GRID!$A$4:$A$14,0),MATCH(1,($U$2=GRID!$BJ$1:$CM$1)*(КАЛЕНДАРЬ!$R29=GRID!$BJ$3:$CM$3),0))*(1-GRID!$B$35),0)+GRID!$B$29)</f>
        <v>86400</v>
      </c>
      <c r="T34" s="60">
        <f t="array" ref="T34">IF($I$2="Открытый тариф",
INDEX(GRID!$B$17:$AE$27,MATCH(S$7,GRID!$A$17:$A$27,0),MATCH(1,($U$2=GRID!$BJ$1:$CM$1)*(КАЛЕНДАРЬ!$R29=GRID!$BJ$3:$CM$3),0))+GRID!$B$29*2,
ROUNDUP(INDEX(GRID!$B$17:$AE$27,MATCH(S$7,GRID!$A$17:$A$27,0),MATCH(1,($U$2=GRID!$BJ$1:$CM$1)*(КАЛЕНДАРЬ!$R29=GRID!$BJ$3:$CM$3),0))*(1-GRID!$B$35),0)+GRID!$B$29*2)</f>
        <v>91700</v>
      </c>
      <c r="U34" s="59" cm="1">
        <f t="array" ref="U34">IF($I$2="Открытый тариф",
INDEX(GRID!$B$4:$AE$14,MATCH(U$7,GRID!$A$4:$A$14,0),MATCH(1,($U$2=GRID!$BJ$1:$CM$1)*(КАЛЕНДАРЬ!$R29=GRID!$BJ$3:$CM$3),0))+GRID!$B$29,
ROUNDUP(INDEX(GRID!$B$4:$AE$14,MATCH(U$7,GRID!$A$4:$A$14,0),MATCH(1,($U$2=GRID!$BJ$1:$CM$1)*(КАЛЕНДАРЬ!$R29=GRID!$BJ$3:$CM$3),0))*(1-GRID!$B$35),0)+GRID!$B$29)</f>
        <v>94800</v>
      </c>
      <c r="V34" s="60">
        <f t="array" ref="V34">IF($I$2="Открытый тариф",
INDEX(GRID!$B$17:$AE$27,MATCH(U$7,GRID!$A$17:$A$27,0),MATCH(1,($U$2=GRID!$BJ$1:$CM$1)*(КАЛЕНДАРЬ!$R29=GRID!$BJ$3:$CM$3),0))+GRID!$B$29*2,
ROUNDUP(INDEX(GRID!$B$17:$AE$27,MATCH(U$7,GRID!$A$17:$A$27,0),MATCH(1,($U$2=GRID!$BJ$1:$CM$1)*(КАЛЕНДАРЬ!$R29=GRID!$BJ$3:$CM$3),0))*(1-GRID!$B$35),0)+GRID!$B$29*2)</f>
        <v>100100</v>
      </c>
      <c r="W34" s="59" cm="1">
        <f t="array" ref="W34">IF($I$2="Открытый тариф",
INDEX(GRID!$B$4:$AE$14,MATCH(W$7,GRID!$A$4:$A$14,0),MATCH(1,($U$2=GRID!$BJ$1:$CM$1)*(КАЛЕНДАРЬ!$R29=GRID!$BJ$3:$CM$3),0))+GRID!$B$29,
ROUNDUP(INDEX(GRID!$B$4:$AE$14,MATCH(W$7,GRID!$A$4:$A$14,0),MATCH(1,($U$2=GRID!$BJ$1:$CM$1)*(КАЛЕНДАРЬ!$R29=GRID!$BJ$3:$CM$3),0))*(1-GRID!$B$35),0)+GRID!$B$29)</f>
        <v>329800</v>
      </c>
      <c r="X34" s="60">
        <f t="array" ref="X34">IF($I$2="Открытый тариф",
INDEX(GRID!$B$17:$AE$27,MATCH(W$7,GRID!$A$17:$A$27,0),MATCH(1,($U$2=GRID!$BJ$1:$CM$1)*(КАЛЕНДАРЬ!$R29=GRID!$BJ$3:$CM$3),0))+GRID!$B$29*2,
ROUNDUP(INDEX(GRID!$B$17:$AE$27,MATCH(W$7,GRID!$A$17:$A$27,0),MATCH(1,($U$2=GRID!$BJ$1:$CM$1)*(КАЛЕНДАРЬ!$R29=GRID!$BJ$3:$CM$3),0))*(1-GRID!$B$35),0)+GRID!$B$29*2)</f>
        <v>335100</v>
      </c>
    </row>
    <row r="35" spans="1:24" x14ac:dyDescent="0.2">
      <c r="A35" s="62" t="s">
        <v>47</v>
      </c>
      <c r="B35" s="62">
        <v>27</v>
      </c>
      <c r="C35" s="59" cm="1">
        <f t="array" ref="C35">IF($I$2="Открытый тариф",
INDEX(GRID!$B$4:$AE$14,MATCH(C$7,GRID!$A$4:$A$14,0),MATCH(1,($U$2=GRID!$BJ$1:$CM$1)*(КАЛЕНДАРЬ!$R30=GRID!$BJ$3:$CM$3),0))+GRID!$B$29,
ROUNDUP(INDEX(GRID!$B$4:$AE$14,MATCH(C$7,GRID!$A$4:$A$14,0),MATCH(1,($U$2=GRID!$BJ$1:$CM$1)*(КАЛЕНДАРЬ!$R30=GRID!$BJ$3:$CM$3),0))*(1-GRID!$B$35),0)+GRID!$B$29)</f>
        <v>33300</v>
      </c>
      <c r="D35" s="60">
        <f t="array" ref="D35">IF($I$2="Открытый тариф",
INDEX(GRID!$B$17:$AE$27,MATCH(C$7,GRID!$A$17:$A$27,0),MATCH(1,($U$2=GRID!$BJ$1:$CM$1)*(КАЛЕНДАРЬ!$R30=GRID!$BJ$3:$CM$3),0))+GRID!$B$29*2,
ROUNDUP(INDEX(GRID!$B$17:$AE$27,MATCH(C$7,GRID!$A$17:$A$27,0),MATCH(1,($U$2=GRID!$BJ$1:$CM$1)*(КАЛЕНДАРЬ!$R30=GRID!$BJ$3:$CM$3),0))*(1-GRID!$B$35),0)+GRID!$B$29*2)</f>
        <v>38600</v>
      </c>
      <c r="E35" s="59" cm="1">
        <f t="array" ref="E35">IF($I$2="Открытый тариф",
INDEX(GRID!$B$4:$AE$14,MATCH(E$7,GRID!$A$4:$A$14,0),MATCH(1,($U$2=GRID!$BJ$1:$CM$1)*(КАЛЕНДАРЬ!$R30=GRID!$BJ$3:$CM$3),0))+GRID!$B$29,
ROUNDUP(INDEX(GRID!$B$4:$AE$14,MATCH(E$7,GRID!$A$4:$A$14,0),MATCH(1,($U$2=GRID!$BJ$1:$CM$1)*(КАЛЕНДАРЬ!$R30=GRID!$BJ$3:$CM$3),0))*(1-GRID!$B$35),0)+GRID!$B$29)</f>
        <v>36900</v>
      </c>
      <c r="F35" s="60">
        <f t="array" ref="F35">IF($I$2="Открытый тариф",
INDEX(GRID!$B$17:$AE$27,MATCH(E$7,GRID!$A$17:$A$27,0),MATCH(1,($U$2=GRID!$BJ$1:$CM$1)*(КАЛЕНДАРЬ!$R30=GRID!$BJ$3:$CM$3),0))+GRID!$B$29*2,
ROUNDUP(INDEX(GRID!$B$17:$AE$27,MATCH(E$7,GRID!$A$17:$A$27,0),MATCH(1,($U$2=GRID!$BJ$1:$CM$1)*(КАЛЕНДАРЬ!$R30=GRID!$BJ$3:$CM$3),0))*(1-GRID!$B$35),0)+GRID!$B$29*2)</f>
        <v>42200</v>
      </c>
      <c r="G35" s="59" cm="1">
        <f t="array" ref="G35">IF($I$2="Открытый тариф",
INDEX(GRID!$B$4:$AE$14,MATCH(G$7,GRID!$A$4:$A$14,0),MATCH(1,($U$2=GRID!$BJ$1:$CM$1)*(КАЛЕНДАРЬ!$R30=GRID!$BJ$3:$CM$3),0))+GRID!$B$29,
ROUNDUP(INDEX(GRID!$B$4:$AE$14,MATCH(G$7,GRID!$A$4:$A$14,0),MATCH(1,($U$2=GRID!$BJ$1:$CM$1)*(КАЛЕНДАРЬ!$R30=GRID!$BJ$3:$CM$3),0))*(1-GRID!$B$35),0)+GRID!$B$29)</f>
        <v>40800</v>
      </c>
      <c r="H35" s="60">
        <f t="array" ref="H35">IF($I$2="Открытый тариф",
INDEX(GRID!$B$17:$AE$27,MATCH(G$7,GRID!$A$17:$A$27,0),MATCH(1,($U$2=GRID!$BJ$1:$CM$1)*(КАЛЕНДАРЬ!$R30=GRID!$BJ$3:$CM$3),0))+GRID!$B$29*2,
ROUNDUP(INDEX(GRID!$B$17:$AE$27,MATCH(G$7,GRID!$A$17:$A$27,0),MATCH(1,($U$2=GRID!$BJ$1:$CM$1)*(КАЛЕНДАРЬ!$R30=GRID!$BJ$3:$CM$3),0))*(1-GRID!$B$35),0)+GRID!$B$29*2)</f>
        <v>46100</v>
      </c>
      <c r="I35" s="59" cm="1">
        <f t="array" ref="I35">IF($I$2="Открытый тариф",
INDEX(GRID!$B$4:$AE$14,MATCH(I$7,GRID!$A$4:$A$14,0),MATCH(1,($U$2=GRID!$BJ$1:$CM$1)*(КАЛЕНДАРЬ!$R30=GRID!$BJ$3:$CM$3),0))+GRID!$B$29,
ROUNDUP(INDEX(GRID!$B$4:$AE$14,MATCH(I$7,GRID!$A$4:$A$14,0),MATCH(1,($U$2=GRID!$BJ$1:$CM$1)*(КАЛЕНДАРЬ!$R30=GRID!$BJ$3:$CM$3),0))*(1-GRID!$B$35),0)+GRID!$B$29)</f>
        <v>45200</v>
      </c>
      <c r="J35" s="60">
        <f t="array" ref="J35">IF($I$2="Открытый тариф",
INDEX(GRID!$B$17:$AE$27,MATCH(I$7,GRID!$A$17:$A$27,0),MATCH(1,($U$2=GRID!$BJ$1:$CM$1)*(КАЛЕНДАРЬ!$R30=GRID!$BJ$3:$CM$3),0))+GRID!$B$29*2,
ROUNDUP(INDEX(GRID!$B$17:$AE$27,MATCH(I$7,GRID!$A$17:$A$27,0),MATCH(1,($U$2=GRID!$BJ$1:$CM$1)*(КАЛЕНДАРЬ!$R30=GRID!$BJ$3:$CM$3),0))*(1-GRID!$B$35),0)+GRID!$B$29*2)</f>
        <v>50500</v>
      </c>
      <c r="K35" s="59" cm="1">
        <f t="array" ref="K35">IF($I$2="Открытый тариф",
INDEX(GRID!$B$4:$AE$14,MATCH(K$7,GRID!$A$4:$A$14,0),MATCH(1,($U$2=GRID!$BJ$1:$CM$1)*(КАЛЕНДАРЬ!$R30=GRID!$BJ$3:$CM$3),0))+GRID!$B$29,
ROUNDUP(INDEX(GRID!$B$4:$AE$14,MATCH(K$7,GRID!$A$4:$A$14,0),MATCH(1,($U$2=GRID!$BJ$1:$CM$1)*(КАЛЕНДАРЬ!$R30=GRID!$BJ$3:$CM$3),0))*(1-GRID!$B$35),0)+GRID!$B$29)</f>
        <v>50100</v>
      </c>
      <c r="L35" s="60">
        <f t="array" ref="L35">IF($I$2="Открытый тариф",
INDEX(GRID!$B$17:$AE$27,MATCH(K$7,GRID!$A$17:$A$27,0),MATCH(1,($U$2=GRID!$BJ$1:$CM$1)*(КАЛЕНДАРЬ!$R30=GRID!$BJ$3:$CM$3),0))+GRID!$B$29*2,
ROUNDUP(INDEX(GRID!$B$17:$AE$27,MATCH(K$7,GRID!$A$17:$A$27,0),MATCH(1,($U$2=GRID!$BJ$1:$CM$1)*(КАЛЕНДАРЬ!$R30=GRID!$BJ$3:$CM$3),0))*(1-GRID!$B$35),0)+GRID!$B$29*2)</f>
        <v>55400</v>
      </c>
      <c r="M35" s="59" cm="1">
        <f t="array" ref="M35">IF($I$2="Открытый тариф",
INDEX(GRID!$B$4:$AE$14,MATCH(M$7,GRID!$A$4:$A$14,0),MATCH(1,($U$2=GRID!$BJ$1:$CM$1)*(КАЛЕНДАРЬ!$R30=GRID!$BJ$3:$CM$3),0))+GRID!$B$29,
ROUNDUP(INDEX(GRID!$B$4:$AE$14,MATCH(M$7,GRID!$A$4:$A$14,0),MATCH(1,($U$2=GRID!$BJ$1:$CM$1)*(КАЛЕНДАРЬ!$R30=GRID!$BJ$3:$CM$3),0))*(1-GRID!$B$35),0)+GRID!$B$29)</f>
        <v>55600</v>
      </c>
      <c r="N35" s="60">
        <f t="array" ref="N35">IF($I$2="Открытый тариф",
INDEX(GRID!$B$17:$AE$27,MATCH(M$7,GRID!$A$17:$A$27,0),MATCH(1,($U$2=GRID!$BJ$1:$CM$1)*(КАЛЕНДАРЬ!$R30=GRID!$BJ$3:$CM$3),0))+GRID!$B$29*2,
ROUNDUP(INDEX(GRID!$B$17:$AE$27,MATCH(M$7,GRID!$A$17:$A$27,0),MATCH(1,($U$2=GRID!$BJ$1:$CM$1)*(КАЛЕНДАРЬ!$R30=GRID!$BJ$3:$CM$3),0))*(1-GRID!$B$35),0)+GRID!$B$29*2)</f>
        <v>60900</v>
      </c>
      <c r="O35" s="59" cm="1">
        <f t="array" ref="O35">IF($I$2="Открытый тариф",
INDEX(GRID!$B$4:$AE$14,MATCH(O$7,GRID!$A$4:$A$14,0),MATCH(1,($U$2=GRID!$BJ$1:$CM$1)*(КАЛЕНДАРЬ!$R30=GRID!$BJ$3:$CM$3),0))+GRID!$B$29,
ROUNDUP(INDEX(GRID!$B$4:$AE$14,MATCH(O$7,GRID!$A$4:$A$14,0),MATCH(1,($U$2=GRID!$BJ$1:$CM$1)*(КАЛЕНДАРЬ!$R30=GRID!$BJ$3:$CM$3),0))*(1-GRID!$B$35),0)+GRID!$B$29)</f>
        <v>62200</v>
      </c>
      <c r="P35" s="60">
        <f t="array" ref="P35">IF($I$2="Открытый тариф",
INDEX(GRID!$B$17:$AE$27,MATCH(O$7,GRID!$A$17:$A$27,0),MATCH(1,($U$2=GRID!$BJ$1:$CM$1)*(КАЛЕНДАРЬ!$R30=GRID!$BJ$3:$CM$3),0))+GRID!$B$29*2,
ROUNDUP(INDEX(GRID!$B$17:$AE$27,MATCH(O$7,GRID!$A$17:$A$27,0),MATCH(1,($U$2=GRID!$BJ$1:$CM$1)*(КАЛЕНДАРЬ!$R30=GRID!$BJ$3:$CM$3),0))*(1-GRID!$B$35),0)+GRID!$B$29*2)</f>
        <v>67500</v>
      </c>
      <c r="Q35" s="59" cm="1">
        <f t="array" ref="Q35">IF($I$2="Открытый тариф",
INDEX(GRID!$B$4:$AE$14,MATCH(Q$7,GRID!$A$4:$A$14,0),MATCH(1,($U$2=GRID!$BJ$1:$CM$1)*(КАЛЕНДАРЬ!$R30=GRID!$BJ$3:$CM$3),0))+GRID!$B$29,
ROUNDUP(INDEX(GRID!$B$4:$AE$14,MATCH(Q$7,GRID!$A$4:$A$14,0),MATCH(1,($U$2=GRID!$BJ$1:$CM$1)*(КАЛЕНДАРЬ!$R30=GRID!$BJ$3:$CM$3),0))*(1-GRID!$B$35),0)+GRID!$B$29)</f>
        <v>69900</v>
      </c>
      <c r="R35" s="60">
        <f t="array" ref="R35">IF($I$2="Открытый тариф",
INDEX(GRID!$B$17:$AE$27,MATCH(Q$7,GRID!$A$17:$A$27,0),MATCH(1,($U$2=GRID!$BJ$1:$CM$1)*(КАЛЕНДАРЬ!$R30=GRID!$BJ$3:$CM$3),0))+GRID!$B$29*2,
ROUNDUP(INDEX(GRID!$B$17:$AE$27,MATCH(Q$7,GRID!$A$17:$A$27,0),MATCH(1,($U$2=GRID!$BJ$1:$CM$1)*(КАЛЕНДАРЬ!$R30=GRID!$BJ$3:$CM$3),0))*(1-GRID!$B$35),0)+GRID!$B$29*2)</f>
        <v>75200</v>
      </c>
      <c r="S35" s="59" cm="1">
        <f t="array" ref="S35">IF($I$2="Открытый тариф",
INDEX(GRID!$B$4:$AE$14,MATCH(S$7,GRID!$A$4:$A$14,0),MATCH(1,($U$2=GRID!$BJ$1:$CM$1)*(КАЛЕНДАРЬ!$R30=GRID!$BJ$3:$CM$3),0))+GRID!$B$29,
ROUNDUP(INDEX(GRID!$B$4:$AE$14,MATCH(S$7,GRID!$A$4:$A$14,0),MATCH(1,($U$2=GRID!$BJ$1:$CM$1)*(КАЛЕНДАРЬ!$R30=GRID!$BJ$3:$CM$3),0))*(1-GRID!$B$35),0)+GRID!$B$29)</f>
        <v>86400</v>
      </c>
      <c r="T35" s="60">
        <f t="array" ref="T35">IF($I$2="Открытый тариф",
INDEX(GRID!$B$17:$AE$27,MATCH(S$7,GRID!$A$17:$A$27,0),MATCH(1,($U$2=GRID!$BJ$1:$CM$1)*(КАЛЕНДАРЬ!$R30=GRID!$BJ$3:$CM$3),0))+GRID!$B$29*2,
ROUNDUP(INDEX(GRID!$B$17:$AE$27,MATCH(S$7,GRID!$A$17:$A$27,0),MATCH(1,($U$2=GRID!$BJ$1:$CM$1)*(КАЛЕНДАРЬ!$R30=GRID!$BJ$3:$CM$3),0))*(1-GRID!$B$35),0)+GRID!$B$29*2)</f>
        <v>91700</v>
      </c>
      <c r="U35" s="59" cm="1">
        <f t="array" ref="U35">IF($I$2="Открытый тариф",
INDEX(GRID!$B$4:$AE$14,MATCH(U$7,GRID!$A$4:$A$14,0),MATCH(1,($U$2=GRID!$BJ$1:$CM$1)*(КАЛЕНДАРЬ!$R30=GRID!$BJ$3:$CM$3),0))+GRID!$B$29,
ROUNDUP(INDEX(GRID!$B$4:$AE$14,MATCH(U$7,GRID!$A$4:$A$14,0),MATCH(1,($U$2=GRID!$BJ$1:$CM$1)*(КАЛЕНДАРЬ!$R30=GRID!$BJ$3:$CM$3),0))*(1-GRID!$B$35),0)+GRID!$B$29)</f>
        <v>94800</v>
      </c>
      <c r="V35" s="60">
        <f t="array" ref="V35">IF($I$2="Открытый тариф",
INDEX(GRID!$B$17:$AE$27,MATCH(U$7,GRID!$A$17:$A$27,0),MATCH(1,($U$2=GRID!$BJ$1:$CM$1)*(КАЛЕНДАРЬ!$R30=GRID!$BJ$3:$CM$3),0))+GRID!$B$29*2,
ROUNDUP(INDEX(GRID!$B$17:$AE$27,MATCH(U$7,GRID!$A$17:$A$27,0),MATCH(1,($U$2=GRID!$BJ$1:$CM$1)*(КАЛЕНДАРЬ!$R30=GRID!$BJ$3:$CM$3),0))*(1-GRID!$B$35),0)+GRID!$B$29*2)</f>
        <v>100100</v>
      </c>
      <c r="W35" s="59" cm="1">
        <f t="array" ref="W35">IF($I$2="Открытый тариф",
INDEX(GRID!$B$4:$AE$14,MATCH(W$7,GRID!$A$4:$A$14,0),MATCH(1,($U$2=GRID!$BJ$1:$CM$1)*(КАЛЕНДАРЬ!$R30=GRID!$BJ$3:$CM$3),0))+GRID!$B$29,
ROUNDUP(INDEX(GRID!$B$4:$AE$14,MATCH(W$7,GRID!$A$4:$A$14,0),MATCH(1,($U$2=GRID!$BJ$1:$CM$1)*(КАЛЕНДАРЬ!$R30=GRID!$BJ$3:$CM$3),0))*(1-GRID!$B$35),0)+GRID!$B$29)</f>
        <v>329800</v>
      </c>
      <c r="X35" s="60">
        <f t="array" ref="X35">IF($I$2="Открытый тариф",
INDEX(GRID!$B$17:$AE$27,MATCH(W$7,GRID!$A$17:$A$27,0),MATCH(1,($U$2=GRID!$BJ$1:$CM$1)*(КАЛЕНДАРЬ!$R30=GRID!$BJ$3:$CM$3),0))+GRID!$B$29*2,
ROUNDUP(INDEX(GRID!$B$17:$AE$27,MATCH(W$7,GRID!$A$17:$A$27,0),MATCH(1,($U$2=GRID!$BJ$1:$CM$1)*(КАЛЕНДАРЬ!$R30=GRID!$BJ$3:$CM$3),0))*(1-GRID!$B$35),0)+GRID!$B$29*2)</f>
        <v>335100</v>
      </c>
    </row>
    <row r="36" spans="1:24" x14ac:dyDescent="0.2">
      <c r="A36" s="62" t="s">
        <v>48</v>
      </c>
      <c r="B36" s="62">
        <v>28</v>
      </c>
      <c r="C36" s="59" cm="1">
        <f t="array" ref="C36">IF($I$2="Открытый тариф",
INDEX(GRID!$B$4:$AE$14,MATCH(C$7,GRID!$A$4:$A$14,0),MATCH(1,($U$2=GRID!$BJ$1:$CM$1)*(КАЛЕНДАРЬ!$R31=GRID!$BJ$3:$CM$3),0))+GRID!$B$29,
ROUNDUP(INDEX(GRID!$B$4:$AE$14,MATCH(C$7,GRID!$A$4:$A$14,0),MATCH(1,($U$2=GRID!$BJ$1:$CM$1)*(КАЛЕНДАРЬ!$R31=GRID!$BJ$3:$CM$3),0))*(1-GRID!$B$35),0)+GRID!$B$29)</f>
        <v>33300</v>
      </c>
      <c r="D36" s="60">
        <f t="array" ref="D36">IF($I$2="Открытый тариф",
INDEX(GRID!$B$17:$AE$27,MATCH(C$7,GRID!$A$17:$A$27,0),MATCH(1,($U$2=GRID!$BJ$1:$CM$1)*(КАЛЕНДАРЬ!$R31=GRID!$BJ$3:$CM$3),0))+GRID!$B$29*2,
ROUNDUP(INDEX(GRID!$B$17:$AE$27,MATCH(C$7,GRID!$A$17:$A$27,0),MATCH(1,($U$2=GRID!$BJ$1:$CM$1)*(КАЛЕНДАРЬ!$R31=GRID!$BJ$3:$CM$3),0))*(1-GRID!$B$35),0)+GRID!$B$29*2)</f>
        <v>38600</v>
      </c>
      <c r="E36" s="59" cm="1">
        <f t="array" ref="E36">IF($I$2="Открытый тариф",
INDEX(GRID!$B$4:$AE$14,MATCH(E$7,GRID!$A$4:$A$14,0),MATCH(1,($U$2=GRID!$BJ$1:$CM$1)*(КАЛЕНДАРЬ!$R31=GRID!$BJ$3:$CM$3),0))+GRID!$B$29,
ROUNDUP(INDEX(GRID!$B$4:$AE$14,MATCH(E$7,GRID!$A$4:$A$14,0),MATCH(1,($U$2=GRID!$BJ$1:$CM$1)*(КАЛЕНДАРЬ!$R31=GRID!$BJ$3:$CM$3),0))*(1-GRID!$B$35),0)+GRID!$B$29)</f>
        <v>36900</v>
      </c>
      <c r="F36" s="60">
        <f t="array" ref="F36">IF($I$2="Открытый тариф",
INDEX(GRID!$B$17:$AE$27,MATCH(E$7,GRID!$A$17:$A$27,0),MATCH(1,($U$2=GRID!$BJ$1:$CM$1)*(КАЛЕНДАРЬ!$R31=GRID!$BJ$3:$CM$3),0))+GRID!$B$29*2,
ROUNDUP(INDEX(GRID!$B$17:$AE$27,MATCH(E$7,GRID!$A$17:$A$27,0),MATCH(1,($U$2=GRID!$BJ$1:$CM$1)*(КАЛЕНДАРЬ!$R31=GRID!$BJ$3:$CM$3),0))*(1-GRID!$B$35),0)+GRID!$B$29*2)</f>
        <v>42200</v>
      </c>
      <c r="G36" s="59" cm="1">
        <f t="array" ref="G36">IF($I$2="Открытый тариф",
INDEX(GRID!$B$4:$AE$14,MATCH(G$7,GRID!$A$4:$A$14,0),MATCH(1,($U$2=GRID!$BJ$1:$CM$1)*(КАЛЕНДАРЬ!$R31=GRID!$BJ$3:$CM$3),0))+GRID!$B$29,
ROUNDUP(INDEX(GRID!$B$4:$AE$14,MATCH(G$7,GRID!$A$4:$A$14,0),MATCH(1,($U$2=GRID!$BJ$1:$CM$1)*(КАЛЕНДАРЬ!$R31=GRID!$BJ$3:$CM$3),0))*(1-GRID!$B$35),0)+GRID!$B$29)</f>
        <v>40800</v>
      </c>
      <c r="H36" s="60">
        <f t="array" ref="H36">IF($I$2="Открытый тариф",
INDEX(GRID!$B$17:$AE$27,MATCH(G$7,GRID!$A$17:$A$27,0),MATCH(1,($U$2=GRID!$BJ$1:$CM$1)*(КАЛЕНДАРЬ!$R31=GRID!$BJ$3:$CM$3),0))+GRID!$B$29*2,
ROUNDUP(INDEX(GRID!$B$17:$AE$27,MATCH(G$7,GRID!$A$17:$A$27,0),MATCH(1,($U$2=GRID!$BJ$1:$CM$1)*(КАЛЕНДАРЬ!$R31=GRID!$BJ$3:$CM$3),0))*(1-GRID!$B$35),0)+GRID!$B$29*2)</f>
        <v>46100</v>
      </c>
      <c r="I36" s="59" cm="1">
        <f t="array" ref="I36">IF($I$2="Открытый тариф",
INDEX(GRID!$B$4:$AE$14,MATCH(I$7,GRID!$A$4:$A$14,0),MATCH(1,($U$2=GRID!$BJ$1:$CM$1)*(КАЛЕНДАРЬ!$R31=GRID!$BJ$3:$CM$3),0))+GRID!$B$29,
ROUNDUP(INDEX(GRID!$B$4:$AE$14,MATCH(I$7,GRID!$A$4:$A$14,0),MATCH(1,($U$2=GRID!$BJ$1:$CM$1)*(КАЛЕНДАРЬ!$R31=GRID!$BJ$3:$CM$3),0))*(1-GRID!$B$35),0)+GRID!$B$29)</f>
        <v>45200</v>
      </c>
      <c r="J36" s="60">
        <f t="array" ref="J36">IF($I$2="Открытый тариф",
INDEX(GRID!$B$17:$AE$27,MATCH(I$7,GRID!$A$17:$A$27,0),MATCH(1,($U$2=GRID!$BJ$1:$CM$1)*(КАЛЕНДАРЬ!$R31=GRID!$BJ$3:$CM$3),0))+GRID!$B$29*2,
ROUNDUP(INDEX(GRID!$B$17:$AE$27,MATCH(I$7,GRID!$A$17:$A$27,0),MATCH(1,($U$2=GRID!$BJ$1:$CM$1)*(КАЛЕНДАРЬ!$R31=GRID!$BJ$3:$CM$3),0))*(1-GRID!$B$35),0)+GRID!$B$29*2)</f>
        <v>50500</v>
      </c>
      <c r="K36" s="59" cm="1">
        <f t="array" ref="K36">IF($I$2="Открытый тариф",
INDEX(GRID!$B$4:$AE$14,MATCH(K$7,GRID!$A$4:$A$14,0),MATCH(1,($U$2=GRID!$BJ$1:$CM$1)*(КАЛЕНДАРЬ!$R31=GRID!$BJ$3:$CM$3),0))+GRID!$B$29,
ROUNDUP(INDEX(GRID!$B$4:$AE$14,MATCH(K$7,GRID!$A$4:$A$14,0),MATCH(1,($U$2=GRID!$BJ$1:$CM$1)*(КАЛЕНДАРЬ!$R31=GRID!$BJ$3:$CM$3),0))*(1-GRID!$B$35),0)+GRID!$B$29)</f>
        <v>50100</v>
      </c>
      <c r="L36" s="60">
        <f t="array" ref="L36">IF($I$2="Открытый тариф",
INDEX(GRID!$B$17:$AE$27,MATCH(K$7,GRID!$A$17:$A$27,0),MATCH(1,($U$2=GRID!$BJ$1:$CM$1)*(КАЛЕНДАРЬ!$R31=GRID!$BJ$3:$CM$3),0))+GRID!$B$29*2,
ROUNDUP(INDEX(GRID!$B$17:$AE$27,MATCH(K$7,GRID!$A$17:$A$27,0),MATCH(1,($U$2=GRID!$BJ$1:$CM$1)*(КАЛЕНДАРЬ!$R31=GRID!$BJ$3:$CM$3),0))*(1-GRID!$B$35),0)+GRID!$B$29*2)</f>
        <v>55400</v>
      </c>
      <c r="M36" s="59" cm="1">
        <f t="array" ref="M36">IF($I$2="Открытый тариф",
INDEX(GRID!$B$4:$AE$14,MATCH(M$7,GRID!$A$4:$A$14,0),MATCH(1,($U$2=GRID!$BJ$1:$CM$1)*(КАЛЕНДАРЬ!$R31=GRID!$BJ$3:$CM$3),0))+GRID!$B$29,
ROUNDUP(INDEX(GRID!$B$4:$AE$14,MATCH(M$7,GRID!$A$4:$A$14,0),MATCH(1,($U$2=GRID!$BJ$1:$CM$1)*(КАЛЕНДАРЬ!$R31=GRID!$BJ$3:$CM$3),0))*(1-GRID!$B$35),0)+GRID!$B$29)</f>
        <v>55600</v>
      </c>
      <c r="N36" s="60">
        <f t="array" ref="N36">IF($I$2="Открытый тариф",
INDEX(GRID!$B$17:$AE$27,MATCH(M$7,GRID!$A$17:$A$27,0),MATCH(1,($U$2=GRID!$BJ$1:$CM$1)*(КАЛЕНДАРЬ!$R31=GRID!$BJ$3:$CM$3),0))+GRID!$B$29*2,
ROUNDUP(INDEX(GRID!$B$17:$AE$27,MATCH(M$7,GRID!$A$17:$A$27,0),MATCH(1,($U$2=GRID!$BJ$1:$CM$1)*(КАЛЕНДАРЬ!$R31=GRID!$BJ$3:$CM$3),0))*(1-GRID!$B$35),0)+GRID!$B$29*2)</f>
        <v>60900</v>
      </c>
      <c r="O36" s="59" cm="1">
        <f t="array" ref="O36">IF($I$2="Открытый тариф",
INDEX(GRID!$B$4:$AE$14,MATCH(O$7,GRID!$A$4:$A$14,0),MATCH(1,($U$2=GRID!$BJ$1:$CM$1)*(КАЛЕНДАРЬ!$R31=GRID!$BJ$3:$CM$3),0))+GRID!$B$29,
ROUNDUP(INDEX(GRID!$B$4:$AE$14,MATCH(O$7,GRID!$A$4:$A$14,0),MATCH(1,($U$2=GRID!$BJ$1:$CM$1)*(КАЛЕНДАРЬ!$R31=GRID!$BJ$3:$CM$3),0))*(1-GRID!$B$35),0)+GRID!$B$29)</f>
        <v>62200</v>
      </c>
      <c r="P36" s="60">
        <f t="array" ref="P36">IF($I$2="Открытый тариф",
INDEX(GRID!$B$17:$AE$27,MATCH(O$7,GRID!$A$17:$A$27,0),MATCH(1,($U$2=GRID!$BJ$1:$CM$1)*(КАЛЕНДАРЬ!$R31=GRID!$BJ$3:$CM$3),0))+GRID!$B$29*2,
ROUNDUP(INDEX(GRID!$B$17:$AE$27,MATCH(O$7,GRID!$A$17:$A$27,0),MATCH(1,($U$2=GRID!$BJ$1:$CM$1)*(КАЛЕНДАРЬ!$R31=GRID!$BJ$3:$CM$3),0))*(1-GRID!$B$35),0)+GRID!$B$29*2)</f>
        <v>67500</v>
      </c>
      <c r="Q36" s="59" cm="1">
        <f t="array" ref="Q36">IF($I$2="Открытый тариф",
INDEX(GRID!$B$4:$AE$14,MATCH(Q$7,GRID!$A$4:$A$14,0),MATCH(1,($U$2=GRID!$BJ$1:$CM$1)*(КАЛЕНДАРЬ!$R31=GRID!$BJ$3:$CM$3),0))+GRID!$B$29,
ROUNDUP(INDEX(GRID!$B$4:$AE$14,MATCH(Q$7,GRID!$A$4:$A$14,0),MATCH(1,($U$2=GRID!$BJ$1:$CM$1)*(КАЛЕНДАРЬ!$R31=GRID!$BJ$3:$CM$3),0))*(1-GRID!$B$35),0)+GRID!$B$29)</f>
        <v>69900</v>
      </c>
      <c r="R36" s="60">
        <f t="array" ref="R36">IF($I$2="Открытый тариф",
INDEX(GRID!$B$17:$AE$27,MATCH(Q$7,GRID!$A$17:$A$27,0),MATCH(1,($U$2=GRID!$BJ$1:$CM$1)*(КАЛЕНДАРЬ!$R31=GRID!$BJ$3:$CM$3),0))+GRID!$B$29*2,
ROUNDUP(INDEX(GRID!$B$17:$AE$27,MATCH(Q$7,GRID!$A$17:$A$27,0),MATCH(1,($U$2=GRID!$BJ$1:$CM$1)*(КАЛЕНДАРЬ!$R31=GRID!$BJ$3:$CM$3),0))*(1-GRID!$B$35),0)+GRID!$B$29*2)</f>
        <v>75200</v>
      </c>
      <c r="S36" s="59" cm="1">
        <f t="array" ref="S36">IF($I$2="Открытый тариф",
INDEX(GRID!$B$4:$AE$14,MATCH(S$7,GRID!$A$4:$A$14,0),MATCH(1,($U$2=GRID!$BJ$1:$CM$1)*(КАЛЕНДАРЬ!$R31=GRID!$BJ$3:$CM$3),0))+GRID!$B$29,
ROUNDUP(INDEX(GRID!$B$4:$AE$14,MATCH(S$7,GRID!$A$4:$A$14,0),MATCH(1,($U$2=GRID!$BJ$1:$CM$1)*(КАЛЕНДАРЬ!$R31=GRID!$BJ$3:$CM$3),0))*(1-GRID!$B$35),0)+GRID!$B$29)</f>
        <v>86400</v>
      </c>
      <c r="T36" s="60">
        <f t="array" ref="T36">IF($I$2="Открытый тариф",
INDEX(GRID!$B$17:$AE$27,MATCH(S$7,GRID!$A$17:$A$27,0),MATCH(1,($U$2=GRID!$BJ$1:$CM$1)*(КАЛЕНДАРЬ!$R31=GRID!$BJ$3:$CM$3),0))+GRID!$B$29*2,
ROUNDUP(INDEX(GRID!$B$17:$AE$27,MATCH(S$7,GRID!$A$17:$A$27,0),MATCH(1,($U$2=GRID!$BJ$1:$CM$1)*(КАЛЕНДАРЬ!$R31=GRID!$BJ$3:$CM$3),0))*(1-GRID!$B$35),0)+GRID!$B$29*2)</f>
        <v>91700</v>
      </c>
      <c r="U36" s="59" cm="1">
        <f t="array" ref="U36">IF($I$2="Открытый тариф",
INDEX(GRID!$B$4:$AE$14,MATCH(U$7,GRID!$A$4:$A$14,0),MATCH(1,($U$2=GRID!$BJ$1:$CM$1)*(КАЛЕНДАРЬ!$R31=GRID!$BJ$3:$CM$3),0))+GRID!$B$29,
ROUNDUP(INDEX(GRID!$B$4:$AE$14,MATCH(U$7,GRID!$A$4:$A$14,0),MATCH(1,($U$2=GRID!$BJ$1:$CM$1)*(КАЛЕНДАРЬ!$R31=GRID!$BJ$3:$CM$3),0))*(1-GRID!$B$35),0)+GRID!$B$29)</f>
        <v>94800</v>
      </c>
      <c r="V36" s="60">
        <f t="array" ref="V36">IF($I$2="Открытый тариф",
INDEX(GRID!$B$17:$AE$27,MATCH(U$7,GRID!$A$17:$A$27,0),MATCH(1,($U$2=GRID!$BJ$1:$CM$1)*(КАЛЕНДАРЬ!$R31=GRID!$BJ$3:$CM$3),0))+GRID!$B$29*2,
ROUNDUP(INDEX(GRID!$B$17:$AE$27,MATCH(U$7,GRID!$A$17:$A$27,0),MATCH(1,($U$2=GRID!$BJ$1:$CM$1)*(КАЛЕНДАРЬ!$R31=GRID!$BJ$3:$CM$3),0))*(1-GRID!$B$35),0)+GRID!$B$29*2)</f>
        <v>100100</v>
      </c>
      <c r="W36" s="59" cm="1">
        <f t="array" ref="W36">IF($I$2="Открытый тариф",
INDEX(GRID!$B$4:$AE$14,MATCH(W$7,GRID!$A$4:$A$14,0),MATCH(1,($U$2=GRID!$BJ$1:$CM$1)*(КАЛЕНДАРЬ!$R31=GRID!$BJ$3:$CM$3),0))+GRID!$B$29,
ROUNDUP(INDEX(GRID!$B$4:$AE$14,MATCH(W$7,GRID!$A$4:$A$14,0),MATCH(1,($U$2=GRID!$BJ$1:$CM$1)*(КАЛЕНДАРЬ!$R31=GRID!$BJ$3:$CM$3),0))*(1-GRID!$B$35),0)+GRID!$B$29)</f>
        <v>329800</v>
      </c>
      <c r="X36" s="60">
        <f t="array" ref="X36">IF($I$2="Открытый тариф",
INDEX(GRID!$B$17:$AE$27,MATCH(W$7,GRID!$A$17:$A$27,0),MATCH(1,($U$2=GRID!$BJ$1:$CM$1)*(КАЛЕНДАРЬ!$R31=GRID!$BJ$3:$CM$3),0))+GRID!$B$29*2,
ROUNDUP(INDEX(GRID!$B$17:$AE$27,MATCH(W$7,GRID!$A$17:$A$27,0),MATCH(1,($U$2=GRID!$BJ$1:$CM$1)*(КАЛЕНДАРЬ!$R31=GRID!$BJ$3:$CM$3),0))*(1-GRID!$B$35),0)+GRID!$B$29*2)</f>
        <v>335100</v>
      </c>
    </row>
    <row r="37" spans="1:24" x14ac:dyDescent="0.2">
      <c r="A37" s="62" t="s">
        <v>42</v>
      </c>
      <c r="B37" s="62">
        <v>29</v>
      </c>
      <c r="C37" s="59" cm="1">
        <f t="array" ref="C37">IF($I$2="Открытый тариф",
INDEX(GRID!$B$4:$AE$14,MATCH(C$7,GRID!$A$4:$A$14,0),MATCH(1,($U$2=GRID!$BJ$1:$CM$1)*(КАЛЕНДАРЬ!$R32=GRID!$BJ$3:$CM$3),0))+GRID!$B$29,
ROUNDUP(INDEX(GRID!$B$4:$AE$14,MATCH(C$7,GRID!$A$4:$A$14,0),MATCH(1,($U$2=GRID!$BJ$1:$CM$1)*(КАЛЕНДАРЬ!$R32=GRID!$BJ$3:$CM$3),0))*(1-GRID!$B$35),0)+GRID!$B$29)</f>
        <v>33300</v>
      </c>
      <c r="D37" s="60">
        <f t="array" ref="D37">IF($I$2="Открытый тариф",
INDEX(GRID!$B$17:$AE$27,MATCH(C$7,GRID!$A$17:$A$27,0),MATCH(1,($U$2=GRID!$BJ$1:$CM$1)*(КАЛЕНДАРЬ!$R32=GRID!$BJ$3:$CM$3),0))+GRID!$B$29*2,
ROUNDUP(INDEX(GRID!$B$17:$AE$27,MATCH(C$7,GRID!$A$17:$A$27,0),MATCH(1,($U$2=GRID!$BJ$1:$CM$1)*(КАЛЕНДАРЬ!$R32=GRID!$BJ$3:$CM$3),0))*(1-GRID!$B$35),0)+GRID!$B$29*2)</f>
        <v>38600</v>
      </c>
      <c r="E37" s="59" cm="1">
        <f t="array" ref="E37">IF($I$2="Открытый тариф",
INDEX(GRID!$B$4:$AE$14,MATCH(E$7,GRID!$A$4:$A$14,0),MATCH(1,($U$2=GRID!$BJ$1:$CM$1)*(КАЛЕНДАРЬ!$R32=GRID!$BJ$3:$CM$3),0))+GRID!$B$29,
ROUNDUP(INDEX(GRID!$B$4:$AE$14,MATCH(E$7,GRID!$A$4:$A$14,0),MATCH(1,($U$2=GRID!$BJ$1:$CM$1)*(КАЛЕНДАРЬ!$R32=GRID!$BJ$3:$CM$3),0))*(1-GRID!$B$35),0)+GRID!$B$29)</f>
        <v>36900</v>
      </c>
      <c r="F37" s="60">
        <f t="array" ref="F37">IF($I$2="Открытый тариф",
INDEX(GRID!$B$17:$AE$27,MATCH(E$7,GRID!$A$17:$A$27,0),MATCH(1,($U$2=GRID!$BJ$1:$CM$1)*(КАЛЕНДАРЬ!$R32=GRID!$BJ$3:$CM$3),0))+GRID!$B$29*2,
ROUNDUP(INDEX(GRID!$B$17:$AE$27,MATCH(E$7,GRID!$A$17:$A$27,0),MATCH(1,($U$2=GRID!$BJ$1:$CM$1)*(КАЛЕНДАРЬ!$R32=GRID!$BJ$3:$CM$3),0))*(1-GRID!$B$35),0)+GRID!$B$29*2)</f>
        <v>42200</v>
      </c>
      <c r="G37" s="59" cm="1">
        <f t="array" ref="G37">IF($I$2="Открытый тариф",
INDEX(GRID!$B$4:$AE$14,MATCH(G$7,GRID!$A$4:$A$14,0),MATCH(1,($U$2=GRID!$BJ$1:$CM$1)*(КАЛЕНДАРЬ!$R32=GRID!$BJ$3:$CM$3),0))+GRID!$B$29,
ROUNDUP(INDEX(GRID!$B$4:$AE$14,MATCH(G$7,GRID!$A$4:$A$14,0),MATCH(1,($U$2=GRID!$BJ$1:$CM$1)*(КАЛЕНДАРЬ!$R32=GRID!$BJ$3:$CM$3),0))*(1-GRID!$B$35),0)+GRID!$B$29)</f>
        <v>40800</v>
      </c>
      <c r="H37" s="60">
        <f t="array" ref="H37">IF($I$2="Открытый тариф",
INDEX(GRID!$B$17:$AE$27,MATCH(G$7,GRID!$A$17:$A$27,0),MATCH(1,($U$2=GRID!$BJ$1:$CM$1)*(КАЛЕНДАРЬ!$R32=GRID!$BJ$3:$CM$3),0))+GRID!$B$29*2,
ROUNDUP(INDEX(GRID!$B$17:$AE$27,MATCH(G$7,GRID!$A$17:$A$27,0),MATCH(1,($U$2=GRID!$BJ$1:$CM$1)*(КАЛЕНДАРЬ!$R32=GRID!$BJ$3:$CM$3),0))*(1-GRID!$B$35),0)+GRID!$B$29*2)</f>
        <v>46100</v>
      </c>
      <c r="I37" s="59" cm="1">
        <f t="array" ref="I37">IF($I$2="Открытый тариф",
INDEX(GRID!$B$4:$AE$14,MATCH(I$7,GRID!$A$4:$A$14,0),MATCH(1,($U$2=GRID!$BJ$1:$CM$1)*(КАЛЕНДАРЬ!$R32=GRID!$BJ$3:$CM$3),0))+GRID!$B$29,
ROUNDUP(INDEX(GRID!$B$4:$AE$14,MATCH(I$7,GRID!$A$4:$A$14,0),MATCH(1,($U$2=GRID!$BJ$1:$CM$1)*(КАЛЕНДАРЬ!$R32=GRID!$BJ$3:$CM$3),0))*(1-GRID!$B$35),0)+GRID!$B$29)</f>
        <v>45200</v>
      </c>
      <c r="J37" s="60">
        <f t="array" ref="J37">IF($I$2="Открытый тариф",
INDEX(GRID!$B$17:$AE$27,MATCH(I$7,GRID!$A$17:$A$27,0),MATCH(1,($U$2=GRID!$BJ$1:$CM$1)*(КАЛЕНДАРЬ!$R32=GRID!$BJ$3:$CM$3),0))+GRID!$B$29*2,
ROUNDUP(INDEX(GRID!$B$17:$AE$27,MATCH(I$7,GRID!$A$17:$A$27,0),MATCH(1,($U$2=GRID!$BJ$1:$CM$1)*(КАЛЕНДАРЬ!$R32=GRID!$BJ$3:$CM$3),0))*(1-GRID!$B$35),0)+GRID!$B$29*2)</f>
        <v>50500</v>
      </c>
      <c r="K37" s="59" cm="1">
        <f t="array" ref="K37">IF($I$2="Открытый тариф",
INDEX(GRID!$B$4:$AE$14,MATCH(K$7,GRID!$A$4:$A$14,0),MATCH(1,($U$2=GRID!$BJ$1:$CM$1)*(КАЛЕНДАРЬ!$R32=GRID!$BJ$3:$CM$3),0))+GRID!$B$29,
ROUNDUP(INDEX(GRID!$B$4:$AE$14,MATCH(K$7,GRID!$A$4:$A$14,0),MATCH(1,($U$2=GRID!$BJ$1:$CM$1)*(КАЛЕНДАРЬ!$R32=GRID!$BJ$3:$CM$3),0))*(1-GRID!$B$35),0)+GRID!$B$29)</f>
        <v>50100</v>
      </c>
      <c r="L37" s="60">
        <f t="array" ref="L37">IF($I$2="Открытый тариф",
INDEX(GRID!$B$17:$AE$27,MATCH(K$7,GRID!$A$17:$A$27,0),MATCH(1,($U$2=GRID!$BJ$1:$CM$1)*(КАЛЕНДАРЬ!$R32=GRID!$BJ$3:$CM$3),0))+GRID!$B$29*2,
ROUNDUP(INDEX(GRID!$B$17:$AE$27,MATCH(K$7,GRID!$A$17:$A$27,0),MATCH(1,($U$2=GRID!$BJ$1:$CM$1)*(КАЛЕНДАРЬ!$R32=GRID!$BJ$3:$CM$3),0))*(1-GRID!$B$35),0)+GRID!$B$29*2)</f>
        <v>55400</v>
      </c>
      <c r="M37" s="59" cm="1">
        <f t="array" ref="M37">IF($I$2="Открытый тариф",
INDEX(GRID!$B$4:$AE$14,MATCH(M$7,GRID!$A$4:$A$14,0),MATCH(1,($U$2=GRID!$BJ$1:$CM$1)*(КАЛЕНДАРЬ!$R32=GRID!$BJ$3:$CM$3),0))+GRID!$B$29,
ROUNDUP(INDEX(GRID!$B$4:$AE$14,MATCH(M$7,GRID!$A$4:$A$14,0),MATCH(1,($U$2=GRID!$BJ$1:$CM$1)*(КАЛЕНДАРЬ!$R32=GRID!$BJ$3:$CM$3),0))*(1-GRID!$B$35),0)+GRID!$B$29)</f>
        <v>55600</v>
      </c>
      <c r="N37" s="60">
        <f t="array" ref="N37">IF($I$2="Открытый тариф",
INDEX(GRID!$B$17:$AE$27,MATCH(M$7,GRID!$A$17:$A$27,0),MATCH(1,($U$2=GRID!$BJ$1:$CM$1)*(КАЛЕНДАРЬ!$R32=GRID!$BJ$3:$CM$3),0))+GRID!$B$29*2,
ROUNDUP(INDEX(GRID!$B$17:$AE$27,MATCH(M$7,GRID!$A$17:$A$27,0),MATCH(1,($U$2=GRID!$BJ$1:$CM$1)*(КАЛЕНДАРЬ!$R32=GRID!$BJ$3:$CM$3),0))*(1-GRID!$B$35),0)+GRID!$B$29*2)</f>
        <v>60900</v>
      </c>
      <c r="O37" s="59" cm="1">
        <f t="array" ref="O37">IF($I$2="Открытый тариф",
INDEX(GRID!$B$4:$AE$14,MATCH(O$7,GRID!$A$4:$A$14,0),MATCH(1,($U$2=GRID!$BJ$1:$CM$1)*(КАЛЕНДАРЬ!$R32=GRID!$BJ$3:$CM$3),0))+GRID!$B$29,
ROUNDUP(INDEX(GRID!$B$4:$AE$14,MATCH(O$7,GRID!$A$4:$A$14,0),MATCH(1,($U$2=GRID!$BJ$1:$CM$1)*(КАЛЕНДАРЬ!$R32=GRID!$BJ$3:$CM$3),0))*(1-GRID!$B$35),0)+GRID!$B$29)</f>
        <v>62200</v>
      </c>
      <c r="P37" s="60">
        <f t="array" ref="P37">IF($I$2="Открытый тариф",
INDEX(GRID!$B$17:$AE$27,MATCH(O$7,GRID!$A$17:$A$27,0),MATCH(1,($U$2=GRID!$BJ$1:$CM$1)*(КАЛЕНДАРЬ!$R32=GRID!$BJ$3:$CM$3),0))+GRID!$B$29*2,
ROUNDUP(INDEX(GRID!$B$17:$AE$27,MATCH(O$7,GRID!$A$17:$A$27,0),MATCH(1,($U$2=GRID!$BJ$1:$CM$1)*(КАЛЕНДАРЬ!$R32=GRID!$BJ$3:$CM$3),0))*(1-GRID!$B$35),0)+GRID!$B$29*2)</f>
        <v>67500</v>
      </c>
      <c r="Q37" s="59" cm="1">
        <f t="array" ref="Q37">IF($I$2="Открытый тариф",
INDEX(GRID!$B$4:$AE$14,MATCH(Q$7,GRID!$A$4:$A$14,0),MATCH(1,($U$2=GRID!$BJ$1:$CM$1)*(КАЛЕНДАРЬ!$R32=GRID!$BJ$3:$CM$3),0))+GRID!$B$29,
ROUNDUP(INDEX(GRID!$B$4:$AE$14,MATCH(Q$7,GRID!$A$4:$A$14,0),MATCH(1,($U$2=GRID!$BJ$1:$CM$1)*(КАЛЕНДАРЬ!$R32=GRID!$BJ$3:$CM$3),0))*(1-GRID!$B$35),0)+GRID!$B$29)</f>
        <v>69900</v>
      </c>
      <c r="R37" s="60">
        <f t="array" ref="R37">IF($I$2="Открытый тариф",
INDEX(GRID!$B$17:$AE$27,MATCH(Q$7,GRID!$A$17:$A$27,0),MATCH(1,($U$2=GRID!$BJ$1:$CM$1)*(КАЛЕНДАРЬ!$R32=GRID!$BJ$3:$CM$3),0))+GRID!$B$29*2,
ROUNDUP(INDEX(GRID!$B$17:$AE$27,MATCH(Q$7,GRID!$A$17:$A$27,0),MATCH(1,($U$2=GRID!$BJ$1:$CM$1)*(КАЛЕНДАРЬ!$R32=GRID!$BJ$3:$CM$3),0))*(1-GRID!$B$35),0)+GRID!$B$29*2)</f>
        <v>75200</v>
      </c>
      <c r="S37" s="59" cm="1">
        <f t="array" ref="S37">IF($I$2="Открытый тариф",
INDEX(GRID!$B$4:$AE$14,MATCH(S$7,GRID!$A$4:$A$14,0),MATCH(1,($U$2=GRID!$BJ$1:$CM$1)*(КАЛЕНДАРЬ!$R32=GRID!$BJ$3:$CM$3),0))+GRID!$B$29,
ROUNDUP(INDEX(GRID!$B$4:$AE$14,MATCH(S$7,GRID!$A$4:$A$14,0),MATCH(1,($U$2=GRID!$BJ$1:$CM$1)*(КАЛЕНДАРЬ!$R32=GRID!$BJ$3:$CM$3),0))*(1-GRID!$B$35),0)+GRID!$B$29)</f>
        <v>86400</v>
      </c>
      <c r="T37" s="60">
        <f t="array" ref="T37">IF($I$2="Открытый тариф",
INDEX(GRID!$B$17:$AE$27,MATCH(S$7,GRID!$A$17:$A$27,0),MATCH(1,($U$2=GRID!$BJ$1:$CM$1)*(КАЛЕНДАРЬ!$R32=GRID!$BJ$3:$CM$3),0))+GRID!$B$29*2,
ROUNDUP(INDEX(GRID!$B$17:$AE$27,MATCH(S$7,GRID!$A$17:$A$27,0),MATCH(1,($U$2=GRID!$BJ$1:$CM$1)*(КАЛЕНДАРЬ!$R32=GRID!$BJ$3:$CM$3),0))*(1-GRID!$B$35),0)+GRID!$B$29*2)</f>
        <v>91700</v>
      </c>
      <c r="U37" s="59" cm="1">
        <f t="array" ref="U37">IF($I$2="Открытый тариф",
INDEX(GRID!$B$4:$AE$14,MATCH(U$7,GRID!$A$4:$A$14,0),MATCH(1,($U$2=GRID!$BJ$1:$CM$1)*(КАЛЕНДАРЬ!$R32=GRID!$BJ$3:$CM$3),0))+GRID!$B$29,
ROUNDUP(INDEX(GRID!$B$4:$AE$14,MATCH(U$7,GRID!$A$4:$A$14,0),MATCH(1,($U$2=GRID!$BJ$1:$CM$1)*(КАЛЕНДАРЬ!$R32=GRID!$BJ$3:$CM$3),0))*(1-GRID!$B$35),0)+GRID!$B$29)</f>
        <v>94800</v>
      </c>
      <c r="V37" s="60">
        <f t="array" ref="V37">IF($I$2="Открытый тариф",
INDEX(GRID!$B$17:$AE$27,MATCH(U$7,GRID!$A$17:$A$27,0),MATCH(1,($U$2=GRID!$BJ$1:$CM$1)*(КАЛЕНДАРЬ!$R32=GRID!$BJ$3:$CM$3),0))+GRID!$B$29*2,
ROUNDUP(INDEX(GRID!$B$17:$AE$27,MATCH(U$7,GRID!$A$17:$A$27,0),MATCH(1,($U$2=GRID!$BJ$1:$CM$1)*(КАЛЕНДАРЬ!$R32=GRID!$BJ$3:$CM$3),0))*(1-GRID!$B$35),0)+GRID!$B$29*2)</f>
        <v>100100</v>
      </c>
      <c r="W37" s="59" cm="1">
        <f t="array" ref="W37">IF($I$2="Открытый тариф",
INDEX(GRID!$B$4:$AE$14,MATCH(W$7,GRID!$A$4:$A$14,0),MATCH(1,($U$2=GRID!$BJ$1:$CM$1)*(КАЛЕНДАРЬ!$R32=GRID!$BJ$3:$CM$3),0))+GRID!$B$29,
ROUNDUP(INDEX(GRID!$B$4:$AE$14,MATCH(W$7,GRID!$A$4:$A$14,0),MATCH(1,($U$2=GRID!$BJ$1:$CM$1)*(КАЛЕНДАРЬ!$R32=GRID!$BJ$3:$CM$3),0))*(1-GRID!$B$35),0)+GRID!$B$29)</f>
        <v>329800</v>
      </c>
      <c r="X37" s="60">
        <f t="array" ref="X37">IF($I$2="Открытый тариф",
INDEX(GRID!$B$17:$AE$27,MATCH(W$7,GRID!$A$17:$A$27,0),MATCH(1,($U$2=GRID!$BJ$1:$CM$1)*(КАЛЕНДАРЬ!$R32=GRID!$BJ$3:$CM$3),0))+GRID!$B$29*2,
ROUNDUP(INDEX(GRID!$B$17:$AE$27,MATCH(W$7,GRID!$A$17:$A$27,0),MATCH(1,($U$2=GRID!$BJ$1:$CM$1)*(КАЛЕНДАРЬ!$R32=GRID!$BJ$3:$CM$3),0))*(1-GRID!$B$35),0)+GRID!$B$29*2)</f>
        <v>335100</v>
      </c>
    </row>
    <row r="38" spans="1:24" x14ac:dyDescent="0.2">
      <c r="A38" s="62" t="s">
        <v>43</v>
      </c>
      <c r="B38" s="62">
        <v>30</v>
      </c>
      <c r="C38" s="59" cm="1">
        <f t="array" ref="C38">IF($I$2="Открытый тариф",
INDEX(GRID!$B$4:$AE$14,MATCH(C$7,GRID!$A$4:$A$14,0),MATCH(1,($U$2=GRID!$BJ$1:$CM$1)*(КАЛЕНДАРЬ!$R33=GRID!$BJ$3:$CM$3),0))+GRID!$B$29,
ROUNDUP(INDEX(GRID!$B$4:$AE$14,MATCH(C$7,GRID!$A$4:$A$14,0),MATCH(1,($U$2=GRID!$BJ$1:$CM$1)*(КАЛЕНДАРЬ!$R33=GRID!$BJ$3:$CM$3),0))*(1-GRID!$B$35),0)+GRID!$B$29)</f>
        <v>33300</v>
      </c>
      <c r="D38" s="60">
        <f t="array" ref="D38">IF($I$2="Открытый тариф",
INDEX(GRID!$B$17:$AE$27,MATCH(C$7,GRID!$A$17:$A$27,0),MATCH(1,($U$2=GRID!$BJ$1:$CM$1)*(КАЛЕНДАРЬ!$R33=GRID!$BJ$3:$CM$3),0))+GRID!$B$29*2,
ROUNDUP(INDEX(GRID!$B$17:$AE$27,MATCH(C$7,GRID!$A$17:$A$27,0),MATCH(1,($U$2=GRID!$BJ$1:$CM$1)*(КАЛЕНДАРЬ!$R33=GRID!$BJ$3:$CM$3),0))*(1-GRID!$B$35),0)+GRID!$B$29*2)</f>
        <v>38600</v>
      </c>
      <c r="E38" s="59" cm="1">
        <f t="array" ref="E38">IF($I$2="Открытый тариф",
INDEX(GRID!$B$4:$AE$14,MATCH(E$7,GRID!$A$4:$A$14,0),MATCH(1,($U$2=GRID!$BJ$1:$CM$1)*(КАЛЕНДАРЬ!$R33=GRID!$BJ$3:$CM$3),0))+GRID!$B$29,
ROUNDUP(INDEX(GRID!$B$4:$AE$14,MATCH(E$7,GRID!$A$4:$A$14,0),MATCH(1,($U$2=GRID!$BJ$1:$CM$1)*(КАЛЕНДАРЬ!$R33=GRID!$BJ$3:$CM$3),0))*(1-GRID!$B$35),0)+GRID!$B$29)</f>
        <v>36900</v>
      </c>
      <c r="F38" s="60">
        <f t="array" ref="F38">IF($I$2="Открытый тариф",
INDEX(GRID!$B$17:$AE$27,MATCH(E$7,GRID!$A$17:$A$27,0),MATCH(1,($U$2=GRID!$BJ$1:$CM$1)*(КАЛЕНДАРЬ!$R33=GRID!$BJ$3:$CM$3),0))+GRID!$B$29*2,
ROUNDUP(INDEX(GRID!$B$17:$AE$27,MATCH(E$7,GRID!$A$17:$A$27,0),MATCH(1,($U$2=GRID!$BJ$1:$CM$1)*(КАЛЕНДАРЬ!$R33=GRID!$BJ$3:$CM$3),0))*(1-GRID!$B$35),0)+GRID!$B$29*2)</f>
        <v>42200</v>
      </c>
      <c r="G38" s="59" cm="1">
        <f t="array" ref="G38">IF($I$2="Открытый тариф",
INDEX(GRID!$B$4:$AE$14,MATCH(G$7,GRID!$A$4:$A$14,0),MATCH(1,($U$2=GRID!$BJ$1:$CM$1)*(КАЛЕНДАРЬ!$R33=GRID!$BJ$3:$CM$3),0))+GRID!$B$29,
ROUNDUP(INDEX(GRID!$B$4:$AE$14,MATCH(G$7,GRID!$A$4:$A$14,0),MATCH(1,($U$2=GRID!$BJ$1:$CM$1)*(КАЛЕНДАРЬ!$R33=GRID!$BJ$3:$CM$3),0))*(1-GRID!$B$35),0)+GRID!$B$29)</f>
        <v>40800</v>
      </c>
      <c r="H38" s="60">
        <f t="array" ref="H38">IF($I$2="Открытый тариф",
INDEX(GRID!$B$17:$AE$27,MATCH(G$7,GRID!$A$17:$A$27,0),MATCH(1,($U$2=GRID!$BJ$1:$CM$1)*(КАЛЕНДАРЬ!$R33=GRID!$BJ$3:$CM$3),0))+GRID!$B$29*2,
ROUNDUP(INDEX(GRID!$B$17:$AE$27,MATCH(G$7,GRID!$A$17:$A$27,0),MATCH(1,($U$2=GRID!$BJ$1:$CM$1)*(КАЛЕНДАРЬ!$R33=GRID!$BJ$3:$CM$3),0))*(1-GRID!$B$35),0)+GRID!$B$29*2)</f>
        <v>46100</v>
      </c>
      <c r="I38" s="59" cm="1">
        <f t="array" ref="I38">IF($I$2="Открытый тариф",
INDEX(GRID!$B$4:$AE$14,MATCH(I$7,GRID!$A$4:$A$14,0),MATCH(1,($U$2=GRID!$BJ$1:$CM$1)*(КАЛЕНДАРЬ!$R33=GRID!$BJ$3:$CM$3),0))+GRID!$B$29,
ROUNDUP(INDEX(GRID!$B$4:$AE$14,MATCH(I$7,GRID!$A$4:$A$14,0),MATCH(1,($U$2=GRID!$BJ$1:$CM$1)*(КАЛЕНДАРЬ!$R33=GRID!$BJ$3:$CM$3),0))*(1-GRID!$B$35),0)+GRID!$B$29)</f>
        <v>45200</v>
      </c>
      <c r="J38" s="60">
        <f t="array" ref="J38">IF($I$2="Открытый тариф",
INDEX(GRID!$B$17:$AE$27,MATCH(I$7,GRID!$A$17:$A$27,0),MATCH(1,($U$2=GRID!$BJ$1:$CM$1)*(КАЛЕНДАРЬ!$R33=GRID!$BJ$3:$CM$3),0))+GRID!$B$29*2,
ROUNDUP(INDEX(GRID!$B$17:$AE$27,MATCH(I$7,GRID!$A$17:$A$27,0),MATCH(1,($U$2=GRID!$BJ$1:$CM$1)*(КАЛЕНДАРЬ!$R33=GRID!$BJ$3:$CM$3),0))*(1-GRID!$B$35),0)+GRID!$B$29*2)</f>
        <v>50500</v>
      </c>
      <c r="K38" s="59" cm="1">
        <f t="array" ref="K38">IF($I$2="Открытый тариф",
INDEX(GRID!$B$4:$AE$14,MATCH(K$7,GRID!$A$4:$A$14,0),MATCH(1,($U$2=GRID!$BJ$1:$CM$1)*(КАЛЕНДАРЬ!$R33=GRID!$BJ$3:$CM$3),0))+GRID!$B$29,
ROUNDUP(INDEX(GRID!$B$4:$AE$14,MATCH(K$7,GRID!$A$4:$A$14,0),MATCH(1,($U$2=GRID!$BJ$1:$CM$1)*(КАЛЕНДАРЬ!$R33=GRID!$BJ$3:$CM$3),0))*(1-GRID!$B$35),0)+GRID!$B$29)</f>
        <v>50100</v>
      </c>
      <c r="L38" s="60">
        <f t="array" ref="L38">IF($I$2="Открытый тариф",
INDEX(GRID!$B$17:$AE$27,MATCH(K$7,GRID!$A$17:$A$27,0),MATCH(1,($U$2=GRID!$BJ$1:$CM$1)*(КАЛЕНДАРЬ!$R33=GRID!$BJ$3:$CM$3),0))+GRID!$B$29*2,
ROUNDUP(INDEX(GRID!$B$17:$AE$27,MATCH(K$7,GRID!$A$17:$A$27,0),MATCH(1,($U$2=GRID!$BJ$1:$CM$1)*(КАЛЕНДАРЬ!$R33=GRID!$BJ$3:$CM$3),0))*(1-GRID!$B$35),0)+GRID!$B$29*2)</f>
        <v>55400</v>
      </c>
      <c r="M38" s="59" cm="1">
        <f t="array" ref="M38">IF($I$2="Открытый тариф",
INDEX(GRID!$B$4:$AE$14,MATCH(M$7,GRID!$A$4:$A$14,0),MATCH(1,($U$2=GRID!$BJ$1:$CM$1)*(КАЛЕНДАРЬ!$R33=GRID!$BJ$3:$CM$3),0))+GRID!$B$29,
ROUNDUP(INDEX(GRID!$B$4:$AE$14,MATCH(M$7,GRID!$A$4:$A$14,0),MATCH(1,($U$2=GRID!$BJ$1:$CM$1)*(КАЛЕНДАРЬ!$R33=GRID!$BJ$3:$CM$3),0))*(1-GRID!$B$35),0)+GRID!$B$29)</f>
        <v>55600</v>
      </c>
      <c r="N38" s="60">
        <f t="array" ref="N38">IF($I$2="Открытый тариф",
INDEX(GRID!$B$17:$AE$27,MATCH(M$7,GRID!$A$17:$A$27,0),MATCH(1,($U$2=GRID!$BJ$1:$CM$1)*(КАЛЕНДАРЬ!$R33=GRID!$BJ$3:$CM$3),0))+GRID!$B$29*2,
ROUNDUP(INDEX(GRID!$B$17:$AE$27,MATCH(M$7,GRID!$A$17:$A$27,0),MATCH(1,($U$2=GRID!$BJ$1:$CM$1)*(КАЛЕНДАРЬ!$R33=GRID!$BJ$3:$CM$3),0))*(1-GRID!$B$35),0)+GRID!$B$29*2)</f>
        <v>60900</v>
      </c>
      <c r="O38" s="59" cm="1">
        <f t="array" ref="O38">IF($I$2="Открытый тариф",
INDEX(GRID!$B$4:$AE$14,MATCH(O$7,GRID!$A$4:$A$14,0),MATCH(1,($U$2=GRID!$BJ$1:$CM$1)*(КАЛЕНДАРЬ!$R33=GRID!$BJ$3:$CM$3),0))+GRID!$B$29,
ROUNDUP(INDEX(GRID!$B$4:$AE$14,MATCH(O$7,GRID!$A$4:$A$14,0),MATCH(1,($U$2=GRID!$BJ$1:$CM$1)*(КАЛЕНДАРЬ!$R33=GRID!$BJ$3:$CM$3),0))*(1-GRID!$B$35),0)+GRID!$B$29)</f>
        <v>62200</v>
      </c>
      <c r="P38" s="60">
        <f t="array" ref="P38">IF($I$2="Открытый тариф",
INDEX(GRID!$B$17:$AE$27,MATCH(O$7,GRID!$A$17:$A$27,0),MATCH(1,($U$2=GRID!$BJ$1:$CM$1)*(КАЛЕНДАРЬ!$R33=GRID!$BJ$3:$CM$3),0))+GRID!$B$29*2,
ROUNDUP(INDEX(GRID!$B$17:$AE$27,MATCH(O$7,GRID!$A$17:$A$27,0),MATCH(1,($U$2=GRID!$BJ$1:$CM$1)*(КАЛЕНДАРЬ!$R33=GRID!$BJ$3:$CM$3),0))*(1-GRID!$B$35),0)+GRID!$B$29*2)</f>
        <v>67500</v>
      </c>
      <c r="Q38" s="59" cm="1">
        <f t="array" ref="Q38">IF($I$2="Открытый тариф",
INDEX(GRID!$B$4:$AE$14,MATCH(Q$7,GRID!$A$4:$A$14,0),MATCH(1,($U$2=GRID!$BJ$1:$CM$1)*(КАЛЕНДАРЬ!$R33=GRID!$BJ$3:$CM$3),0))+GRID!$B$29,
ROUNDUP(INDEX(GRID!$B$4:$AE$14,MATCH(Q$7,GRID!$A$4:$A$14,0),MATCH(1,($U$2=GRID!$BJ$1:$CM$1)*(КАЛЕНДАРЬ!$R33=GRID!$BJ$3:$CM$3),0))*(1-GRID!$B$35),0)+GRID!$B$29)</f>
        <v>69900</v>
      </c>
      <c r="R38" s="60">
        <f t="array" ref="R38">IF($I$2="Открытый тариф",
INDEX(GRID!$B$17:$AE$27,MATCH(Q$7,GRID!$A$17:$A$27,0),MATCH(1,($U$2=GRID!$BJ$1:$CM$1)*(КАЛЕНДАРЬ!$R33=GRID!$BJ$3:$CM$3),0))+GRID!$B$29*2,
ROUNDUP(INDEX(GRID!$B$17:$AE$27,MATCH(Q$7,GRID!$A$17:$A$27,0),MATCH(1,($U$2=GRID!$BJ$1:$CM$1)*(КАЛЕНДАРЬ!$R33=GRID!$BJ$3:$CM$3),0))*(1-GRID!$B$35),0)+GRID!$B$29*2)</f>
        <v>75200</v>
      </c>
      <c r="S38" s="59" cm="1">
        <f t="array" ref="S38">IF($I$2="Открытый тариф",
INDEX(GRID!$B$4:$AE$14,MATCH(S$7,GRID!$A$4:$A$14,0),MATCH(1,($U$2=GRID!$BJ$1:$CM$1)*(КАЛЕНДАРЬ!$R33=GRID!$BJ$3:$CM$3),0))+GRID!$B$29,
ROUNDUP(INDEX(GRID!$B$4:$AE$14,MATCH(S$7,GRID!$A$4:$A$14,0),MATCH(1,($U$2=GRID!$BJ$1:$CM$1)*(КАЛЕНДАРЬ!$R33=GRID!$BJ$3:$CM$3),0))*(1-GRID!$B$35),0)+GRID!$B$29)</f>
        <v>86400</v>
      </c>
      <c r="T38" s="60">
        <f t="array" ref="T38">IF($I$2="Открытый тариф",
INDEX(GRID!$B$17:$AE$27,MATCH(S$7,GRID!$A$17:$A$27,0),MATCH(1,($U$2=GRID!$BJ$1:$CM$1)*(КАЛЕНДАРЬ!$R33=GRID!$BJ$3:$CM$3),0))+GRID!$B$29*2,
ROUNDUP(INDEX(GRID!$B$17:$AE$27,MATCH(S$7,GRID!$A$17:$A$27,0),MATCH(1,($U$2=GRID!$BJ$1:$CM$1)*(КАЛЕНДАРЬ!$R33=GRID!$BJ$3:$CM$3),0))*(1-GRID!$B$35),0)+GRID!$B$29*2)</f>
        <v>91700</v>
      </c>
      <c r="U38" s="59" cm="1">
        <f t="array" ref="U38">IF($I$2="Открытый тариф",
INDEX(GRID!$B$4:$AE$14,MATCH(U$7,GRID!$A$4:$A$14,0),MATCH(1,($U$2=GRID!$BJ$1:$CM$1)*(КАЛЕНДАРЬ!$R33=GRID!$BJ$3:$CM$3),0))+GRID!$B$29,
ROUNDUP(INDEX(GRID!$B$4:$AE$14,MATCH(U$7,GRID!$A$4:$A$14,0),MATCH(1,($U$2=GRID!$BJ$1:$CM$1)*(КАЛЕНДАРЬ!$R33=GRID!$BJ$3:$CM$3),0))*(1-GRID!$B$35),0)+GRID!$B$29)</f>
        <v>94800</v>
      </c>
      <c r="V38" s="60">
        <f t="array" ref="V38">IF($I$2="Открытый тариф",
INDEX(GRID!$B$17:$AE$27,MATCH(U$7,GRID!$A$17:$A$27,0),MATCH(1,($U$2=GRID!$BJ$1:$CM$1)*(КАЛЕНДАРЬ!$R33=GRID!$BJ$3:$CM$3),0))+GRID!$B$29*2,
ROUNDUP(INDEX(GRID!$B$17:$AE$27,MATCH(U$7,GRID!$A$17:$A$27,0),MATCH(1,($U$2=GRID!$BJ$1:$CM$1)*(КАЛЕНДАРЬ!$R33=GRID!$BJ$3:$CM$3),0))*(1-GRID!$B$35),0)+GRID!$B$29*2)</f>
        <v>100100</v>
      </c>
      <c r="W38" s="59" cm="1">
        <f t="array" ref="W38">IF($I$2="Открытый тариф",
INDEX(GRID!$B$4:$AE$14,MATCH(W$7,GRID!$A$4:$A$14,0),MATCH(1,($U$2=GRID!$BJ$1:$CM$1)*(КАЛЕНДАРЬ!$R33=GRID!$BJ$3:$CM$3),0))+GRID!$B$29,
ROUNDUP(INDEX(GRID!$B$4:$AE$14,MATCH(W$7,GRID!$A$4:$A$14,0),MATCH(1,($U$2=GRID!$BJ$1:$CM$1)*(КАЛЕНДАРЬ!$R33=GRID!$BJ$3:$CM$3),0))*(1-GRID!$B$35),0)+GRID!$B$29)</f>
        <v>329800</v>
      </c>
      <c r="X38" s="60">
        <f t="array" ref="X38">IF($I$2="Открытый тариф",
INDEX(GRID!$B$17:$AE$27,MATCH(W$7,GRID!$A$17:$A$27,0),MATCH(1,($U$2=GRID!$BJ$1:$CM$1)*(КАЛЕНДАРЬ!$R33=GRID!$BJ$3:$CM$3),0))+GRID!$B$29*2,
ROUNDUP(INDEX(GRID!$B$17:$AE$27,MATCH(W$7,GRID!$A$17:$A$27,0),MATCH(1,($U$2=GRID!$BJ$1:$CM$1)*(КАЛЕНДАРЬ!$R33=GRID!$BJ$3:$CM$3),0))*(1-GRID!$B$35),0)+GRID!$B$29*2)</f>
        <v>335100</v>
      </c>
    </row>
    <row r="39" spans="1:24" ht="13.5" customHeight="1" x14ac:dyDescent="0.2"/>
    <row r="40" spans="1:24" x14ac:dyDescent="0.2">
      <c r="A40" s="91" t="s">
        <v>107</v>
      </c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</row>
    <row r="41" spans="1:24" x14ac:dyDescent="0.2">
      <c r="A41" s="92" t="s">
        <v>59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</row>
    <row r="42" spans="1:24" ht="58.5" customHeight="1" x14ac:dyDescent="0.2">
      <c r="A42" s="94" t="s">
        <v>39</v>
      </c>
      <c r="B42" s="95"/>
      <c r="C42" s="98" t="s">
        <v>85</v>
      </c>
      <c r="D42" s="99"/>
      <c r="E42" s="100" t="s">
        <v>86</v>
      </c>
      <c r="F42" s="101"/>
      <c r="G42" s="102" t="s">
        <v>83</v>
      </c>
      <c r="H42" s="103"/>
      <c r="I42" s="104" t="s">
        <v>87</v>
      </c>
      <c r="J42" s="105"/>
      <c r="K42" s="106" t="s">
        <v>88</v>
      </c>
      <c r="L42" s="106"/>
      <c r="M42" s="107" t="s">
        <v>89</v>
      </c>
      <c r="N42" s="108"/>
      <c r="O42" s="109" t="s">
        <v>94</v>
      </c>
      <c r="P42" s="110"/>
      <c r="Q42" s="111" t="s">
        <v>95</v>
      </c>
      <c r="R42" s="111"/>
      <c r="S42" s="112" t="s">
        <v>90</v>
      </c>
      <c r="T42" s="112"/>
      <c r="U42" s="113" t="s">
        <v>91</v>
      </c>
      <c r="V42" s="114"/>
      <c r="W42" s="115" t="s">
        <v>96</v>
      </c>
      <c r="X42" s="116"/>
    </row>
    <row r="43" spans="1:24" x14ac:dyDescent="0.2">
      <c r="A43" s="96"/>
      <c r="B43" s="97"/>
      <c r="C43" s="57" t="s">
        <v>40</v>
      </c>
      <c r="D43" s="57" t="s">
        <v>41</v>
      </c>
      <c r="E43" s="57" t="s">
        <v>40</v>
      </c>
      <c r="F43" s="57" t="s">
        <v>41</v>
      </c>
      <c r="G43" s="57" t="s">
        <v>40</v>
      </c>
      <c r="H43" s="57" t="s">
        <v>41</v>
      </c>
      <c r="I43" s="57" t="s">
        <v>40</v>
      </c>
      <c r="J43" s="57" t="s">
        <v>41</v>
      </c>
      <c r="K43" s="57" t="s">
        <v>40</v>
      </c>
      <c r="L43" s="57" t="s">
        <v>41</v>
      </c>
      <c r="M43" s="57" t="s">
        <v>40</v>
      </c>
      <c r="N43" s="57" t="s">
        <v>41</v>
      </c>
      <c r="O43" s="57" t="s">
        <v>40</v>
      </c>
      <c r="P43" s="57" t="s">
        <v>41</v>
      </c>
      <c r="Q43" s="57" t="s">
        <v>40</v>
      </c>
      <c r="R43" s="57" t="s">
        <v>41</v>
      </c>
      <c r="S43" s="57" t="s">
        <v>40</v>
      </c>
      <c r="T43" s="57" t="s">
        <v>41</v>
      </c>
      <c r="U43" s="57" t="s">
        <v>40</v>
      </c>
      <c r="V43" s="57" t="s">
        <v>41</v>
      </c>
      <c r="W43" s="57" t="s">
        <v>40</v>
      </c>
      <c r="X43" s="57" t="s">
        <v>41</v>
      </c>
    </row>
    <row r="44" spans="1:24" x14ac:dyDescent="0.2">
      <c r="A44" s="62" t="s">
        <v>42</v>
      </c>
      <c r="B44" s="62">
        <v>1</v>
      </c>
      <c r="C44" s="59" cm="1">
        <f t="array" ref="C44">IF($I$2="Открытый тариф",
INDEX(GRID!$B$4:$AE$14,MATCH(C$7,GRID!$A$4:$A$14,0),MATCH(1,($U$2=GRID!$BJ$1:$CM$1)*(КАЛЕНДАРЬ!$U4=GRID!$BJ$3:$CM$3),0))+GRID!$B$29,
ROUNDUP(INDEX(GRID!$B$4:$AE$14,MATCH(C$7,GRID!$A$4:$A$14,0),MATCH(1,($U$2=GRID!$BJ$1:$CM$1)*(КАЛЕНДАРЬ!$U4=GRID!$BJ$3:$CM$3),0))*(1-GRID!$B$35),0)+GRID!$B$29)</f>
        <v>33300</v>
      </c>
      <c r="D44" s="60">
        <f t="array" ref="D44">IF($I$2="Открытый тариф",
INDEX(GRID!$B$17:$AE$27,MATCH(C$7,GRID!$A$17:$A$27,0),MATCH(1,($U$2=GRID!$BJ$1:$CM$1)*(КАЛЕНДАРЬ!$U4=GRID!$BJ$3:$CM$3),0))+GRID!$B$29*2,
ROUNDUP(INDEX(GRID!$B$17:$AE$27,MATCH(C$7,GRID!$A$17:$A$27,0),MATCH(1,($U$2=GRID!$BJ$1:$CM$1)*(КАЛЕНДАРЬ!$U4=GRID!$BJ$3:$CM$3),0))*(1-GRID!$B$35),0)+GRID!$B$29*2)</f>
        <v>38600</v>
      </c>
      <c r="E44" s="59" cm="1">
        <f t="array" ref="E44">IF($I$2="Открытый тариф",
INDEX(GRID!$B$4:$AE$14,MATCH(E$7,GRID!$A$4:$A$14,0),MATCH(1,($U$2=GRID!$BJ$1:$CM$1)*(КАЛЕНДАРЬ!$U4=GRID!$BJ$3:$CM$3),0))+GRID!$B$29,
ROUNDUP(INDEX(GRID!$B$4:$AE$14,MATCH(E$7,GRID!$A$4:$A$14,0),MATCH(1,($U$2=GRID!$BJ$1:$CM$1)*(КАЛЕНДАРЬ!$U4=GRID!$BJ$3:$CM$3),0))*(1-GRID!$B$35),0)+GRID!$B$29)</f>
        <v>36900</v>
      </c>
      <c r="F44" s="60">
        <f t="array" ref="F44">IF($I$2="Открытый тариф",
INDEX(GRID!$B$17:$AE$27,MATCH(E$7,GRID!$A$17:$A$27,0),MATCH(1,($U$2=GRID!$BJ$1:$CM$1)*(КАЛЕНДАРЬ!$U4=GRID!$BJ$3:$CM$3),0))+GRID!$B$29*2,
ROUNDUP(INDEX(GRID!$B$17:$AE$27,MATCH(E$7,GRID!$A$17:$A$27,0),MATCH(1,($U$2=GRID!$BJ$1:$CM$1)*(КАЛЕНДАРЬ!$U4=GRID!$BJ$3:$CM$3),0))*(1-GRID!$B$35),0)+GRID!$B$29*2)</f>
        <v>42200</v>
      </c>
      <c r="G44" s="59" cm="1">
        <f t="array" ref="G44">IF($I$2="Открытый тариф",
INDEX(GRID!$B$4:$AE$14,MATCH(G$7,GRID!$A$4:$A$14,0),MATCH(1,($U$2=GRID!$BJ$1:$CM$1)*(КАЛЕНДАРЬ!$U4=GRID!$BJ$3:$CM$3),0))+GRID!$B$29,
ROUNDUP(INDEX(GRID!$B$4:$AE$14,MATCH(G$7,GRID!$A$4:$A$14,0),MATCH(1,($U$2=GRID!$BJ$1:$CM$1)*(КАЛЕНДАРЬ!$U4=GRID!$BJ$3:$CM$3),0))*(1-GRID!$B$35),0)+GRID!$B$29)</f>
        <v>40800</v>
      </c>
      <c r="H44" s="60">
        <f t="array" ref="H44">IF($I$2="Открытый тариф",
INDEX(GRID!$B$17:$AE$27,MATCH(G$7,GRID!$A$17:$A$27,0),MATCH(1,($U$2=GRID!$BJ$1:$CM$1)*(КАЛЕНДАРЬ!$U4=GRID!$BJ$3:$CM$3),0))+GRID!$B$29*2,
ROUNDUP(INDEX(GRID!$B$17:$AE$27,MATCH(G$7,GRID!$A$17:$A$27,0),MATCH(1,($U$2=GRID!$BJ$1:$CM$1)*(КАЛЕНДАРЬ!$U4=GRID!$BJ$3:$CM$3),0))*(1-GRID!$B$35),0)+GRID!$B$29*2)</f>
        <v>46100</v>
      </c>
      <c r="I44" s="59" cm="1">
        <f t="array" ref="I44">IF($I$2="Открытый тариф",
INDEX(GRID!$B$4:$AE$14,MATCH(I$7,GRID!$A$4:$A$14,0),MATCH(1,($U$2=GRID!$BJ$1:$CM$1)*(КАЛЕНДАРЬ!$U4=GRID!$BJ$3:$CM$3),0))+GRID!$B$29,
ROUNDUP(INDEX(GRID!$B$4:$AE$14,MATCH(I$7,GRID!$A$4:$A$14,0),MATCH(1,($U$2=GRID!$BJ$1:$CM$1)*(КАЛЕНДАРЬ!$U4=GRID!$BJ$3:$CM$3),0))*(1-GRID!$B$35),0)+GRID!$B$29)</f>
        <v>45200</v>
      </c>
      <c r="J44" s="60">
        <f t="array" ref="J44">IF($I$2="Открытый тариф",
INDEX(GRID!$B$17:$AE$27,MATCH(I$7,GRID!$A$17:$A$27,0),MATCH(1,($U$2=GRID!$BJ$1:$CM$1)*(КАЛЕНДАРЬ!$U4=GRID!$BJ$3:$CM$3),0))+GRID!$B$29*2,
ROUNDUP(INDEX(GRID!$B$17:$AE$27,MATCH(I$7,GRID!$A$17:$A$27,0),MATCH(1,($U$2=GRID!$BJ$1:$CM$1)*(КАЛЕНДАРЬ!$U4=GRID!$BJ$3:$CM$3),0))*(1-GRID!$B$35),0)+GRID!$B$29*2)</f>
        <v>50500</v>
      </c>
      <c r="K44" s="59" cm="1">
        <f t="array" ref="K44">IF($I$2="Открытый тариф",
INDEX(GRID!$B$4:$AE$14,MATCH(K$7,GRID!$A$4:$A$14,0),MATCH(1,($U$2=GRID!$BJ$1:$CM$1)*(КАЛЕНДАРЬ!$U4=GRID!$BJ$3:$CM$3),0))+GRID!$B$29,
ROUNDUP(INDEX(GRID!$B$4:$AE$14,MATCH(K$7,GRID!$A$4:$A$14,0),MATCH(1,($U$2=GRID!$BJ$1:$CM$1)*(КАЛЕНДАРЬ!$U4=GRID!$BJ$3:$CM$3),0))*(1-GRID!$B$35),0)+GRID!$B$29)</f>
        <v>50100</v>
      </c>
      <c r="L44" s="60">
        <f t="array" ref="L44">IF($I$2="Открытый тариф",
INDEX(GRID!$B$17:$AE$27,MATCH(K$7,GRID!$A$17:$A$27,0),MATCH(1,($U$2=GRID!$BJ$1:$CM$1)*(КАЛЕНДАРЬ!$U4=GRID!$BJ$3:$CM$3),0))+GRID!$B$29*2,
ROUNDUP(INDEX(GRID!$B$17:$AE$27,MATCH(K$7,GRID!$A$17:$A$27,0),MATCH(1,($U$2=GRID!$BJ$1:$CM$1)*(КАЛЕНДАРЬ!$U4=GRID!$BJ$3:$CM$3),0))*(1-GRID!$B$35),0)+GRID!$B$29*2)</f>
        <v>55400</v>
      </c>
      <c r="M44" s="59" cm="1">
        <f t="array" ref="M44">IF($I$2="Открытый тариф",
INDEX(GRID!$B$4:$AE$14,MATCH(M$7,GRID!$A$4:$A$14,0),MATCH(1,($U$2=GRID!$BJ$1:$CM$1)*(КАЛЕНДАРЬ!$U4=GRID!$BJ$3:$CM$3),0))+GRID!$B$29,
ROUNDUP(INDEX(GRID!$B$4:$AE$14,MATCH(M$7,GRID!$A$4:$A$14,0),MATCH(1,($U$2=GRID!$BJ$1:$CM$1)*(КАЛЕНДАРЬ!$U4=GRID!$BJ$3:$CM$3),0))*(1-GRID!$B$35),0)+GRID!$B$29)</f>
        <v>55600</v>
      </c>
      <c r="N44" s="60">
        <f t="array" ref="N44">IF($I$2="Открытый тариф",
INDEX(GRID!$B$17:$AE$27,MATCH(M$7,GRID!$A$17:$A$27,0),MATCH(1,($U$2=GRID!$BJ$1:$CM$1)*(КАЛЕНДАРЬ!$U4=GRID!$BJ$3:$CM$3),0))+GRID!$B$29*2,
ROUNDUP(INDEX(GRID!$B$17:$AE$27,MATCH(M$7,GRID!$A$17:$A$27,0),MATCH(1,($U$2=GRID!$BJ$1:$CM$1)*(КАЛЕНДАРЬ!$U4=GRID!$BJ$3:$CM$3),0))*(1-GRID!$B$35),0)+GRID!$B$29*2)</f>
        <v>60900</v>
      </c>
      <c r="O44" s="59" cm="1">
        <f t="array" ref="O44">IF($I$2="Открытый тариф",
INDEX(GRID!$B$4:$AE$14,MATCH(O$7,GRID!$A$4:$A$14,0),MATCH(1,($U$2=GRID!$BJ$1:$CM$1)*(КАЛЕНДАРЬ!$U4=GRID!$BJ$3:$CM$3),0))+GRID!$B$29,
ROUNDUP(INDEX(GRID!$B$4:$AE$14,MATCH(O$7,GRID!$A$4:$A$14,0),MATCH(1,($U$2=GRID!$BJ$1:$CM$1)*(КАЛЕНДАРЬ!$U4=GRID!$BJ$3:$CM$3),0))*(1-GRID!$B$35),0)+GRID!$B$29)</f>
        <v>62200</v>
      </c>
      <c r="P44" s="60">
        <f t="array" ref="P44">IF($I$2="Открытый тариф",
INDEX(GRID!$B$17:$AE$27,MATCH(O$7,GRID!$A$17:$A$27,0),MATCH(1,($U$2=GRID!$BJ$1:$CM$1)*(КАЛЕНДАРЬ!$U4=GRID!$BJ$3:$CM$3),0))+GRID!$B$29*2,
ROUNDUP(INDEX(GRID!$B$17:$AE$27,MATCH(O$7,GRID!$A$17:$A$27,0),MATCH(1,($U$2=GRID!$BJ$1:$CM$1)*(КАЛЕНДАРЬ!$U4=GRID!$BJ$3:$CM$3),0))*(1-GRID!$B$35),0)+GRID!$B$29*2)</f>
        <v>67500</v>
      </c>
      <c r="Q44" s="59" cm="1">
        <f t="array" ref="Q44">IF($I$2="Открытый тариф",
INDEX(GRID!$B$4:$AE$14,MATCH(Q$7,GRID!$A$4:$A$14,0),MATCH(1,($U$2=GRID!$BJ$1:$CM$1)*(КАЛЕНДАРЬ!$U4=GRID!$BJ$3:$CM$3),0))+GRID!$B$29,
ROUNDUP(INDEX(GRID!$B$4:$AE$14,MATCH(Q$7,GRID!$A$4:$A$14,0),MATCH(1,($U$2=GRID!$BJ$1:$CM$1)*(КАЛЕНДАРЬ!$U4=GRID!$BJ$3:$CM$3),0))*(1-GRID!$B$35),0)+GRID!$B$29)</f>
        <v>69900</v>
      </c>
      <c r="R44" s="60">
        <f t="array" ref="R44">IF($I$2="Открытый тариф",
INDEX(GRID!$B$17:$AE$27,MATCH(Q$7,GRID!$A$17:$A$27,0),MATCH(1,($U$2=GRID!$BJ$1:$CM$1)*(КАЛЕНДАРЬ!$U4=GRID!$BJ$3:$CM$3),0))+GRID!$B$29*2,
ROUNDUP(INDEX(GRID!$B$17:$AE$27,MATCH(Q$7,GRID!$A$17:$A$27,0),MATCH(1,($U$2=GRID!$BJ$1:$CM$1)*(КАЛЕНДАРЬ!$U4=GRID!$BJ$3:$CM$3),0))*(1-GRID!$B$35),0)+GRID!$B$29*2)</f>
        <v>75200</v>
      </c>
      <c r="S44" s="59" cm="1">
        <f t="array" ref="S44">IF($I$2="Открытый тариф",
INDEX(GRID!$B$4:$AE$14,MATCH(S$7,GRID!$A$4:$A$14,0),MATCH(1,($U$2=GRID!$BJ$1:$CM$1)*(КАЛЕНДАРЬ!$U4=GRID!$BJ$3:$CM$3),0))+GRID!$B$29,
ROUNDUP(INDEX(GRID!$B$4:$AE$14,MATCH(S$7,GRID!$A$4:$A$14,0),MATCH(1,($U$2=GRID!$BJ$1:$CM$1)*(КАЛЕНДАРЬ!$U4=GRID!$BJ$3:$CM$3),0))*(1-GRID!$B$35),0)+GRID!$B$29)</f>
        <v>86400</v>
      </c>
      <c r="T44" s="60">
        <f t="array" ref="T44">IF($I$2="Открытый тариф",
INDEX(GRID!$B$17:$AE$27,MATCH(S$7,GRID!$A$17:$A$27,0),MATCH(1,($U$2=GRID!$BJ$1:$CM$1)*(КАЛЕНДАРЬ!$U4=GRID!$BJ$3:$CM$3),0))+GRID!$B$29*2,
ROUNDUP(INDEX(GRID!$B$17:$AE$27,MATCH(S$7,GRID!$A$17:$A$27,0),MATCH(1,($U$2=GRID!$BJ$1:$CM$1)*(КАЛЕНДАРЬ!$U4=GRID!$BJ$3:$CM$3),0))*(1-GRID!$B$35),0)+GRID!$B$29*2)</f>
        <v>91700</v>
      </c>
      <c r="U44" s="59" cm="1">
        <f t="array" ref="U44">IF($I$2="Открытый тариф",
INDEX(GRID!$B$4:$AE$14,MATCH(U$7,GRID!$A$4:$A$14,0),MATCH(1,($U$2=GRID!$BJ$1:$CM$1)*(КАЛЕНДАРЬ!$U4=GRID!$BJ$3:$CM$3),0))+GRID!$B$29,
ROUNDUP(INDEX(GRID!$B$4:$AE$14,MATCH(U$7,GRID!$A$4:$A$14,0),MATCH(1,($U$2=GRID!$BJ$1:$CM$1)*(КАЛЕНДАРЬ!$U4=GRID!$BJ$3:$CM$3),0))*(1-GRID!$B$35),0)+GRID!$B$29)</f>
        <v>94800</v>
      </c>
      <c r="V44" s="60">
        <f t="array" ref="V44">IF($I$2="Открытый тариф",
INDEX(GRID!$B$17:$AE$27,MATCH(U$7,GRID!$A$17:$A$27,0),MATCH(1,($U$2=GRID!$BJ$1:$CM$1)*(КАЛЕНДАРЬ!$U4=GRID!$BJ$3:$CM$3),0))+GRID!$B$29*2,
ROUNDUP(INDEX(GRID!$B$17:$AE$27,MATCH(U$7,GRID!$A$17:$A$27,0),MATCH(1,($U$2=GRID!$BJ$1:$CM$1)*(КАЛЕНДАРЬ!$U4=GRID!$BJ$3:$CM$3),0))*(1-GRID!$B$35),0)+GRID!$B$29*2)</f>
        <v>100100</v>
      </c>
      <c r="W44" s="59" cm="1">
        <f t="array" ref="W44">IF($I$2="Открытый тариф",
INDEX(GRID!$B$4:$AE$14,MATCH(W$7,GRID!$A$4:$A$14,0),MATCH(1,($U$2=GRID!$BJ$1:$CM$1)*(КАЛЕНДАРЬ!$U4=GRID!$BJ$3:$CM$3),0))+GRID!$B$29,
ROUNDUP(INDEX(GRID!$B$4:$AE$14,MATCH(W$7,GRID!$A$4:$A$14,0),MATCH(1,($U$2=GRID!$BJ$1:$CM$1)*(КАЛЕНДАРЬ!$U4=GRID!$BJ$3:$CM$3),0))*(1-GRID!$B$35),0)+GRID!$B$29)</f>
        <v>329800</v>
      </c>
      <c r="X44" s="60">
        <f t="array" ref="X44">IF($I$2="Открытый тариф",
INDEX(GRID!$B$17:$AE$27,MATCH(W$7,GRID!$A$17:$A$27,0),MATCH(1,($U$2=GRID!$BJ$1:$CM$1)*(КАЛЕНДАРЬ!$U4=GRID!$BJ$3:$CM$3),0))+GRID!$B$29*2,
ROUNDUP(INDEX(GRID!$B$17:$AE$27,MATCH(W$7,GRID!$A$17:$A$27,0),MATCH(1,($U$2=GRID!$BJ$1:$CM$1)*(КАЛЕНДАРЬ!$U4=GRID!$BJ$3:$CM$3),0))*(1-GRID!$B$35),0)+GRID!$B$29*2)</f>
        <v>335100</v>
      </c>
    </row>
    <row r="45" spans="1:24" x14ac:dyDescent="0.2">
      <c r="A45" s="62" t="s">
        <v>43</v>
      </c>
      <c r="B45" s="62">
        <v>2</v>
      </c>
      <c r="C45" s="59" cm="1">
        <f t="array" ref="C45">IF($I$2="Открытый тариф",
INDEX(GRID!$B$4:$AE$14,MATCH(C$7,GRID!$A$4:$A$14,0),MATCH(1,($U$2=GRID!$BJ$1:$CM$1)*(КАЛЕНДАРЬ!$U5=GRID!$BJ$3:$CM$3),0))+GRID!$B$29,
ROUNDUP(INDEX(GRID!$B$4:$AE$14,MATCH(C$7,GRID!$A$4:$A$14,0),MATCH(1,($U$2=GRID!$BJ$1:$CM$1)*(КАЛЕНДАРЬ!$U5=GRID!$BJ$3:$CM$3),0))*(1-GRID!$B$35),0)+GRID!$B$29)</f>
        <v>33300</v>
      </c>
      <c r="D45" s="60">
        <f t="array" ref="D45">IF($I$2="Открытый тариф",
INDEX(GRID!$B$17:$AE$27,MATCH(C$7,GRID!$A$17:$A$27,0),MATCH(1,($U$2=GRID!$BJ$1:$CM$1)*(КАЛЕНДАРЬ!$U5=GRID!$BJ$3:$CM$3),0))+GRID!$B$29*2,
ROUNDUP(INDEX(GRID!$B$17:$AE$27,MATCH(C$7,GRID!$A$17:$A$27,0),MATCH(1,($U$2=GRID!$BJ$1:$CM$1)*(КАЛЕНДАРЬ!$U5=GRID!$BJ$3:$CM$3),0))*(1-GRID!$B$35),0)+GRID!$B$29*2)</f>
        <v>38600</v>
      </c>
      <c r="E45" s="59" cm="1">
        <f t="array" ref="E45">IF($I$2="Открытый тариф",
INDEX(GRID!$B$4:$AE$14,MATCH(E$7,GRID!$A$4:$A$14,0),MATCH(1,($U$2=GRID!$BJ$1:$CM$1)*(КАЛЕНДАРЬ!$U5=GRID!$BJ$3:$CM$3),0))+GRID!$B$29,
ROUNDUP(INDEX(GRID!$B$4:$AE$14,MATCH(E$7,GRID!$A$4:$A$14,0),MATCH(1,($U$2=GRID!$BJ$1:$CM$1)*(КАЛЕНДАРЬ!$U5=GRID!$BJ$3:$CM$3),0))*(1-GRID!$B$35),0)+GRID!$B$29)</f>
        <v>36900</v>
      </c>
      <c r="F45" s="60">
        <f t="array" ref="F45">IF($I$2="Открытый тариф",
INDEX(GRID!$B$17:$AE$27,MATCH(E$7,GRID!$A$17:$A$27,0),MATCH(1,($U$2=GRID!$BJ$1:$CM$1)*(КАЛЕНДАРЬ!$U5=GRID!$BJ$3:$CM$3),0))+GRID!$B$29*2,
ROUNDUP(INDEX(GRID!$B$17:$AE$27,MATCH(E$7,GRID!$A$17:$A$27,0),MATCH(1,($U$2=GRID!$BJ$1:$CM$1)*(КАЛЕНДАРЬ!$U5=GRID!$BJ$3:$CM$3),0))*(1-GRID!$B$35),0)+GRID!$B$29*2)</f>
        <v>42200</v>
      </c>
      <c r="G45" s="59" cm="1">
        <f t="array" ref="G45">IF($I$2="Открытый тариф",
INDEX(GRID!$B$4:$AE$14,MATCH(G$7,GRID!$A$4:$A$14,0),MATCH(1,($U$2=GRID!$BJ$1:$CM$1)*(КАЛЕНДАРЬ!$U5=GRID!$BJ$3:$CM$3),0))+GRID!$B$29,
ROUNDUP(INDEX(GRID!$B$4:$AE$14,MATCH(G$7,GRID!$A$4:$A$14,0),MATCH(1,($U$2=GRID!$BJ$1:$CM$1)*(КАЛЕНДАРЬ!$U5=GRID!$BJ$3:$CM$3),0))*(1-GRID!$B$35),0)+GRID!$B$29)</f>
        <v>40800</v>
      </c>
      <c r="H45" s="60">
        <f t="array" ref="H45">IF($I$2="Открытый тариф",
INDEX(GRID!$B$17:$AE$27,MATCH(G$7,GRID!$A$17:$A$27,0),MATCH(1,($U$2=GRID!$BJ$1:$CM$1)*(КАЛЕНДАРЬ!$U5=GRID!$BJ$3:$CM$3),0))+GRID!$B$29*2,
ROUNDUP(INDEX(GRID!$B$17:$AE$27,MATCH(G$7,GRID!$A$17:$A$27,0),MATCH(1,($U$2=GRID!$BJ$1:$CM$1)*(КАЛЕНДАРЬ!$U5=GRID!$BJ$3:$CM$3),0))*(1-GRID!$B$35),0)+GRID!$B$29*2)</f>
        <v>46100</v>
      </c>
      <c r="I45" s="59" cm="1">
        <f t="array" ref="I45">IF($I$2="Открытый тариф",
INDEX(GRID!$B$4:$AE$14,MATCH(I$7,GRID!$A$4:$A$14,0),MATCH(1,($U$2=GRID!$BJ$1:$CM$1)*(КАЛЕНДАРЬ!$U5=GRID!$BJ$3:$CM$3),0))+GRID!$B$29,
ROUNDUP(INDEX(GRID!$B$4:$AE$14,MATCH(I$7,GRID!$A$4:$A$14,0),MATCH(1,($U$2=GRID!$BJ$1:$CM$1)*(КАЛЕНДАРЬ!$U5=GRID!$BJ$3:$CM$3),0))*(1-GRID!$B$35),0)+GRID!$B$29)</f>
        <v>45200</v>
      </c>
      <c r="J45" s="60">
        <f t="array" ref="J45">IF($I$2="Открытый тариф",
INDEX(GRID!$B$17:$AE$27,MATCH(I$7,GRID!$A$17:$A$27,0),MATCH(1,($U$2=GRID!$BJ$1:$CM$1)*(КАЛЕНДАРЬ!$U5=GRID!$BJ$3:$CM$3),0))+GRID!$B$29*2,
ROUNDUP(INDEX(GRID!$B$17:$AE$27,MATCH(I$7,GRID!$A$17:$A$27,0),MATCH(1,($U$2=GRID!$BJ$1:$CM$1)*(КАЛЕНДАРЬ!$U5=GRID!$BJ$3:$CM$3),0))*(1-GRID!$B$35),0)+GRID!$B$29*2)</f>
        <v>50500</v>
      </c>
      <c r="K45" s="59" cm="1">
        <f t="array" ref="K45">IF($I$2="Открытый тариф",
INDEX(GRID!$B$4:$AE$14,MATCH(K$7,GRID!$A$4:$A$14,0),MATCH(1,($U$2=GRID!$BJ$1:$CM$1)*(КАЛЕНДАРЬ!$U5=GRID!$BJ$3:$CM$3),0))+GRID!$B$29,
ROUNDUP(INDEX(GRID!$B$4:$AE$14,MATCH(K$7,GRID!$A$4:$A$14,0),MATCH(1,($U$2=GRID!$BJ$1:$CM$1)*(КАЛЕНДАРЬ!$U5=GRID!$BJ$3:$CM$3),0))*(1-GRID!$B$35),0)+GRID!$B$29)</f>
        <v>50100</v>
      </c>
      <c r="L45" s="60">
        <f t="array" ref="L45">IF($I$2="Открытый тариф",
INDEX(GRID!$B$17:$AE$27,MATCH(K$7,GRID!$A$17:$A$27,0),MATCH(1,($U$2=GRID!$BJ$1:$CM$1)*(КАЛЕНДАРЬ!$U5=GRID!$BJ$3:$CM$3),0))+GRID!$B$29*2,
ROUNDUP(INDEX(GRID!$B$17:$AE$27,MATCH(K$7,GRID!$A$17:$A$27,0),MATCH(1,($U$2=GRID!$BJ$1:$CM$1)*(КАЛЕНДАРЬ!$U5=GRID!$BJ$3:$CM$3),0))*(1-GRID!$B$35),0)+GRID!$B$29*2)</f>
        <v>55400</v>
      </c>
      <c r="M45" s="59" cm="1">
        <f t="array" ref="M45">IF($I$2="Открытый тариф",
INDEX(GRID!$B$4:$AE$14,MATCH(M$7,GRID!$A$4:$A$14,0),MATCH(1,($U$2=GRID!$BJ$1:$CM$1)*(КАЛЕНДАРЬ!$U5=GRID!$BJ$3:$CM$3),0))+GRID!$B$29,
ROUNDUP(INDEX(GRID!$B$4:$AE$14,MATCH(M$7,GRID!$A$4:$A$14,0),MATCH(1,($U$2=GRID!$BJ$1:$CM$1)*(КАЛЕНДАРЬ!$U5=GRID!$BJ$3:$CM$3),0))*(1-GRID!$B$35),0)+GRID!$B$29)</f>
        <v>55600</v>
      </c>
      <c r="N45" s="60">
        <f t="array" ref="N45">IF($I$2="Открытый тариф",
INDEX(GRID!$B$17:$AE$27,MATCH(M$7,GRID!$A$17:$A$27,0),MATCH(1,($U$2=GRID!$BJ$1:$CM$1)*(КАЛЕНДАРЬ!$U5=GRID!$BJ$3:$CM$3),0))+GRID!$B$29*2,
ROUNDUP(INDEX(GRID!$B$17:$AE$27,MATCH(M$7,GRID!$A$17:$A$27,0),MATCH(1,($U$2=GRID!$BJ$1:$CM$1)*(КАЛЕНДАРЬ!$U5=GRID!$BJ$3:$CM$3),0))*(1-GRID!$B$35),0)+GRID!$B$29*2)</f>
        <v>60900</v>
      </c>
      <c r="O45" s="59" cm="1">
        <f t="array" ref="O45">IF($I$2="Открытый тариф",
INDEX(GRID!$B$4:$AE$14,MATCH(O$7,GRID!$A$4:$A$14,0),MATCH(1,($U$2=GRID!$BJ$1:$CM$1)*(КАЛЕНДАРЬ!$U5=GRID!$BJ$3:$CM$3),0))+GRID!$B$29,
ROUNDUP(INDEX(GRID!$B$4:$AE$14,MATCH(O$7,GRID!$A$4:$A$14,0),MATCH(1,($U$2=GRID!$BJ$1:$CM$1)*(КАЛЕНДАРЬ!$U5=GRID!$BJ$3:$CM$3),0))*(1-GRID!$B$35),0)+GRID!$B$29)</f>
        <v>62200</v>
      </c>
      <c r="P45" s="60">
        <f t="array" ref="P45">IF($I$2="Открытый тариф",
INDEX(GRID!$B$17:$AE$27,MATCH(O$7,GRID!$A$17:$A$27,0),MATCH(1,($U$2=GRID!$BJ$1:$CM$1)*(КАЛЕНДАРЬ!$U5=GRID!$BJ$3:$CM$3),0))+GRID!$B$29*2,
ROUNDUP(INDEX(GRID!$B$17:$AE$27,MATCH(O$7,GRID!$A$17:$A$27,0),MATCH(1,($U$2=GRID!$BJ$1:$CM$1)*(КАЛЕНДАРЬ!$U5=GRID!$BJ$3:$CM$3),0))*(1-GRID!$B$35),0)+GRID!$B$29*2)</f>
        <v>67500</v>
      </c>
      <c r="Q45" s="59" cm="1">
        <f t="array" ref="Q45">IF($I$2="Открытый тариф",
INDEX(GRID!$B$4:$AE$14,MATCH(Q$7,GRID!$A$4:$A$14,0),MATCH(1,($U$2=GRID!$BJ$1:$CM$1)*(КАЛЕНДАРЬ!$U5=GRID!$BJ$3:$CM$3),0))+GRID!$B$29,
ROUNDUP(INDEX(GRID!$B$4:$AE$14,MATCH(Q$7,GRID!$A$4:$A$14,0),MATCH(1,($U$2=GRID!$BJ$1:$CM$1)*(КАЛЕНДАРЬ!$U5=GRID!$BJ$3:$CM$3),0))*(1-GRID!$B$35),0)+GRID!$B$29)</f>
        <v>69900</v>
      </c>
      <c r="R45" s="60">
        <f t="array" ref="R45">IF($I$2="Открытый тариф",
INDEX(GRID!$B$17:$AE$27,MATCH(Q$7,GRID!$A$17:$A$27,0),MATCH(1,($U$2=GRID!$BJ$1:$CM$1)*(КАЛЕНДАРЬ!$U5=GRID!$BJ$3:$CM$3),0))+GRID!$B$29*2,
ROUNDUP(INDEX(GRID!$B$17:$AE$27,MATCH(Q$7,GRID!$A$17:$A$27,0),MATCH(1,($U$2=GRID!$BJ$1:$CM$1)*(КАЛЕНДАРЬ!$U5=GRID!$BJ$3:$CM$3),0))*(1-GRID!$B$35),0)+GRID!$B$29*2)</f>
        <v>75200</v>
      </c>
      <c r="S45" s="59" cm="1">
        <f t="array" ref="S45">IF($I$2="Открытый тариф",
INDEX(GRID!$B$4:$AE$14,MATCH(S$7,GRID!$A$4:$A$14,0),MATCH(1,($U$2=GRID!$BJ$1:$CM$1)*(КАЛЕНДАРЬ!$U5=GRID!$BJ$3:$CM$3),0))+GRID!$B$29,
ROUNDUP(INDEX(GRID!$B$4:$AE$14,MATCH(S$7,GRID!$A$4:$A$14,0),MATCH(1,($U$2=GRID!$BJ$1:$CM$1)*(КАЛЕНДАРЬ!$U5=GRID!$BJ$3:$CM$3),0))*(1-GRID!$B$35),0)+GRID!$B$29)</f>
        <v>86400</v>
      </c>
      <c r="T45" s="60">
        <f t="array" ref="T45">IF($I$2="Открытый тариф",
INDEX(GRID!$B$17:$AE$27,MATCH(S$7,GRID!$A$17:$A$27,0),MATCH(1,($U$2=GRID!$BJ$1:$CM$1)*(КАЛЕНДАРЬ!$U5=GRID!$BJ$3:$CM$3),0))+GRID!$B$29*2,
ROUNDUP(INDEX(GRID!$B$17:$AE$27,MATCH(S$7,GRID!$A$17:$A$27,0),MATCH(1,($U$2=GRID!$BJ$1:$CM$1)*(КАЛЕНДАРЬ!$U5=GRID!$BJ$3:$CM$3),0))*(1-GRID!$B$35),0)+GRID!$B$29*2)</f>
        <v>91700</v>
      </c>
      <c r="U45" s="59" cm="1">
        <f t="array" ref="U45">IF($I$2="Открытый тариф",
INDEX(GRID!$B$4:$AE$14,MATCH(U$7,GRID!$A$4:$A$14,0),MATCH(1,($U$2=GRID!$BJ$1:$CM$1)*(КАЛЕНДАРЬ!$U5=GRID!$BJ$3:$CM$3),0))+GRID!$B$29,
ROUNDUP(INDEX(GRID!$B$4:$AE$14,MATCH(U$7,GRID!$A$4:$A$14,0),MATCH(1,($U$2=GRID!$BJ$1:$CM$1)*(КАЛЕНДАРЬ!$U5=GRID!$BJ$3:$CM$3),0))*(1-GRID!$B$35),0)+GRID!$B$29)</f>
        <v>94800</v>
      </c>
      <c r="V45" s="60">
        <f t="array" ref="V45">IF($I$2="Открытый тариф",
INDEX(GRID!$B$17:$AE$27,MATCH(U$7,GRID!$A$17:$A$27,0),MATCH(1,($U$2=GRID!$BJ$1:$CM$1)*(КАЛЕНДАРЬ!$U5=GRID!$BJ$3:$CM$3),0))+GRID!$B$29*2,
ROUNDUP(INDEX(GRID!$B$17:$AE$27,MATCH(U$7,GRID!$A$17:$A$27,0),MATCH(1,($U$2=GRID!$BJ$1:$CM$1)*(КАЛЕНДАРЬ!$U5=GRID!$BJ$3:$CM$3),0))*(1-GRID!$B$35),0)+GRID!$B$29*2)</f>
        <v>100100</v>
      </c>
      <c r="W45" s="59" cm="1">
        <f t="array" ref="W45">IF($I$2="Открытый тариф",
INDEX(GRID!$B$4:$AE$14,MATCH(W$7,GRID!$A$4:$A$14,0),MATCH(1,($U$2=GRID!$BJ$1:$CM$1)*(КАЛЕНДАРЬ!$U5=GRID!$BJ$3:$CM$3),0))+GRID!$B$29,
ROUNDUP(INDEX(GRID!$B$4:$AE$14,MATCH(W$7,GRID!$A$4:$A$14,0),MATCH(1,($U$2=GRID!$BJ$1:$CM$1)*(КАЛЕНДАРЬ!$U5=GRID!$BJ$3:$CM$3),0))*(1-GRID!$B$35),0)+GRID!$B$29)</f>
        <v>329800</v>
      </c>
      <c r="X45" s="60">
        <f t="array" ref="X45">IF($I$2="Открытый тариф",
INDEX(GRID!$B$17:$AE$27,MATCH(W$7,GRID!$A$17:$A$27,0),MATCH(1,($U$2=GRID!$BJ$1:$CM$1)*(КАЛЕНДАРЬ!$U5=GRID!$BJ$3:$CM$3),0))+GRID!$B$29*2,
ROUNDUP(INDEX(GRID!$B$17:$AE$27,MATCH(W$7,GRID!$A$17:$A$27,0),MATCH(1,($U$2=GRID!$BJ$1:$CM$1)*(КАЛЕНДАРЬ!$U5=GRID!$BJ$3:$CM$3),0))*(1-GRID!$B$35),0)+GRID!$B$29*2)</f>
        <v>335100</v>
      </c>
    </row>
    <row r="46" spans="1:24" x14ac:dyDescent="0.2">
      <c r="A46" s="62" t="s">
        <v>44</v>
      </c>
      <c r="B46" s="62">
        <v>3</v>
      </c>
      <c r="C46" s="59" cm="1">
        <f t="array" ref="C46">IF($I$2="Открытый тариф",
INDEX(GRID!$B$4:$AE$14,MATCH(C$7,GRID!$A$4:$A$14,0),MATCH(1,($U$2=GRID!$BJ$1:$CM$1)*(КАЛЕНДАРЬ!$U6=GRID!$BJ$3:$CM$3),0))+GRID!$B$29,
ROUNDUP(INDEX(GRID!$B$4:$AE$14,MATCH(C$7,GRID!$A$4:$A$14,0),MATCH(1,($U$2=GRID!$BJ$1:$CM$1)*(КАЛЕНДАРЬ!$U6=GRID!$BJ$3:$CM$3),0))*(1-GRID!$B$35),0)+GRID!$B$29)</f>
        <v>33300</v>
      </c>
      <c r="D46" s="60">
        <f t="array" ref="D46">IF($I$2="Открытый тариф",
INDEX(GRID!$B$17:$AE$27,MATCH(C$7,GRID!$A$17:$A$27,0),MATCH(1,($U$2=GRID!$BJ$1:$CM$1)*(КАЛЕНДАРЬ!$U6=GRID!$BJ$3:$CM$3),0))+GRID!$B$29*2,
ROUNDUP(INDEX(GRID!$B$17:$AE$27,MATCH(C$7,GRID!$A$17:$A$27,0),MATCH(1,($U$2=GRID!$BJ$1:$CM$1)*(КАЛЕНДАРЬ!$U6=GRID!$BJ$3:$CM$3),0))*(1-GRID!$B$35),0)+GRID!$B$29*2)</f>
        <v>38600</v>
      </c>
      <c r="E46" s="59" cm="1">
        <f t="array" ref="E46">IF($I$2="Открытый тариф",
INDEX(GRID!$B$4:$AE$14,MATCH(E$7,GRID!$A$4:$A$14,0),MATCH(1,($U$2=GRID!$BJ$1:$CM$1)*(КАЛЕНДАРЬ!$U6=GRID!$BJ$3:$CM$3),0))+GRID!$B$29,
ROUNDUP(INDEX(GRID!$B$4:$AE$14,MATCH(E$7,GRID!$A$4:$A$14,0),MATCH(1,($U$2=GRID!$BJ$1:$CM$1)*(КАЛЕНДАРЬ!$U6=GRID!$BJ$3:$CM$3),0))*(1-GRID!$B$35),0)+GRID!$B$29)</f>
        <v>36900</v>
      </c>
      <c r="F46" s="60">
        <f t="array" ref="F46">IF($I$2="Открытый тариф",
INDEX(GRID!$B$17:$AE$27,MATCH(E$7,GRID!$A$17:$A$27,0),MATCH(1,($U$2=GRID!$BJ$1:$CM$1)*(КАЛЕНДАРЬ!$U6=GRID!$BJ$3:$CM$3),0))+GRID!$B$29*2,
ROUNDUP(INDEX(GRID!$B$17:$AE$27,MATCH(E$7,GRID!$A$17:$A$27,0),MATCH(1,($U$2=GRID!$BJ$1:$CM$1)*(КАЛЕНДАРЬ!$U6=GRID!$BJ$3:$CM$3),0))*(1-GRID!$B$35),0)+GRID!$B$29*2)</f>
        <v>42200</v>
      </c>
      <c r="G46" s="59" cm="1">
        <f t="array" ref="G46">IF($I$2="Открытый тариф",
INDEX(GRID!$B$4:$AE$14,MATCH(G$7,GRID!$A$4:$A$14,0),MATCH(1,($U$2=GRID!$BJ$1:$CM$1)*(КАЛЕНДАРЬ!$U6=GRID!$BJ$3:$CM$3),0))+GRID!$B$29,
ROUNDUP(INDEX(GRID!$B$4:$AE$14,MATCH(G$7,GRID!$A$4:$A$14,0),MATCH(1,($U$2=GRID!$BJ$1:$CM$1)*(КАЛЕНДАРЬ!$U6=GRID!$BJ$3:$CM$3),0))*(1-GRID!$B$35),0)+GRID!$B$29)</f>
        <v>40800</v>
      </c>
      <c r="H46" s="60">
        <f t="array" ref="H46">IF($I$2="Открытый тариф",
INDEX(GRID!$B$17:$AE$27,MATCH(G$7,GRID!$A$17:$A$27,0),MATCH(1,($U$2=GRID!$BJ$1:$CM$1)*(КАЛЕНДАРЬ!$U6=GRID!$BJ$3:$CM$3),0))+GRID!$B$29*2,
ROUNDUP(INDEX(GRID!$B$17:$AE$27,MATCH(G$7,GRID!$A$17:$A$27,0),MATCH(1,($U$2=GRID!$BJ$1:$CM$1)*(КАЛЕНДАРЬ!$U6=GRID!$BJ$3:$CM$3),0))*(1-GRID!$B$35),0)+GRID!$B$29*2)</f>
        <v>46100</v>
      </c>
      <c r="I46" s="59" cm="1">
        <f t="array" ref="I46">IF($I$2="Открытый тариф",
INDEX(GRID!$B$4:$AE$14,MATCH(I$7,GRID!$A$4:$A$14,0),MATCH(1,($U$2=GRID!$BJ$1:$CM$1)*(КАЛЕНДАРЬ!$U6=GRID!$BJ$3:$CM$3),0))+GRID!$B$29,
ROUNDUP(INDEX(GRID!$B$4:$AE$14,MATCH(I$7,GRID!$A$4:$A$14,0),MATCH(1,($U$2=GRID!$BJ$1:$CM$1)*(КАЛЕНДАРЬ!$U6=GRID!$BJ$3:$CM$3),0))*(1-GRID!$B$35),0)+GRID!$B$29)</f>
        <v>45200</v>
      </c>
      <c r="J46" s="60">
        <f t="array" ref="J46">IF($I$2="Открытый тариф",
INDEX(GRID!$B$17:$AE$27,MATCH(I$7,GRID!$A$17:$A$27,0),MATCH(1,($U$2=GRID!$BJ$1:$CM$1)*(КАЛЕНДАРЬ!$U6=GRID!$BJ$3:$CM$3),0))+GRID!$B$29*2,
ROUNDUP(INDEX(GRID!$B$17:$AE$27,MATCH(I$7,GRID!$A$17:$A$27,0),MATCH(1,($U$2=GRID!$BJ$1:$CM$1)*(КАЛЕНДАРЬ!$U6=GRID!$BJ$3:$CM$3),0))*(1-GRID!$B$35),0)+GRID!$B$29*2)</f>
        <v>50500</v>
      </c>
      <c r="K46" s="59" cm="1">
        <f t="array" ref="K46">IF($I$2="Открытый тариф",
INDEX(GRID!$B$4:$AE$14,MATCH(K$7,GRID!$A$4:$A$14,0),MATCH(1,($U$2=GRID!$BJ$1:$CM$1)*(КАЛЕНДАРЬ!$U6=GRID!$BJ$3:$CM$3),0))+GRID!$B$29,
ROUNDUP(INDEX(GRID!$B$4:$AE$14,MATCH(K$7,GRID!$A$4:$A$14,0),MATCH(1,($U$2=GRID!$BJ$1:$CM$1)*(КАЛЕНДАРЬ!$U6=GRID!$BJ$3:$CM$3),0))*(1-GRID!$B$35),0)+GRID!$B$29)</f>
        <v>50100</v>
      </c>
      <c r="L46" s="60">
        <f t="array" ref="L46">IF($I$2="Открытый тариф",
INDEX(GRID!$B$17:$AE$27,MATCH(K$7,GRID!$A$17:$A$27,0),MATCH(1,($U$2=GRID!$BJ$1:$CM$1)*(КАЛЕНДАРЬ!$U6=GRID!$BJ$3:$CM$3),0))+GRID!$B$29*2,
ROUNDUP(INDEX(GRID!$B$17:$AE$27,MATCH(K$7,GRID!$A$17:$A$27,0),MATCH(1,($U$2=GRID!$BJ$1:$CM$1)*(КАЛЕНДАРЬ!$U6=GRID!$BJ$3:$CM$3),0))*(1-GRID!$B$35),0)+GRID!$B$29*2)</f>
        <v>55400</v>
      </c>
      <c r="M46" s="59" cm="1">
        <f t="array" ref="M46">IF($I$2="Открытый тариф",
INDEX(GRID!$B$4:$AE$14,MATCH(M$7,GRID!$A$4:$A$14,0),MATCH(1,($U$2=GRID!$BJ$1:$CM$1)*(КАЛЕНДАРЬ!$U6=GRID!$BJ$3:$CM$3),0))+GRID!$B$29,
ROUNDUP(INDEX(GRID!$B$4:$AE$14,MATCH(M$7,GRID!$A$4:$A$14,0),MATCH(1,($U$2=GRID!$BJ$1:$CM$1)*(КАЛЕНДАРЬ!$U6=GRID!$BJ$3:$CM$3),0))*(1-GRID!$B$35),0)+GRID!$B$29)</f>
        <v>55600</v>
      </c>
      <c r="N46" s="60">
        <f t="array" ref="N46">IF($I$2="Открытый тариф",
INDEX(GRID!$B$17:$AE$27,MATCH(M$7,GRID!$A$17:$A$27,0),MATCH(1,($U$2=GRID!$BJ$1:$CM$1)*(КАЛЕНДАРЬ!$U6=GRID!$BJ$3:$CM$3),0))+GRID!$B$29*2,
ROUNDUP(INDEX(GRID!$B$17:$AE$27,MATCH(M$7,GRID!$A$17:$A$27,0),MATCH(1,($U$2=GRID!$BJ$1:$CM$1)*(КАЛЕНДАРЬ!$U6=GRID!$BJ$3:$CM$3),0))*(1-GRID!$B$35),0)+GRID!$B$29*2)</f>
        <v>60900</v>
      </c>
      <c r="O46" s="59" cm="1">
        <f t="array" ref="O46">IF($I$2="Открытый тариф",
INDEX(GRID!$B$4:$AE$14,MATCH(O$7,GRID!$A$4:$A$14,0),MATCH(1,($U$2=GRID!$BJ$1:$CM$1)*(КАЛЕНДАРЬ!$U6=GRID!$BJ$3:$CM$3),0))+GRID!$B$29,
ROUNDUP(INDEX(GRID!$B$4:$AE$14,MATCH(O$7,GRID!$A$4:$A$14,0),MATCH(1,($U$2=GRID!$BJ$1:$CM$1)*(КАЛЕНДАРЬ!$U6=GRID!$BJ$3:$CM$3),0))*(1-GRID!$B$35),0)+GRID!$B$29)</f>
        <v>62200</v>
      </c>
      <c r="P46" s="60">
        <f t="array" ref="P46">IF($I$2="Открытый тариф",
INDEX(GRID!$B$17:$AE$27,MATCH(O$7,GRID!$A$17:$A$27,0),MATCH(1,($U$2=GRID!$BJ$1:$CM$1)*(КАЛЕНДАРЬ!$U6=GRID!$BJ$3:$CM$3),0))+GRID!$B$29*2,
ROUNDUP(INDEX(GRID!$B$17:$AE$27,MATCH(O$7,GRID!$A$17:$A$27,0),MATCH(1,($U$2=GRID!$BJ$1:$CM$1)*(КАЛЕНДАРЬ!$U6=GRID!$BJ$3:$CM$3),0))*(1-GRID!$B$35),0)+GRID!$B$29*2)</f>
        <v>67500</v>
      </c>
      <c r="Q46" s="59" cm="1">
        <f t="array" ref="Q46">IF($I$2="Открытый тариф",
INDEX(GRID!$B$4:$AE$14,MATCH(Q$7,GRID!$A$4:$A$14,0),MATCH(1,($U$2=GRID!$BJ$1:$CM$1)*(КАЛЕНДАРЬ!$U6=GRID!$BJ$3:$CM$3),0))+GRID!$B$29,
ROUNDUP(INDEX(GRID!$B$4:$AE$14,MATCH(Q$7,GRID!$A$4:$A$14,0),MATCH(1,($U$2=GRID!$BJ$1:$CM$1)*(КАЛЕНДАРЬ!$U6=GRID!$BJ$3:$CM$3),0))*(1-GRID!$B$35),0)+GRID!$B$29)</f>
        <v>69900</v>
      </c>
      <c r="R46" s="60">
        <f t="array" ref="R46">IF($I$2="Открытый тариф",
INDEX(GRID!$B$17:$AE$27,MATCH(Q$7,GRID!$A$17:$A$27,0),MATCH(1,($U$2=GRID!$BJ$1:$CM$1)*(КАЛЕНДАРЬ!$U6=GRID!$BJ$3:$CM$3),0))+GRID!$B$29*2,
ROUNDUP(INDEX(GRID!$B$17:$AE$27,MATCH(Q$7,GRID!$A$17:$A$27,0),MATCH(1,($U$2=GRID!$BJ$1:$CM$1)*(КАЛЕНДАРЬ!$U6=GRID!$BJ$3:$CM$3),0))*(1-GRID!$B$35),0)+GRID!$B$29*2)</f>
        <v>75200</v>
      </c>
      <c r="S46" s="59" cm="1">
        <f t="array" ref="S46">IF($I$2="Открытый тариф",
INDEX(GRID!$B$4:$AE$14,MATCH(S$7,GRID!$A$4:$A$14,0),MATCH(1,($U$2=GRID!$BJ$1:$CM$1)*(КАЛЕНДАРЬ!$U6=GRID!$BJ$3:$CM$3),0))+GRID!$B$29,
ROUNDUP(INDEX(GRID!$B$4:$AE$14,MATCH(S$7,GRID!$A$4:$A$14,0),MATCH(1,($U$2=GRID!$BJ$1:$CM$1)*(КАЛЕНДАРЬ!$U6=GRID!$BJ$3:$CM$3),0))*(1-GRID!$B$35),0)+GRID!$B$29)</f>
        <v>86400</v>
      </c>
      <c r="T46" s="60">
        <f t="array" ref="T46">IF($I$2="Открытый тариф",
INDEX(GRID!$B$17:$AE$27,MATCH(S$7,GRID!$A$17:$A$27,0),MATCH(1,($U$2=GRID!$BJ$1:$CM$1)*(КАЛЕНДАРЬ!$U6=GRID!$BJ$3:$CM$3),0))+GRID!$B$29*2,
ROUNDUP(INDEX(GRID!$B$17:$AE$27,MATCH(S$7,GRID!$A$17:$A$27,0),MATCH(1,($U$2=GRID!$BJ$1:$CM$1)*(КАЛЕНДАРЬ!$U6=GRID!$BJ$3:$CM$3),0))*(1-GRID!$B$35),0)+GRID!$B$29*2)</f>
        <v>91700</v>
      </c>
      <c r="U46" s="59" cm="1">
        <f t="array" ref="U46">IF($I$2="Открытый тариф",
INDEX(GRID!$B$4:$AE$14,MATCH(U$7,GRID!$A$4:$A$14,0),MATCH(1,($U$2=GRID!$BJ$1:$CM$1)*(КАЛЕНДАРЬ!$U6=GRID!$BJ$3:$CM$3),0))+GRID!$B$29,
ROUNDUP(INDEX(GRID!$B$4:$AE$14,MATCH(U$7,GRID!$A$4:$A$14,0),MATCH(1,($U$2=GRID!$BJ$1:$CM$1)*(КАЛЕНДАРЬ!$U6=GRID!$BJ$3:$CM$3),0))*(1-GRID!$B$35),0)+GRID!$B$29)</f>
        <v>94800</v>
      </c>
      <c r="V46" s="60">
        <f t="array" ref="V46">IF($I$2="Открытый тариф",
INDEX(GRID!$B$17:$AE$27,MATCH(U$7,GRID!$A$17:$A$27,0),MATCH(1,($U$2=GRID!$BJ$1:$CM$1)*(КАЛЕНДАРЬ!$U6=GRID!$BJ$3:$CM$3),0))+GRID!$B$29*2,
ROUNDUP(INDEX(GRID!$B$17:$AE$27,MATCH(U$7,GRID!$A$17:$A$27,0),MATCH(1,($U$2=GRID!$BJ$1:$CM$1)*(КАЛЕНДАРЬ!$U6=GRID!$BJ$3:$CM$3),0))*(1-GRID!$B$35),0)+GRID!$B$29*2)</f>
        <v>100100</v>
      </c>
      <c r="W46" s="59" cm="1">
        <f t="array" ref="W46">IF($I$2="Открытый тариф",
INDEX(GRID!$B$4:$AE$14,MATCH(W$7,GRID!$A$4:$A$14,0),MATCH(1,($U$2=GRID!$BJ$1:$CM$1)*(КАЛЕНДАРЬ!$U6=GRID!$BJ$3:$CM$3),0))+GRID!$B$29,
ROUNDUP(INDEX(GRID!$B$4:$AE$14,MATCH(W$7,GRID!$A$4:$A$14,0),MATCH(1,($U$2=GRID!$BJ$1:$CM$1)*(КАЛЕНДАРЬ!$U6=GRID!$BJ$3:$CM$3),0))*(1-GRID!$B$35),0)+GRID!$B$29)</f>
        <v>329800</v>
      </c>
      <c r="X46" s="60">
        <f t="array" ref="X46">IF($I$2="Открытый тариф",
INDEX(GRID!$B$17:$AE$27,MATCH(W$7,GRID!$A$17:$A$27,0),MATCH(1,($U$2=GRID!$BJ$1:$CM$1)*(КАЛЕНДАРЬ!$U6=GRID!$BJ$3:$CM$3),0))+GRID!$B$29*2,
ROUNDUP(INDEX(GRID!$B$17:$AE$27,MATCH(W$7,GRID!$A$17:$A$27,0),MATCH(1,($U$2=GRID!$BJ$1:$CM$1)*(КАЛЕНДАРЬ!$U6=GRID!$BJ$3:$CM$3),0))*(1-GRID!$B$35),0)+GRID!$B$29*2)</f>
        <v>335100</v>
      </c>
    </row>
    <row r="47" spans="1:24" x14ac:dyDescent="0.2">
      <c r="A47" s="62" t="s">
        <v>45</v>
      </c>
      <c r="B47" s="62">
        <v>4</v>
      </c>
      <c r="C47" s="59" cm="1">
        <f t="array" ref="C47">IF($I$2="Открытый тариф",
INDEX(GRID!$B$4:$AE$14,MATCH(C$7,GRID!$A$4:$A$14,0),MATCH(1,($U$2=GRID!$BJ$1:$CM$1)*(КАЛЕНДАРЬ!$U7=GRID!$BJ$3:$CM$3),0))+GRID!$B$29,
ROUNDUP(INDEX(GRID!$B$4:$AE$14,MATCH(C$7,GRID!$A$4:$A$14,0),MATCH(1,($U$2=GRID!$BJ$1:$CM$1)*(КАЛЕНДАРЬ!$U7=GRID!$BJ$3:$CM$3),0))*(1-GRID!$B$35),0)+GRID!$B$29)</f>
        <v>34800</v>
      </c>
      <c r="D47" s="60">
        <f t="array" ref="D47">IF($I$2="Открытый тариф",
INDEX(GRID!$B$17:$AE$27,MATCH(C$7,GRID!$A$17:$A$27,0),MATCH(1,($U$2=GRID!$BJ$1:$CM$1)*(КАЛЕНДАРЬ!$U7=GRID!$BJ$3:$CM$3),0))+GRID!$B$29*2,
ROUNDUP(INDEX(GRID!$B$17:$AE$27,MATCH(C$7,GRID!$A$17:$A$27,0),MATCH(1,($U$2=GRID!$BJ$1:$CM$1)*(КАЛЕНДАРЬ!$U7=GRID!$BJ$3:$CM$3),0))*(1-GRID!$B$35),0)+GRID!$B$29*2)</f>
        <v>40100</v>
      </c>
      <c r="E47" s="59" cm="1">
        <f t="array" ref="E47">IF($I$2="Открытый тариф",
INDEX(GRID!$B$4:$AE$14,MATCH(E$7,GRID!$A$4:$A$14,0),MATCH(1,($U$2=GRID!$BJ$1:$CM$1)*(КАЛЕНДАРЬ!$U7=GRID!$BJ$3:$CM$3),0))+GRID!$B$29,
ROUNDUP(INDEX(GRID!$B$4:$AE$14,MATCH(E$7,GRID!$A$4:$A$14,0),MATCH(1,($U$2=GRID!$BJ$1:$CM$1)*(КАЛЕНДАРЬ!$U7=GRID!$BJ$3:$CM$3),0))*(1-GRID!$B$35),0)+GRID!$B$29)</f>
        <v>38600</v>
      </c>
      <c r="F47" s="60">
        <f t="array" ref="F47">IF($I$2="Открытый тариф",
INDEX(GRID!$B$17:$AE$27,MATCH(E$7,GRID!$A$17:$A$27,0),MATCH(1,($U$2=GRID!$BJ$1:$CM$1)*(КАЛЕНДАРЬ!$U7=GRID!$BJ$3:$CM$3),0))+GRID!$B$29*2,
ROUNDUP(INDEX(GRID!$B$17:$AE$27,MATCH(E$7,GRID!$A$17:$A$27,0),MATCH(1,($U$2=GRID!$BJ$1:$CM$1)*(КАЛЕНДАРЬ!$U7=GRID!$BJ$3:$CM$3),0))*(1-GRID!$B$35),0)+GRID!$B$29*2)</f>
        <v>43900</v>
      </c>
      <c r="G47" s="59" cm="1">
        <f t="array" ref="G47">IF($I$2="Открытый тариф",
INDEX(GRID!$B$4:$AE$14,MATCH(G$7,GRID!$A$4:$A$14,0),MATCH(1,($U$2=GRID!$BJ$1:$CM$1)*(КАЛЕНДАРЬ!$U7=GRID!$BJ$3:$CM$3),0))+GRID!$B$29,
ROUNDUP(INDEX(GRID!$B$4:$AE$14,MATCH(G$7,GRID!$A$4:$A$14,0),MATCH(1,($U$2=GRID!$BJ$1:$CM$1)*(КАЛЕНДАРЬ!$U7=GRID!$BJ$3:$CM$3),0))*(1-GRID!$B$35),0)+GRID!$B$29)</f>
        <v>42700</v>
      </c>
      <c r="H47" s="60">
        <f t="array" ref="H47">IF($I$2="Открытый тариф",
INDEX(GRID!$B$17:$AE$27,MATCH(G$7,GRID!$A$17:$A$27,0),MATCH(1,($U$2=GRID!$BJ$1:$CM$1)*(КАЛЕНДАРЬ!$U7=GRID!$BJ$3:$CM$3),0))+GRID!$B$29*2,
ROUNDUP(INDEX(GRID!$B$17:$AE$27,MATCH(G$7,GRID!$A$17:$A$27,0),MATCH(1,($U$2=GRID!$BJ$1:$CM$1)*(КАЛЕНДАРЬ!$U7=GRID!$BJ$3:$CM$3),0))*(1-GRID!$B$35),0)+GRID!$B$29*2)</f>
        <v>48000</v>
      </c>
      <c r="I47" s="59" cm="1">
        <f t="array" ref="I47">IF($I$2="Открытый тариф",
INDEX(GRID!$B$4:$AE$14,MATCH(I$7,GRID!$A$4:$A$14,0),MATCH(1,($U$2=GRID!$BJ$1:$CM$1)*(КАЛЕНДАРЬ!$U7=GRID!$BJ$3:$CM$3),0))+GRID!$B$29,
ROUNDUP(INDEX(GRID!$B$4:$AE$14,MATCH(I$7,GRID!$A$4:$A$14,0),MATCH(1,($U$2=GRID!$BJ$1:$CM$1)*(КАЛЕНДАРЬ!$U7=GRID!$BJ$3:$CM$3),0))*(1-GRID!$B$35),0)+GRID!$B$29)</f>
        <v>47400</v>
      </c>
      <c r="J47" s="60">
        <f t="array" ref="J47">IF($I$2="Открытый тариф",
INDEX(GRID!$B$17:$AE$27,MATCH(I$7,GRID!$A$17:$A$27,0),MATCH(1,($U$2=GRID!$BJ$1:$CM$1)*(КАЛЕНДАРЬ!$U7=GRID!$BJ$3:$CM$3),0))+GRID!$B$29*2,
ROUNDUP(INDEX(GRID!$B$17:$AE$27,MATCH(I$7,GRID!$A$17:$A$27,0),MATCH(1,($U$2=GRID!$BJ$1:$CM$1)*(КАЛЕНДАРЬ!$U7=GRID!$BJ$3:$CM$3),0))*(1-GRID!$B$35),0)+GRID!$B$29*2)</f>
        <v>52700</v>
      </c>
      <c r="K47" s="59" cm="1">
        <f t="array" ref="K47">IF($I$2="Открытый тариф",
INDEX(GRID!$B$4:$AE$14,MATCH(K$7,GRID!$A$4:$A$14,0),MATCH(1,($U$2=GRID!$BJ$1:$CM$1)*(КАЛЕНДАРЬ!$U7=GRID!$BJ$3:$CM$3),0))+GRID!$B$29,
ROUNDUP(INDEX(GRID!$B$4:$AE$14,MATCH(K$7,GRID!$A$4:$A$14,0),MATCH(1,($U$2=GRID!$BJ$1:$CM$1)*(КАЛЕНДАРЬ!$U7=GRID!$BJ$3:$CM$3),0))*(1-GRID!$B$35),0)+GRID!$B$29)</f>
        <v>52600</v>
      </c>
      <c r="L47" s="60">
        <f t="array" ref="L47">IF($I$2="Открытый тариф",
INDEX(GRID!$B$17:$AE$27,MATCH(K$7,GRID!$A$17:$A$27,0),MATCH(1,($U$2=GRID!$BJ$1:$CM$1)*(КАЛЕНДАРЬ!$U7=GRID!$BJ$3:$CM$3),0))+GRID!$B$29*2,
ROUNDUP(INDEX(GRID!$B$17:$AE$27,MATCH(K$7,GRID!$A$17:$A$27,0),MATCH(1,($U$2=GRID!$BJ$1:$CM$1)*(КАЛЕНДАРЬ!$U7=GRID!$BJ$3:$CM$3),0))*(1-GRID!$B$35),0)+GRID!$B$29*2)</f>
        <v>57900</v>
      </c>
      <c r="M47" s="59" cm="1">
        <f t="array" ref="M47">IF($I$2="Открытый тариф",
INDEX(GRID!$B$4:$AE$14,MATCH(M$7,GRID!$A$4:$A$14,0),MATCH(1,($U$2=GRID!$BJ$1:$CM$1)*(КАЛЕНДАРЬ!$U7=GRID!$BJ$3:$CM$3),0))+GRID!$B$29,
ROUNDUP(INDEX(GRID!$B$4:$AE$14,MATCH(M$7,GRID!$A$4:$A$14,0),MATCH(1,($U$2=GRID!$BJ$1:$CM$1)*(КАЛЕНДАРЬ!$U7=GRID!$BJ$3:$CM$3),0))*(1-GRID!$B$35),0)+GRID!$B$29)</f>
        <v>58400</v>
      </c>
      <c r="N47" s="60">
        <f t="array" ref="N47">IF($I$2="Открытый тариф",
INDEX(GRID!$B$17:$AE$27,MATCH(M$7,GRID!$A$17:$A$27,0),MATCH(1,($U$2=GRID!$BJ$1:$CM$1)*(КАЛЕНДАРЬ!$U7=GRID!$BJ$3:$CM$3),0))+GRID!$B$29*2,
ROUNDUP(INDEX(GRID!$B$17:$AE$27,MATCH(M$7,GRID!$A$17:$A$27,0),MATCH(1,($U$2=GRID!$BJ$1:$CM$1)*(КАЛЕНДАРЬ!$U7=GRID!$BJ$3:$CM$3),0))*(1-GRID!$B$35),0)+GRID!$B$29*2)</f>
        <v>63700</v>
      </c>
      <c r="O47" s="59" cm="1">
        <f t="array" ref="O47">IF($I$2="Открытый тариф",
INDEX(GRID!$B$4:$AE$14,MATCH(O$7,GRID!$A$4:$A$14,0),MATCH(1,($U$2=GRID!$BJ$1:$CM$1)*(КАЛЕНДАРЬ!$U7=GRID!$BJ$3:$CM$3),0))+GRID!$B$29,
ROUNDUP(INDEX(GRID!$B$4:$AE$14,MATCH(O$7,GRID!$A$4:$A$14,0),MATCH(1,($U$2=GRID!$BJ$1:$CM$1)*(КАЛЕНДАРЬ!$U7=GRID!$BJ$3:$CM$3),0))*(1-GRID!$B$35),0)+GRID!$B$29)</f>
        <v>65100</v>
      </c>
      <c r="P47" s="60">
        <f t="array" ref="P47">IF($I$2="Открытый тариф",
INDEX(GRID!$B$17:$AE$27,MATCH(O$7,GRID!$A$17:$A$27,0),MATCH(1,($U$2=GRID!$BJ$1:$CM$1)*(КАЛЕНДАРЬ!$U7=GRID!$BJ$3:$CM$3),0))+GRID!$B$29*2,
ROUNDUP(INDEX(GRID!$B$17:$AE$27,MATCH(O$7,GRID!$A$17:$A$27,0),MATCH(1,($U$2=GRID!$BJ$1:$CM$1)*(КАЛЕНДАРЬ!$U7=GRID!$BJ$3:$CM$3),0))*(1-GRID!$B$35),0)+GRID!$B$29*2)</f>
        <v>70400</v>
      </c>
      <c r="Q47" s="59" cm="1">
        <f t="array" ref="Q47">IF($I$2="Открытый тариф",
INDEX(GRID!$B$4:$AE$14,MATCH(Q$7,GRID!$A$4:$A$14,0),MATCH(1,($U$2=GRID!$BJ$1:$CM$1)*(КАЛЕНДАРЬ!$U7=GRID!$BJ$3:$CM$3),0))+GRID!$B$29,
ROUNDUP(INDEX(GRID!$B$4:$AE$14,MATCH(Q$7,GRID!$A$4:$A$14,0),MATCH(1,($U$2=GRID!$BJ$1:$CM$1)*(КАЛЕНДАРЬ!$U7=GRID!$BJ$3:$CM$3),0))*(1-GRID!$B$35),0)+GRID!$B$29)</f>
        <v>73200</v>
      </c>
      <c r="R47" s="60">
        <f t="array" ref="R47">IF($I$2="Открытый тариф",
INDEX(GRID!$B$17:$AE$27,MATCH(Q$7,GRID!$A$17:$A$27,0),MATCH(1,($U$2=GRID!$BJ$1:$CM$1)*(КАЛЕНДАРЬ!$U7=GRID!$BJ$3:$CM$3),0))+GRID!$B$29*2,
ROUNDUP(INDEX(GRID!$B$17:$AE$27,MATCH(Q$7,GRID!$A$17:$A$27,0),MATCH(1,($U$2=GRID!$BJ$1:$CM$1)*(КАЛЕНДАРЬ!$U7=GRID!$BJ$3:$CM$3),0))*(1-GRID!$B$35),0)+GRID!$B$29*2)</f>
        <v>78500</v>
      </c>
      <c r="S47" s="59" cm="1">
        <f t="array" ref="S47">IF($I$2="Открытый тариф",
INDEX(GRID!$B$4:$AE$14,MATCH(S$7,GRID!$A$4:$A$14,0),MATCH(1,($U$2=GRID!$BJ$1:$CM$1)*(КАЛЕНДАРЬ!$U7=GRID!$BJ$3:$CM$3),0))+GRID!$B$29,
ROUNDUP(INDEX(GRID!$B$4:$AE$14,MATCH(S$7,GRID!$A$4:$A$14,0),MATCH(1,($U$2=GRID!$BJ$1:$CM$1)*(КАЛЕНДАРЬ!$U7=GRID!$BJ$3:$CM$3),0))*(1-GRID!$B$35),0)+GRID!$B$29)</f>
        <v>90600</v>
      </c>
      <c r="T47" s="60">
        <f t="array" ref="T47">IF($I$2="Открытый тариф",
INDEX(GRID!$B$17:$AE$27,MATCH(S$7,GRID!$A$17:$A$27,0),MATCH(1,($U$2=GRID!$BJ$1:$CM$1)*(КАЛЕНДАРЬ!$U7=GRID!$BJ$3:$CM$3),0))+GRID!$B$29*2,
ROUNDUP(INDEX(GRID!$B$17:$AE$27,MATCH(S$7,GRID!$A$17:$A$27,0),MATCH(1,($U$2=GRID!$BJ$1:$CM$1)*(КАЛЕНДАРЬ!$U7=GRID!$BJ$3:$CM$3),0))*(1-GRID!$B$35),0)+GRID!$B$29*2)</f>
        <v>95900</v>
      </c>
      <c r="U47" s="59" cm="1">
        <f t="array" ref="U47">IF($I$2="Открытый тариф",
INDEX(GRID!$B$4:$AE$14,MATCH(U$7,GRID!$A$4:$A$14,0),MATCH(1,($U$2=GRID!$BJ$1:$CM$1)*(КАЛЕНДАРЬ!$U7=GRID!$BJ$3:$CM$3),0))+GRID!$B$29,
ROUNDUP(INDEX(GRID!$B$4:$AE$14,MATCH(U$7,GRID!$A$4:$A$14,0),MATCH(1,($U$2=GRID!$BJ$1:$CM$1)*(КАЛЕНДАРЬ!$U7=GRID!$BJ$3:$CM$3),0))*(1-GRID!$B$35),0)+GRID!$B$29)</f>
        <v>99800</v>
      </c>
      <c r="V47" s="60">
        <f t="array" ref="V47">IF($I$2="Открытый тариф",
INDEX(GRID!$B$17:$AE$27,MATCH(U$7,GRID!$A$17:$A$27,0),MATCH(1,($U$2=GRID!$BJ$1:$CM$1)*(КАЛЕНДАРЬ!$U7=GRID!$BJ$3:$CM$3),0))+GRID!$B$29*2,
ROUNDUP(INDEX(GRID!$B$17:$AE$27,MATCH(U$7,GRID!$A$17:$A$27,0),MATCH(1,($U$2=GRID!$BJ$1:$CM$1)*(КАЛЕНДАРЬ!$U7=GRID!$BJ$3:$CM$3),0))*(1-GRID!$B$35),0)+GRID!$B$29*2)</f>
        <v>105100</v>
      </c>
      <c r="W47" s="59" cm="1">
        <f t="array" ref="W47">IF($I$2="Открытый тариф",
INDEX(GRID!$B$4:$AE$14,MATCH(W$7,GRID!$A$4:$A$14,0),MATCH(1,($U$2=GRID!$BJ$1:$CM$1)*(КАЛЕНДАРЬ!$U7=GRID!$BJ$3:$CM$3),0))+GRID!$B$29,
ROUNDUP(INDEX(GRID!$B$4:$AE$14,MATCH(W$7,GRID!$A$4:$A$14,0),MATCH(1,($U$2=GRID!$BJ$1:$CM$1)*(КАЛЕНДАРЬ!$U7=GRID!$BJ$3:$CM$3),0))*(1-GRID!$B$35),0)+GRID!$B$29)</f>
        <v>342800</v>
      </c>
      <c r="X47" s="60">
        <f t="array" ref="X47">IF($I$2="Открытый тариф",
INDEX(GRID!$B$17:$AE$27,MATCH(W$7,GRID!$A$17:$A$27,0),MATCH(1,($U$2=GRID!$BJ$1:$CM$1)*(КАЛЕНДАРЬ!$U7=GRID!$BJ$3:$CM$3),0))+GRID!$B$29*2,
ROUNDUP(INDEX(GRID!$B$17:$AE$27,MATCH(W$7,GRID!$A$17:$A$27,0),MATCH(1,($U$2=GRID!$BJ$1:$CM$1)*(КАЛЕНДАРЬ!$U7=GRID!$BJ$3:$CM$3),0))*(1-GRID!$B$35),0)+GRID!$B$29*2)</f>
        <v>348100</v>
      </c>
    </row>
    <row r="48" spans="1:24" x14ac:dyDescent="0.2">
      <c r="A48" s="62" t="s">
        <v>46</v>
      </c>
      <c r="B48" s="62">
        <v>5</v>
      </c>
      <c r="C48" s="59" cm="1">
        <f t="array" ref="C48">IF($I$2="Открытый тариф",
INDEX(GRID!$B$4:$AE$14,MATCH(C$7,GRID!$A$4:$A$14,0),MATCH(1,($U$2=GRID!$BJ$1:$CM$1)*(КАЛЕНДАРЬ!$U8=GRID!$BJ$3:$CM$3),0))+GRID!$B$29,
ROUNDUP(INDEX(GRID!$B$4:$AE$14,MATCH(C$7,GRID!$A$4:$A$14,0),MATCH(1,($U$2=GRID!$BJ$1:$CM$1)*(КАЛЕНДАРЬ!$U8=GRID!$BJ$3:$CM$3),0))*(1-GRID!$B$35),0)+GRID!$B$29)</f>
        <v>34800</v>
      </c>
      <c r="D48" s="60">
        <f t="array" ref="D48">IF($I$2="Открытый тариф",
INDEX(GRID!$B$17:$AE$27,MATCH(C$7,GRID!$A$17:$A$27,0),MATCH(1,($U$2=GRID!$BJ$1:$CM$1)*(КАЛЕНДАРЬ!$U8=GRID!$BJ$3:$CM$3),0))+GRID!$B$29*2,
ROUNDUP(INDEX(GRID!$B$17:$AE$27,MATCH(C$7,GRID!$A$17:$A$27,0),MATCH(1,($U$2=GRID!$BJ$1:$CM$1)*(КАЛЕНДАРЬ!$U8=GRID!$BJ$3:$CM$3),0))*(1-GRID!$B$35),0)+GRID!$B$29*2)</f>
        <v>40100</v>
      </c>
      <c r="E48" s="59" cm="1">
        <f t="array" ref="E48">IF($I$2="Открытый тариф",
INDEX(GRID!$B$4:$AE$14,MATCH(E$7,GRID!$A$4:$A$14,0),MATCH(1,($U$2=GRID!$BJ$1:$CM$1)*(КАЛЕНДАРЬ!$U8=GRID!$BJ$3:$CM$3),0))+GRID!$B$29,
ROUNDUP(INDEX(GRID!$B$4:$AE$14,MATCH(E$7,GRID!$A$4:$A$14,0),MATCH(1,($U$2=GRID!$BJ$1:$CM$1)*(КАЛЕНДАРЬ!$U8=GRID!$BJ$3:$CM$3),0))*(1-GRID!$B$35),0)+GRID!$B$29)</f>
        <v>38600</v>
      </c>
      <c r="F48" s="60">
        <f t="array" ref="F48">IF($I$2="Открытый тариф",
INDEX(GRID!$B$17:$AE$27,MATCH(E$7,GRID!$A$17:$A$27,0),MATCH(1,($U$2=GRID!$BJ$1:$CM$1)*(КАЛЕНДАРЬ!$U8=GRID!$BJ$3:$CM$3),0))+GRID!$B$29*2,
ROUNDUP(INDEX(GRID!$B$17:$AE$27,MATCH(E$7,GRID!$A$17:$A$27,0),MATCH(1,($U$2=GRID!$BJ$1:$CM$1)*(КАЛЕНДАРЬ!$U8=GRID!$BJ$3:$CM$3),0))*(1-GRID!$B$35),0)+GRID!$B$29*2)</f>
        <v>43900</v>
      </c>
      <c r="G48" s="59" cm="1">
        <f t="array" ref="G48">IF($I$2="Открытый тариф",
INDEX(GRID!$B$4:$AE$14,MATCH(G$7,GRID!$A$4:$A$14,0),MATCH(1,($U$2=GRID!$BJ$1:$CM$1)*(КАЛЕНДАРЬ!$U8=GRID!$BJ$3:$CM$3),0))+GRID!$B$29,
ROUNDUP(INDEX(GRID!$B$4:$AE$14,MATCH(G$7,GRID!$A$4:$A$14,0),MATCH(1,($U$2=GRID!$BJ$1:$CM$1)*(КАЛЕНДАРЬ!$U8=GRID!$BJ$3:$CM$3),0))*(1-GRID!$B$35),0)+GRID!$B$29)</f>
        <v>42700</v>
      </c>
      <c r="H48" s="60">
        <f t="array" ref="H48">IF($I$2="Открытый тариф",
INDEX(GRID!$B$17:$AE$27,MATCH(G$7,GRID!$A$17:$A$27,0),MATCH(1,($U$2=GRID!$BJ$1:$CM$1)*(КАЛЕНДАРЬ!$U8=GRID!$BJ$3:$CM$3),0))+GRID!$B$29*2,
ROUNDUP(INDEX(GRID!$B$17:$AE$27,MATCH(G$7,GRID!$A$17:$A$27,0),MATCH(1,($U$2=GRID!$BJ$1:$CM$1)*(КАЛЕНДАРЬ!$U8=GRID!$BJ$3:$CM$3),0))*(1-GRID!$B$35),0)+GRID!$B$29*2)</f>
        <v>48000</v>
      </c>
      <c r="I48" s="59" cm="1">
        <f t="array" ref="I48">IF($I$2="Открытый тариф",
INDEX(GRID!$B$4:$AE$14,MATCH(I$7,GRID!$A$4:$A$14,0),MATCH(1,($U$2=GRID!$BJ$1:$CM$1)*(КАЛЕНДАРЬ!$U8=GRID!$BJ$3:$CM$3),0))+GRID!$B$29,
ROUNDUP(INDEX(GRID!$B$4:$AE$14,MATCH(I$7,GRID!$A$4:$A$14,0),MATCH(1,($U$2=GRID!$BJ$1:$CM$1)*(КАЛЕНДАРЬ!$U8=GRID!$BJ$3:$CM$3),0))*(1-GRID!$B$35),0)+GRID!$B$29)</f>
        <v>47400</v>
      </c>
      <c r="J48" s="60">
        <f t="array" ref="J48">IF($I$2="Открытый тариф",
INDEX(GRID!$B$17:$AE$27,MATCH(I$7,GRID!$A$17:$A$27,0),MATCH(1,($U$2=GRID!$BJ$1:$CM$1)*(КАЛЕНДАРЬ!$U8=GRID!$BJ$3:$CM$3),0))+GRID!$B$29*2,
ROUNDUP(INDEX(GRID!$B$17:$AE$27,MATCH(I$7,GRID!$A$17:$A$27,0),MATCH(1,($U$2=GRID!$BJ$1:$CM$1)*(КАЛЕНДАРЬ!$U8=GRID!$BJ$3:$CM$3),0))*(1-GRID!$B$35),0)+GRID!$B$29*2)</f>
        <v>52700</v>
      </c>
      <c r="K48" s="59" cm="1">
        <f t="array" ref="K48">IF($I$2="Открытый тариф",
INDEX(GRID!$B$4:$AE$14,MATCH(K$7,GRID!$A$4:$A$14,0),MATCH(1,($U$2=GRID!$BJ$1:$CM$1)*(КАЛЕНДАРЬ!$U8=GRID!$BJ$3:$CM$3),0))+GRID!$B$29,
ROUNDUP(INDEX(GRID!$B$4:$AE$14,MATCH(K$7,GRID!$A$4:$A$14,0),MATCH(1,($U$2=GRID!$BJ$1:$CM$1)*(КАЛЕНДАРЬ!$U8=GRID!$BJ$3:$CM$3),0))*(1-GRID!$B$35),0)+GRID!$B$29)</f>
        <v>52600</v>
      </c>
      <c r="L48" s="60">
        <f t="array" ref="L48">IF($I$2="Открытый тариф",
INDEX(GRID!$B$17:$AE$27,MATCH(K$7,GRID!$A$17:$A$27,0),MATCH(1,($U$2=GRID!$BJ$1:$CM$1)*(КАЛЕНДАРЬ!$U8=GRID!$BJ$3:$CM$3),0))+GRID!$B$29*2,
ROUNDUP(INDEX(GRID!$B$17:$AE$27,MATCH(K$7,GRID!$A$17:$A$27,0),MATCH(1,($U$2=GRID!$BJ$1:$CM$1)*(КАЛЕНДАРЬ!$U8=GRID!$BJ$3:$CM$3),0))*(1-GRID!$B$35),0)+GRID!$B$29*2)</f>
        <v>57900</v>
      </c>
      <c r="M48" s="59" cm="1">
        <f t="array" ref="M48">IF($I$2="Открытый тариф",
INDEX(GRID!$B$4:$AE$14,MATCH(M$7,GRID!$A$4:$A$14,0),MATCH(1,($U$2=GRID!$BJ$1:$CM$1)*(КАЛЕНДАРЬ!$U8=GRID!$BJ$3:$CM$3),0))+GRID!$B$29,
ROUNDUP(INDEX(GRID!$B$4:$AE$14,MATCH(M$7,GRID!$A$4:$A$14,0),MATCH(1,($U$2=GRID!$BJ$1:$CM$1)*(КАЛЕНДАРЬ!$U8=GRID!$BJ$3:$CM$3),0))*(1-GRID!$B$35),0)+GRID!$B$29)</f>
        <v>58400</v>
      </c>
      <c r="N48" s="60">
        <f t="array" ref="N48">IF($I$2="Открытый тариф",
INDEX(GRID!$B$17:$AE$27,MATCH(M$7,GRID!$A$17:$A$27,0),MATCH(1,($U$2=GRID!$BJ$1:$CM$1)*(КАЛЕНДАРЬ!$U8=GRID!$BJ$3:$CM$3),0))+GRID!$B$29*2,
ROUNDUP(INDEX(GRID!$B$17:$AE$27,MATCH(M$7,GRID!$A$17:$A$27,0),MATCH(1,($U$2=GRID!$BJ$1:$CM$1)*(КАЛЕНДАРЬ!$U8=GRID!$BJ$3:$CM$3),0))*(1-GRID!$B$35),0)+GRID!$B$29*2)</f>
        <v>63700</v>
      </c>
      <c r="O48" s="59" cm="1">
        <f t="array" ref="O48">IF($I$2="Открытый тариф",
INDEX(GRID!$B$4:$AE$14,MATCH(O$7,GRID!$A$4:$A$14,0),MATCH(1,($U$2=GRID!$BJ$1:$CM$1)*(КАЛЕНДАРЬ!$U8=GRID!$BJ$3:$CM$3),0))+GRID!$B$29,
ROUNDUP(INDEX(GRID!$B$4:$AE$14,MATCH(O$7,GRID!$A$4:$A$14,0),MATCH(1,($U$2=GRID!$BJ$1:$CM$1)*(КАЛЕНДАРЬ!$U8=GRID!$BJ$3:$CM$3),0))*(1-GRID!$B$35),0)+GRID!$B$29)</f>
        <v>65100</v>
      </c>
      <c r="P48" s="60">
        <f t="array" ref="P48">IF($I$2="Открытый тариф",
INDEX(GRID!$B$17:$AE$27,MATCH(O$7,GRID!$A$17:$A$27,0),MATCH(1,($U$2=GRID!$BJ$1:$CM$1)*(КАЛЕНДАРЬ!$U8=GRID!$BJ$3:$CM$3),0))+GRID!$B$29*2,
ROUNDUP(INDEX(GRID!$B$17:$AE$27,MATCH(O$7,GRID!$A$17:$A$27,0),MATCH(1,($U$2=GRID!$BJ$1:$CM$1)*(КАЛЕНДАРЬ!$U8=GRID!$BJ$3:$CM$3),0))*(1-GRID!$B$35),0)+GRID!$B$29*2)</f>
        <v>70400</v>
      </c>
      <c r="Q48" s="59" cm="1">
        <f t="array" ref="Q48">IF($I$2="Открытый тариф",
INDEX(GRID!$B$4:$AE$14,MATCH(Q$7,GRID!$A$4:$A$14,0),MATCH(1,($U$2=GRID!$BJ$1:$CM$1)*(КАЛЕНДАРЬ!$U8=GRID!$BJ$3:$CM$3),0))+GRID!$B$29,
ROUNDUP(INDEX(GRID!$B$4:$AE$14,MATCH(Q$7,GRID!$A$4:$A$14,0),MATCH(1,($U$2=GRID!$BJ$1:$CM$1)*(КАЛЕНДАРЬ!$U8=GRID!$BJ$3:$CM$3),0))*(1-GRID!$B$35),0)+GRID!$B$29)</f>
        <v>73200</v>
      </c>
      <c r="R48" s="60">
        <f t="array" ref="R48">IF($I$2="Открытый тариф",
INDEX(GRID!$B$17:$AE$27,MATCH(Q$7,GRID!$A$17:$A$27,0),MATCH(1,($U$2=GRID!$BJ$1:$CM$1)*(КАЛЕНДАРЬ!$U8=GRID!$BJ$3:$CM$3),0))+GRID!$B$29*2,
ROUNDUP(INDEX(GRID!$B$17:$AE$27,MATCH(Q$7,GRID!$A$17:$A$27,0),MATCH(1,($U$2=GRID!$BJ$1:$CM$1)*(КАЛЕНДАРЬ!$U8=GRID!$BJ$3:$CM$3),0))*(1-GRID!$B$35),0)+GRID!$B$29*2)</f>
        <v>78500</v>
      </c>
      <c r="S48" s="59" cm="1">
        <f t="array" ref="S48">IF($I$2="Открытый тариф",
INDEX(GRID!$B$4:$AE$14,MATCH(S$7,GRID!$A$4:$A$14,0),MATCH(1,($U$2=GRID!$BJ$1:$CM$1)*(КАЛЕНДАРЬ!$U8=GRID!$BJ$3:$CM$3),0))+GRID!$B$29,
ROUNDUP(INDEX(GRID!$B$4:$AE$14,MATCH(S$7,GRID!$A$4:$A$14,0),MATCH(1,($U$2=GRID!$BJ$1:$CM$1)*(КАЛЕНДАРЬ!$U8=GRID!$BJ$3:$CM$3),0))*(1-GRID!$B$35),0)+GRID!$B$29)</f>
        <v>90600</v>
      </c>
      <c r="T48" s="60">
        <f t="array" ref="T48">IF($I$2="Открытый тариф",
INDEX(GRID!$B$17:$AE$27,MATCH(S$7,GRID!$A$17:$A$27,0),MATCH(1,($U$2=GRID!$BJ$1:$CM$1)*(КАЛЕНДАРЬ!$U8=GRID!$BJ$3:$CM$3),0))+GRID!$B$29*2,
ROUNDUP(INDEX(GRID!$B$17:$AE$27,MATCH(S$7,GRID!$A$17:$A$27,0),MATCH(1,($U$2=GRID!$BJ$1:$CM$1)*(КАЛЕНДАРЬ!$U8=GRID!$BJ$3:$CM$3),0))*(1-GRID!$B$35),0)+GRID!$B$29*2)</f>
        <v>95900</v>
      </c>
      <c r="U48" s="59" cm="1">
        <f t="array" ref="U48">IF($I$2="Открытый тариф",
INDEX(GRID!$B$4:$AE$14,MATCH(U$7,GRID!$A$4:$A$14,0),MATCH(1,($U$2=GRID!$BJ$1:$CM$1)*(КАЛЕНДАРЬ!$U8=GRID!$BJ$3:$CM$3),0))+GRID!$B$29,
ROUNDUP(INDEX(GRID!$B$4:$AE$14,MATCH(U$7,GRID!$A$4:$A$14,0),MATCH(1,($U$2=GRID!$BJ$1:$CM$1)*(КАЛЕНДАРЬ!$U8=GRID!$BJ$3:$CM$3),0))*(1-GRID!$B$35),0)+GRID!$B$29)</f>
        <v>99800</v>
      </c>
      <c r="V48" s="60">
        <f t="array" ref="V48">IF($I$2="Открытый тариф",
INDEX(GRID!$B$17:$AE$27,MATCH(U$7,GRID!$A$17:$A$27,0),MATCH(1,($U$2=GRID!$BJ$1:$CM$1)*(КАЛЕНДАРЬ!$U8=GRID!$BJ$3:$CM$3),0))+GRID!$B$29*2,
ROUNDUP(INDEX(GRID!$B$17:$AE$27,MATCH(U$7,GRID!$A$17:$A$27,0),MATCH(1,($U$2=GRID!$BJ$1:$CM$1)*(КАЛЕНДАРЬ!$U8=GRID!$BJ$3:$CM$3),0))*(1-GRID!$B$35),0)+GRID!$B$29*2)</f>
        <v>105100</v>
      </c>
      <c r="W48" s="59" cm="1">
        <f t="array" ref="W48">IF($I$2="Открытый тариф",
INDEX(GRID!$B$4:$AE$14,MATCH(W$7,GRID!$A$4:$A$14,0),MATCH(1,($U$2=GRID!$BJ$1:$CM$1)*(КАЛЕНДАРЬ!$U8=GRID!$BJ$3:$CM$3),0))+GRID!$B$29,
ROUNDUP(INDEX(GRID!$B$4:$AE$14,MATCH(W$7,GRID!$A$4:$A$14,0),MATCH(1,($U$2=GRID!$BJ$1:$CM$1)*(КАЛЕНДАРЬ!$U8=GRID!$BJ$3:$CM$3),0))*(1-GRID!$B$35),0)+GRID!$B$29)</f>
        <v>342800</v>
      </c>
      <c r="X48" s="60">
        <f t="array" ref="X48">IF($I$2="Открытый тариф",
INDEX(GRID!$B$17:$AE$27,MATCH(W$7,GRID!$A$17:$A$27,0),MATCH(1,($U$2=GRID!$BJ$1:$CM$1)*(КАЛЕНДАРЬ!$U8=GRID!$BJ$3:$CM$3),0))+GRID!$B$29*2,
ROUNDUP(INDEX(GRID!$B$17:$AE$27,MATCH(W$7,GRID!$A$17:$A$27,0),MATCH(1,($U$2=GRID!$BJ$1:$CM$1)*(КАЛЕНДАРЬ!$U8=GRID!$BJ$3:$CM$3),0))*(1-GRID!$B$35),0)+GRID!$B$29*2)</f>
        <v>348100</v>
      </c>
    </row>
    <row r="49" spans="1:24" x14ac:dyDescent="0.2">
      <c r="A49" s="62" t="s">
        <v>47</v>
      </c>
      <c r="B49" s="62">
        <v>6</v>
      </c>
      <c r="C49" s="59" cm="1">
        <f t="array" ref="C49">IF($I$2="Открытый тариф",
INDEX(GRID!$B$4:$AE$14,MATCH(C$7,GRID!$A$4:$A$14,0),MATCH(1,($U$2=GRID!$BJ$1:$CM$1)*(КАЛЕНДАРЬ!$U9=GRID!$BJ$3:$CM$3),0))+GRID!$B$29,
ROUNDUP(INDEX(GRID!$B$4:$AE$14,MATCH(C$7,GRID!$A$4:$A$14,0),MATCH(1,($U$2=GRID!$BJ$1:$CM$1)*(КАЛЕНДАРЬ!$U9=GRID!$BJ$3:$CM$3),0))*(1-GRID!$B$35),0)+GRID!$B$29)</f>
        <v>34800</v>
      </c>
      <c r="D49" s="60">
        <f t="array" ref="D49">IF($I$2="Открытый тариф",
INDEX(GRID!$B$17:$AE$27,MATCH(C$7,GRID!$A$17:$A$27,0),MATCH(1,($U$2=GRID!$BJ$1:$CM$1)*(КАЛЕНДАРЬ!$U9=GRID!$BJ$3:$CM$3),0))+GRID!$B$29*2,
ROUNDUP(INDEX(GRID!$B$17:$AE$27,MATCH(C$7,GRID!$A$17:$A$27,0),MATCH(1,($U$2=GRID!$BJ$1:$CM$1)*(КАЛЕНДАРЬ!$U9=GRID!$BJ$3:$CM$3),0))*(1-GRID!$B$35),0)+GRID!$B$29*2)</f>
        <v>40100</v>
      </c>
      <c r="E49" s="59" cm="1">
        <f t="array" ref="E49">IF($I$2="Открытый тариф",
INDEX(GRID!$B$4:$AE$14,MATCH(E$7,GRID!$A$4:$A$14,0),MATCH(1,($U$2=GRID!$BJ$1:$CM$1)*(КАЛЕНДАРЬ!$U9=GRID!$BJ$3:$CM$3),0))+GRID!$B$29,
ROUNDUP(INDEX(GRID!$B$4:$AE$14,MATCH(E$7,GRID!$A$4:$A$14,0),MATCH(1,($U$2=GRID!$BJ$1:$CM$1)*(КАЛЕНДАРЬ!$U9=GRID!$BJ$3:$CM$3),0))*(1-GRID!$B$35),0)+GRID!$B$29)</f>
        <v>38600</v>
      </c>
      <c r="F49" s="60">
        <f t="array" ref="F49">IF($I$2="Открытый тариф",
INDEX(GRID!$B$17:$AE$27,MATCH(E$7,GRID!$A$17:$A$27,0),MATCH(1,($U$2=GRID!$BJ$1:$CM$1)*(КАЛЕНДАРЬ!$U9=GRID!$BJ$3:$CM$3),0))+GRID!$B$29*2,
ROUNDUP(INDEX(GRID!$B$17:$AE$27,MATCH(E$7,GRID!$A$17:$A$27,0),MATCH(1,($U$2=GRID!$BJ$1:$CM$1)*(КАЛЕНДАРЬ!$U9=GRID!$BJ$3:$CM$3),0))*(1-GRID!$B$35),0)+GRID!$B$29*2)</f>
        <v>43900</v>
      </c>
      <c r="G49" s="59" cm="1">
        <f t="array" ref="G49">IF($I$2="Открытый тариф",
INDEX(GRID!$B$4:$AE$14,MATCH(G$7,GRID!$A$4:$A$14,0),MATCH(1,($U$2=GRID!$BJ$1:$CM$1)*(КАЛЕНДАРЬ!$U9=GRID!$BJ$3:$CM$3),0))+GRID!$B$29,
ROUNDUP(INDEX(GRID!$B$4:$AE$14,MATCH(G$7,GRID!$A$4:$A$14,0),MATCH(1,($U$2=GRID!$BJ$1:$CM$1)*(КАЛЕНДАРЬ!$U9=GRID!$BJ$3:$CM$3),0))*(1-GRID!$B$35),0)+GRID!$B$29)</f>
        <v>42700</v>
      </c>
      <c r="H49" s="60">
        <f t="array" ref="H49">IF($I$2="Открытый тариф",
INDEX(GRID!$B$17:$AE$27,MATCH(G$7,GRID!$A$17:$A$27,0),MATCH(1,($U$2=GRID!$BJ$1:$CM$1)*(КАЛЕНДАРЬ!$U9=GRID!$BJ$3:$CM$3),0))+GRID!$B$29*2,
ROUNDUP(INDEX(GRID!$B$17:$AE$27,MATCH(G$7,GRID!$A$17:$A$27,0),MATCH(1,($U$2=GRID!$BJ$1:$CM$1)*(КАЛЕНДАРЬ!$U9=GRID!$BJ$3:$CM$3),0))*(1-GRID!$B$35),0)+GRID!$B$29*2)</f>
        <v>48000</v>
      </c>
      <c r="I49" s="59" cm="1">
        <f t="array" ref="I49">IF($I$2="Открытый тариф",
INDEX(GRID!$B$4:$AE$14,MATCH(I$7,GRID!$A$4:$A$14,0),MATCH(1,($U$2=GRID!$BJ$1:$CM$1)*(КАЛЕНДАРЬ!$U9=GRID!$BJ$3:$CM$3),0))+GRID!$B$29,
ROUNDUP(INDEX(GRID!$B$4:$AE$14,MATCH(I$7,GRID!$A$4:$A$14,0),MATCH(1,($U$2=GRID!$BJ$1:$CM$1)*(КАЛЕНДАРЬ!$U9=GRID!$BJ$3:$CM$3),0))*(1-GRID!$B$35),0)+GRID!$B$29)</f>
        <v>47400</v>
      </c>
      <c r="J49" s="60">
        <f t="array" ref="J49">IF($I$2="Открытый тариф",
INDEX(GRID!$B$17:$AE$27,MATCH(I$7,GRID!$A$17:$A$27,0),MATCH(1,($U$2=GRID!$BJ$1:$CM$1)*(КАЛЕНДАРЬ!$U9=GRID!$BJ$3:$CM$3),0))+GRID!$B$29*2,
ROUNDUP(INDEX(GRID!$B$17:$AE$27,MATCH(I$7,GRID!$A$17:$A$27,0),MATCH(1,($U$2=GRID!$BJ$1:$CM$1)*(КАЛЕНДАРЬ!$U9=GRID!$BJ$3:$CM$3),0))*(1-GRID!$B$35),0)+GRID!$B$29*2)</f>
        <v>52700</v>
      </c>
      <c r="K49" s="59" cm="1">
        <f t="array" ref="K49">IF($I$2="Открытый тариф",
INDEX(GRID!$B$4:$AE$14,MATCH(K$7,GRID!$A$4:$A$14,0),MATCH(1,($U$2=GRID!$BJ$1:$CM$1)*(КАЛЕНДАРЬ!$U9=GRID!$BJ$3:$CM$3),0))+GRID!$B$29,
ROUNDUP(INDEX(GRID!$B$4:$AE$14,MATCH(K$7,GRID!$A$4:$A$14,0),MATCH(1,($U$2=GRID!$BJ$1:$CM$1)*(КАЛЕНДАРЬ!$U9=GRID!$BJ$3:$CM$3),0))*(1-GRID!$B$35),0)+GRID!$B$29)</f>
        <v>52600</v>
      </c>
      <c r="L49" s="60">
        <f t="array" ref="L49">IF($I$2="Открытый тариф",
INDEX(GRID!$B$17:$AE$27,MATCH(K$7,GRID!$A$17:$A$27,0),MATCH(1,($U$2=GRID!$BJ$1:$CM$1)*(КАЛЕНДАРЬ!$U9=GRID!$BJ$3:$CM$3),0))+GRID!$B$29*2,
ROUNDUP(INDEX(GRID!$B$17:$AE$27,MATCH(K$7,GRID!$A$17:$A$27,0),MATCH(1,($U$2=GRID!$BJ$1:$CM$1)*(КАЛЕНДАРЬ!$U9=GRID!$BJ$3:$CM$3),0))*(1-GRID!$B$35),0)+GRID!$B$29*2)</f>
        <v>57900</v>
      </c>
      <c r="M49" s="59" cm="1">
        <f t="array" ref="M49">IF($I$2="Открытый тариф",
INDEX(GRID!$B$4:$AE$14,MATCH(M$7,GRID!$A$4:$A$14,0),MATCH(1,($U$2=GRID!$BJ$1:$CM$1)*(КАЛЕНДАРЬ!$U9=GRID!$BJ$3:$CM$3),0))+GRID!$B$29,
ROUNDUP(INDEX(GRID!$B$4:$AE$14,MATCH(M$7,GRID!$A$4:$A$14,0),MATCH(1,($U$2=GRID!$BJ$1:$CM$1)*(КАЛЕНДАРЬ!$U9=GRID!$BJ$3:$CM$3),0))*(1-GRID!$B$35),0)+GRID!$B$29)</f>
        <v>58400</v>
      </c>
      <c r="N49" s="60">
        <f t="array" ref="N49">IF($I$2="Открытый тариф",
INDEX(GRID!$B$17:$AE$27,MATCH(M$7,GRID!$A$17:$A$27,0),MATCH(1,($U$2=GRID!$BJ$1:$CM$1)*(КАЛЕНДАРЬ!$U9=GRID!$BJ$3:$CM$3),0))+GRID!$B$29*2,
ROUNDUP(INDEX(GRID!$B$17:$AE$27,MATCH(M$7,GRID!$A$17:$A$27,0),MATCH(1,($U$2=GRID!$BJ$1:$CM$1)*(КАЛЕНДАРЬ!$U9=GRID!$BJ$3:$CM$3),0))*(1-GRID!$B$35),0)+GRID!$B$29*2)</f>
        <v>63700</v>
      </c>
      <c r="O49" s="59" cm="1">
        <f t="array" ref="O49">IF($I$2="Открытый тариф",
INDEX(GRID!$B$4:$AE$14,MATCH(O$7,GRID!$A$4:$A$14,0),MATCH(1,($U$2=GRID!$BJ$1:$CM$1)*(КАЛЕНДАРЬ!$U9=GRID!$BJ$3:$CM$3),0))+GRID!$B$29,
ROUNDUP(INDEX(GRID!$B$4:$AE$14,MATCH(O$7,GRID!$A$4:$A$14,0),MATCH(1,($U$2=GRID!$BJ$1:$CM$1)*(КАЛЕНДАРЬ!$U9=GRID!$BJ$3:$CM$3),0))*(1-GRID!$B$35),0)+GRID!$B$29)</f>
        <v>65100</v>
      </c>
      <c r="P49" s="60">
        <f t="array" ref="P49">IF($I$2="Открытый тариф",
INDEX(GRID!$B$17:$AE$27,MATCH(O$7,GRID!$A$17:$A$27,0),MATCH(1,($U$2=GRID!$BJ$1:$CM$1)*(КАЛЕНДАРЬ!$U9=GRID!$BJ$3:$CM$3),0))+GRID!$B$29*2,
ROUNDUP(INDEX(GRID!$B$17:$AE$27,MATCH(O$7,GRID!$A$17:$A$27,0),MATCH(1,($U$2=GRID!$BJ$1:$CM$1)*(КАЛЕНДАРЬ!$U9=GRID!$BJ$3:$CM$3),0))*(1-GRID!$B$35),0)+GRID!$B$29*2)</f>
        <v>70400</v>
      </c>
      <c r="Q49" s="59" cm="1">
        <f t="array" ref="Q49">IF($I$2="Открытый тариф",
INDEX(GRID!$B$4:$AE$14,MATCH(Q$7,GRID!$A$4:$A$14,0),MATCH(1,($U$2=GRID!$BJ$1:$CM$1)*(КАЛЕНДАРЬ!$U9=GRID!$BJ$3:$CM$3),0))+GRID!$B$29,
ROUNDUP(INDEX(GRID!$B$4:$AE$14,MATCH(Q$7,GRID!$A$4:$A$14,0),MATCH(1,($U$2=GRID!$BJ$1:$CM$1)*(КАЛЕНДАРЬ!$U9=GRID!$BJ$3:$CM$3),0))*(1-GRID!$B$35),0)+GRID!$B$29)</f>
        <v>73200</v>
      </c>
      <c r="R49" s="60">
        <f t="array" ref="R49">IF($I$2="Открытый тариф",
INDEX(GRID!$B$17:$AE$27,MATCH(Q$7,GRID!$A$17:$A$27,0),MATCH(1,($U$2=GRID!$BJ$1:$CM$1)*(КАЛЕНДАРЬ!$U9=GRID!$BJ$3:$CM$3),0))+GRID!$B$29*2,
ROUNDUP(INDEX(GRID!$B$17:$AE$27,MATCH(Q$7,GRID!$A$17:$A$27,0),MATCH(1,($U$2=GRID!$BJ$1:$CM$1)*(КАЛЕНДАРЬ!$U9=GRID!$BJ$3:$CM$3),0))*(1-GRID!$B$35),0)+GRID!$B$29*2)</f>
        <v>78500</v>
      </c>
      <c r="S49" s="59" cm="1">
        <f t="array" ref="S49">IF($I$2="Открытый тариф",
INDEX(GRID!$B$4:$AE$14,MATCH(S$7,GRID!$A$4:$A$14,0),MATCH(1,($U$2=GRID!$BJ$1:$CM$1)*(КАЛЕНДАРЬ!$U9=GRID!$BJ$3:$CM$3),0))+GRID!$B$29,
ROUNDUP(INDEX(GRID!$B$4:$AE$14,MATCH(S$7,GRID!$A$4:$A$14,0),MATCH(1,($U$2=GRID!$BJ$1:$CM$1)*(КАЛЕНДАРЬ!$U9=GRID!$BJ$3:$CM$3),0))*(1-GRID!$B$35),0)+GRID!$B$29)</f>
        <v>90600</v>
      </c>
      <c r="T49" s="60">
        <f t="array" ref="T49">IF($I$2="Открытый тариф",
INDEX(GRID!$B$17:$AE$27,MATCH(S$7,GRID!$A$17:$A$27,0),MATCH(1,($U$2=GRID!$BJ$1:$CM$1)*(КАЛЕНДАРЬ!$U9=GRID!$BJ$3:$CM$3),0))+GRID!$B$29*2,
ROUNDUP(INDEX(GRID!$B$17:$AE$27,MATCH(S$7,GRID!$A$17:$A$27,0),MATCH(1,($U$2=GRID!$BJ$1:$CM$1)*(КАЛЕНДАРЬ!$U9=GRID!$BJ$3:$CM$3),0))*(1-GRID!$B$35),0)+GRID!$B$29*2)</f>
        <v>95900</v>
      </c>
      <c r="U49" s="59" cm="1">
        <f t="array" ref="U49">IF($I$2="Открытый тариф",
INDEX(GRID!$B$4:$AE$14,MATCH(U$7,GRID!$A$4:$A$14,0),MATCH(1,($U$2=GRID!$BJ$1:$CM$1)*(КАЛЕНДАРЬ!$U9=GRID!$BJ$3:$CM$3),0))+GRID!$B$29,
ROUNDUP(INDEX(GRID!$B$4:$AE$14,MATCH(U$7,GRID!$A$4:$A$14,0),MATCH(1,($U$2=GRID!$BJ$1:$CM$1)*(КАЛЕНДАРЬ!$U9=GRID!$BJ$3:$CM$3),0))*(1-GRID!$B$35),0)+GRID!$B$29)</f>
        <v>99800</v>
      </c>
      <c r="V49" s="60">
        <f t="array" ref="V49">IF($I$2="Открытый тариф",
INDEX(GRID!$B$17:$AE$27,MATCH(U$7,GRID!$A$17:$A$27,0),MATCH(1,($U$2=GRID!$BJ$1:$CM$1)*(КАЛЕНДАРЬ!$U9=GRID!$BJ$3:$CM$3),0))+GRID!$B$29*2,
ROUNDUP(INDEX(GRID!$B$17:$AE$27,MATCH(U$7,GRID!$A$17:$A$27,0),MATCH(1,($U$2=GRID!$BJ$1:$CM$1)*(КАЛЕНДАРЬ!$U9=GRID!$BJ$3:$CM$3),0))*(1-GRID!$B$35),0)+GRID!$B$29*2)</f>
        <v>105100</v>
      </c>
      <c r="W49" s="59" cm="1">
        <f t="array" ref="W49">IF($I$2="Открытый тариф",
INDEX(GRID!$B$4:$AE$14,MATCH(W$7,GRID!$A$4:$A$14,0),MATCH(1,($U$2=GRID!$BJ$1:$CM$1)*(КАЛЕНДАРЬ!$U9=GRID!$BJ$3:$CM$3),0))+GRID!$B$29,
ROUNDUP(INDEX(GRID!$B$4:$AE$14,MATCH(W$7,GRID!$A$4:$A$14,0),MATCH(1,($U$2=GRID!$BJ$1:$CM$1)*(КАЛЕНДАРЬ!$U9=GRID!$BJ$3:$CM$3),0))*(1-GRID!$B$35),0)+GRID!$B$29)</f>
        <v>342800</v>
      </c>
      <c r="X49" s="60">
        <f t="array" ref="X49">IF($I$2="Открытый тариф",
INDEX(GRID!$B$17:$AE$27,MATCH(W$7,GRID!$A$17:$A$27,0),MATCH(1,($U$2=GRID!$BJ$1:$CM$1)*(КАЛЕНДАРЬ!$U9=GRID!$BJ$3:$CM$3),0))+GRID!$B$29*2,
ROUNDUP(INDEX(GRID!$B$17:$AE$27,MATCH(W$7,GRID!$A$17:$A$27,0),MATCH(1,($U$2=GRID!$BJ$1:$CM$1)*(КАЛЕНДАРЬ!$U9=GRID!$BJ$3:$CM$3),0))*(1-GRID!$B$35),0)+GRID!$B$29*2)</f>
        <v>348100</v>
      </c>
    </row>
    <row r="50" spans="1:24" x14ac:dyDescent="0.2">
      <c r="A50" s="62" t="s">
        <v>48</v>
      </c>
      <c r="B50" s="62">
        <v>7</v>
      </c>
      <c r="C50" s="59" cm="1">
        <f t="array" ref="C50">IF($I$2="Открытый тариф",
INDEX(GRID!$B$4:$AE$14,MATCH(C$7,GRID!$A$4:$A$14,0),MATCH(1,($U$2=GRID!$BJ$1:$CM$1)*(КАЛЕНДАРЬ!$U10=GRID!$BJ$3:$CM$3),0))+GRID!$B$29,
ROUNDUP(INDEX(GRID!$B$4:$AE$14,MATCH(C$7,GRID!$A$4:$A$14,0),MATCH(1,($U$2=GRID!$BJ$1:$CM$1)*(КАЛЕНДАРЬ!$U10=GRID!$BJ$3:$CM$3),0))*(1-GRID!$B$35),0)+GRID!$B$29)</f>
        <v>34800</v>
      </c>
      <c r="D50" s="60">
        <f t="array" ref="D50">IF($I$2="Открытый тариф",
INDEX(GRID!$B$17:$AE$27,MATCH(C$7,GRID!$A$17:$A$27,0),MATCH(1,($U$2=GRID!$BJ$1:$CM$1)*(КАЛЕНДАРЬ!$U10=GRID!$BJ$3:$CM$3),0))+GRID!$B$29*2,
ROUNDUP(INDEX(GRID!$B$17:$AE$27,MATCH(C$7,GRID!$A$17:$A$27,0),MATCH(1,($U$2=GRID!$BJ$1:$CM$1)*(КАЛЕНДАРЬ!$U10=GRID!$BJ$3:$CM$3),0))*(1-GRID!$B$35),0)+GRID!$B$29*2)</f>
        <v>40100</v>
      </c>
      <c r="E50" s="59" cm="1">
        <f t="array" ref="E50">IF($I$2="Открытый тариф",
INDEX(GRID!$B$4:$AE$14,MATCH(E$7,GRID!$A$4:$A$14,0),MATCH(1,($U$2=GRID!$BJ$1:$CM$1)*(КАЛЕНДАРЬ!$U10=GRID!$BJ$3:$CM$3),0))+GRID!$B$29,
ROUNDUP(INDEX(GRID!$B$4:$AE$14,MATCH(E$7,GRID!$A$4:$A$14,0),MATCH(1,($U$2=GRID!$BJ$1:$CM$1)*(КАЛЕНДАРЬ!$U10=GRID!$BJ$3:$CM$3),0))*(1-GRID!$B$35),0)+GRID!$B$29)</f>
        <v>38600</v>
      </c>
      <c r="F50" s="60">
        <f t="array" ref="F50">IF($I$2="Открытый тариф",
INDEX(GRID!$B$17:$AE$27,MATCH(E$7,GRID!$A$17:$A$27,0),MATCH(1,($U$2=GRID!$BJ$1:$CM$1)*(КАЛЕНДАРЬ!$U10=GRID!$BJ$3:$CM$3),0))+GRID!$B$29*2,
ROUNDUP(INDEX(GRID!$B$17:$AE$27,MATCH(E$7,GRID!$A$17:$A$27,0),MATCH(1,($U$2=GRID!$BJ$1:$CM$1)*(КАЛЕНДАРЬ!$U10=GRID!$BJ$3:$CM$3),0))*(1-GRID!$B$35),0)+GRID!$B$29*2)</f>
        <v>43900</v>
      </c>
      <c r="G50" s="59" cm="1">
        <f t="array" ref="G50">IF($I$2="Открытый тариф",
INDEX(GRID!$B$4:$AE$14,MATCH(G$7,GRID!$A$4:$A$14,0),MATCH(1,($U$2=GRID!$BJ$1:$CM$1)*(КАЛЕНДАРЬ!$U10=GRID!$BJ$3:$CM$3),0))+GRID!$B$29,
ROUNDUP(INDEX(GRID!$B$4:$AE$14,MATCH(G$7,GRID!$A$4:$A$14,0),MATCH(1,($U$2=GRID!$BJ$1:$CM$1)*(КАЛЕНДАРЬ!$U10=GRID!$BJ$3:$CM$3),0))*(1-GRID!$B$35),0)+GRID!$B$29)</f>
        <v>42700</v>
      </c>
      <c r="H50" s="60">
        <f t="array" ref="H50">IF($I$2="Открытый тариф",
INDEX(GRID!$B$17:$AE$27,MATCH(G$7,GRID!$A$17:$A$27,0),MATCH(1,($U$2=GRID!$BJ$1:$CM$1)*(КАЛЕНДАРЬ!$U10=GRID!$BJ$3:$CM$3),0))+GRID!$B$29*2,
ROUNDUP(INDEX(GRID!$B$17:$AE$27,MATCH(G$7,GRID!$A$17:$A$27,0),MATCH(1,($U$2=GRID!$BJ$1:$CM$1)*(КАЛЕНДАРЬ!$U10=GRID!$BJ$3:$CM$3),0))*(1-GRID!$B$35),0)+GRID!$B$29*2)</f>
        <v>48000</v>
      </c>
      <c r="I50" s="59" cm="1">
        <f t="array" ref="I50">IF($I$2="Открытый тариф",
INDEX(GRID!$B$4:$AE$14,MATCH(I$7,GRID!$A$4:$A$14,0),MATCH(1,($U$2=GRID!$BJ$1:$CM$1)*(КАЛЕНДАРЬ!$U10=GRID!$BJ$3:$CM$3),0))+GRID!$B$29,
ROUNDUP(INDEX(GRID!$B$4:$AE$14,MATCH(I$7,GRID!$A$4:$A$14,0),MATCH(1,($U$2=GRID!$BJ$1:$CM$1)*(КАЛЕНДАРЬ!$U10=GRID!$BJ$3:$CM$3),0))*(1-GRID!$B$35),0)+GRID!$B$29)</f>
        <v>47400</v>
      </c>
      <c r="J50" s="60">
        <f t="array" ref="J50">IF($I$2="Открытый тариф",
INDEX(GRID!$B$17:$AE$27,MATCH(I$7,GRID!$A$17:$A$27,0),MATCH(1,($U$2=GRID!$BJ$1:$CM$1)*(КАЛЕНДАРЬ!$U10=GRID!$BJ$3:$CM$3),0))+GRID!$B$29*2,
ROUNDUP(INDEX(GRID!$B$17:$AE$27,MATCH(I$7,GRID!$A$17:$A$27,0),MATCH(1,($U$2=GRID!$BJ$1:$CM$1)*(КАЛЕНДАРЬ!$U10=GRID!$BJ$3:$CM$3),0))*(1-GRID!$B$35),0)+GRID!$B$29*2)</f>
        <v>52700</v>
      </c>
      <c r="K50" s="59" cm="1">
        <f t="array" ref="K50">IF($I$2="Открытый тариф",
INDEX(GRID!$B$4:$AE$14,MATCH(K$7,GRID!$A$4:$A$14,0),MATCH(1,($U$2=GRID!$BJ$1:$CM$1)*(КАЛЕНДАРЬ!$U10=GRID!$BJ$3:$CM$3),0))+GRID!$B$29,
ROUNDUP(INDEX(GRID!$B$4:$AE$14,MATCH(K$7,GRID!$A$4:$A$14,0),MATCH(1,($U$2=GRID!$BJ$1:$CM$1)*(КАЛЕНДАРЬ!$U10=GRID!$BJ$3:$CM$3),0))*(1-GRID!$B$35),0)+GRID!$B$29)</f>
        <v>52600</v>
      </c>
      <c r="L50" s="60">
        <f t="array" ref="L50">IF($I$2="Открытый тариф",
INDEX(GRID!$B$17:$AE$27,MATCH(K$7,GRID!$A$17:$A$27,0),MATCH(1,($U$2=GRID!$BJ$1:$CM$1)*(КАЛЕНДАРЬ!$U10=GRID!$BJ$3:$CM$3),0))+GRID!$B$29*2,
ROUNDUP(INDEX(GRID!$B$17:$AE$27,MATCH(K$7,GRID!$A$17:$A$27,0),MATCH(1,($U$2=GRID!$BJ$1:$CM$1)*(КАЛЕНДАРЬ!$U10=GRID!$BJ$3:$CM$3),0))*(1-GRID!$B$35),0)+GRID!$B$29*2)</f>
        <v>57900</v>
      </c>
      <c r="M50" s="59" cm="1">
        <f t="array" ref="M50">IF($I$2="Открытый тариф",
INDEX(GRID!$B$4:$AE$14,MATCH(M$7,GRID!$A$4:$A$14,0),MATCH(1,($U$2=GRID!$BJ$1:$CM$1)*(КАЛЕНДАРЬ!$U10=GRID!$BJ$3:$CM$3),0))+GRID!$B$29,
ROUNDUP(INDEX(GRID!$B$4:$AE$14,MATCH(M$7,GRID!$A$4:$A$14,0),MATCH(1,($U$2=GRID!$BJ$1:$CM$1)*(КАЛЕНДАРЬ!$U10=GRID!$BJ$3:$CM$3),0))*(1-GRID!$B$35),0)+GRID!$B$29)</f>
        <v>58400</v>
      </c>
      <c r="N50" s="60">
        <f t="array" ref="N50">IF($I$2="Открытый тариф",
INDEX(GRID!$B$17:$AE$27,MATCH(M$7,GRID!$A$17:$A$27,0),MATCH(1,($U$2=GRID!$BJ$1:$CM$1)*(КАЛЕНДАРЬ!$U10=GRID!$BJ$3:$CM$3),0))+GRID!$B$29*2,
ROUNDUP(INDEX(GRID!$B$17:$AE$27,MATCH(M$7,GRID!$A$17:$A$27,0),MATCH(1,($U$2=GRID!$BJ$1:$CM$1)*(КАЛЕНДАРЬ!$U10=GRID!$BJ$3:$CM$3),0))*(1-GRID!$B$35),0)+GRID!$B$29*2)</f>
        <v>63700</v>
      </c>
      <c r="O50" s="59" cm="1">
        <f t="array" ref="O50">IF($I$2="Открытый тариф",
INDEX(GRID!$B$4:$AE$14,MATCH(O$7,GRID!$A$4:$A$14,0),MATCH(1,($U$2=GRID!$BJ$1:$CM$1)*(КАЛЕНДАРЬ!$U10=GRID!$BJ$3:$CM$3),0))+GRID!$B$29,
ROUNDUP(INDEX(GRID!$B$4:$AE$14,MATCH(O$7,GRID!$A$4:$A$14,0),MATCH(1,($U$2=GRID!$BJ$1:$CM$1)*(КАЛЕНДАРЬ!$U10=GRID!$BJ$3:$CM$3),0))*(1-GRID!$B$35),0)+GRID!$B$29)</f>
        <v>65100</v>
      </c>
      <c r="P50" s="60">
        <f t="array" ref="P50">IF($I$2="Открытый тариф",
INDEX(GRID!$B$17:$AE$27,MATCH(O$7,GRID!$A$17:$A$27,0),MATCH(1,($U$2=GRID!$BJ$1:$CM$1)*(КАЛЕНДАРЬ!$U10=GRID!$BJ$3:$CM$3),0))+GRID!$B$29*2,
ROUNDUP(INDEX(GRID!$B$17:$AE$27,MATCH(O$7,GRID!$A$17:$A$27,0),MATCH(1,($U$2=GRID!$BJ$1:$CM$1)*(КАЛЕНДАРЬ!$U10=GRID!$BJ$3:$CM$3),0))*(1-GRID!$B$35),0)+GRID!$B$29*2)</f>
        <v>70400</v>
      </c>
      <c r="Q50" s="59" cm="1">
        <f t="array" ref="Q50">IF($I$2="Открытый тариф",
INDEX(GRID!$B$4:$AE$14,MATCH(Q$7,GRID!$A$4:$A$14,0),MATCH(1,($U$2=GRID!$BJ$1:$CM$1)*(КАЛЕНДАРЬ!$U10=GRID!$BJ$3:$CM$3),0))+GRID!$B$29,
ROUNDUP(INDEX(GRID!$B$4:$AE$14,MATCH(Q$7,GRID!$A$4:$A$14,0),MATCH(1,($U$2=GRID!$BJ$1:$CM$1)*(КАЛЕНДАРЬ!$U10=GRID!$BJ$3:$CM$3),0))*(1-GRID!$B$35),0)+GRID!$B$29)</f>
        <v>73200</v>
      </c>
      <c r="R50" s="60">
        <f t="array" ref="R50">IF($I$2="Открытый тариф",
INDEX(GRID!$B$17:$AE$27,MATCH(Q$7,GRID!$A$17:$A$27,0),MATCH(1,($U$2=GRID!$BJ$1:$CM$1)*(КАЛЕНДАРЬ!$U10=GRID!$BJ$3:$CM$3),0))+GRID!$B$29*2,
ROUNDUP(INDEX(GRID!$B$17:$AE$27,MATCH(Q$7,GRID!$A$17:$A$27,0),MATCH(1,($U$2=GRID!$BJ$1:$CM$1)*(КАЛЕНДАРЬ!$U10=GRID!$BJ$3:$CM$3),0))*(1-GRID!$B$35),0)+GRID!$B$29*2)</f>
        <v>78500</v>
      </c>
      <c r="S50" s="59" cm="1">
        <f t="array" ref="S50">IF($I$2="Открытый тариф",
INDEX(GRID!$B$4:$AE$14,MATCH(S$7,GRID!$A$4:$A$14,0),MATCH(1,($U$2=GRID!$BJ$1:$CM$1)*(КАЛЕНДАРЬ!$U10=GRID!$BJ$3:$CM$3),0))+GRID!$B$29,
ROUNDUP(INDEX(GRID!$B$4:$AE$14,MATCH(S$7,GRID!$A$4:$A$14,0),MATCH(1,($U$2=GRID!$BJ$1:$CM$1)*(КАЛЕНДАРЬ!$U10=GRID!$BJ$3:$CM$3),0))*(1-GRID!$B$35),0)+GRID!$B$29)</f>
        <v>90600</v>
      </c>
      <c r="T50" s="60">
        <f t="array" ref="T50">IF($I$2="Открытый тариф",
INDEX(GRID!$B$17:$AE$27,MATCH(S$7,GRID!$A$17:$A$27,0),MATCH(1,($U$2=GRID!$BJ$1:$CM$1)*(КАЛЕНДАРЬ!$U10=GRID!$BJ$3:$CM$3),0))+GRID!$B$29*2,
ROUNDUP(INDEX(GRID!$B$17:$AE$27,MATCH(S$7,GRID!$A$17:$A$27,0),MATCH(1,($U$2=GRID!$BJ$1:$CM$1)*(КАЛЕНДАРЬ!$U10=GRID!$BJ$3:$CM$3),0))*(1-GRID!$B$35),0)+GRID!$B$29*2)</f>
        <v>95900</v>
      </c>
      <c r="U50" s="59" cm="1">
        <f t="array" ref="U50">IF($I$2="Открытый тариф",
INDEX(GRID!$B$4:$AE$14,MATCH(U$7,GRID!$A$4:$A$14,0),MATCH(1,($U$2=GRID!$BJ$1:$CM$1)*(КАЛЕНДАРЬ!$U10=GRID!$BJ$3:$CM$3),0))+GRID!$B$29,
ROUNDUP(INDEX(GRID!$B$4:$AE$14,MATCH(U$7,GRID!$A$4:$A$14,0),MATCH(1,($U$2=GRID!$BJ$1:$CM$1)*(КАЛЕНДАРЬ!$U10=GRID!$BJ$3:$CM$3),0))*(1-GRID!$B$35),0)+GRID!$B$29)</f>
        <v>99800</v>
      </c>
      <c r="V50" s="60">
        <f t="array" ref="V50">IF($I$2="Открытый тариф",
INDEX(GRID!$B$17:$AE$27,MATCH(U$7,GRID!$A$17:$A$27,0),MATCH(1,($U$2=GRID!$BJ$1:$CM$1)*(КАЛЕНДАРЬ!$U10=GRID!$BJ$3:$CM$3),0))+GRID!$B$29*2,
ROUNDUP(INDEX(GRID!$B$17:$AE$27,MATCH(U$7,GRID!$A$17:$A$27,0),MATCH(1,($U$2=GRID!$BJ$1:$CM$1)*(КАЛЕНДАРЬ!$U10=GRID!$BJ$3:$CM$3),0))*(1-GRID!$B$35),0)+GRID!$B$29*2)</f>
        <v>105100</v>
      </c>
      <c r="W50" s="59" cm="1">
        <f t="array" ref="W50">IF($I$2="Открытый тариф",
INDEX(GRID!$B$4:$AE$14,MATCH(W$7,GRID!$A$4:$A$14,0),MATCH(1,($U$2=GRID!$BJ$1:$CM$1)*(КАЛЕНДАРЬ!$U10=GRID!$BJ$3:$CM$3),0))+GRID!$B$29,
ROUNDUP(INDEX(GRID!$B$4:$AE$14,MATCH(W$7,GRID!$A$4:$A$14,0),MATCH(1,($U$2=GRID!$BJ$1:$CM$1)*(КАЛЕНДАРЬ!$U10=GRID!$BJ$3:$CM$3),0))*(1-GRID!$B$35),0)+GRID!$B$29)</f>
        <v>342800</v>
      </c>
      <c r="X50" s="60">
        <f t="array" ref="X50">IF($I$2="Открытый тариф",
INDEX(GRID!$B$17:$AE$27,MATCH(W$7,GRID!$A$17:$A$27,0),MATCH(1,($U$2=GRID!$BJ$1:$CM$1)*(КАЛЕНДАРЬ!$U10=GRID!$BJ$3:$CM$3),0))+GRID!$B$29*2,
ROUNDUP(INDEX(GRID!$B$17:$AE$27,MATCH(W$7,GRID!$A$17:$A$27,0),MATCH(1,($U$2=GRID!$BJ$1:$CM$1)*(КАЛЕНДАРЬ!$U10=GRID!$BJ$3:$CM$3),0))*(1-GRID!$B$35),0)+GRID!$B$29*2)</f>
        <v>348100</v>
      </c>
    </row>
    <row r="51" spans="1:24" x14ac:dyDescent="0.2">
      <c r="A51" s="62" t="s">
        <v>42</v>
      </c>
      <c r="B51" s="62">
        <v>8</v>
      </c>
      <c r="C51" s="59" cm="1">
        <f t="array" ref="C51">IF($I$2="Открытый тариф",
INDEX(GRID!$B$4:$AE$14,MATCH(C$7,GRID!$A$4:$A$14,0),MATCH(1,($U$2=GRID!$BJ$1:$CM$1)*(КАЛЕНДАРЬ!$U11=GRID!$BJ$3:$CM$3),0))+GRID!$B$29,
ROUNDUP(INDEX(GRID!$B$4:$AE$14,MATCH(C$7,GRID!$A$4:$A$14,0),MATCH(1,($U$2=GRID!$BJ$1:$CM$1)*(КАЛЕНДАРЬ!$U11=GRID!$BJ$3:$CM$3),0))*(1-GRID!$B$35),0)+GRID!$B$29)</f>
        <v>34800</v>
      </c>
      <c r="D51" s="60">
        <f t="array" ref="D51">IF($I$2="Открытый тариф",
INDEX(GRID!$B$17:$AE$27,MATCH(C$7,GRID!$A$17:$A$27,0),MATCH(1,($U$2=GRID!$BJ$1:$CM$1)*(КАЛЕНДАРЬ!$U11=GRID!$BJ$3:$CM$3),0))+GRID!$B$29*2,
ROUNDUP(INDEX(GRID!$B$17:$AE$27,MATCH(C$7,GRID!$A$17:$A$27,0),MATCH(1,($U$2=GRID!$BJ$1:$CM$1)*(КАЛЕНДАРЬ!$U11=GRID!$BJ$3:$CM$3),0))*(1-GRID!$B$35),0)+GRID!$B$29*2)</f>
        <v>40100</v>
      </c>
      <c r="E51" s="59" cm="1">
        <f t="array" ref="E51">IF($I$2="Открытый тариф",
INDEX(GRID!$B$4:$AE$14,MATCH(E$7,GRID!$A$4:$A$14,0),MATCH(1,($U$2=GRID!$BJ$1:$CM$1)*(КАЛЕНДАРЬ!$U11=GRID!$BJ$3:$CM$3),0))+GRID!$B$29,
ROUNDUP(INDEX(GRID!$B$4:$AE$14,MATCH(E$7,GRID!$A$4:$A$14,0),MATCH(1,($U$2=GRID!$BJ$1:$CM$1)*(КАЛЕНДАРЬ!$U11=GRID!$BJ$3:$CM$3),0))*(1-GRID!$B$35),0)+GRID!$B$29)</f>
        <v>38600</v>
      </c>
      <c r="F51" s="60">
        <f t="array" ref="F51">IF($I$2="Открытый тариф",
INDEX(GRID!$B$17:$AE$27,MATCH(E$7,GRID!$A$17:$A$27,0),MATCH(1,($U$2=GRID!$BJ$1:$CM$1)*(КАЛЕНДАРЬ!$U11=GRID!$BJ$3:$CM$3),0))+GRID!$B$29*2,
ROUNDUP(INDEX(GRID!$B$17:$AE$27,MATCH(E$7,GRID!$A$17:$A$27,0),MATCH(1,($U$2=GRID!$BJ$1:$CM$1)*(КАЛЕНДАРЬ!$U11=GRID!$BJ$3:$CM$3),0))*(1-GRID!$B$35),0)+GRID!$B$29*2)</f>
        <v>43900</v>
      </c>
      <c r="G51" s="59" cm="1">
        <f t="array" ref="G51">IF($I$2="Открытый тариф",
INDEX(GRID!$B$4:$AE$14,MATCH(G$7,GRID!$A$4:$A$14,0),MATCH(1,($U$2=GRID!$BJ$1:$CM$1)*(КАЛЕНДАРЬ!$U11=GRID!$BJ$3:$CM$3),0))+GRID!$B$29,
ROUNDUP(INDEX(GRID!$B$4:$AE$14,MATCH(G$7,GRID!$A$4:$A$14,0),MATCH(1,($U$2=GRID!$BJ$1:$CM$1)*(КАЛЕНДАРЬ!$U11=GRID!$BJ$3:$CM$3),0))*(1-GRID!$B$35),0)+GRID!$B$29)</f>
        <v>42700</v>
      </c>
      <c r="H51" s="60">
        <f t="array" ref="H51">IF($I$2="Открытый тариф",
INDEX(GRID!$B$17:$AE$27,MATCH(G$7,GRID!$A$17:$A$27,0),MATCH(1,($U$2=GRID!$BJ$1:$CM$1)*(КАЛЕНДАРЬ!$U11=GRID!$BJ$3:$CM$3),0))+GRID!$B$29*2,
ROUNDUP(INDEX(GRID!$B$17:$AE$27,MATCH(G$7,GRID!$A$17:$A$27,0),MATCH(1,($U$2=GRID!$BJ$1:$CM$1)*(КАЛЕНДАРЬ!$U11=GRID!$BJ$3:$CM$3),0))*(1-GRID!$B$35),0)+GRID!$B$29*2)</f>
        <v>48000</v>
      </c>
      <c r="I51" s="59" cm="1">
        <f t="array" ref="I51">IF($I$2="Открытый тариф",
INDEX(GRID!$B$4:$AE$14,MATCH(I$7,GRID!$A$4:$A$14,0),MATCH(1,($U$2=GRID!$BJ$1:$CM$1)*(КАЛЕНДАРЬ!$U11=GRID!$BJ$3:$CM$3),0))+GRID!$B$29,
ROUNDUP(INDEX(GRID!$B$4:$AE$14,MATCH(I$7,GRID!$A$4:$A$14,0),MATCH(1,($U$2=GRID!$BJ$1:$CM$1)*(КАЛЕНДАРЬ!$U11=GRID!$BJ$3:$CM$3),0))*(1-GRID!$B$35),0)+GRID!$B$29)</f>
        <v>47400</v>
      </c>
      <c r="J51" s="60">
        <f t="array" ref="J51">IF($I$2="Открытый тариф",
INDEX(GRID!$B$17:$AE$27,MATCH(I$7,GRID!$A$17:$A$27,0),MATCH(1,($U$2=GRID!$BJ$1:$CM$1)*(КАЛЕНДАРЬ!$U11=GRID!$BJ$3:$CM$3),0))+GRID!$B$29*2,
ROUNDUP(INDEX(GRID!$B$17:$AE$27,MATCH(I$7,GRID!$A$17:$A$27,0),MATCH(1,($U$2=GRID!$BJ$1:$CM$1)*(КАЛЕНДАРЬ!$U11=GRID!$BJ$3:$CM$3),0))*(1-GRID!$B$35),0)+GRID!$B$29*2)</f>
        <v>52700</v>
      </c>
      <c r="K51" s="59" cm="1">
        <f t="array" ref="K51">IF($I$2="Открытый тариф",
INDEX(GRID!$B$4:$AE$14,MATCH(K$7,GRID!$A$4:$A$14,0),MATCH(1,($U$2=GRID!$BJ$1:$CM$1)*(КАЛЕНДАРЬ!$U11=GRID!$BJ$3:$CM$3),0))+GRID!$B$29,
ROUNDUP(INDEX(GRID!$B$4:$AE$14,MATCH(K$7,GRID!$A$4:$A$14,0),MATCH(1,($U$2=GRID!$BJ$1:$CM$1)*(КАЛЕНДАРЬ!$U11=GRID!$BJ$3:$CM$3),0))*(1-GRID!$B$35),0)+GRID!$B$29)</f>
        <v>52600</v>
      </c>
      <c r="L51" s="60">
        <f t="array" ref="L51">IF($I$2="Открытый тариф",
INDEX(GRID!$B$17:$AE$27,MATCH(K$7,GRID!$A$17:$A$27,0),MATCH(1,($U$2=GRID!$BJ$1:$CM$1)*(КАЛЕНДАРЬ!$U11=GRID!$BJ$3:$CM$3),0))+GRID!$B$29*2,
ROUNDUP(INDEX(GRID!$B$17:$AE$27,MATCH(K$7,GRID!$A$17:$A$27,0),MATCH(1,($U$2=GRID!$BJ$1:$CM$1)*(КАЛЕНДАРЬ!$U11=GRID!$BJ$3:$CM$3),0))*(1-GRID!$B$35),0)+GRID!$B$29*2)</f>
        <v>57900</v>
      </c>
      <c r="M51" s="59" cm="1">
        <f t="array" ref="M51">IF($I$2="Открытый тариф",
INDEX(GRID!$B$4:$AE$14,MATCH(M$7,GRID!$A$4:$A$14,0),MATCH(1,($U$2=GRID!$BJ$1:$CM$1)*(КАЛЕНДАРЬ!$U11=GRID!$BJ$3:$CM$3),0))+GRID!$B$29,
ROUNDUP(INDEX(GRID!$B$4:$AE$14,MATCH(M$7,GRID!$A$4:$A$14,0),MATCH(1,($U$2=GRID!$BJ$1:$CM$1)*(КАЛЕНДАРЬ!$U11=GRID!$BJ$3:$CM$3),0))*(1-GRID!$B$35),0)+GRID!$B$29)</f>
        <v>58400</v>
      </c>
      <c r="N51" s="60">
        <f t="array" ref="N51">IF($I$2="Открытый тариф",
INDEX(GRID!$B$17:$AE$27,MATCH(M$7,GRID!$A$17:$A$27,0),MATCH(1,($U$2=GRID!$BJ$1:$CM$1)*(КАЛЕНДАРЬ!$U11=GRID!$BJ$3:$CM$3),0))+GRID!$B$29*2,
ROUNDUP(INDEX(GRID!$B$17:$AE$27,MATCH(M$7,GRID!$A$17:$A$27,0),MATCH(1,($U$2=GRID!$BJ$1:$CM$1)*(КАЛЕНДАРЬ!$U11=GRID!$BJ$3:$CM$3),0))*(1-GRID!$B$35),0)+GRID!$B$29*2)</f>
        <v>63700</v>
      </c>
      <c r="O51" s="59" cm="1">
        <f t="array" ref="O51">IF($I$2="Открытый тариф",
INDEX(GRID!$B$4:$AE$14,MATCH(O$7,GRID!$A$4:$A$14,0),MATCH(1,($U$2=GRID!$BJ$1:$CM$1)*(КАЛЕНДАРЬ!$U11=GRID!$BJ$3:$CM$3),0))+GRID!$B$29,
ROUNDUP(INDEX(GRID!$B$4:$AE$14,MATCH(O$7,GRID!$A$4:$A$14,0),MATCH(1,($U$2=GRID!$BJ$1:$CM$1)*(КАЛЕНДАРЬ!$U11=GRID!$BJ$3:$CM$3),0))*(1-GRID!$B$35),0)+GRID!$B$29)</f>
        <v>65100</v>
      </c>
      <c r="P51" s="60">
        <f t="array" ref="P51">IF($I$2="Открытый тариф",
INDEX(GRID!$B$17:$AE$27,MATCH(O$7,GRID!$A$17:$A$27,0),MATCH(1,($U$2=GRID!$BJ$1:$CM$1)*(КАЛЕНДАРЬ!$U11=GRID!$BJ$3:$CM$3),0))+GRID!$B$29*2,
ROUNDUP(INDEX(GRID!$B$17:$AE$27,MATCH(O$7,GRID!$A$17:$A$27,0),MATCH(1,($U$2=GRID!$BJ$1:$CM$1)*(КАЛЕНДАРЬ!$U11=GRID!$BJ$3:$CM$3),0))*(1-GRID!$B$35),0)+GRID!$B$29*2)</f>
        <v>70400</v>
      </c>
      <c r="Q51" s="59" cm="1">
        <f t="array" ref="Q51">IF($I$2="Открытый тариф",
INDEX(GRID!$B$4:$AE$14,MATCH(Q$7,GRID!$A$4:$A$14,0),MATCH(1,($U$2=GRID!$BJ$1:$CM$1)*(КАЛЕНДАРЬ!$U11=GRID!$BJ$3:$CM$3),0))+GRID!$B$29,
ROUNDUP(INDEX(GRID!$B$4:$AE$14,MATCH(Q$7,GRID!$A$4:$A$14,0),MATCH(1,($U$2=GRID!$BJ$1:$CM$1)*(КАЛЕНДАРЬ!$U11=GRID!$BJ$3:$CM$3),0))*(1-GRID!$B$35),0)+GRID!$B$29)</f>
        <v>73200</v>
      </c>
      <c r="R51" s="60">
        <f t="array" ref="R51">IF($I$2="Открытый тариф",
INDEX(GRID!$B$17:$AE$27,MATCH(Q$7,GRID!$A$17:$A$27,0),MATCH(1,($U$2=GRID!$BJ$1:$CM$1)*(КАЛЕНДАРЬ!$U11=GRID!$BJ$3:$CM$3),0))+GRID!$B$29*2,
ROUNDUP(INDEX(GRID!$B$17:$AE$27,MATCH(Q$7,GRID!$A$17:$A$27,0),MATCH(1,($U$2=GRID!$BJ$1:$CM$1)*(КАЛЕНДАРЬ!$U11=GRID!$BJ$3:$CM$3),0))*(1-GRID!$B$35),0)+GRID!$B$29*2)</f>
        <v>78500</v>
      </c>
      <c r="S51" s="59" cm="1">
        <f t="array" ref="S51">IF($I$2="Открытый тариф",
INDEX(GRID!$B$4:$AE$14,MATCH(S$7,GRID!$A$4:$A$14,0),MATCH(1,($U$2=GRID!$BJ$1:$CM$1)*(КАЛЕНДАРЬ!$U11=GRID!$BJ$3:$CM$3),0))+GRID!$B$29,
ROUNDUP(INDEX(GRID!$B$4:$AE$14,MATCH(S$7,GRID!$A$4:$A$14,0),MATCH(1,($U$2=GRID!$BJ$1:$CM$1)*(КАЛЕНДАРЬ!$U11=GRID!$BJ$3:$CM$3),0))*(1-GRID!$B$35),0)+GRID!$B$29)</f>
        <v>90600</v>
      </c>
      <c r="T51" s="60">
        <f t="array" ref="T51">IF($I$2="Открытый тариф",
INDEX(GRID!$B$17:$AE$27,MATCH(S$7,GRID!$A$17:$A$27,0),MATCH(1,($U$2=GRID!$BJ$1:$CM$1)*(КАЛЕНДАРЬ!$U11=GRID!$BJ$3:$CM$3),0))+GRID!$B$29*2,
ROUNDUP(INDEX(GRID!$B$17:$AE$27,MATCH(S$7,GRID!$A$17:$A$27,0),MATCH(1,($U$2=GRID!$BJ$1:$CM$1)*(КАЛЕНДАРЬ!$U11=GRID!$BJ$3:$CM$3),0))*(1-GRID!$B$35),0)+GRID!$B$29*2)</f>
        <v>95900</v>
      </c>
      <c r="U51" s="59" cm="1">
        <f t="array" ref="U51">IF($I$2="Открытый тариф",
INDEX(GRID!$B$4:$AE$14,MATCH(U$7,GRID!$A$4:$A$14,0),MATCH(1,($U$2=GRID!$BJ$1:$CM$1)*(КАЛЕНДАРЬ!$U11=GRID!$BJ$3:$CM$3),0))+GRID!$B$29,
ROUNDUP(INDEX(GRID!$B$4:$AE$14,MATCH(U$7,GRID!$A$4:$A$14,0),MATCH(1,($U$2=GRID!$BJ$1:$CM$1)*(КАЛЕНДАРЬ!$U11=GRID!$BJ$3:$CM$3),0))*(1-GRID!$B$35),0)+GRID!$B$29)</f>
        <v>99800</v>
      </c>
      <c r="V51" s="60">
        <f t="array" ref="V51">IF($I$2="Открытый тариф",
INDEX(GRID!$B$17:$AE$27,MATCH(U$7,GRID!$A$17:$A$27,0),MATCH(1,($U$2=GRID!$BJ$1:$CM$1)*(КАЛЕНДАРЬ!$U11=GRID!$BJ$3:$CM$3),0))+GRID!$B$29*2,
ROUNDUP(INDEX(GRID!$B$17:$AE$27,MATCH(U$7,GRID!$A$17:$A$27,0),MATCH(1,($U$2=GRID!$BJ$1:$CM$1)*(КАЛЕНДАРЬ!$U11=GRID!$BJ$3:$CM$3),0))*(1-GRID!$B$35),0)+GRID!$B$29*2)</f>
        <v>105100</v>
      </c>
      <c r="W51" s="59" cm="1">
        <f t="array" ref="W51">IF($I$2="Открытый тариф",
INDEX(GRID!$B$4:$AE$14,MATCH(W$7,GRID!$A$4:$A$14,0),MATCH(1,($U$2=GRID!$BJ$1:$CM$1)*(КАЛЕНДАРЬ!$U11=GRID!$BJ$3:$CM$3),0))+GRID!$B$29,
ROUNDUP(INDEX(GRID!$B$4:$AE$14,MATCH(W$7,GRID!$A$4:$A$14,0),MATCH(1,($U$2=GRID!$BJ$1:$CM$1)*(КАЛЕНДАРЬ!$U11=GRID!$BJ$3:$CM$3),0))*(1-GRID!$B$35),0)+GRID!$B$29)</f>
        <v>342800</v>
      </c>
      <c r="X51" s="60">
        <f t="array" ref="X51">IF($I$2="Открытый тариф",
INDEX(GRID!$B$17:$AE$27,MATCH(W$7,GRID!$A$17:$A$27,0),MATCH(1,($U$2=GRID!$BJ$1:$CM$1)*(КАЛЕНДАРЬ!$U11=GRID!$BJ$3:$CM$3),0))+GRID!$B$29*2,
ROUNDUP(INDEX(GRID!$B$17:$AE$27,MATCH(W$7,GRID!$A$17:$A$27,0),MATCH(1,($U$2=GRID!$BJ$1:$CM$1)*(КАЛЕНДАРЬ!$U11=GRID!$BJ$3:$CM$3),0))*(1-GRID!$B$35),0)+GRID!$B$29*2)</f>
        <v>348100</v>
      </c>
    </row>
    <row r="52" spans="1:24" x14ac:dyDescent="0.2">
      <c r="A52" s="62" t="s">
        <v>43</v>
      </c>
      <c r="B52" s="62">
        <v>9</v>
      </c>
      <c r="C52" s="59" cm="1">
        <f t="array" ref="C52">IF($I$2="Открытый тариф",
INDEX(GRID!$B$4:$AE$14,MATCH(C$7,GRID!$A$4:$A$14,0),MATCH(1,($U$2=GRID!$BJ$1:$CM$1)*(КАЛЕНДАРЬ!$U12=GRID!$BJ$3:$CM$3),0))+GRID!$B$29,
ROUNDUP(INDEX(GRID!$B$4:$AE$14,MATCH(C$7,GRID!$A$4:$A$14,0),MATCH(1,($U$2=GRID!$BJ$1:$CM$1)*(КАЛЕНДАРЬ!$U12=GRID!$BJ$3:$CM$3),0))*(1-GRID!$B$35),0)+GRID!$B$29)</f>
        <v>34800</v>
      </c>
      <c r="D52" s="60">
        <f t="array" ref="D52">IF($I$2="Открытый тариф",
INDEX(GRID!$B$17:$AE$27,MATCH(C$7,GRID!$A$17:$A$27,0),MATCH(1,($U$2=GRID!$BJ$1:$CM$1)*(КАЛЕНДАРЬ!$U12=GRID!$BJ$3:$CM$3),0))+GRID!$B$29*2,
ROUNDUP(INDEX(GRID!$B$17:$AE$27,MATCH(C$7,GRID!$A$17:$A$27,0),MATCH(1,($U$2=GRID!$BJ$1:$CM$1)*(КАЛЕНДАРЬ!$U12=GRID!$BJ$3:$CM$3),0))*(1-GRID!$B$35),0)+GRID!$B$29*2)</f>
        <v>40100</v>
      </c>
      <c r="E52" s="59" cm="1">
        <f t="array" ref="E52">IF($I$2="Открытый тариф",
INDEX(GRID!$B$4:$AE$14,MATCH(E$7,GRID!$A$4:$A$14,0),MATCH(1,($U$2=GRID!$BJ$1:$CM$1)*(КАЛЕНДАРЬ!$U12=GRID!$BJ$3:$CM$3),0))+GRID!$B$29,
ROUNDUP(INDEX(GRID!$B$4:$AE$14,MATCH(E$7,GRID!$A$4:$A$14,0),MATCH(1,($U$2=GRID!$BJ$1:$CM$1)*(КАЛЕНДАРЬ!$U12=GRID!$BJ$3:$CM$3),0))*(1-GRID!$B$35),0)+GRID!$B$29)</f>
        <v>38600</v>
      </c>
      <c r="F52" s="60">
        <f t="array" ref="F52">IF($I$2="Открытый тариф",
INDEX(GRID!$B$17:$AE$27,MATCH(E$7,GRID!$A$17:$A$27,0),MATCH(1,($U$2=GRID!$BJ$1:$CM$1)*(КАЛЕНДАРЬ!$U12=GRID!$BJ$3:$CM$3),0))+GRID!$B$29*2,
ROUNDUP(INDEX(GRID!$B$17:$AE$27,MATCH(E$7,GRID!$A$17:$A$27,0),MATCH(1,($U$2=GRID!$BJ$1:$CM$1)*(КАЛЕНДАРЬ!$U12=GRID!$BJ$3:$CM$3),0))*(1-GRID!$B$35),0)+GRID!$B$29*2)</f>
        <v>43900</v>
      </c>
      <c r="G52" s="59" cm="1">
        <f t="array" ref="G52">IF($I$2="Открытый тариф",
INDEX(GRID!$B$4:$AE$14,MATCH(G$7,GRID!$A$4:$A$14,0),MATCH(1,($U$2=GRID!$BJ$1:$CM$1)*(КАЛЕНДАРЬ!$U12=GRID!$BJ$3:$CM$3),0))+GRID!$B$29,
ROUNDUP(INDEX(GRID!$B$4:$AE$14,MATCH(G$7,GRID!$A$4:$A$14,0),MATCH(1,($U$2=GRID!$BJ$1:$CM$1)*(КАЛЕНДАРЬ!$U12=GRID!$BJ$3:$CM$3),0))*(1-GRID!$B$35),0)+GRID!$B$29)</f>
        <v>42700</v>
      </c>
      <c r="H52" s="60">
        <f t="array" ref="H52">IF($I$2="Открытый тариф",
INDEX(GRID!$B$17:$AE$27,MATCH(G$7,GRID!$A$17:$A$27,0),MATCH(1,($U$2=GRID!$BJ$1:$CM$1)*(КАЛЕНДАРЬ!$U12=GRID!$BJ$3:$CM$3),0))+GRID!$B$29*2,
ROUNDUP(INDEX(GRID!$B$17:$AE$27,MATCH(G$7,GRID!$A$17:$A$27,0),MATCH(1,($U$2=GRID!$BJ$1:$CM$1)*(КАЛЕНДАРЬ!$U12=GRID!$BJ$3:$CM$3),0))*(1-GRID!$B$35),0)+GRID!$B$29*2)</f>
        <v>48000</v>
      </c>
      <c r="I52" s="59" cm="1">
        <f t="array" ref="I52">IF($I$2="Открытый тариф",
INDEX(GRID!$B$4:$AE$14,MATCH(I$7,GRID!$A$4:$A$14,0),MATCH(1,($U$2=GRID!$BJ$1:$CM$1)*(КАЛЕНДАРЬ!$U12=GRID!$BJ$3:$CM$3),0))+GRID!$B$29,
ROUNDUP(INDEX(GRID!$B$4:$AE$14,MATCH(I$7,GRID!$A$4:$A$14,0),MATCH(1,($U$2=GRID!$BJ$1:$CM$1)*(КАЛЕНДАРЬ!$U12=GRID!$BJ$3:$CM$3),0))*(1-GRID!$B$35),0)+GRID!$B$29)</f>
        <v>47400</v>
      </c>
      <c r="J52" s="60">
        <f t="array" ref="J52">IF($I$2="Открытый тариф",
INDEX(GRID!$B$17:$AE$27,MATCH(I$7,GRID!$A$17:$A$27,0),MATCH(1,($U$2=GRID!$BJ$1:$CM$1)*(КАЛЕНДАРЬ!$U12=GRID!$BJ$3:$CM$3),0))+GRID!$B$29*2,
ROUNDUP(INDEX(GRID!$B$17:$AE$27,MATCH(I$7,GRID!$A$17:$A$27,0),MATCH(1,($U$2=GRID!$BJ$1:$CM$1)*(КАЛЕНДАРЬ!$U12=GRID!$BJ$3:$CM$3),0))*(1-GRID!$B$35),0)+GRID!$B$29*2)</f>
        <v>52700</v>
      </c>
      <c r="K52" s="59" cm="1">
        <f t="array" ref="K52">IF($I$2="Открытый тариф",
INDEX(GRID!$B$4:$AE$14,MATCH(K$7,GRID!$A$4:$A$14,0),MATCH(1,($U$2=GRID!$BJ$1:$CM$1)*(КАЛЕНДАРЬ!$U12=GRID!$BJ$3:$CM$3),0))+GRID!$B$29,
ROUNDUP(INDEX(GRID!$B$4:$AE$14,MATCH(K$7,GRID!$A$4:$A$14,0),MATCH(1,($U$2=GRID!$BJ$1:$CM$1)*(КАЛЕНДАРЬ!$U12=GRID!$BJ$3:$CM$3),0))*(1-GRID!$B$35),0)+GRID!$B$29)</f>
        <v>52600</v>
      </c>
      <c r="L52" s="60">
        <f t="array" ref="L52">IF($I$2="Открытый тариф",
INDEX(GRID!$B$17:$AE$27,MATCH(K$7,GRID!$A$17:$A$27,0),MATCH(1,($U$2=GRID!$BJ$1:$CM$1)*(КАЛЕНДАРЬ!$U12=GRID!$BJ$3:$CM$3),0))+GRID!$B$29*2,
ROUNDUP(INDEX(GRID!$B$17:$AE$27,MATCH(K$7,GRID!$A$17:$A$27,0),MATCH(1,($U$2=GRID!$BJ$1:$CM$1)*(КАЛЕНДАРЬ!$U12=GRID!$BJ$3:$CM$3),0))*(1-GRID!$B$35),0)+GRID!$B$29*2)</f>
        <v>57900</v>
      </c>
      <c r="M52" s="59" cm="1">
        <f t="array" ref="M52">IF($I$2="Открытый тариф",
INDEX(GRID!$B$4:$AE$14,MATCH(M$7,GRID!$A$4:$A$14,0),MATCH(1,($U$2=GRID!$BJ$1:$CM$1)*(КАЛЕНДАРЬ!$U12=GRID!$BJ$3:$CM$3),0))+GRID!$B$29,
ROUNDUP(INDEX(GRID!$B$4:$AE$14,MATCH(M$7,GRID!$A$4:$A$14,0),MATCH(1,($U$2=GRID!$BJ$1:$CM$1)*(КАЛЕНДАРЬ!$U12=GRID!$BJ$3:$CM$3),0))*(1-GRID!$B$35),0)+GRID!$B$29)</f>
        <v>58400</v>
      </c>
      <c r="N52" s="60">
        <f t="array" ref="N52">IF($I$2="Открытый тариф",
INDEX(GRID!$B$17:$AE$27,MATCH(M$7,GRID!$A$17:$A$27,0),MATCH(1,($U$2=GRID!$BJ$1:$CM$1)*(КАЛЕНДАРЬ!$U12=GRID!$BJ$3:$CM$3),0))+GRID!$B$29*2,
ROUNDUP(INDEX(GRID!$B$17:$AE$27,MATCH(M$7,GRID!$A$17:$A$27,0),MATCH(1,($U$2=GRID!$BJ$1:$CM$1)*(КАЛЕНДАРЬ!$U12=GRID!$BJ$3:$CM$3),0))*(1-GRID!$B$35),0)+GRID!$B$29*2)</f>
        <v>63700</v>
      </c>
      <c r="O52" s="59" cm="1">
        <f t="array" ref="O52">IF($I$2="Открытый тариф",
INDEX(GRID!$B$4:$AE$14,MATCH(O$7,GRID!$A$4:$A$14,0),MATCH(1,($U$2=GRID!$BJ$1:$CM$1)*(КАЛЕНДАРЬ!$U12=GRID!$BJ$3:$CM$3),0))+GRID!$B$29,
ROUNDUP(INDEX(GRID!$B$4:$AE$14,MATCH(O$7,GRID!$A$4:$A$14,0),MATCH(1,($U$2=GRID!$BJ$1:$CM$1)*(КАЛЕНДАРЬ!$U12=GRID!$BJ$3:$CM$3),0))*(1-GRID!$B$35),0)+GRID!$B$29)</f>
        <v>65100</v>
      </c>
      <c r="P52" s="60">
        <f t="array" ref="P52">IF($I$2="Открытый тариф",
INDEX(GRID!$B$17:$AE$27,MATCH(O$7,GRID!$A$17:$A$27,0),MATCH(1,($U$2=GRID!$BJ$1:$CM$1)*(КАЛЕНДАРЬ!$U12=GRID!$BJ$3:$CM$3),0))+GRID!$B$29*2,
ROUNDUP(INDEX(GRID!$B$17:$AE$27,MATCH(O$7,GRID!$A$17:$A$27,0),MATCH(1,($U$2=GRID!$BJ$1:$CM$1)*(КАЛЕНДАРЬ!$U12=GRID!$BJ$3:$CM$3),0))*(1-GRID!$B$35),0)+GRID!$B$29*2)</f>
        <v>70400</v>
      </c>
      <c r="Q52" s="59" cm="1">
        <f t="array" ref="Q52">IF($I$2="Открытый тариф",
INDEX(GRID!$B$4:$AE$14,MATCH(Q$7,GRID!$A$4:$A$14,0),MATCH(1,($U$2=GRID!$BJ$1:$CM$1)*(КАЛЕНДАРЬ!$U12=GRID!$BJ$3:$CM$3),0))+GRID!$B$29,
ROUNDUP(INDEX(GRID!$B$4:$AE$14,MATCH(Q$7,GRID!$A$4:$A$14,0),MATCH(1,($U$2=GRID!$BJ$1:$CM$1)*(КАЛЕНДАРЬ!$U12=GRID!$BJ$3:$CM$3),0))*(1-GRID!$B$35),0)+GRID!$B$29)</f>
        <v>73200</v>
      </c>
      <c r="R52" s="60">
        <f t="array" ref="R52">IF($I$2="Открытый тариф",
INDEX(GRID!$B$17:$AE$27,MATCH(Q$7,GRID!$A$17:$A$27,0),MATCH(1,($U$2=GRID!$BJ$1:$CM$1)*(КАЛЕНДАРЬ!$U12=GRID!$BJ$3:$CM$3),0))+GRID!$B$29*2,
ROUNDUP(INDEX(GRID!$B$17:$AE$27,MATCH(Q$7,GRID!$A$17:$A$27,0),MATCH(1,($U$2=GRID!$BJ$1:$CM$1)*(КАЛЕНДАРЬ!$U12=GRID!$BJ$3:$CM$3),0))*(1-GRID!$B$35),0)+GRID!$B$29*2)</f>
        <v>78500</v>
      </c>
      <c r="S52" s="59" cm="1">
        <f t="array" ref="S52">IF($I$2="Открытый тариф",
INDEX(GRID!$B$4:$AE$14,MATCH(S$7,GRID!$A$4:$A$14,0),MATCH(1,($U$2=GRID!$BJ$1:$CM$1)*(КАЛЕНДАРЬ!$U12=GRID!$BJ$3:$CM$3),0))+GRID!$B$29,
ROUNDUP(INDEX(GRID!$B$4:$AE$14,MATCH(S$7,GRID!$A$4:$A$14,0),MATCH(1,($U$2=GRID!$BJ$1:$CM$1)*(КАЛЕНДАРЬ!$U12=GRID!$BJ$3:$CM$3),0))*(1-GRID!$B$35),0)+GRID!$B$29)</f>
        <v>90600</v>
      </c>
      <c r="T52" s="60">
        <f t="array" ref="T52">IF($I$2="Открытый тариф",
INDEX(GRID!$B$17:$AE$27,MATCH(S$7,GRID!$A$17:$A$27,0),MATCH(1,($U$2=GRID!$BJ$1:$CM$1)*(КАЛЕНДАРЬ!$U12=GRID!$BJ$3:$CM$3),0))+GRID!$B$29*2,
ROUNDUP(INDEX(GRID!$B$17:$AE$27,MATCH(S$7,GRID!$A$17:$A$27,0),MATCH(1,($U$2=GRID!$BJ$1:$CM$1)*(КАЛЕНДАРЬ!$U12=GRID!$BJ$3:$CM$3),0))*(1-GRID!$B$35),0)+GRID!$B$29*2)</f>
        <v>95900</v>
      </c>
      <c r="U52" s="59" cm="1">
        <f t="array" ref="U52">IF($I$2="Открытый тариф",
INDEX(GRID!$B$4:$AE$14,MATCH(U$7,GRID!$A$4:$A$14,0),MATCH(1,($U$2=GRID!$BJ$1:$CM$1)*(КАЛЕНДАРЬ!$U12=GRID!$BJ$3:$CM$3),0))+GRID!$B$29,
ROUNDUP(INDEX(GRID!$B$4:$AE$14,MATCH(U$7,GRID!$A$4:$A$14,0),MATCH(1,($U$2=GRID!$BJ$1:$CM$1)*(КАЛЕНДАРЬ!$U12=GRID!$BJ$3:$CM$3),0))*(1-GRID!$B$35),0)+GRID!$B$29)</f>
        <v>99800</v>
      </c>
      <c r="V52" s="60">
        <f t="array" ref="V52">IF($I$2="Открытый тариф",
INDEX(GRID!$B$17:$AE$27,MATCH(U$7,GRID!$A$17:$A$27,0),MATCH(1,($U$2=GRID!$BJ$1:$CM$1)*(КАЛЕНДАРЬ!$U12=GRID!$BJ$3:$CM$3),0))+GRID!$B$29*2,
ROUNDUP(INDEX(GRID!$B$17:$AE$27,MATCH(U$7,GRID!$A$17:$A$27,0),MATCH(1,($U$2=GRID!$BJ$1:$CM$1)*(КАЛЕНДАРЬ!$U12=GRID!$BJ$3:$CM$3),0))*(1-GRID!$B$35),0)+GRID!$B$29*2)</f>
        <v>105100</v>
      </c>
      <c r="W52" s="59" cm="1">
        <f t="array" ref="W52">IF($I$2="Открытый тариф",
INDEX(GRID!$B$4:$AE$14,MATCH(W$7,GRID!$A$4:$A$14,0),MATCH(1,($U$2=GRID!$BJ$1:$CM$1)*(КАЛЕНДАРЬ!$U12=GRID!$BJ$3:$CM$3),0))+GRID!$B$29,
ROUNDUP(INDEX(GRID!$B$4:$AE$14,MATCH(W$7,GRID!$A$4:$A$14,0),MATCH(1,($U$2=GRID!$BJ$1:$CM$1)*(КАЛЕНДАРЬ!$U12=GRID!$BJ$3:$CM$3),0))*(1-GRID!$B$35),0)+GRID!$B$29)</f>
        <v>342800</v>
      </c>
      <c r="X52" s="60">
        <f t="array" ref="X52">IF($I$2="Открытый тариф",
INDEX(GRID!$B$17:$AE$27,MATCH(W$7,GRID!$A$17:$A$27,0),MATCH(1,($U$2=GRID!$BJ$1:$CM$1)*(КАЛЕНДАРЬ!$U12=GRID!$BJ$3:$CM$3),0))+GRID!$B$29*2,
ROUNDUP(INDEX(GRID!$B$17:$AE$27,MATCH(W$7,GRID!$A$17:$A$27,0),MATCH(1,($U$2=GRID!$BJ$1:$CM$1)*(КАЛЕНДАРЬ!$U12=GRID!$BJ$3:$CM$3),0))*(1-GRID!$B$35),0)+GRID!$B$29*2)</f>
        <v>348100</v>
      </c>
    </row>
    <row r="53" spans="1:24" x14ac:dyDescent="0.2">
      <c r="A53" s="62" t="s">
        <v>44</v>
      </c>
      <c r="B53" s="62">
        <v>10</v>
      </c>
      <c r="C53" s="59" cm="1">
        <f t="array" ref="C53">IF($I$2="Открытый тариф",
INDEX(GRID!$B$4:$AE$14,MATCH(C$7,GRID!$A$4:$A$14,0),MATCH(1,($U$2=GRID!$BJ$1:$CM$1)*(КАЛЕНДАРЬ!$U13=GRID!$BJ$3:$CM$3),0))+GRID!$B$29,
ROUNDUP(INDEX(GRID!$B$4:$AE$14,MATCH(C$7,GRID!$A$4:$A$14,0),MATCH(1,($U$2=GRID!$BJ$1:$CM$1)*(КАЛЕНДАРЬ!$U13=GRID!$BJ$3:$CM$3),0))*(1-GRID!$B$35),0)+GRID!$B$29)</f>
        <v>34800</v>
      </c>
      <c r="D53" s="60">
        <f t="array" ref="D53">IF($I$2="Открытый тариф",
INDEX(GRID!$B$17:$AE$27,MATCH(C$7,GRID!$A$17:$A$27,0),MATCH(1,($U$2=GRID!$BJ$1:$CM$1)*(КАЛЕНДАРЬ!$U13=GRID!$BJ$3:$CM$3),0))+GRID!$B$29*2,
ROUNDUP(INDEX(GRID!$B$17:$AE$27,MATCH(C$7,GRID!$A$17:$A$27,0),MATCH(1,($U$2=GRID!$BJ$1:$CM$1)*(КАЛЕНДАРЬ!$U13=GRID!$BJ$3:$CM$3),0))*(1-GRID!$B$35),0)+GRID!$B$29*2)</f>
        <v>40100</v>
      </c>
      <c r="E53" s="59" cm="1">
        <f t="array" ref="E53">IF($I$2="Открытый тариф",
INDEX(GRID!$B$4:$AE$14,MATCH(E$7,GRID!$A$4:$A$14,0),MATCH(1,($U$2=GRID!$BJ$1:$CM$1)*(КАЛЕНДАРЬ!$U13=GRID!$BJ$3:$CM$3),0))+GRID!$B$29,
ROUNDUP(INDEX(GRID!$B$4:$AE$14,MATCH(E$7,GRID!$A$4:$A$14,0),MATCH(1,($U$2=GRID!$BJ$1:$CM$1)*(КАЛЕНДАРЬ!$U13=GRID!$BJ$3:$CM$3),0))*(1-GRID!$B$35),0)+GRID!$B$29)</f>
        <v>38600</v>
      </c>
      <c r="F53" s="60">
        <f t="array" ref="F53">IF($I$2="Открытый тариф",
INDEX(GRID!$B$17:$AE$27,MATCH(E$7,GRID!$A$17:$A$27,0),MATCH(1,($U$2=GRID!$BJ$1:$CM$1)*(КАЛЕНДАРЬ!$U13=GRID!$BJ$3:$CM$3),0))+GRID!$B$29*2,
ROUNDUP(INDEX(GRID!$B$17:$AE$27,MATCH(E$7,GRID!$A$17:$A$27,0),MATCH(1,($U$2=GRID!$BJ$1:$CM$1)*(КАЛЕНДАРЬ!$U13=GRID!$BJ$3:$CM$3),0))*(1-GRID!$B$35),0)+GRID!$B$29*2)</f>
        <v>43900</v>
      </c>
      <c r="G53" s="59" cm="1">
        <f t="array" ref="G53">IF($I$2="Открытый тариф",
INDEX(GRID!$B$4:$AE$14,MATCH(G$7,GRID!$A$4:$A$14,0),MATCH(1,($U$2=GRID!$BJ$1:$CM$1)*(КАЛЕНДАРЬ!$U13=GRID!$BJ$3:$CM$3),0))+GRID!$B$29,
ROUNDUP(INDEX(GRID!$B$4:$AE$14,MATCH(G$7,GRID!$A$4:$A$14,0),MATCH(1,($U$2=GRID!$BJ$1:$CM$1)*(КАЛЕНДАРЬ!$U13=GRID!$BJ$3:$CM$3),0))*(1-GRID!$B$35),0)+GRID!$B$29)</f>
        <v>42700</v>
      </c>
      <c r="H53" s="60">
        <f t="array" ref="H53">IF($I$2="Открытый тариф",
INDEX(GRID!$B$17:$AE$27,MATCH(G$7,GRID!$A$17:$A$27,0),MATCH(1,($U$2=GRID!$BJ$1:$CM$1)*(КАЛЕНДАРЬ!$U13=GRID!$BJ$3:$CM$3),0))+GRID!$B$29*2,
ROUNDUP(INDEX(GRID!$B$17:$AE$27,MATCH(G$7,GRID!$A$17:$A$27,0),MATCH(1,($U$2=GRID!$BJ$1:$CM$1)*(КАЛЕНДАРЬ!$U13=GRID!$BJ$3:$CM$3),0))*(1-GRID!$B$35),0)+GRID!$B$29*2)</f>
        <v>48000</v>
      </c>
      <c r="I53" s="59" cm="1">
        <f t="array" ref="I53">IF($I$2="Открытый тариф",
INDEX(GRID!$B$4:$AE$14,MATCH(I$7,GRID!$A$4:$A$14,0),MATCH(1,($U$2=GRID!$BJ$1:$CM$1)*(КАЛЕНДАРЬ!$U13=GRID!$BJ$3:$CM$3),0))+GRID!$B$29,
ROUNDUP(INDEX(GRID!$B$4:$AE$14,MATCH(I$7,GRID!$A$4:$A$14,0),MATCH(1,($U$2=GRID!$BJ$1:$CM$1)*(КАЛЕНДАРЬ!$U13=GRID!$BJ$3:$CM$3),0))*(1-GRID!$B$35),0)+GRID!$B$29)</f>
        <v>47400</v>
      </c>
      <c r="J53" s="60">
        <f t="array" ref="J53">IF($I$2="Открытый тариф",
INDEX(GRID!$B$17:$AE$27,MATCH(I$7,GRID!$A$17:$A$27,0),MATCH(1,($U$2=GRID!$BJ$1:$CM$1)*(КАЛЕНДАРЬ!$U13=GRID!$BJ$3:$CM$3),0))+GRID!$B$29*2,
ROUNDUP(INDEX(GRID!$B$17:$AE$27,MATCH(I$7,GRID!$A$17:$A$27,0),MATCH(1,($U$2=GRID!$BJ$1:$CM$1)*(КАЛЕНДАРЬ!$U13=GRID!$BJ$3:$CM$3),0))*(1-GRID!$B$35),0)+GRID!$B$29*2)</f>
        <v>52700</v>
      </c>
      <c r="K53" s="59" cm="1">
        <f t="array" ref="K53">IF($I$2="Открытый тариф",
INDEX(GRID!$B$4:$AE$14,MATCH(K$7,GRID!$A$4:$A$14,0),MATCH(1,($U$2=GRID!$BJ$1:$CM$1)*(КАЛЕНДАРЬ!$U13=GRID!$BJ$3:$CM$3),0))+GRID!$B$29,
ROUNDUP(INDEX(GRID!$B$4:$AE$14,MATCH(K$7,GRID!$A$4:$A$14,0),MATCH(1,($U$2=GRID!$BJ$1:$CM$1)*(КАЛЕНДАРЬ!$U13=GRID!$BJ$3:$CM$3),0))*(1-GRID!$B$35),0)+GRID!$B$29)</f>
        <v>52600</v>
      </c>
      <c r="L53" s="60">
        <f t="array" ref="L53">IF($I$2="Открытый тариф",
INDEX(GRID!$B$17:$AE$27,MATCH(K$7,GRID!$A$17:$A$27,0),MATCH(1,($U$2=GRID!$BJ$1:$CM$1)*(КАЛЕНДАРЬ!$U13=GRID!$BJ$3:$CM$3),0))+GRID!$B$29*2,
ROUNDUP(INDEX(GRID!$B$17:$AE$27,MATCH(K$7,GRID!$A$17:$A$27,0),MATCH(1,($U$2=GRID!$BJ$1:$CM$1)*(КАЛЕНДАРЬ!$U13=GRID!$BJ$3:$CM$3),0))*(1-GRID!$B$35),0)+GRID!$B$29*2)</f>
        <v>57900</v>
      </c>
      <c r="M53" s="59" cm="1">
        <f t="array" ref="M53">IF($I$2="Открытый тариф",
INDEX(GRID!$B$4:$AE$14,MATCH(M$7,GRID!$A$4:$A$14,0),MATCH(1,($U$2=GRID!$BJ$1:$CM$1)*(КАЛЕНДАРЬ!$U13=GRID!$BJ$3:$CM$3),0))+GRID!$B$29,
ROUNDUP(INDEX(GRID!$B$4:$AE$14,MATCH(M$7,GRID!$A$4:$A$14,0),MATCH(1,($U$2=GRID!$BJ$1:$CM$1)*(КАЛЕНДАРЬ!$U13=GRID!$BJ$3:$CM$3),0))*(1-GRID!$B$35),0)+GRID!$B$29)</f>
        <v>58400</v>
      </c>
      <c r="N53" s="60">
        <f t="array" ref="N53">IF($I$2="Открытый тариф",
INDEX(GRID!$B$17:$AE$27,MATCH(M$7,GRID!$A$17:$A$27,0),MATCH(1,($U$2=GRID!$BJ$1:$CM$1)*(КАЛЕНДАРЬ!$U13=GRID!$BJ$3:$CM$3),0))+GRID!$B$29*2,
ROUNDUP(INDEX(GRID!$B$17:$AE$27,MATCH(M$7,GRID!$A$17:$A$27,0),MATCH(1,($U$2=GRID!$BJ$1:$CM$1)*(КАЛЕНДАРЬ!$U13=GRID!$BJ$3:$CM$3),0))*(1-GRID!$B$35),0)+GRID!$B$29*2)</f>
        <v>63700</v>
      </c>
      <c r="O53" s="59" cm="1">
        <f t="array" ref="O53">IF($I$2="Открытый тариф",
INDEX(GRID!$B$4:$AE$14,MATCH(O$7,GRID!$A$4:$A$14,0),MATCH(1,($U$2=GRID!$BJ$1:$CM$1)*(КАЛЕНДАРЬ!$U13=GRID!$BJ$3:$CM$3),0))+GRID!$B$29,
ROUNDUP(INDEX(GRID!$B$4:$AE$14,MATCH(O$7,GRID!$A$4:$A$14,0),MATCH(1,($U$2=GRID!$BJ$1:$CM$1)*(КАЛЕНДАРЬ!$U13=GRID!$BJ$3:$CM$3),0))*(1-GRID!$B$35),0)+GRID!$B$29)</f>
        <v>65100</v>
      </c>
      <c r="P53" s="60">
        <f t="array" ref="P53">IF($I$2="Открытый тариф",
INDEX(GRID!$B$17:$AE$27,MATCH(O$7,GRID!$A$17:$A$27,0),MATCH(1,($U$2=GRID!$BJ$1:$CM$1)*(КАЛЕНДАРЬ!$U13=GRID!$BJ$3:$CM$3),0))+GRID!$B$29*2,
ROUNDUP(INDEX(GRID!$B$17:$AE$27,MATCH(O$7,GRID!$A$17:$A$27,0),MATCH(1,($U$2=GRID!$BJ$1:$CM$1)*(КАЛЕНДАРЬ!$U13=GRID!$BJ$3:$CM$3),0))*(1-GRID!$B$35),0)+GRID!$B$29*2)</f>
        <v>70400</v>
      </c>
      <c r="Q53" s="59" cm="1">
        <f t="array" ref="Q53">IF($I$2="Открытый тариф",
INDEX(GRID!$B$4:$AE$14,MATCH(Q$7,GRID!$A$4:$A$14,0),MATCH(1,($U$2=GRID!$BJ$1:$CM$1)*(КАЛЕНДАРЬ!$U13=GRID!$BJ$3:$CM$3),0))+GRID!$B$29,
ROUNDUP(INDEX(GRID!$B$4:$AE$14,MATCH(Q$7,GRID!$A$4:$A$14,0),MATCH(1,($U$2=GRID!$BJ$1:$CM$1)*(КАЛЕНДАРЬ!$U13=GRID!$BJ$3:$CM$3),0))*(1-GRID!$B$35),0)+GRID!$B$29)</f>
        <v>73200</v>
      </c>
      <c r="R53" s="60">
        <f t="array" ref="R53">IF($I$2="Открытый тариф",
INDEX(GRID!$B$17:$AE$27,MATCH(Q$7,GRID!$A$17:$A$27,0),MATCH(1,($U$2=GRID!$BJ$1:$CM$1)*(КАЛЕНДАРЬ!$U13=GRID!$BJ$3:$CM$3),0))+GRID!$B$29*2,
ROUNDUP(INDEX(GRID!$B$17:$AE$27,MATCH(Q$7,GRID!$A$17:$A$27,0),MATCH(1,($U$2=GRID!$BJ$1:$CM$1)*(КАЛЕНДАРЬ!$U13=GRID!$BJ$3:$CM$3),0))*(1-GRID!$B$35),0)+GRID!$B$29*2)</f>
        <v>78500</v>
      </c>
      <c r="S53" s="59" cm="1">
        <f t="array" ref="S53">IF($I$2="Открытый тариф",
INDEX(GRID!$B$4:$AE$14,MATCH(S$7,GRID!$A$4:$A$14,0),MATCH(1,($U$2=GRID!$BJ$1:$CM$1)*(КАЛЕНДАРЬ!$U13=GRID!$BJ$3:$CM$3),0))+GRID!$B$29,
ROUNDUP(INDEX(GRID!$B$4:$AE$14,MATCH(S$7,GRID!$A$4:$A$14,0),MATCH(1,($U$2=GRID!$BJ$1:$CM$1)*(КАЛЕНДАРЬ!$U13=GRID!$BJ$3:$CM$3),0))*(1-GRID!$B$35),0)+GRID!$B$29)</f>
        <v>90600</v>
      </c>
      <c r="T53" s="60">
        <f t="array" ref="T53">IF($I$2="Открытый тариф",
INDEX(GRID!$B$17:$AE$27,MATCH(S$7,GRID!$A$17:$A$27,0),MATCH(1,($U$2=GRID!$BJ$1:$CM$1)*(КАЛЕНДАРЬ!$U13=GRID!$BJ$3:$CM$3),0))+GRID!$B$29*2,
ROUNDUP(INDEX(GRID!$B$17:$AE$27,MATCH(S$7,GRID!$A$17:$A$27,0),MATCH(1,($U$2=GRID!$BJ$1:$CM$1)*(КАЛЕНДАРЬ!$U13=GRID!$BJ$3:$CM$3),0))*(1-GRID!$B$35),0)+GRID!$B$29*2)</f>
        <v>95900</v>
      </c>
      <c r="U53" s="59" cm="1">
        <f t="array" ref="U53">IF($I$2="Открытый тариф",
INDEX(GRID!$B$4:$AE$14,MATCH(U$7,GRID!$A$4:$A$14,0),MATCH(1,($U$2=GRID!$BJ$1:$CM$1)*(КАЛЕНДАРЬ!$U13=GRID!$BJ$3:$CM$3),0))+GRID!$B$29,
ROUNDUP(INDEX(GRID!$B$4:$AE$14,MATCH(U$7,GRID!$A$4:$A$14,0),MATCH(1,($U$2=GRID!$BJ$1:$CM$1)*(КАЛЕНДАРЬ!$U13=GRID!$BJ$3:$CM$3),0))*(1-GRID!$B$35),0)+GRID!$B$29)</f>
        <v>99800</v>
      </c>
      <c r="V53" s="60">
        <f t="array" ref="V53">IF($I$2="Открытый тариф",
INDEX(GRID!$B$17:$AE$27,MATCH(U$7,GRID!$A$17:$A$27,0),MATCH(1,($U$2=GRID!$BJ$1:$CM$1)*(КАЛЕНДАРЬ!$U13=GRID!$BJ$3:$CM$3),0))+GRID!$B$29*2,
ROUNDUP(INDEX(GRID!$B$17:$AE$27,MATCH(U$7,GRID!$A$17:$A$27,0),MATCH(1,($U$2=GRID!$BJ$1:$CM$1)*(КАЛЕНДАРЬ!$U13=GRID!$BJ$3:$CM$3),0))*(1-GRID!$B$35),0)+GRID!$B$29*2)</f>
        <v>105100</v>
      </c>
      <c r="W53" s="59" cm="1">
        <f t="array" ref="W53">IF($I$2="Открытый тариф",
INDEX(GRID!$B$4:$AE$14,MATCH(W$7,GRID!$A$4:$A$14,0),MATCH(1,($U$2=GRID!$BJ$1:$CM$1)*(КАЛЕНДАРЬ!$U13=GRID!$BJ$3:$CM$3),0))+GRID!$B$29,
ROUNDUP(INDEX(GRID!$B$4:$AE$14,MATCH(W$7,GRID!$A$4:$A$14,0),MATCH(1,($U$2=GRID!$BJ$1:$CM$1)*(КАЛЕНДАРЬ!$U13=GRID!$BJ$3:$CM$3),0))*(1-GRID!$B$35),0)+GRID!$B$29)</f>
        <v>342800</v>
      </c>
      <c r="X53" s="60">
        <f t="array" ref="X53">IF($I$2="Открытый тариф",
INDEX(GRID!$B$17:$AE$27,MATCH(W$7,GRID!$A$17:$A$27,0),MATCH(1,($U$2=GRID!$BJ$1:$CM$1)*(КАЛЕНДАРЬ!$U13=GRID!$BJ$3:$CM$3),0))+GRID!$B$29*2,
ROUNDUP(INDEX(GRID!$B$17:$AE$27,MATCH(W$7,GRID!$A$17:$A$27,0),MATCH(1,($U$2=GRID!$BJ$1:$CM$1)*(КАЛЕНДАРЬ!$U13=GRID!$BJ$3:$CM$3),0))*(1-GRID!$B$35),0)+GRID!$B$29*2)</f>
        <v>348100</v>
      </c>
    </row>
    <row r="54" spans="1:24" x14ac:dyDescent="0.2">
      <c r="A54" s="62" t="s">
        <v>45</v>
      </c>
      <c r="B54" s="62">
        <v>11</v>
      </c>
      <c r="C54" s="59" cm="1">
        <f t="array" ref="C54">IF($I$2="Открытый тариф",
INDEX(GRID!$B$4:$AE$14,MATCH(C$7,GRID!$A$4:$A$14,0),MATCH(1,($U$2=GRID!$BJ$1:$CM$1)*(КАЛЕНДАРЬ!$U14=GRID!$BJ$3:$CM$3),0))+GRID!$B$29,
ROUNDUP(INDEX(GRID!$B$4:$AE$14,MATCH(C$7,GRID!$A$4:$A$14,0),MATCH(1,($U$2=GRID!$BJ$1:$CM$1)*(КАЛЕНДАРЬ!$U14=GRID!$BJ$3:$CM$3),0))*(1-GRID!$B$35),0)+GRID!$B$29)</f>
        <v>33300</v>
      </c>
      <c r="D54" s="60">
        <f t="array" ref="D54">IF($I$2="Открытый тариф",
INDEX(GRID!$B$17:$AE$27,MATCH(C$7,GRID!$A$17:$A$27,0),MATCH(1,($U$2=GRID!$BJ$1:$CM$1)*(КАЛЕНДАРЬ!$U14=GRID!$BJ$3:$CM$3),0))+GRID!$B$29*2,
ROUNDUP(INDEX(GRID!$B$17:$AE$27,MATCH(C$7,GRID!$A$17:$A$27,0),MATCH(1,($U$2=GRID!$BJ$1:$CM$1)*(КАЛЕНДАРЬ!$U14=GRID!$BJ$3:$CM$3),0))*(1-GRID!$B$35),0)+GRID!$B$29*2)</f>
        <v>38600</v>
      </c>
      <c r="E54" s="59" cm="1">
        <f t="array" ref="E54">IF($I$2="Открытый тариф",
INDEX(GRID!$B$4:$AE$14,MATCH(E$7,GRID!$A$4:$A$14,0),MATCH(1,($U$2=GRID!$BJ$1:$CM$1)*(КАЛЕНДАРЬ!$U14=GRID!$BJ$3:$CM$3),0))+GRID!$B$29,
ROUNDUP(INDEX(GRID!$B$4:$AE$14,MATCH(E$7,GRID!$A$4:$A$14,0),MATCH(1,($U$2=GRID!$BJ$1:$CM$1)*(КАЛЕНДАРЬ!$U14=GRID!$BJ$3:$CM$3),0))*(1-GRID!$B$35),0)+GRID!$B$29)</f>
        <v>36900</v>
      </c>
      <c r="F54" s="60">
        <f t="array" ref="F54">IF($I$2="Открытый тариф",
INDEX(GRID!$B$17:$AE$27,MATCH(E$7,GRID!$A$17:$A$27,0),MATCH(1,($U$2=GRID!$BJ$1:$CM$1)*(КАЛЕНДАРЬ!$U14=GRID!$BJ$3:$CM$3),0))+GRID!$B$29*2,
ROUNDUP(INDEX(GRID!$B$17:$AE$27,MATCH(E$7,GRID!$A$17:$A$27,0),MATCH(1,($U$2=GRID!$BJ$1:$CM$1)*(КАЛЕНДАРЬ!$U14=GRID!$BJ$3:$CM$3),0))*(1-GRID!$B$35),0)+GRID!$B$29*2)</f>
        <v>42200</v>
      </c>
      <c r="G54" s="59" cm="1">
        <f t="array" ref="G54">IF($I$2="Открытый тариф",
INDEX(GRID!$B$4:$AE$14,MATCH(G$7,GRID!$A$4:$A$14,0),MATCH(1,($U$2=GRID!$BJ$1:$CM$1)*(КАЛЕНДАРЬ!$U14=GRID!$BJ$3:$CM$3),0))+GRID!$B$29,
ROUNDUP(INDEX(GRID!$B$4:$AE$14,MATCH(G$7,GRID!$A$4:$A$14,0),MATCH(1,($U$2=GRID!$BJ$1:$CM$1)*(КАЛЕНДАРЬ!$U14=GRID!$BJ$3:$CM$3),0))*(1-GRID!$B$35),0)+GRID!$B$29)</f>
        <v>40800</v>
      </c>
      <c r="H54" s="60">
        <f t="array" ref="H54">IF($I$2="Открытый тариф",
INDEX(GRID!$B$17:$AE$27,MATCH(G$7,GRID!$A$17:$A$27,0),MATCH(1,($U$2=GRID!$BJ$1:$CM$1)*(КАЛЕНДАРЬ!$U14=GRID!$BJ$3:$CM$3),0))+GRID!$B$29*2,
ROUNDUP(INDEX(GRID!$B$17:$AE$27,MATCH(G$7,GRID!$A$17:$A$27,0),MATCH(1,($U$2=GRID!$BJ$1:$CM$1)*(КАЛЕНДАРЬ!$U14=GRID!$BJ$3:$CM$3),0))*(1-GRID!$B$35),0)+GRID!$B$29*2)</f>
        <v>46100</v>
      </c>
      <c r="I54" s="59" cm="1">
        <f t="array" ref="I54">IF($I$2="Открытый тариф",
INDEX(GRID!$B$4:$AE$14,MATCH(I$7,GRID!$A$4:$A$14,0),MATCH(1,($U$2=GRID!$BJ$1:$CM$1)*(КАЛЕНДАРЬ!$U14=GRID!$BJ$3:$CM$3),0))+GRID!$B$29,
ROUNDUP(INDEX(GRID!$B$4:$AE$14,MATCH(I$7,GRID!$A$4:$A$14,0),MATCH(1,($U$2=GRID!$BJ$1:$CM$1)*(КАЛЕНДАРЬ!$U14=GRID!$BJ$3:$CM$3),0))*(1-GRID!$B$35),0)+GRID!$B$29)</f>
        <v>45200</v>
      </c>
      <c r="J54" s="60">
        <f t="array" ref="J54">IF($I$2="Открытый тариф",
INDEX(GRID!$B$17:$AE$27,MATCH(I$7,GRID!$A$17:$A$27,0),MATCH(1,($U$2=GRID!$BJ$1:$CM$1)*(КАЛЕНДАРЬ!$U14=GRID!$BJ$3:$CM$3),0))+GRID!$B$29*2,
ROUNDUP(INDEX(GRID!$B$17:$AE$27,MATCH(I$7,GRID!$A$17:$A$27,0),MATCH(1,($U$2=GRID!$BJ$1:$CM$1)*(КАЛЕНДАРЬ!$U14=GRID!$BJ$3:$CM$3),0))*(1-GRID!$B$35),0)+GRID!$B$29*2)</f>
        <v>50500</v>
      </c>
      <c r="K54" s="59" cm="1">
        <f t="array" ref="K54">IF($I$2="Открытый тариф",
INDEX(GRID!$B$4:$AE$14,MATCH(K$7,GRID!$A$4:$A$14,0),MATCH(1,($U$2=GRID!$BJ$1:$CM$1)*(КАЛЕНДАРЬ!$U14=GRID!$BJ$3:$CM$3),0))+GRID!$B$29,
ROUNDUP(INDEX(GRID!$B$4:$AE$14,MATCH(K$7,GRID!$A$4:$A$14,0),MATCH(1,($U$2=GRID!$BJ$1:$CM$1)*(КАЛЕНДАРЬ!$U14=GRID!$BJ$3:$CM$3),0))*(1-GRID!$B$35),0)+GRID!$B$29)</f>
        <v>50100</v>
      </c>
      <c r="L54" s="60">
        <f t="array" ref="L54">IF($I$2="Открытый тариф",
INDEX(GRID!$B$17:$AE$27,MATCH(K$7,GRID!$A$17:$A$27,0),MATCH(1,($U$2=GRID!$BJ$1:$CM$1)*(КАЛЕНДАРЬ!$U14=GRID!$BJ$3:$CM$3),0))+GRID!$B$29*2,
ROUNDUP(INDEX(GRID!$B$17:$AE$27,MATCH(K$7,GRID!$A$17:$A$27,0),MATCH(1,($U$2=GRID!$BJ$1:$CM$1)*(КАЛЕНДАРЬ!$U14=GRID!$BJ$3:$CM$3),0))*(1-GRID!$B$35),0)+GRID!$B$29*2)</f>
        <v>55400</v>
      </c>
      <c r="M54" s="59" cm="1">
        <f t="array" ref="M54">IF($I$2="Открытый тариф",
INDEX(GRID!$B$4:$AE$14,MATCH(M$7,GRID!$A$4:$A$14,0),MATCH(1,($U$2=GRID!$BJ$1:$CM$1)*(КАЛЕНДАРЬ!$U14=GRID!$BJ$3:$CM$3),0))+GRID!$B$29,
ROUNDUP(INDEX(GRID!$B$4:$AE$14,MATCH(M$7,GRID!$A$4:$A$14,0),MATCH(1,($U$2=GRID!$BJ$1:$CM$1)*(КАЛЕНДАРЬ!$U14=GRID!$BJ$3:$CM$3),0))*(1-GRID!$B$35),0)+GRID!$B$29)</f>
        <v>55600</v>
      </c>
      <c r="N54" s="60">
        <f t="array" ref="N54">IF($I$2="Открытый тариф",
INDEX(GRID!$B$17:$AE$27,MATCH(M$7,GRID!$A$17:$A$27,0),MATCH(1,($U$2=GRID!$BJ$1:$CM$1)*(КАЛЕНДАРЬ!$U14=GRID!$BJ$3:$CM$3),0))+GRID!$B$29*2,
ROUNDUP(INDEX(GRID!$B$17:$AE$27,MATCH(M$7,GRID!$A$17:$A$27,0),MATCH(1,($U$2=GRID!$BJ$1:$CM$1)*(КАЛЕНДАРЬ!$U14=GRID!$BJ$3:$CM$3),0))*(1-GRID!$B$35),0)+GRID!$B$29*2)</f>
        <v>60900</v>
      </c>
      <c r="O54" s="59" cm="1">
        <f t="array" ref="O54">IF($I$2="Открытый тариф",
INDEX(GRID!$B$4:$AE$14,MATCH(O$7,GRID!$A$4:$A$14,0),MATCH(1,($U$2=GRID!$BJ$1:$CM$1)*(КАЛЕНДАРЬ!$U14=GRID!$BJ$3:$CM$3),0))+GRID!$B$29,
ROUNDUP(INDEX(GRID!$B$4:$AE$14,MATCH(O$7,GRID!$A$4:$A$14,0),MATCH(1,($U$2=GRID!$BJ$1:$CM$1)*(КАЛЕНДАРЬ!$U14=GRID!$BJ$3:$CM$3),0))*(1-GRID!$B$35),0)+GRID!$B$29)</f>
        <v>62200</v>
      </c>
      <c r="P54" s="60">
        <f t="array" ref="P54">IF($I$2="Открытый тариф",
INDEX(GRID!$B$17:$AE$27,MATCH(O$7,GRID!$A$17:$A$27,0),MATCH(1,($U$2=GRID!$BJ$1:$CM$1)*(КАЛЕНДАРЬ!$U14=GRID!$BJ$3:$CM$3),0))+GRID!$B$29*2,
ROUNDUP(INDEX(GRID!$B$17:$AE$27,MATCH(O$7,GRID!$A$17:$A$27,0),MATCH(1,($U$2=GRID!$BJ$1:$CM$1)*(КАЛЕНДАРЬ!$U14=GRID!$BJ$3:$CM$3),0))*(1-GRID!$B$35),0)+GRID!$B$29*2)</f>
        <v>67500</v>
      </c>
      <c r="Q54" s="59" cm="1">
        <f t="array" ref="Q54">IF($I$2="Открытый тариф",
INDEX(GRID!$B$4:$AE$14,MATCH(Q$7,GRID!$A$4:$A$14,0),MATCH(1,($U$2=GRID!$BJ$1:$CM$1)*(КАЛЕНДАРЬ!$U14=GRID!$BJ$3:$CM$3),0))+GRID!$B$29,
ROUNDUP(INDEX(GRID!$B$4:$AE$14,MATCH(Q$7,GRID!$A$4:$A$14,0),MATCH(1,($U$2=GRID!$BJ$1:$CM$1)*(КАЛЕНДАРЬ!$U14=GRID!$BJ$3:$CM$3),0))*(1-GRID!$B$35),0)+GRID!$B$29)</f>
        <v>69900</v>
      </c>
      <c r="R54" s="60">
        <f t="array" ref="R54">IF($I$2="Открытый тариф",
INDEX(GRID!$B$17:$AE$27,MATCH(Q$7,GRID!$A$17:$A$27,0),MATCH(1,($U$2=GRID!$BJ$1:$CM$1)*(КАЛЕНДАРЬ!$U14=GRID!$BJ$3:$CM$3),0))+GRID!$B$29*2,
ROUNDUP(INDEX(GRID!$B$17:$AE$27,MATCH(Q$7,GRID!$A$17:$A$27,0),MATCH(1,($U$2=GRID!$BJ$1:$CM$1)*(КАЛЕНДАРЬ!$U14=GRID!$BJ$3:$CM$3),0))*(1-GRID!$B$35),0)+GRID!$B$29*2)</f>
        <v>75200</v>
      </c>
      <c r="S54" s="59" cm="1">
        <f t="array" ref="S54">IF($I$2="Открытый тариф",
INDEX(GRID!$B$4:$AE$14,MATCH(S$7,GRID!$A$4:$A$14,0),MATCH(1,($U$2=GRID!$BJ$1:$CM$1)*(КАЛЕНДАРЬ!$U14=GRID!$BJ$3:$CM$3),0))+GRID!$B$29,
ROUNDUP(INDEX(GRID!$B$4:$AE$14,MATCH(S$7,GRID!$A$4:$A$14,0),MATCH(1,($U$2=GRID!$BJ$1:$CM$1)*(КАЛЕНДАРЬ!$U14=GRID!$BJ$3:$CM$3),0))*(1-GRID!$B$35),0)+GRID!$B$29)</f>
        <v>86400</v>
      </c>
      <c r="T54" s="60">
        <f t="array" ref="T54">IF($I$2="Открытый тариф",
INDEX(GRID!$B$17:$AE$27,MATCH(S$7,GRID!$A$17:$A$27,0),MATCH(1,($U$2=GRID!$BJ$1:$CM$1)*(КАЛЕНДАРЬ!$U14=GRID!$BJ$3:$CM$3),0))+GRID!$B$29*2,
ROUNDUP(INDEX(GRID!$B$17:$AE$27,MATCH(S$7,GRID!$A$17:$A$27,0),MATCH(1,($U$2=GRID!$BJ$1:$CM$1)*(КАЛЕНДАРЬ!$U14=GRID!$BJ$3:$CM$3),0))*(1-GRID!$B$35),0)+GRID!$B$29*2)</f>
        <v>91700</v>
      </c>
      <c r="U54" s="59" cm="1">
        <f t="array" ref="U54">IF($I$2="Открытый тариф",
INDEX(GRID!$B$4:$AE$14,MATCH(U$7,GRID!$A$4:$A$14,0),MATCH(1,($U$2=GRID!$BJ$1:$CM$1)*(КАЛЕНДАРЬ!$U14=GRID!$BJ$3:$CM$3),0))+GRID!$B$29,
ROUNDUP(INDEX(GRID!$B$4:$AE$14,MATCH(U$7,GRID!$A$4:$A$14,0),MATCH(1,($U$2=GRID!$BJ$1:$CM$1)*(КАЛЕНДАРЬ!$U14=GRID!$BJ$3:$CM$3),0))*(1-GRID!$B$35),0)+GRID!$B$29)</f>
        <v>94800</v>
      </c>
      <c r="V54" s="60">
        <f t="array" ref="V54">IF($I$2="Открытый тариф",
INDEX(GRID!$B$17:$AE$27,MATCH(U$7,GRID!$A$17:$A$27,0),MATCH(1,($U$2=GRID!$BJ$1:$CM$1)*(КАЛЕНДАРЬ!$U14=GRID!$BJ$3:$CM$3),0))+GRID!$B$29*2,
ROUNDUP(INDEX(GRID!$B$17:$AE$27,MATCH(U$7,GRID!$A$17:$A$27,0),MATCH(1,($U$2=GRID!$BJ$1:$CM$1)*(КАЛЕНДАРЬ!$U14=GRID!$BJ$3:$CM$3),0))*(1-GRID!$B$35),0)+GRID!$B$29*2)</f>
        <v>100100</v>
      </c>
      <c r="W54" s="59" cm="1">
        <f t="array" ref="W54">IF($I$2="Открытый тариф",
INDEX(GRID!$B$4:$AE$14,MATCH(W$7,GRID!$A$4:$A$14,0),MATCH(1,($U$2=GRID!$BJ$1:$CM$1)*(КАЛЕНДАРЬ!$U14=GRID!$BJ$3:$CM$3),0))+GRID!$B$29,
ROUNDUP(INDEX(GRID!$B$4:$AE$14,MATCH(W$7,GRID!$A$4:$A$14,0),MATCH(1,($U$2=GRID!$BJ$1:$CM$1)*(КАЛЕНДАРЬ!$U14=GRID!$BJ$3:$CM$3),0))*(1-GRID!$B$35),0)+GRID!$B$29)</f>
        <v>329800</v>
      </c>
      <c r="X54" s="60">
        <f t="array" ref="X54">IF($I$2="Открытый тариф",
INDEX(GRID!$B$17:$AE$27,MATCH(W$7,GRID!$A$17:$A$27,0),MATCH(1,($U$2=GRID!$BJ$1:$CM$1)*(КАЛЕНДАРЬ!$U14=GRID!$BJ$3:$CM$3),0))+GRID!$B$29*2,
ROUNDUP(INDEX(GRID!$B$17:$AE$27,MATCH(W$7,GRID!$A$17:$A$27,0),MATCH(1,($U$2=GRID!$BJ$1:$CM$1)*(КАЛЕНДАРЬ!$U14=GRID!$BJ$3:$CM$3),0))*(1-GRID!$B$35),0)+GRID!$B$29*2)</f>
        <v>335100</v>
      </c>
    </row>
    <row r="55" spans="1:24" x14ac:dyDescent="0.2">
      <c r="A55" s="62" t="s">
        <v>46</v>
      </c>
      <c r="B55" s="62">
        <v>12</v>
      </c>
      <c r="C55" s="59" cm="1">
        <f t="array" ref="C55">IF($I$2="Открытый тариф",
INDEX(GRID!$B$4:$AE$14,MATCH(C$7,GRID!$A$4:$A$14,0),MATCH(1,($U$2=GRID!$BJ$1:$CM$1)*(КАЛЕНДАРЬ!$U15=GRID!$BJ$3:$CM$3),0))+GRID!$B$29,
ROUNDUP(INDEX(GRID!$B$4:$AE$14,MATCH(C$7,GRID!$A$4:$A$14,0),MATCH(1,($U$2=GRID!$BJ$1:$CM$1)*(КАЛЕНДАРЬ!$U15=GRID!$BJ$3:$CM$3),0))*(1-GRID!$B$35),0)+GRID!$B$29)</f>
        <v>33300</v>
      </c>
      <c r="D55" s="60">
        <f t="array" ref="D55">IF($I$2="Открытый тариф",
INDEX(GRID!$B$17:$AE$27,MATCH(C$7,GRID!$A$17:$A$27,0),MATCH(1,($U$2=GRID!$BJ$1:$CM$1)*(КАЛЕНДАРЬ!$U15=GRID!$BJ$3:$CM$3),0))+GRID!$B$29*2,
ROUNDUP(INDEX(GRID!$B$17:$AE$27,MATCH(C$7,GRID!$A$17:$A$27,0),MATCH(1,($U$2=GRID!$BJ$1:$CM$1)*(КАЛЕНДАРЬ!$U15=GRID!$BJ$3:$CM$3),0))*(1-GRID!$B$35),0)+GRID!$B$29*2)</f>
        <v>38600</v>
      </c>
      <c r="E55" s="59" cm="1">
        <f t="array" ref="E55">IF($I$2="Открытый тариф",
INDEX(GRID!$B$4:$AE$14,MATCH(E$7,GRID!$A$4:$A$14,0),MATCH(1,($U$2=GRID!$BJ$1:$CM$1)*(КАЛЕНДАРЬ!$U15=GRID!$BJ$3:$CM$3),0))+GRID!$B$29,
ROUNDUP(INDEX(GRID!$B$4:$AE$14,MATCH(E$7,GRID!$A$4:$A$14,0),MATCH(1,($U$2=GRID!$BJ$1:$CM$1)*(КАЛЕНДАРЬ!$U15=GRID!$BJ$3:$CM$3),0))*(1-GRID!$B$35),0)+GRID!$B$29)</f>
        <v>36900</v>
      </c>
      <c r="F55" s="60">
        <f t="array" ref="F55">IF($I$2="Открытый тариф",
INDEX(GRID!$B$17:$AE$27,MATCH(E$7,GRID!$A$17:$A$27,0),MATCH(1,($U$2=GRID!$BJ$1:$CM$1)*(КАЛЕНДАРЬ!$U15=GRID!$BJ$3:$CM$3),0))+GRID!$B$29*2,
ROUNDUP(INDEX(GRID!$B$17:$AE$27,MATCH(E$7,GRID!$A$17:$A$27,0),MATCH(1,($U$2=GRID!$BJ$1:$CM$1)*(КАЛЕНДАРЬ!$U15=GRID!$BJ$3:$CM$3),0))*(1-GRID!$B$35),0)+GRID!$B$29*2)</f>
        <v>42200</v>
      </c>
      <c r="G55" s="59" cm="1">
        <f t="array" ref="G55">IF($I$2="Открытый тариф",
INDEX(GRID!$B$4:$AE$14,MATCH(G$7,GRID!$A$4:$A$14,0),MATCH(1,($U$2=GRID!$BJ$1:$CM$1)*(КАЛЕНДАРЬ!$U15=GRID!$BJ$3:$CM$3),0))+GRID!$B$29,
ROUNDUP(INDEX(GRID!$B$4:$AE$14,MATCH(G$7,GRID!$A$4:$A$14,0),MATCH(1,($U$2=GRID!$BJ$1:$CM$1)*(КАЛЕНДАРЬ!$U15=GRID!$BJ$3:$CM$3),0))*(1-GRID!$B$35),0)+GRID!$B$29)</f>
        <v>40800</v>
      </c>
      <c r="H55" s="60">
        <f t="array" ref="H55">IF($I$2="Открытый тариф",
INDEX(GRID!$B$17:$AE$27,MATCH(G$7,GRID!$A$17:$A$27,0),MATCH(1,($U$2=GRID!$BJ$1:$CM$1)*(КАЛЕНДАРЬ!$U15=GRID!$BJ$3:$CM$3),0))+GRID!$B$29*2,
ROUNDUP(INDEX(GRID!$B$17:$AE$27,MATCH(G$7,GRID!$A$17:$A$27,0),MATCH(1,($U$2=GRID!$BJ$1:$CM$1)*(КАЛЕНДАРЬ!$U15=GRID!$BJ$3:$CM$3),0))*(1-GRID!$B$35),0)+GRID!$B$29*2)</f>
        <v>46100</v>
      </c>
      <c r="I55" s="59" cm="1">
        <f t="array" ref="I55">IF($I$2="Открытый тариф",
INDEX(GRID!$B$4:$AE$14,MATCH(I$7,GRID!$A$4:$A$14,0),MATCH(1,($U$2=GRID!$BJ$1:$CM$1)*(КАЛЕНДАРЬ!$U15=GRID!$BJ$3:$CM$3),0))+GRID!$B$29,
ROUNDUP(INDEX(GRID!$B$4:$AE$14,MATCH(I$7,GRID!$A$4:$A$14,0),MATCH(1,($U$2=GRID!$BJ$1:$CM$1)*(КАЛЕНДАРЬ!$U15=GRID!$BJ$3:$CM$3),0))*(1-GRID!$B$35),0)+GRID!$B$29)</f>
        <v>45200</v>
      </c>
      <c r="J55" s="60">
        <f t="array" ref="J55">IF($I$2="Открытый тариф",
INDEX(GRID!$B$17:$AE$27,MATCH(I$7,GRID!$A$17:$A$27,0),MATCH(1,($U$2=GRID!$BJ$1:$CM$1)*(КАЛЕНДАРЬ!$U15=GRID!$BJ$3:$CM$3),0))+GRID!$B$29*2,
ROUNDUP(INDEX(GRID!$B$17:$AE$27,MATCH(I$7,GRID!$A$17:$A$27,0),MATCH(1,($U$2=GRID!$BJ$1:$CM$1)*(КАЛЕНДАРЬ!$U15=GRID!$BJ$3:$CM$3),0))*(1-GRID!$B$35),0)+GRID!$B$29*2)</f>
        <v>50500</v>
      </c>
      <c r="K55" s="59" cm="1">
        <f t="array" ref="K55">IF($I$2="Открытый тариф",
INDEX(GRID!$B$4:$AE$14,MATCH(K$7,GRID!$A$4:$A$14,0),MATCH(1,($U$2=GRID!$BJ$1:$CM$1)*(КАЛЕНДАРЬ!$U15=GRID!$BJ$3:$CM$3),0))+GRID!$B$29,
ROUNDUP(INDEX(GRID!$B$4:$AE$14,MATCH(K$7,GRID!$A$4:$A$14,0),MATCH(1,($U$2=GRID!$BJ$1:$CM$1)*(КАЛЕНДАРЬ!$U15=GRID!$BJ$3:$CM$3),0))*(1-GRID!$B$35),0)+GRID!$B$29)</f>
        <v>50100</v>
      </c>
      <c r="L55" s="60">
        <f t="array" ref="L55">IF($I$2="Открытый тариф",
INDEX(GRID!$B$17:$AE$27,MATCH(K$7,GRID!$A$17:$A$27,0),MATCH(1,($U$2=GRID!$BJ$1:$CM$1)*(КАЛЕНДАРЬ!$U15=GRID!$BJ$3:$CM$3),0))+GRID!$B$29*2,
ROUNDUP(INDEX(GRID!$B$17:$AE$27,MATCH(K$7,GRID!$A$17:$A$27,0),MATCH(1,($U$2=GRID!$BJ$1:$CM$1)*(КАЛЕНДАРЬ!$U15=GRID!$BJ$3:$CM$3),0))*(1-GRID!$B$35),0)+GRID!$B$29*2)</f>
        <v>55400</v>
      </c>
      <c r="M55" s="59" cm="1">
        <f t="array" ref="M55">IF($I$2="Открытый тариф",
INDEX(GRID!$B$4:$AE$14,MATCH(M$7,GRID!$A$4:$A$14,0),MATCH(1,($U$2=GRID!$BJ$1:$CM$1)*(КАЛЕНДАРЬ!$U15=GRID!$BJ$3:$CM$3),0))+GRID!$B$29,
ROUNDUP(INDEX(GRID!$B$4:$AE$14,MATCH(M$7,GRID!$A$4:$A$14,0),MATCH(1,($U$2=GRID!$BJ$1:$CM$1)*(КАЛЕНДАРЬ!$U15=GRID!$BJ$3:$CM$3),0))*(1-GRID!$B$35),0)+GRID!$B$29)</f>
        <v>55600</v>
      </c>
      <c r="N55" s="60">
        <f t="array" ref="N55">IF($I$2="Открытый тариф",
INDEX(GRID!$B$17:$AE$27,MATCH(M$7,GRID!$A$17:$A$27,0),MATCH(1,($U$2=GRID!$BJ$1:$CM$1)*(КАЛЕНДАРЬ!$U15=GRID!$BJ$3:$CM$3),0))+GRID!$B$29*2,
ROUNDUP(INDEX(GRID!$B$17:$AE$27,MATCH(M$7,GRID!$A$17:$A$27,0),MATCH(1,($U$2=GRID!$BJ$1:$CM$1)*(КАЛЕНДАРЬ!$U15=GRID!$BJ$3:$CM$3),0))*(1-GRID!$B$35),0)+GRID!$B$29*2)</f>
        <v>60900</v>
      </c>
      <c r="O55" s="59" cm="1">
        <f t="array" ref="O55">IF($I$2="Открытый тариф",
INDEX(GRID!$B$4:$AE$14,MATCH(O$7,GRID!$A$4:$A$14,0),MATCH(1,($U$2=GRID!$BJ$1:$CM$1)*(КАЛЕНДАРЬ!$U15=GRID!$BJ$3:$CM$3),0))+GRID!$B$29,
ROUNDUP(INDEX(GRID!$B$4:$AE$14,MATCH(O$7,GRID!$A$4:$A$14,0),MATCH(1,($U$2=GRID!$BJ$1:$CM$1)*(КАЛЕНДАРЬ!$U15=GRID!$BJ$3:$CM$3),0))*(1-GRID!$B$35),0)+GRID!$B$29)</f>
        <v>62200</v>
      </c>
      <c r="P55" s="60">
        <f t="array" ref="P55">IF($I$2="Открытый тариф",
INDEX(GRID!$B$17:$AE$27,MATCH(O$7,GRID!$A$17:$A$27,0),MATCH(1,($U$2=GRID!$BJ$1:$CM$1)*(КАЛЕНДАРЬ!$U15=GRID!$BJ$3:$CM$3),0))+GRID!$B$29*2,
ROUNDUP(INDEX(GRID!$B$17:$AE$27,MATCH(O$7,GRID!$A$17:$A$27,0),MATCH(1,($U$2=GRID!$BJ$1:$CM$1)*(КАЛЕНДАРЬ!$U15=GRID!$BJ$3:$CM$3),0))*(1-GRID!$B$35),0)+GRID!$B$29*2)</f>
        <v>67500</v>
      </c>
      <c r="Q55" s="59" cm="1">
        <f t="array" ref="Q55">IF($I$2="Открытый тариф",
INDEX(GRID!$B$4:$AE$14,MATCH(Q$7,GRID!$A$4:$A$14,0),MATCH(1,($U$2=GRID!$BJ$1:$CM$1)*(КАЛЕНДАРЬ!$U15=GRID!$BJ$3:$CM$3),0))+GRID!$B$29,
ROUNDUP(INDEX(GRID!$B$4:$AE$14,MATCH(Q$7,GRID!$A$4:$A$14,0),MATCH(1,($U$2=GRID!$BJ$1:$CM$1)*(КАЛЕНДАРЬ!$U15=GRID!$BJ$3:$CM$3),0))*(1-GRID!$B$35),0)+GRID!$B$29)</f>
        <v>69900</v>
      </c>
      <c r="R55" s="60">
        <f t="array" ref="R55">IF($I$2="Открытый тариф",
INDEX(GRID!$B$17:$AE$27,MATCH(Q$7,GRID!$A$17:$A$27,0),MATCH(1,($U$2=GRID!$BJ$1:$CM$1)*(КАЛЕНДАРЬ!$U15=GRID!$BJ$3:$CM$3),0))+GRID!$B$29*2,
ROUNDUP(INDEX(GRID!$B$17:$AE$27,MATCH(Q$7,GRID!$A$17:$A$27,0),MATCH(1,($U$2=GRID!$BJ$1:$CM$1)*(КАЛЕНДАРЬ!$U15=GRID!$BJ$3:$CM$3),0))*(1-GRID!$B$35),0)+GRID!$B$29*2)</f>
        <v>75200</v>
      </c>
      <c r="S55" s="59" cm="1">
        <f t="array" ref="S55">IF($I$2="Открытый тариф",
INDEX(GRID!$B$4:$AE$14,MATCH(S$7,GRID!$A$4:$A$14,0),MATCH(1,($U$2=GRID!$BJ$1:$CM$1)*(КАЛЕНДАРЬ!$U15=GRID!$BJ$3:$CM$3),0))+GRID!$B$29,
ROUNDUP(INDEX(GRID!$B$4:$AE$14,MATCH(S$7,GRID!$A$4:$A$14,0),MATCH(1,($U$2=GRID!$BJ$1:$CM$1)*(КАЛЕНДАРЬ!$U15=GRID!$BJ$3:$CM$3),0))*(1-GRID!$B$35),0)+GRID!$B$29)</f>
        <v>86400</v>
      </c>
      <c r="T55" s="60">
        <f t="array" ref="T55">IF($I$2="Открытый тариф",
INDEX(GRID!$B$17:$AE$27,MATCH(S$7,GRID!$A$17:$A$27,0),MATCH(1,($U$2=GRID!$BJ$1:$CM$1)*(КАЛЕНДАРЬ!$U15=GRID!$BJ$3:$CM$3),0))+GRID!$B$29*2,
ROUNDUP(INDEX(GRID!$B$17:$AE$27,MATCH(S$7,GRID!$A$17:$A$27,0),MATCH(1,($U$2=GRID!$BJ$1:$CM$1)*(КАЛЕНДАРЬ!$U15=GRID!$BJ$3:$CM$3),0))*(1-GRID!$B$35),0)+GRID!$B$29*2)</f>
        <v>91700</v>
      </c>
      <c r="U55" s="59" cm="1">
        <f t="array" ref="U55">IF($I$2="Открытый тариф",
INDEX(GRID!$B$4:$AE$14,MATCH(U$7,GRID!$A$4:$A$14,0),MATCH(1,($U$2=GRID!$BJ$1:$CM$1)*(КАЛЕНДАРЬ!$U15=GRID!$BJ$3:$CM$3),0))+GRID!$B$29,
ROUNDUP(INDEX(GRID!$B$4:$AE$14,MATCH(U$7,GRID!$A$4:$A$14,0),MATCH(1,($U$2=GRID!$BJ$1:$CM$1)*(КАЛЕНДАРЬ!$U15=GRID!$BJ$3:$CM$3),0))*(1-GRID!$B$35),0)+GRID!$B$29)</f>
        <v>94800</v>
      </c>
      <c r="V55" s="60">
        <f t="array" ref="V55">IF($I$2="Открытый тариф",
INDEX(GRID!$B$17:$AE$27,MATCH(U$7,GRID!$A$17:$A$27,0),MATCH(1,($U$2=GRID!$BJ$1:$CM$1)*(КАЛЕНДАРЬ!$U15=GRID!$BJ$3:$CM$3),0))+GRID!$B$29*2,
ROUNDUP(INDEX(GRID!$B$17:$AE$27,MATCH(U$7,GRID!$A$17:$A$27,0),MATCH(1,($U$2=GRID!$BJ$1:$CM$1)*(КАЛЕНДАРЬ!$U15=GRID!$BJ$3:$CM$3),0))*(1-GRID!$B$35),0)+GRID!$B$29*2)</f>
        <v>100100</v>
      </c>
      <c r="W55" s="59" cm="1">
        <f t="array" ref="W55">IF($I$2="Открытый тариф",
INDEX(GRID!$B$4:$AE$14,MATCH(W$7,GRID!$A$4:$A$14,0),MATCH(1,($U$2=GRID!$BJ$1:$CM$1)*(КАЛЕНДАРЬ!$U15=GRID!$BJ$3:$CM$3),0))+GRID!$B$29,
ROUNDUP(INDEX(GRID!$B$4:$AE$14,MATCH(W$7,GRID!$A$4:$A$14,0),MATCH(1,($U$2=GRID!$BJ$1:$CM$1)*(КАЛЕНДАРЬ!$U15=GRID!$BJ$3:$CM$3),0))*(1-GRID!$B$35),0)+GRID!$B$29)</f>
        <v>329800</v>
      </c>
      <c r="X55" s="60">
        <f t="array" ref="X55">IF($I$2="Открытый тариф",
INDEX(GRID!$B$17:$AE$27,MATCH(W$7,GRID!$A$17:$A$27,0),MATCH(1,($U$2=GRID!$BJ$1:$CM$1)*(КАЛЕНДАРЬ!$U15=GRID!$BJ$3:$CM$3),0))+GRID!$B$29*2,
ROUNDUP(INDEX(GRID!$B$17:$AE$27,MATCH(W$7,GRID!$A$17:$A$27,0),MATCH(1,($U$2=GRID!$BJ$1:$CM$1)*(КАЛЕНДАРЬ!$U15=GRID!$BJ$3:$CM$3),0))*(1-GRID!$B$35),0)+GRID!$B$29*2)</f>
        <v>335100</v>
      </c>
    </row>
    <row r="56" spans="1:24" x14ac:dyDescent="0.2">
      <c r="A56" s="62" t="s">
        <v>47</v>
      </c>
      <c r="B56" s="62">
        <v>13</v>
      </c>
      <c r="C56" s="59" cm="1">
        <f t="array" ref="C56">IF($I$2="Открытый тариф",
INDEX(GRID!$B$4:$AE$14,MATCH(C$7,GRID!$A$4:$A$14,0),MATCH(1,($U$2=GRID!$BJ$1:$CM$1)*(КАЛЕНДАРЬ!$U16=GRID!$BJ$3:$CM$3),0))+GRID!$B$29,
ROUNDUP(INDEX(GRID!$B$4:$AE$14,MATCH(C$7,GRID!$A$4:$A$14,0),MATCH(1,($U$2=GRID!$BJ$1:$CM$1)*(КАЛЕНДАРЬ!$U16=GRID!$BJ$3:$CM$3),0))*(1-GRID!$B$35),0)+GRID!$B$29)</f>
        <v>34800</v>
      </c>
      <c r="D56" s="60">
        <f t="array" ref="D56">IF($I$2="Открытый тариф",
INDEX(GRID!$B$17:$AE$27,MATCH(C$7,GRID!$A$17:$A$27,0),MATCH(1,($U$2=GRID!$BJ$1:$CM$1)*(КАЛЕНДАРЬ!$U16=GRID!$BJ$3:$CM$3),0))+GRID!$B$29*2,
ROUNDUP(INDEX(GRID!$B$17:$AE$27,MATCH(C$7,GRID!$A$17:$A$27,0),MATCH(1,($U$2=GRID!$BJ$1:$CM$1)*(КАЛЕНДАРЬ!$U16=GRID!$BJ$3:$CM$3),0))*(1-GRID!$B$35),0)+GRID!$B$29*2)</f>
        <v>40100</v>
      </c>
      <c r="E56" s="59" cm="1">
        <f t="array" ref="E56">IF($I$2="Открытый тариф",
INDEX(GRID!$B$4:$AE$14,MATCH(E$7,GRID!$A$4:$A$14,0),MATCH(1,($U$2=GRID!$BJ$1:$CM$1)*(КАЛЕНДАРЬ!$U16=GRID!$BJ$3:$CM$3),0))+GRID!$B$29,
ROUNDUP(INDEX(GRID!$B$4:$AE$14,MATCH(E$7,GRID!$A$4:$A$14,0),MATCH(1,($U$2=GRID!$BJ$1:$CM$1)*(КАЛЕНДАРЬ!$U16=GRID!$BJ$3:$CM$3),0))*(1-GRID!$B$35),0)+GRID!$B$29)</f>
        <v>38600</v>
      </c>
      <c r="F56" s="60">
        <f t="array" ref="F56">IF($I$2="Открытый тариф",
INDEX(GRID!$B$17:$AE$27,MATCH(E$7,GRID!$A$17:$A$27,0),MATCH(1,($U$2=GRID!$BJ$1:$CM$1)*(КАЛЕНДАРЬ!$U16=GRID!$BJ$3:$CM$3),0))+GRID!$B$29*2,
ROUNDUP(INDEX(GRID!$B$17:$AE$27,MATCH(E$7,GRID!$A$17:$A$27,0),MATCH(1,($U$2=GRID!$BJ$1:$CM$1)*(КАЛЕНДАРЬ!$U16=GRID!$BJ$3:$CM$3),0))*(1-GRID!$B$35),0)+GRID!$B$29*2)</f>
        <v>43900</v>
      </c>
      <c r="G56" s="59" cm="1">
        <f t="array" ref="G56">IF($I$2="Открытый тариф",
INDEX(GRID!$B$4:$AE$14,MATCH(G$7,GRID!$A$4:$A$14,0),MATCH(1,($U$2=GRID!$BJ$1:$CM$1)*(КАЛЕНДАРЬ!$U16=GRID!$BJ$3:$CM$3),0))+GRID!$B$29,
ROUNDUP(INDEX(GRID!$B$4:$AE$14,MATCH(G$7,GRID!$A$4:$A$14,0),MATCH(1,($U$2=GRID!$BJ$1:$CM$1)*(КАЛЕНДАРЬ!$U16=GRID!$BJ$3:$CM$3),0))*(1-GRID!$B$35),0)+GRID!$B$29)</f>
        <v>42700</v>
      </c>
      <c r="H56" s="60">
        <f t="array" ref="H56">IF($I$2="Открытый тариф",
INDEX(GRID!$B$17:$AE$27,MATCH(G$7,GRID!$A$17:$A$27,0),MATCH(1,($U$2=GRID!$BJ$1:$CM$1)*(КАЛЕНДАРЬ!$U16=GRID!$BJ$3:$CM$3),0))+GRID!$B$29*2,
ROUNDUP(INDEX(GRID!$B$17:$AE$27,MATCH(G$7,GRID!$A$17:$A$27,0),MATCH(1,($U$2=GRID!$BJ$1:$CM$1)*(КАЛЕНДАРЬ!$U16=GRID!$BJ$3:$CM$3),0))*(1-GRID!$B$35),0)+GRID!$B$29*2)</f>
        <v>48000</v>
      </c>
      <c r="I56" s="59" cm="1">
        <f t="array" ref="I56">IF($I$2="Открытый тариф",
INDEX(GRID!$B$4:$AE$14,MATCH(I$7,GRID!$A$4:$A$14,0),MATCH(1,($U$2=GRID!$BJ$1:$CM$1)*(КАЛЕНДАРЬ!$U16=GRID!$BJ$3:$CM$3),0))+GRID!$B$29,
ROUNDUP(INDEX(GRID!$B$4:$AE$14,MATCH(I$7,GRID!$A$4:$A$14,0),MATCH(1,($U$2=GRID!$BJ$1:$CM$1)*(КАЛЕНДАРЬ!$U16=GRID!$BJ$3:$CM$3),0))*(1-GRID!$B$35),0)+GRID!$B$29)</f>
        <v>47400</v>
      </c>
      <c r="J56" s="60">
        <f t="array" ref="J56">IF($I$2="Открытый тариф",
INDEX(GRID!$B$17:$AE$27,MATCH(I$7,GRID!$A$17:$A$27,0),MATCH(1,($U$2=GRID!$BJ$1:$CM$1)*(КАЛЕНДАРЬ!$U16=GRID!$BJ$3:$CM$3),0))+GRID!$B$29*2,
ROUNDUP(INDEX(GRID!$B$17:$AE$27,MATCH(I$7,GRID!$A$17:$A$27,0),MATCH(1,($U$2=GRID!$BJ$1:$CM$1)*(КАЛЕНДАРЬ!$U16=GRID!$BJ$3:$CM$3),0))*(1-GRID!$B$35),0)+GRID!$B$29*2)</f>
        <v>52700</v>
      </c>
      <c r="K56" s="59" cm="1">
        <f t="array" ref="K56">IF($I$2="Открытый тариф",
INDEX(GRID!$B$4:$AE$14,MATCH(K$7,GRID!$A$4:$A$14,0),MATCH(1,($U$2=GRID!$BJ$1:$CM$1)*(КАЛЕНДАРЬ!$U16=GRID!$BJ$3:$CM$3),0))+GRID!$B$29,
ROUNDUP(INDEX(GRID!$B$4:$AE$14,MATCH(K$7,GRID!$A$4:$A$14,0),MATCH(1,($U$2=GRID!$BJ$1:$CM$1)*(КАЛЕНДАРЬ!$U16=GRID!$BJ$3:$CM$3),0))*(1-GRID!$B$35),0)+GRID!$B$29)</f>
        <v>52600</v>
      </c>
      <c r="L56" s="60">
        <f t="array" ref="L56">IF($I$2="Открытый тариф",
INDEX(GRID!$B$17:$AE$27,MATCH(K$7,GRID!$A$17:$A$27,0),MATCH(1,($U$2=GRID!$BJ$1:$CM$1)*(КАЛЕНДАРЬ!$U16=GRID!$BJ$3:$CM$3),0))+GRID!$B$29*2,
ROUNDUP(INDEX(GRID!$B$17:$AE$27,MATCH(K$7,GRID!$A$17:$A$27,0),MATCH(1,($U$2=GRID!$BJ$1:$CM$1)*(КАЛЕНДАРЬ!$U16=GRID!$BJ$3:$CM$3),0))*(1-GRID!$B$35),0)+GRID!$B$29*2)</f>
        <v>57900</v>
      </c>
      <c r="M56" s="59" cm="1">
        <f t="array" ref="M56">IF($I$2="Открытый тариф",
INDEX(GRID!$B$4:$AE$14,MATCH(M$7,GRID!$A$4:$A$14,0),MATCH(1,($U$2=GRID!$BJ$1:$CM$1)*(КАЛЕНДАРЬ!$U16=GRID!$BJ$3:$CM$3),0))+GRID!$B$29,
ROUNDUP(INDEX(GRID!$B$4:$AE$14,MATCH(M$7,GRID!$A$4:$A$14,0),MATCH(1,($U$2=GRID!$BJ$1:$CM$1)*(КАЛЕНДАРЬ!$U16=GRID!$BJ$3:$CM$3),0))*(1-GRID!$B$35),0)+GRID!$B$29)</f>
        <v>58400</v>
      </c>
      <c r="N56" s="60">
        <f t="array" ref="N56">IF($I$2="Открытый тариф",
INDEX(GRID!$B$17:$AE$27,MATCH(M$7,GRID!$A$17:$A$27,0),MATCH(1,($U$2=GRID!$BJ$1:$CM$1)*(КАЛЕНДАРЬ!$U16=GRID!$BJ$3:$CM$3),0))+GRID!$B$29*2,
ROUNDUP(INDEX(GRID!$B$17:$AE$27,MATCH(M$7,GRID!$A$17:$A$27,0),MATCH(1,($U$2=GRID!$BJ$1:$CM$1)*(КАЛЕНДАРЬ!$U16=GRID!$BJ$3:$CM$3),0))*(1-GRID!$B$35),0)+GRID!$B$29*2)</f>
        <v>63700</v>
      </c>
      <c r="O56" s="59" cm="1">
        <f t="array" ref="O56">IF($I$2="Открытый тариф",
INDEX(GRID!$B$4:$AE$14,MATCH(O$7,GRID!$A$4:$A$14,0),MATCH(1,($U$2=GRID!$BJ$1:$CM$1)*(КАЛЕНДАРЬ!$U16=GRID!$BJ$3:$CM$3),0))+GRID!$B$29,
ROUNDUP(INDEX(GRID!$B$4:$AE$14,MATCH(O$7,GRID!$A$4:$A$14,0),MATCH(1,($U$2=GRID!$BJ$1:$CM$1)*(КАЛЕНДАРЬ!$U16=GRID!$BJ$3:$CM$3),0))*(1-GRID!$B$35),0)+GRID!$B$29)</f>
        <v>65100</v>
      </c>
      <c r="P56" s="60">
        <f t="array" ref="P56">IF($I$2="Открытый тариф",
INDEX(GRID!$B$17:$AE$27,MATCH(O$7,GRID!$A$17:$A$27,0),MATCH(1,($U$2=GRID!$BJ$1:$CM$1)*(КАЛЕНДАРЬ!$U16=GRID!$BJ$3:$CM$3),0))+GRID!$B$29*2,
ROUNDUP(INDEX(GRID!$B$17:$AE$27,MATCH(O$7,GRID!$A$17:$A$27,0),MATCH(1,($U$2=GRID!$BJ$1:$CM$1)*(КАЛЕНДАРЬ!$U16=GRID!$BJ$3:$CM$3),0))*(1-GRID!$B$35),0)+GRID!$B$29*2)</f>
        <v>70400</v>
      </c>
      <c r="Q56" s="59" cm="1">
        <f t="array" ref="Q56">IF($I$2="Открытый тариф",
INDEX(GRID!$B$4:$AE$14,MATCH(Q$7,GRID!$A$4:$A$14,0),MATCH(1,($U$2=GRID!$BJ$1:$CM$1)*(КАЛЕНДАРЬ!$U16=GRID!$BJ$3:$CM$3),0))+GRID!$B$29,
ROUNDUP(INDEX(GRID!$B$4:$AE$14,MATCH(Q$7,GRID!$A$4:$A$14,0),MATCH(1,($U$2=GRID!$BJ$1:$CM$1)*(КАЛЕНДАРЬ!$U16=GRID!$BJ$3:$CM$3),0))*(1-GRID!$B$35),0)+GRID!$B$29)</f>
        <v>73200</v>
      </c>
      <c r="R56" s="60">
        <f t="array" ref="R56">IF($I$2="Открытый тариф",
INDEX(GRID!$B$17:$AE$27,MATCH(Q$7,GRID!$A$17:$A$27,0),MATCH(1,($U$2=GRID!$BJ$1:$CM$1)*(КАЛЕНДАРЬ!$U16=GRID!$BJ$3:$CM$3),0))+GRID!$B$29*2,
ROUNDUP(INDEX(GRID!$B$17:$AE$27,MATCH(Q$7,GRID!$A$17:$A$27,0),MATCH(1,($U$2=GRID!$BJ$1:$CM$1)*(КАЛЕНДАРЬ!$U16=GRID!$BJ$3:$CM$3),0))*(1-GRID!$B$35),0)+GRID!$B$29*2)</f>
        <v>78500</v>
      </c>
      <c r="S56" s="59" cm="1">
        <f t="array" ref="S56">IF($I$2="Открытый тариф",
INDEX(GRID!$B$4:$AE$14,MATCH(S$7,GRID!$A$4:$A$14,0),MATCH(1,($U$2=GRID!$BJ$1:$CM$1)*(КАЛЕНДАРЬ!$U16=GRID!$BJ$3:$CM$3),0))+GRID!$B$29,
ROUNDUP(INDEX(GRID!$B$4:$AE$14,MATCH(S$7,GRID!$A$4:$A$14,0),MATCH(1,($U$2=GRID!$BJ$1:$CM$1)*(КАЛЕНДАРЬ!$U16=GRID!$BJ$3:$CM$3),0))*(1-GRID!$B$35),0)+GRID!$B$29)</f>
        <v>90600</v>
      </c>
      <c r="T56" s="60">
        <f t="array" ref="T56">IF($I$2="Открытый тариф",
INDEX(GRID!$B$17:$AE$27,MATCH(S$7,GRID!$A$17:$A$27,0),MATCH(1,($U$2=GRID!$BJ$1:$CM$1)*(КАЛЕНДАРЬ!$U16=GRID!$BJ$3:$CM$3),0))+GRID!$B$29*2,
ROUNDUP(INDEX(GRID!$B$17:$AE$27,MATCH(S$7,GRID!$A$17:$A$27,0),MATCH(1,($U$2=GRID!$BJ$1:$CM$1)*(КАЛЕНДАРЬ!$U16=GRID!$BJ$3:$CM$3),0))*(1-GRID!$B$35),0)+GRID!$B$29*2)</f>
        <v>95900</v>
      </c>
      <c r="U56" s="59" cm="1">
        <f t="array" ref="U56">IF($I$2="Открытый тариф",
INDEX(GRID!$B$4:$AE$14,MATCH(U$7,GRID!$A$4:$A$14,0),MATCH(1,($U$2=GRID!$BJ$1:$CM$1)*(КАЛЕНДАРЬ!$U16=GRID!$BJ$3:$CM$3),0))+GRID!$B$29,
ROUNDUP(INDEX(GRID!$B$4:$AE$14,MATCH(U$7,GRID!$A$4:$A$14,0),MATCH(1,($U$2=GRID!$BJ$1:$CM$1)*(КАЛЕНДАРЬ!$U16=GRID!$BJ$3:$CM$3),0))*(1-GRID!$B$35),0)+GRID!$B$29)</f>
        <v>99800</v>
      </c>
      <c r="V56" s="60">
        <f t="array" ref="V56">IF($I$2="Открытый тариф",
INDEX(GRID!$B$17:$AE$27,MATCH(U$7,GRID!$A$17:$A$27,0),MATCH(1,($U$2=GRID!$BJ$1:$CM$1)*(КАЛЕНДАРЬ!$U16=GRID!$BJ$3:$CM$3),0))+GRID!$B$29*2,
ROUNDUP(INDEX(GRID!$B$17:$AE$27,MATCH(U$7,GRID!$A$17:$A$27,0),MATCH(1,($U$2=GRID!$BJ$1:$CM$1)*(КАЛЕНДАРЬ!$U16=GRID!$BJ$3:$CM$3),0))*(1-GRID!$B$35),0)+GRID!$B$29*2)</f>
        <v>105100</v>
      </c>
      <c r="W56" s="59" cm="1">
        <f t="array" ref="W56">IF($I$2="Открытый тариф",
INDEX(GRID!$B$4:$AE$14,MATCH(W$7,GRID!$A$4:$A$14,0),MATCH(1,($U$2=GRID!$BJ$1:$CM$1)*(КАЛЕНДАРЬ!$U16=GRID!$BJ$3:$CM$3),0))+GRID!$B$29,
ROUNDUP(INDEX(GRID!$B$4:$AE$14,MATCH(W$7,GRID!$A$4:$A$14,0),MATCH(1,($U$2=GRID!$BJ$1:$CM$1)*(КАЛЕНДАРЬ!$U16=GRID!$BJ$3:$CM$3),0))*(1-GRID!$B$35),0)+GRID!$B$29)</f>
        <v>342800</v>
      </c>
      <c r="X56" s="60">
        <f t="array" ref="X56">IF($I$2="Открытый тариф",
INDEX(GRID!$B$17:$AE$27,MATCH(W$7,GRID!$A$17:$A$27,0),MATCH(1,($U$2=GRID!$BJ$1:$CM$1)*(КАЛЕНДАРЬ!$U16=GRID!$BJ$3:$CM$3),0))+GRID!$B$29*2,
ROUNDUP(INDEX(GRID!$B$17:$AE$27,MATCH(W$7,GRID!$A$17:$A$27,0),MATCH(1,($U$2=GRID!$BJ$1:$CM$1)*(КАЛЕНДАРЬ!$U16=GRID!$BJ$3:$CM$3),0))*(1-GRID!$B$35),0)+GRID!$B$29*2)</f>
        <v>348100</v>
      </c>
    </row>
    <row r="57" spans="1:24" x14ac:dyDescent="0.2">
      <c r="A57" s="62" t="s">
        <v>48</v>
      </c>
      <c r="B57" s="62">
        <v>14</v>
      </c>
      <c r="C57" s="59" cm="1">
        <f t="array" ref="C57">IF($I$2="Открытый тариф",
INDEX(GRID!$B$4:$AE$14,MATCH(C$7,GRID!$A$4:$A$14,0),MATCH(1,($U$2=GRID!$BJ$1:$CM$1)*(КАЛЕНДАРЬ!$U17=GRID!$BJ$3:$CM$3),0))+GRID!$B$29,
ROUNDUP(INDEX(GRID!$B$4:$AE$14,MATCH(C$7,GRID!$A$4:$A$14,0),MATCH(1,($U$2=GRID!$BJ$1:$CM$1)*(КАЛЕНДАРЬ!$U17=GRID!$BJ$3:$CM$3),0))*(1-GRID!$B$35),0)+GRID!$B$29)</f>
        <v>34800</v>
      </c>
      <c r="D57" s="60">
        <f t="array" ref="D57">IF($I$2="Открытый тариф",
INDEX(GRID!$B$17:$AE$27,MATCH(C$7,GRID!$A$17:$A$27,0),MATCH(1,($U$2=GRID!$BJ$1:$CM$1)*(КАЛЕНДАРЬ!$U17=GRID!$BJ$3:$CM$3),0))+GRID!$B$29*2,
ROUNDUP(INDEX(GRID!$B$17:$AE$27,MATCH(C$7,GRID!$A$17:$A$27,0),MATCH(1,($U$2=GRID!$BJ$1:$CM$1)*(КАЛЕНДАРЬ!$U17=GRID!$BJ$3:$CM$3),0))*(1-GRID!$B$35),0)+GRID!$B$29*2)</f>
        <v>40100</v>
      </c>
      <c r="E57" s="59" cm="1">
        <f t="array" ref="E57">IF($I$2="Открытый тариф",
INDEX(GRID!$B$4:$AE$14,MATCH(E$7,GRID!$A$4:$A$14,0),MATCH(1,($U$2=GRID!$BJ$1:$CM$1)*(КАЛЕНДАРЬ!$U17=GRID!$BJ$3:$CM$3),0))+GRID!$B$29,
ROUNDUP(INDEX(GRID!$B$4:$AE$14,MATCH(E$7,GRID!$A$4:$A$14,0),MATCH(1,($U$2=GRID!$BJ$1:$CM$1)*(КАЛЕНДАРЬ!$U17=GRID!$BJ$3:$CM$3),0))*(1-GRID!$B$35),0)+GRID!$B$29)</f>
        <v>38600</v>
      </c>
      <c r="F57" s="60">
        <f t="array" ref="F57">IF($I$2="Открытый тариф",
INDEX(GRID!$B$17:$AE$27,MATCH(E$7,GRID!$A$17:$A$27,0),MATCH(1,($U$2=GRID!$BJ$1:$CM$1)*(КАЛЕНДАРЬ!$U17=GRID!$BJ$3:$CM$3),0))+GRID!$B$29*2,
ROUNDUP(INDEX(GRID!$B$17:$AE$27,MATCH(E$7,GRID!$A$17:$A$27,0),MATCH(1,($U$2=GRID!$BJ$1:$CM$1)*(КАЛЕНДАРЬ!$U17=GRID!$BJ$3:$CM$3),0))*(1-GRID!$B$35),0)+GRID!$B$29*2)</f>
        <v>43900</v>
      </c>
      <c r="G57" s="59" cm="1">
        <f t="array" ref="G57">IF($I$2="Открытый тариф",
INDEX(GRID!$B$4:$AE$14,MATCH(G$7,GRID!$A$4:$A$14,0),MATCH(1,($U$2=GRID!$BJ$1:$CM$1)*(КАЛЕНДАРЬ!$U17=GRID!$BJ$3:$CM$3),0))+GRID!$B$29,
ROUNDUP(INDEX(GRID!$B$4:$AE$14,MATCH(G$7,GRID!$A$4:$A$14,0),MATCH(1,($U$2=GRID!$BJ$1:$CM$1)*(КАЛЕНДАРЬ!$U17=GRID!$BJ$3:$CM$3),0))*(1-GRID!$B$35),0)+GRID!$B$29)</f>
        <v>42700</v>
      </c>
      <c r="H57" s="60">
        <f t="array" ref="H57">IF($I$2="Открытый тариф",
INDEX(GRID!$B$17:$AE$27,MATCH(G$7,GRID!$A$17:$A$27,0),MATCH(1,($U$2=GRID!$BJ$1:$CM$1)*(КАЛЕНДАРЬ!$U17=GRID!$BJ$3:$CM$3),0))+GRID!$B$29*2,
ROUNDUP(INDEX(GRID!$B$17:$AE$27,MATCH(G$7,GRID!$A$17:$A$27,0),MATCH(1,($U$2=GRID!$BJ$1:$CM$1)*(КАЛЕНДАРЬ!$U17=GRID!$BJ$3:$CM$3),0))*(1-GRID!$B$35),0)+GRID!$B$29*2)</f>
        <v>48000</v>
      </c>
      <c r="I57" s="59" cm="1">
        <f t="array" ref="I57">IF($I$2="Открытый тариф",
INDEX(GRID!$B$4:$AE$14,MATCH(I$7,GRID!$A$4:$A$14,0),MATCH(1,($U$2=GRID!$BJ$1:$CM$1)*(КАЛЕНДАРЬ!$U17=GRID!$BJ$3:$CM$3),0))+GRID!$B$29,
ROUNDUP(INDEX(GRID!$B$4:$AE$14,MATCH(I$7,GRID!$A$4:$A$14,0),MATCH(1,($U$2=GRID!$BJ$1:$CM$1)*(КАЛЕНДАРЬ!$U17=GRID!$BJ$3:$CM$3),0))*(1-GRID!$B$35),0)+GRID!$B$29)</f>
        <v>47400</v>
      </c>
      <c r="J57" s="60">
        <f t="array" ref="J57">IF($I$2="Открытый тариф",
INDEX(GRID!$B$17:$AE$27,MATCH(I$7,GRID!$A$17:$A$27,0),MATCH(1,($U$2=GRID!$BJ$1:$CM$1)*(КАЛЕНДАРЬ!$U17=GRID!$BJ$3:$CM$3),0))+GRID!$B$29*2,
ROUNDUP(INDEX(GRID!$B$17:$AE$27,MATCH(I$7,GRID!$A$17:$A$27,0),MATCH(1,($U$2=GRID!$BJ$1:$CM$1)*(КАЛЕНДАРЬ!$U17=GRID!$BJ$3:$CM$3),0))*(1-GRID!$B$35),0)+GRID!$B$29*2)</f>
        <v>52700</v>
      </c>
      <c r="K57" s="59" cm="1">
        <f t="array" ref="K57">IF($I$2="Открытый тариф",
INDEX(GRID!$B$4:$AE$14,MATCH(K$7,GRID!$A$4:$A$14,0),MATCH(1,($U$2=GRID!$BJ$1:$CM$1)*(КАЛЕНДАРЬ!$U17=GRID!$BJ$3:$CM$3),0))+GRID!$B$29,
ROUNDUP(INDEX(GRID!$B$4:$AE$14,MATCH(K$7,GRID!$A$4:$A$14,0),MATCH(1,($U$2=GRID!$BJ$1:$CM$1)*(КАЛЕНДАРЬ!$U17=GRID!$BJ$3:$CM$3),0))*(1-GRID!$B$35),0)+GRID!$B$29)</f>
        <v>52600</v>
      </c>
      <c r="L57" s="60">
        <f t="array" ref="L57">IF($I$2="Открытый тариф",
INDEX(GRID!$B$17:$AE$27,MATCH(K$7,GRID!$A$17:$A$27,0),MATCH(1,($U$2=GRID!$BJ$1:$CM$1)*(КАЛЕНДАРЬ!$U17=GRID!$BJ$3:$CM$3),0))+GRID!$B$29*2,
ROUNDUP(INDEX(GRID!$B$17:$AE$27,MATCH(K$7,GRID!$A$17:$A$27,0),MATCH(1,($U$2=GRID!$BJ$1:$CM$1)*(КАЛЕНДАРЬ!$U17=GRID!$BJ$3:$CM$3),0))*(1-GRID!$B$35),0)+GRID!$B$29*2)</f>
        <v>57900</v>
      </c>
      <c r="M57" s="59" cm="1">
        <f t="array" ref="M57">IF($I$2="Открытый тариф",
INDEX(GRID!$B$4:$AE$14,MATCH(M$7,GRID!$A$4:$A$14,0),MATCH(1,($U$2=GRID!$BJ$1:$CM$1)*(КАЛЕНДАРЬ!$U17=GRID!$BJ$3:$CM$3),0))+GRID!$B$29,
ROUNDUP(INDEX(GRID!$B$4:$AE$14,MATCH(M$7,GRID!$A$4:$A$14,0),MATCH(1,($U$2=GRID!$BJ$1:$CM$1)*(КАЛЕНДАРЬ!$U17=GRID!$BJ$3:$CM$3),0))*(1-GRID!$B$35),0)+GRID!$B$29)</f>
        <v>58400</v>
      </c>
      <c r="N57" s="60">
        <f t="array" ref="N57">IF($I$2="Открытый тариф",
INDEX(GRID!$B$17:$AE$27,MATCH(M$7,GRID!$A$17:$A$27,0),MATCH(1,($U$2=GRID!$BJ$1:$CM$1)*(КАЛЕНДАРЬ!$U17=GRID!$BJ$3:$CM$3),0))+GRID!$B$29*2,
ROUNDUP(INDEX(GRID!$B$17:$AE$27,MATCH(M$7,GRID!$A$17:$A$27,0),MATCH(1,($U$2=GRID!$BJ$1:$CM$1)*(КАЛЕНДАРЬ!$U17=GRID!$BJ$3:$CM$3),0))*(1-GRID!$B$35),0)+GRID!$B$29*2)</f>
        <v>63700</v>
      </c>
      <c r="O57" s="59" cm="1">
        <f t="array" ref="O57">IF($I$2="Открытый тариф",
INDEX(GRID!$B$4:$AE$14,MATCH(O$7,GRID!$A$4:$A$14,0),MATCH(1,($U$2=GRID!$BJ$1:$CM$1)*(КАЛЕНДАРЬ!$U17=GRID!$BJ$3:$CM$3),0))+GRID!$B$29,
ROUNDUP(INDEX(GRID!$B$4:$AE$14,MATCH(O$7,GRID!$A$4:$A$14,0),MATCH(1,($U$2=GRID!$BJ$1:$CM$1)*(КАЛЕНДАРЬ!$U17=GRID!$BJ$3:$CM$3),0))*(1-GRID!$B$35),0)+GRID!$B$29)</f>
        <v>65100</v>
      </c>
      <c r="P57" s="60">
        <f t="array" ref="P57">IF($I$2="Открытый тариф",
INDEX(GRID!$B$17:$AE$27,MATCH(O$7,GRID!$A$17:$A$27,0),MATCH(1,($U$2=GRID!$BJ$1:$CM$1)*(КАЛЕНДАРЬ!$U17=GRID!$BJ$3:$CM$3),0))+GRID!$B$29*2,
ROUNDUP(INDEX(GRID!$B$17:$AE$27,MATCH(O$7,GRID!$A$17:$A$27,0),MATCH(1,($U$2=GRID!$BJ$1:$CM$1)*(КАЛЕНДАРЬ!$U17=GRID!$BJ$3:$CM$3),0))*(1-GRID!$B$35),0)+GRID!$B$29*2)</f>
        <v>70400</v>
      </c>
      <c r="Q57" s="59" cm="1">
        <f t="array" ref="Q57">IF($I$2="Открытый тариф",
INDEX(GRID!$B$4:$AE$14,MATCH(Q$7,GRID!$A$4:$A$14,0),MATCH(1,($U$2=GRID!$BJ$1:$CM$1)*(КАЛЕНДАРЬ!$U17=GRID!$BJ$3:$CM$3),0))+GRID!$B$29,
ROUNDUP(INDEX(GRID!$B$4:$AE$14,MATCH(Q$7,GRID!$A$4:$A$14,0),MATCH(1,($U$2=GRID!$BJ$1:$CM$1)*(КАЛЕНДАРЬ!$U17=GRID!$BJ$3:$CM$3),0))*(1-GRID!$B$35),0)+GRID!$B$29)</f>
        <v>73200</v>
      </c>
      <c r="R57" s="60">
        <f t="array" ref="R57">IF($I$2="Открытый тариф",
INDEX(GRID!$B$17:$AE$27,MATCH(Q$7,GRID!$A$17:$A$27,0),MATCH(1,($U$2=GRID!$BJ$1:$CM$1)*(КАЛЕНДАРЬ!$U17=GRID!$BJ$3:$CM$3),0))+GRID!$B$29*2,
ROUNDUP(INDEX(GRID!$B$17:$AE$27,MATCH(Q$7,GRID!$A$17:$A$27,0),MATCH(1,($U$2=GRID!$BJ$1:$CM$1)*(КАЛЕНДАРЬ!$U17=GRID!$BJ$3:$CM$3),0))*(1-GRID!$B$35),0)+GRID!$B$29*2)</f>
        <v>78500</v>
      </c>
      <c r="S57" s="59" cm="1">
        <f t="array" ref="S57">IF($I$2="Открытый тариф",
INDEX(GRID!$B$4:$AE$14,MATCH(S$7,GRID!$A$4:$A$14,0),MATCH(1,($U$2=GRID!$BJ$1:$CM$1)*(КАЛЕНДАРЬ!$U17=GRID!$BJ$3:$CM$3),0))+GRID!$B$29,
ROUNDUP(INDEX(GRID!$B$4:$AE$14,MATCH(S$7,GRID!$A$4:$A$14,0),MATCH(1,($U$2=GRID!$BJ$1:$CM$1)*(КАЛЕНДАРЬ!$U17=GRID!$BJ$3:$CM$3),0))*(1-GRID!$B$35),0)+GRID!$B$29)</f>
        <v>90600</v>
      </c>
      <c r="T57" s="60">
        <f t="array" ref="T57">IF($I$2="Открытый тариф",
INDEX(GRID!$B$17:$AE$27,MATCH(S$7,GRID!$A$17:$A$27,0),MATCH(1,($U$2=GRID!$BJ$1:$CM$1)*(КАЛЕНДАРЬ!$U17=GRID!$BJ$3:$CM$3),0))+GRID!$B$29*2,
ROUNDUP(INDEX(GRID!$B$17:$AE$27,MATCH(S$7,GRID!$A$17:$A$27,0),MATCH(1,($U$2=GRID!$BJ$1:$CM$1)*(КАЛЕНДАРЬ!$U17=GRID!$BJ$3:$CM$3),0))*(1-GRID!$B$35),0)+GRID!$B$29*2)</f>
        <v>95900</v>
      </c>
      <c r="U57" s="59" cm="1">
        <f t="array" ref="U57">IF($I$2="Открытый тариф",
INDEX(GRID!$B$4:$AE$14,MATCH(U$7,GRID!$A$4:$A$14,0),MATCH(1,($U$2=GRID!$BJ$1:$CM$1)*(КАЛЕНДАРЬ!$U17=GRID!$BJ$3:$CM$3),0))+GRID!$B$29,
ROUNDUP(INDEX(GRID!$B$4:$AE$14,MATCH(U$7,GRID!$A$4:$A$14,0),MATCH(1,($U$2=GRID!$BJ$1:$CM$1)*(КАЛЕНДАРЬ!$U17=GRID!$BJ$3:$CM$3),0))*(1-GRID!$B$35),0)+GRID!$B$29)</f>
        <v>99800</v>
      </c>
      <c r="V57" s="60">
        <f t="array" ref="V57">IF($I$2="Открытый тариф",
INDEX(GRID!$B$17:$AE$27,MATCH(U$7,GRID!$A$17:$A$27,0),MATCH(1,($U$2=GRID!$BJ$1:$CM$1)*(КАЛЕНДАРЬ!$U17=GRID!$BJ$3:$CM$3),0))+GRID!$B$29*2,
ROUNDUP(INDEX(GRID!$B$17:$AE$27,MATCH(U$7,GRID!$A$17:$A$27,0),MATCH(1,($U$2=GRID!$BJ$1:$CM$1)*(КАЛЕНДАРЬ!$U17=GRID!$BJ$3:$CM$3),0))*(1-GRID!$B$35),0)+GRID!$B$29*2)</f>
        <v>105100</v>
      </c>
      <c r="W57" s="59" cm="1">
        <f t="array" ref="W57">IF($I$2="Открытый тариф",
INDEX(GRID!$B$4:$AE$14,MATCH(W$7,GRID!$A$4:$A$14,0),MATCH(1,($U$2=GRID!$BJ$1:$CM$1)*(КАЛЕНДАРЬ!$U17=GRID!$BJ$3:$CM$3),0))+GRID!$B$29,
ROUNDUP(INDEX(GRID!$B$4:$AE$14,MATCH(W$7,GRID!$A$4:$A$14,0),MATCH(1,($U$2=GRID!$BJ$1:$CM$1)*(КАЛЕНДАРЬ!$U17=GRID!$BJ$3:$CM$3),0))*(1-GRID!$B$35),0)+GRID!$B$29)</f>
        <v>342800</v>
      </c>
      <c r="X57" s="60">
        <f t="array" ref="X57">IF($I$2="Открытый тариф",
INDEX(GRID!$B$17:$AE$27,MATCH(W$7,GRID!$A$17:$A$27,0),MATCH(1,($U$2=GRID!$BJ$1:$CM$1)*(КАЛЕНДАРЬ!$U17=GRID!$BJ$3:$CM$3),0))+GRID!$B$29*2,
ROUNDUP(INDEX(GRID!$B$17:$AE$27,MATCH(W$7,GRID!$A$17:$A$27,0),MATCH(1,($U$2=GRID!$BJ$1:$CM$1)*(КАЛЕНДАРЬ!$U17=GRID!$BJ$3:$CM$3),0))*(1-GRID!$B$35),0)+GRID!$B$29*2)</f>
        <v>348100</v>
      </c>
    </row>
    <row r="58" spans="1:24" x14ac:dyDescent="0.2">
      <c r="A58" s="62" t="s">
        <v>42</v>
      </c>
      <c r="B58" s="62">
        <v>15</v>
      </c>
      <c r="C58" s="59" cm="1">
        <f t="array" ref="C58">IF($I$2="Открытый тариф",
INDEX(GRID!$B$4:$AE$14,MATCH(C$7,GRID!$A$4:$A$14,0),MATCH(1,($U$2=GRID!$BJ$1:$CM$1)*(КАЛЕНДАРЬ!$U18=GRID!$BJ$3:$CM$3),0))+GRID!$B$29,
ROUNDUP(INDEX(GRID!$B$4:$AE$14,MATCH(C$7,GRID!$A$4:$A$14,0),MATCH(1,($U$2=GRID!$BJ$1:$CM$1)*(КАЛЕНДАРЬ!$U18=GRID!$BJ$3:$CM$3),0))*(1-GRID!$B$35),0)+GRID!$B$29)</f>
        <v>34800</v>
      </c>
      <c r="D58" s="60">
        <f t="array" ref="D58">IF($I$2="Открытый тариф",
INDEX(GRID!$B$17:$AE$27,MATCH(C$7,GRID!$A$17:$A$27,0),MATCH(1,($U$2=GRID!$BJ$1:$CM$1)*(КАЛЕНДАРЬ!$U18=GRID!$BJ$3:$CM$3),0))+GRID!$B$29*2,
ROUNDUP(INDEX(GRID!$B$17:$AE$27,MATCH(C$7,GRID!$A$17:$A$27,0),MATCH(1,($U$2=GRID!$BJ$1:$CM$1)*(КАЛЕНДАРЬ!$U18=GRID!$BJ$3:$CM$3),0))*(1-GRID!$B$35),0)+GRID!$B$29*2)</f>
        <v>40100</v>
      </c>
      <c r="E58" s="59" cm="1">
        <f t="array" ref="E58">IF($I$2="Открытый тариф",
INDEX(GRID!$B$4:$AE$14,MATCH(E$7,GRID!$A$4:$A$14,0),MATCH(1,($U$2=GRID!$BJ$1:$CM$1)*(КАЛЕНДАРЬ!$U18=GRID!$BJ$3:$CM$3),0))+GRID!$B$29,
ROUNDUP(INDEX(GRID!$B$4:$AE$14,MATCH(E$7,GRID!$A$4:$A$14,0),MATCH(1,($U$2=GRID!$BJ$1:$CM$1)*(КАЛЕНДАРЬ!$U18=GRID!$BJ$3:$CM$3),0))*(1-GRID!$B$35),0)+GRID!$B$29)</f>
        <v>38600</v>
      </c>
      <c r="F58" s="60">
        <f t="array" ref="F58">IF($I$2="Открытый тариф",
INDEX(GRID!$B$17:$AE$27,MATCH(E$7,GRID!$A$17:$A$27,0),MATCH(1,($U$2=GRID!$BJ$1:$CM$1)*(КАЛЕНДАРЬ!$U18=GRID!$BJ$3:$CM$3),0))+GRID!$B$29*2,
ROUNDUP(INDEX(GRID!$B$17:$AE$27,MATCH(E$7,GRID!$A$17:$A$27,0),MATCH(1,($U$2=GRID!$BJ$1:$CM$1)*(КАЛЕНДАРЬ!$U18=GRID!$BJ$3:$CM$3),0))*(1-GRID!$B$35),0)+GRID!$B$29*2)</f>
        <v>43900</v>
      </c>
      <c r="G58" s="59" cm="1">
        <f t="array" ref="G58">IF($I$2="Открытый тариф",
INDEX(GRID!$B$4:$AE$14,MATCH(G$7,GRID!$A$4:$A$14,0),MATCH(1,($U$2=GRID!$BJ$1:$CM$1)*(КАЛЕНДАРЬ!$U18=GRID!$BJ$3:$CM$3),0))+GRID!$B$29,
ROUNDUP(INDEX(GRID!$B$4:$AE$14,MATCH(G$7,GRID!$A$4:$A$14,0),MATCH(1,($U$2=GRID!$BJ$1:$CM$1)*(КАЛЕНДАРЬ!$U18=GRID!$BJ$3:$CM$3),0))*(1-GRID!$B$35),0)+GRID!$B$29)</f>
        <v>42700</v>
      </c>
      <c r="H58" s="60">
        <f t="array" ref="H58">IF($I$2="Открытый тариф",
INDEX(GRID!$B$17:$AE$27,MATCH(G$7,GRID!$A$17:$A$27,0),MATCH(1,($U$2=GRID!$BJ$1:$CM$1)*(КАЛЕНДАРЬ!$U18=GRID!$BJ$3:$CM$3),0))+GRID!$B$29*2,
ROUNDUP(INDEX(GRID!$B$17:$AE$27,MATCH(G$7,GRID!$A$17:$A$27,0),MATCH(1,($U$2=GRID!$BJ$1:$CM$1)*(КАЛЕНДАРЬ!$U18=GRID!$BJ$3:$CM$3),0))*(1-GRID!$B$35),0)+GRID!$B$29*2)</f>
        <v>48000</v>
      </c>
      <c r="I58" s="59" cm="1">
        <f t="array" ref="I58">IF($I$2="Открытый тариф",
INDEX(GRID!$B$4:$AE$14,MATCH(I$7,GRID!$A$4:$A$14,0),MATCH(1,($U$2=GRID!$BJ$1:$CM$1)*(КАЛЕНДАРЬ!$U18=GRID!$BJ$3:$CM$3),0))+GRID!$B$29,
ROUNDUP(INDEX(GRID!$B$4:$AE$14,MATCH(I$7,GRID!$A$4:$A$14,0),MATCH(1,($U$2=GRID!$BJ$1:$CM$1)*(КАЛЕНДАРЬ!$U18=GRID!$BJ$3:$CM$3),0))*(1-GRID!$B$35),0)+GRID!$B$29)</f>
        <v>47400</v>
      </c>
      <c r="J58" s="60">
        <f t="array" ref="J58">IF($I$2="Открытый тариф",
INDEX(GRID!$B$17:$AE$27,MATCH(I$7,GRID!$A$17:$A$27,0),MATCH(1,($U$2=GRID!$BJ$1:$CM$1)*(КАЛЕНДАРЬ!$U18=GRID!$BJ$3:$CM$3),0))+GRID!$B$29*2,
ROUNDUP(INDEX(GRID!$B$17:$AE$27,MATCH(I$7,GRID!$A$17:$A$27,0),MATCH(1,($U$2=GRID!$BJ$1:$CM$1)*(КАЛЕНДАРЬ!$U18=GRID!$BJ$3:$CM$3),0))*(1-GRID!$B$35),0)+GRID!$B$29*2)</f>
        <v>52700</v>
      </c>
      <c r="K58" s="59" cm="1">
        <f t="array" ref="K58">IF($I$2="Открытый тариф",
INDEX(GRID!$B$4:$AE$14,MATCH(K$7,GRID!$A$4:$A$14,0),MATCH(1,($U$2=GRID!$BJ$1:$CM$1)*(КАЛЕНДАРЬ!$U18=GRID!$BJ$3:$CM$3),0))+GRID!$B$29,
ROUNDUP(INDEX(GRID!$B$4:$AE$14,MATCH(K$7,GRID!$A$4:$A$14,0),MATCH(1,($U$2=GRID!$BJ$1:$CM$1)*(КАЛЕНДАРЬ!$U18=GRID!$BJ$3:$CM$3),0))*(1-GRID!$B$35),0)+GRID!$B$29)</f>
        <v>52600</v>
      </c>
      <c r="L58" s="60">
        <f t="array" ref="L58">IF($I$2="Открытый тариф",
INDEX(GRID!$B$17:$AE$27,MATCH(K$7,GRID!$A$17:$A$27,0),MATCH(1,($U$2=GRID!$BJ$1:$CM$1)*(КАЛЕНДАРЬ!$U18=GRID!$BJ$3:$CM$3),0))+GRID!$B$29*2,
ROUNDUP(INDEX(GRID!$B$17:$AE$27,MATCH(K$7,GRID!$A$17:$A$27,0),MATCH(1,($U$2=GRID!$BJ$1:$CM$1)*(КАЛЕНДАРЬ!$U18=GRID!$BJ$3:$CM$3),0))*(1-GRID!$B$35),0)+GRID!$B$29*2)</f>
        <v>57900</v>
      </c>
      <c r="M58" s="59" cm="1">
        <f t="array" ref="M58">IF($I$2="Открытый тариф",
INDEX(GRID!$B$4:$AE$14,MATCH(M$7,GRID!$A$4:$A$14,0),MATCH(1,($U$2=GRID!$BJ$1:$CM$1)*(КАЛЕНДАРЬ!$U18=GRID!$BJ$3:$CM$3),0))+GRID!$B$29,
ROUNDUP(INDEX(GRID!$B$4:$AE$14,MATCH(M$7,GRID!$A$4:$A$14,0),MATCH(1,($U$2=GRID!$BJ$1:$CM$1)*(КАЛЕНДАРЬ!$U18=GRID!$BJ$3:$CM$3),0))*(1-GRID!$B$35),0)+GRID!$B$29)</f>
        <v>58400</v>
      </c>
      <c r="N58" s="60">
        <f t="array" ref="N58">IF($I$2="Открытый тариф",
INDEX(GRID!$B$17:$AE$27,MATCH(M$7,GRID!$A$17:$A$27,0),MATCH(1,($U$2=GRID!$BJ$1:$CM$1)*(КАЛЕНДАРЬ!$U18=GRID!$BJ$3:$CM$3),0))+GRID!$B$29*2,
ROUNDUP(INDEX(GRID!$B$17:$AE$27,MATCH(M$7,GRID!$A$17:$A$27,0),MATCH(1,($U$2=GRID!$BJ$1:$CM$1)*(КАЛЕНДАРЬ!$U18=GRID!$BJ$3:$CM$3),0))*(1-GRID!$B$35),0)+GRID!$B$29*2)</f>
        <v>63700</v>
      </c>
      <c r="O58" s="59" cm="1">
        <f t="array" ref="O58">IF($I$2="Открытый тариф",
INDEX(GRID!$B$4:$AE$14,MATCH(O$7,GRID!$A$4:$A$14,0),MATCH(1,($U$2=GRID!$BJ$1:$CM$1)*(КАЛЕНДАРЬ!$U18=GRID!$BJ$3:$CM$3),0))+GRID!$B$29,
ROUNDUP(INDEX(GRID!$B$4:$AE$14,MATCH(O$7,GRID!$A$4:$A$14,0),MATCH(1,($U$2=GRID!$BJ$1:$CM$1)*(КАЛЕНДАРЬ!$U18=GRID!$BJ$3:$CM$3),0))*(1-GRID!$B$35),0)+GRID!$B$29)</f>
        <v>65100</v>
      </c>
      <c r="P58" s="60">
        <f t="array" ref="P58">IF($I$2="Открытый тариф",
INDEX(GRID!$B$17:$AE$27,MATCH(O$7,GRID!$A$17:$A$27,0),MATCH(1,($U$2=GRID!$BJ$1:$CM$1)*(КАЛЕНДАРЬ!$U18=GRID!$BJ$3:$CM$3),0))+GRID!$B$29*2,
ROUNDUP(INDEX(GRID!$B$17:$AE$27,MATCH(O$7,GRID!$A$17:$A$27,0),MATCH(1,($U$2=GRID!$BJ$1:$CM$1)*(КАЛЕНДАРЬ!$U18=GRID!$BJ$3:$CM$3),0))*(1-GRID!$B$35),0)+GRID!$B$29*2)</f>
        <v>70400</v>
      </c>
      <c r="Q58" s="59" cm="1">
        <f t="array" ref="Q58">IF($I$2="Открытый тариф",
INDEX(GRID!$B$4:$AE$14,MATCH(Q$7,GRID!$A$4:$A$14,0),MATCH(1,($U$2=GRID!$BJ$1:$CM$1)*(КАЛЕНДАРЬ!$U18=GRID!$BJ$3:$CM$3),0))+GRID!$B$29,
ROUNDUP(INDEX(GRID!$B$4:$AE$14,MATCH(Q$7,GRID!$A$4:$A$14,0),MATCH(1,($U$2=GRID!$BJ$1:$CM$1)*(КАЛЕНДАРЬ!$U18=GRID!$BJ$3:$CM$3),0))*(1-GRID!$B$35),0)+GRID!$B$29)</f>
        <v>73200</v>
      </c>
      <c r="R58" s="60">
        <f t="array" ref="R58">IF($I$2="Открытый тариф",
INDEX(GRID!$B$17:$AE$27,MATCH(Q$7,GRID!$A$17:$A$27,0),MATCH(1,($U$2=GRID!$BJ$1:$CM$1)*(КАЛЕНДАРЬ!$U18=GRID!$BJ$3:$CM$3),0))+GRID!$B$29*2,
ROUNDUP(INDEX(GRID!$B$17:$AE$27,MATCH(Q$7,GRID!$A$17:$A$27,0),MATCH(1,($U$2=GRID!$BJ$1:$CM$1)*(КАЛЕНДАРЬ!$U18=GRID!$BJ$3:$CM$3),0))*(1-GRID!$B$35),0)+GRID!$B$29*2)</f>
        <v>78500</v>
      </c>
      <c r="S58" s="59" cm="1">
        <f t="array" ref="S58">IF($I$2="Открытый тариф",
INDEX(GRID!$B$4:$AE$14,MATCH(S$7,GRID!$A$4:$A$14,0),MATCH(1,($U$2=GRID!$BJ$1:$CM$1)*(КАЛЕНДАРЬ!$U18=GRID!$BJ$3:$CM$3),0))+GRID!$B$29,
ROUNDUP(INDEX(GRID!$B$4:$AE$14,MATCH(S$7,GRID!$A$4:$A$14,0),MATCH(1,($U$2=GRID!$BJ$1:$CM$1)*(КАЛЕНДАРЬ!$U18=GRID!$BJ$3:$CM$3),0))*(1-GRID!$B$35),0)+GRID!$B$29)</f>
        <v>90600</v>
      </c>
      <c r="T58" s="60">
        <f t="array" ref="T58">IF($I$2="Открытый тариф",
INDEX(GRID!$B$17:$AE$27,MATCH(S$7,GRID!$A$17:$A$27,0),MATCH(1,($U$2=GRID!$BJ$1:$CM$1)*(КАЛЕНДАРЬ!$U18=GRID!$BJ$3:$CM$3),0))+GRID!$B$29*2,
ROUNDUP(INDEX(GRID!$B$17:$AE$27,MATCH(S$7,GRID!$A$17:$A$27,0),MATCH(1,($U$2=GRID!$BJ$1:$CM$1)*(КАЛЕНДАРЬ!$U18=GRID!$BJ$3:$CM$3),0))*(1-GRID!$B$35),0)+GRID!$B$29*2)</f>
        <v>95900</v>
      </c>
      <c r="U58" s="59" cm="1">
        <f t="array" ref="U58">IF($I$2="Открытый тариф",
INDEX(GRID!$B$4:$AE$14,MATCH(U$7,GRID!$A$4:$A$14,0),MATCH(1,($U$2=GRID!$BJ$1:$CM$1)*(КАЛЕНДАРЬ!$U18=GRID!$BJ$3:$CM$3),0))+GRID!$B$29,
ROUNDUP(INDEX(GRID!$B$4:$AE$14,MATCH(U$7,GRID!$A$4:$A$14,0),MATCH(1,($U$2=GRID!$BJ$1:$CM$1)*(КАЛЕНДАРЬ!$U18=GRID!$BJ$3:$CM$3),0))*(1-GRID!$B$35),0)+GRID!$B$29)</f>
        <v>99800</v>
      </c>
      <c r="V58" s="60">
        <f t="array" ref="V58">IF($I$2="Открытый тариф",
INDEX(GRID!$B$17:$AE$27,MATCH(U$7,GRID!$A$17:$A$27,0),MATCH(1,($U$2=GRID!$BJ$1:$CM$1)*(КАЛЕНДАРЬ!$U18=GRID!$BJ$3:$CM$3),0))+GRID!$B$29*2,
ROUNDUP(INDEX(GRID!$B$17:$AE$27,MATCH(U$7,GRID!$A$17:$A$27,0),MATCH(1,($U$2=GRID!$BJ$1:$CM$1)*(КАЛЕНДАРЬ!$U18=GRID!$BJ$3:$CM$3),0))*(1-GRID!$B$35),0)+GRID!$B$29*2)</f>
        <v>105100</v>
      </c>
      <c r="W58" s="59" cm="1">
        <f t="array" ref="W58">IF($I$2="Открытый тариф",
INDEX(GRID!$B$4:$AE$14,MATCH(W$7,GRID!$A$4:$A$14,0),MATCH(1,($U$2=GRID!$BJ$1:$CM$1)*(КАЛЕНДАРЬ!$U18=GRID!$BJ$3:$CM$3),0))+GRID!$B$29,
ROUNDUP(INDEX(GRID!$B$4:$AE$14,MATCH(W$7,GRID!$A$4:$A$14,0),MATCH(1,($U$2=GRID!$BJ$1:$CM$1)*(КАЛЕНДАРЬ!$U18=GRID!$BJ$3:$CM$3),0))*(1-GRID!$B$35),0)+GRID!$B$29)</f>
        <v>342800</v>
      </c>
      <c r="X58" s="60">
        <f t="array" ref="X58">IF($I$2="Открытый тариф",
INDEX(GRID!$B$17:$AE$27,MATCH(W$7,GRID!$A$17:$A$27,0),MATCH(1,($U$2=GRID!$BJ$1:$CM$1)*(КАЛЕНДАРЬ!$U18=GRID!$BJ$3:$CM$3),0))+GRID!$B$29*2,
ROUNDUP(INDEX(GRID!$B$17:$AE$27,MATCH(W$7,GRID!$A$17:$A$27,0),MATCH(1,($U$2=GRID!$BJ$1:$CM$1)*(КАЛЕНДАРЬ!$U18=GRID!$BJ$3:$CM$3),0))*(1-GRID!$B$35),0)+GRID!$B$29*2)</f>
        <v>348100</v>
      </c>
    </row>
    <row r="59" spans="1:24" x14ac:dyDescent="0.2">
      <c r="A59" s="62" t="s">
        <v>43</v>
      </c>
      <c r="B59" s="62">
        <v>16</v>
      </c>
      <c r="C59" s="59" cm="1">
        <f t="array" ref="C59">IF($I$2="Открытый тариф",
INDEX(GRID!$B$4:$AE$14,MATCH(C$7,GRID!$A$4:$A$14,0),MATCH(1,($U$2=GRID!$BJ$1:$CM$1)*(КАЛЕНДАРЬ!$U19=GRID!$BJ$3:$CM$3),0))+GRID!$B$29,
ROUNDUP(INDEX(GRID!$B$4:$AE$14,MATCH(C$7,GRID!$A$4:$A$14,0),MATCH(1,($U$2=GRID!$BJ$1:$CM$1)*(КАЛЕНДАРЬ!$U19=GRID!$BJ$3:$CM$3),0))*(1-GRID!$B$35),0)+GRID!$B$29)</f>
        <v>34800</v>
      </c>
      <c r="D59" s="60">
        <f t="array" ref="D59">IF($I$2="Открытый тариф",
INDEX(GRID!$B$17:$AE$27,MATCH(C$7,GRID!$A$17:$A$27,0),MATCH(1,($U$2=GRID!$BJ$1:$CM$1)*(КАЛЕНДАРЬ!$U19=GRID!$BJ$3:$CM$3),0))+GRID!$B$29*2,
ROUNDUP(INDEX(GRID!$B$17:$AE$27,MATCH(C$7,GRID!$A$17:$A$27,0),MATCH(1,($U$2=GRID!$BJ$1:$CM$1)*(КАЛЕНДАРЬ!$U19=GRID!$BJ$3:$CM$3),0))*(1-GRID!$B$35),0)+GRID!$B$29*2)</f>
        <v>40100</v>
      </c>
      <c r="E59" s="59" cm="1">
        <f t="array" ref="E59">IF($I$2="Открытый тариф",
INDEX(GRID!$B$4:$AE$14,MATCH(E$7,GRID!$A$4:$A$14,0),MATCH(1,($U$2=GRID!$BJ$1:$CM$1)*(КАЛЕНДАРЬ!$U19=GRID!$BJ$3:$CM$3),0))+GRID!$B$29,
ROUNDUP(INDEX(GRID!$B$4:$AE$14,MATCH(E$7,GRID!$A$4:$A$14,0),MATCH(1,($U$2=GRID!$BJ$1:$CM$1)*(КАЛЕНДАРЬ!$U19=GRID!$BJ$3:$CM$3),0))*(1-GRID!$B$35),0)+GRID!$B$29)</f>
        <v>38600</v>
      </c>
      <c r="F59" s="60">
        <f t="array" ref="F59">IF($I$2="Открытый тариф",
INDEX(GRID!$B$17:$AE$27,MATCH(E$7,GRID!$A$17:$A$27,0),MATCH(1,($U$2=GRID!$BJ$1:$CM$1)*(КАЛЕНДАРЬ!$U19=GRID!$BJ$3:$CM$3),0))+GRID!$B$29*2,
ROUNDUP(INDEX(GRID!$B$17:$AE$27,MATCH(E$7,GRID!$A$17:$A$27,0),MATCH(1,($U$2=GRID!$BJ$1:$CM$1)*(КАЛЕНДАРЬ!$U19=GRID!$BJ$3:$CM$3),0))*(1-GRID!$B$35),0)+GRID!$B$29*2)</f>
        <v>43900</v>
      </c>
      <c r="G59" s="59" cm="1">
        <f t="array" ref="G59">IF($I$2="Открытый тариф",
INDEX(GRID!$B$4:$AE$14,MATCH(G$7,GRID!$A$4:$A$14,0),MATCH(1,($U$2=GRID!$BJ$1:$CM$1)*(КАЛЕНДАРЬ!$U19=GRID!$BJ$3:$CM$3),0))+GRID!$B$29,
ROUNDUP(INDEX(GRID!$B$4:$AE$14,MATCH(G$7,GRID!$A$4:$A$14,0),MATCH(1,($U$2=GRID!$BJ$1:$CM$1)*(КАЛЕНДАРЬ!$U19=GRID!$BJ$3:$CM$3),0))*(1-GRID!$B$35),0)+GRID!$B$29)</f>
        <v>42700</v>
      </c>
      <c r="H59" s="60">
        <f t="array" ref="H59">IF($I$2="Открытый тариф",
INDEX(GRID!$B$17:$AE$27,MATCH(G$7,GRID!$A$17:$A$27,0),MATCH(1,($U$2=GRID!$BJ$1:$CM$1)*(КАЛЕНДАРЬ!$U19=GRID!$BJ$3:$CM$3),0))+GRID!$B$29*2,
ROUNDUP(INDEX(GRID!$B$17:$AE$27,MATCH(G$7,GRID!$A$17:$A$27,0),MATCH(1,($U$2=GRID!$BJ$1:$CM$1)*(КАЛЕНДАРЬ!$U19=GRID!$BJ$3:$CM$3),0))*(1-GRID!$B$35),0)+GRID!$B$29*2)</f>
        <v>48000</v>
      </c>
      <c r="I59" s="59" cm="1">
        <f t="array" ref="I59">IF($I$2="Открытый тариф",
INDEX(GRID!$B$4:$AE$14,MATCH(I$7,GRID!$A$4:$A$14,0),MATCH(1,($U$2=GRID!$BJ$1:$CM$1)*(КАЛЕНДАРЬ!$U19=GRID!$BJ$3:$CM$3),0))+GRID!$B$29,
ROUNDUP(INDEX(GRID!$B$4:$AE$14,MATCH(I$7,GRID!$A$4:$A$14,0),MATCH(1,($U$2=GRID!$BJ$1:$CM$1)*(КАЛЕНДАРЬ!$U19=GRID!$BJ$3:$CM$3),0))*(1-GRID!$B$35),0)+GRID!$B$29)</f>
        <v>47400</v>
      </c>
      <c r="J59" s="60">
        <f t="array" ref="J59">IF($I$2="Открытый тариф",
INDEX(GRID!$B$17:$AE$27,MATCH(I$7,GRID!$A$17:$A$27,0),MATCH(1,($U$2=GRID!$BJ$1:$CM$1)*(КАЛЕНДАРЬ!$U19=GRID!$BJ$3:$CM$3),0))+GRID!$B$29*2,
ROUNDUP(INDEX(GRID!$B$17:$AE$27,MATCH(I$7,GRID!$A$17:$A$27,0),MATCH(1,($U$2=GRID!$BJ$1:$CM$1)*(КАЛЕНДАРЬ!$U19=GRID!$BJ$3:$CM$3),0))*(1-GRID!$B$35),0)+GRID!$B$29*2)</f>
        <v>52700</v>
      </c>
      <c r="K59" s="59" cm="1">
        <f t="array" ref="K59">IF($I$2="Открытый тариф",
INDEX(GRID!$B$4:$AE$14,MATCH(K$7,GRID!$A$4:$A$14,0),MATCH(1,($U$2=GRID!$BJ$1:$CM$1)*(КАЛЕНДАРЬ!$U19=GRID!$BJ$3:$CM$3),0))+GRID!$B$29,
ROUNDUP(INDEX(GRID!$B$4:$AE$14,MATCH(K$7,GRID!$A$4:$A$14,0),MATCH(1,($U$2=GRID!$BJ$1:$CM$1)*(КАЛЕНДАРЬ!$U19=GRID!$BJ$3:$CM$3),0))*(1-GRID!$B$35),0)+GRID!$B$29)</f>
        <v>52600</v>
      </c>
      <c r="L59" s="60">
        <f t="array" ref="L59">IF($I$2="Открытый тариф",
INDEX(GRID!$B$17:$AE$27,MATCH(K$7,GRID!$A$17:$A$27,0),MATCH(1,($U$2=GRID!$BJ$1:$CM$1)*(КАЛЕНДАРЬ!$U19=GRID!$BJ$3:$CM$3),0))+GRID!$B$29*2,
ROUNDUP(INDEX(GRID!$B$17:$AE$27,MATCH(K$7,GRID!$A$17:$A$27,0),MATCH(1,($U$2=GRID!$BJ$1:$CM$1)*(КАЛЕНДАРЬ!$U19=GRID!$BJ$3:$CM$3),0))*(1-GRID!$B$35),0)+GRID!$B$29*2)</f>
        <v>57900</v>
      </c>
      <c r="M59" s="59" cm="1">
        <f t="array" ref="M59">IF($I$2="Открытый тариф",
INDEX(GRID!$B$4:$AE$14,MATCH(M$7,GRID!$A$4:$A$14,0),MATCH(1,($U$2=GRID!$BJ$1:$CM$1)*(КАЛЕНДАРЬ!$U19=GRID!$BJ$3:$CM$3),0))+GRID!$B$29,
ROUNDUP(INDEX(GRID!$B$4:$AE$14,MATCH(M$7,GRID!$A$4:$A$14,0),MATCH(1,($U$2=GRID!$BJ$1:$CM$1)*(КАЛЕНДАРЬ!$U19=GRID!$BJ$3:$CM$3),0))*(1-GRID!$B$35),0)+GRID!$B$29)</f>
        <v>58400</v>
      </c>
      <c r="N59" s="60">
        <f t="array" ref="N59">IF($I$2="Открытый тариф",
INDEX(GRID!$B$17:$AE$27,MATCH(M$7,GRID!$A$17:$A$27,0),MATCH(1,($U$2=GRID!$BJ$1:$CM$1)*(КАЛЕНДАРЬ!$U19=GRID!$BJ$3:$CM$3),0))+GRID!$B$29*2,
ROUNDUP(INDEX(GRID!$B$17:$AE$27,MATCH(M$7,GRID!$A$17:$A$27,0),MATCH(1,($U$2=GRID!$BJ$1:$CM$1)*(КАЛЕНДАРЬ!$U19=GRID!$BJ$3:$CM$3),0))*(1-GRID!$B$35),0)+GRID!$B$29*2)</f>
        <v>63700</v>
      </c>
      <c r="O59" s="59" cm="1">
        <f t="array" ref="O59">IF($I$2="Открытый тариф",
INDEX(GRID!$B$4:$AE$14,MATCH(O$7,GRID!$A$4:$A$14,0),MATCH(1,($U$2=GRID!$BJ$1:$CM$1)*(КАЛЕНДАРЬ!$U19=GRID!$BJ$3:$CM$3),0))+GRID!$B$29,
ROUNDUP(INDEX(GRID!$B$4:$AE$14,MATCH(O$7,GRID!$A$4:$A$14,0),MATCH(1,($U$2=GRID!$BJ$1:$CM$1)*(КАЛЕНДАРЬ!$U19=GRID!$BJ$3:$CM$3),0))*(1-GRID!$B$35),0)+GRID!$B$29)</f>
        <v>65100</v>
      </c>
      <c r="P59" s="60">
        <f t="array" ref="P59">IF($I$2="Открытый тариф",
INDEX(GRID!$B$17:$AE$27,MATCH(O$7,GRID!$A$17:$A$27,0),MATCH(1,($U$2=GRID!$BJ$1:$CM$1)*(КАЛЕНДАРЬ!$U19=GRID!$BJ$3:$CM$3),0))+GRID!$B$29*2,
ROUNDUP(INDEX(GRID!$B$17:$AE$27,MATCH(O$7,GRID!$A$17:$A$27,0),MATCH(1,($U$2=GRID!$BJ$1:$CM$1)*(КАЛЕНДАРЬ!$U19=GRID!$BJ$3:$CM$3),0))*(1-GRID!$B$35),0)+GRID!$B$29*2)</f>
        <v>70400</v>
      </c>
      <c r="Q59" s="59" cm="1">
        <f t="array" ref="Q59">IF($I$2="Открытый тариф",
INDEX(GRID!$B$4:$AE$14,MATCH(Q$7,GRID!$A$4:$A$14,0),MATCH(1,($U$2=GRID!$BJ$1:$CM$1)*(КАЛЕНДАРЬ!$U19=GRID!$BJ$3:$CM$3),0))+GRID!$B$29,
ROUNDUP(INDEX(GRID!$B$4:$AE$14,MATCH(Q$7,GRID!$A$4:$A$14,0),MATCH(1,($U$2=GRID!$BJ$1:$CM$1)*(КАЛЕНДАРЬ!$U19=GRID!$BJ$3:$CM$3),0))*(1-GRID!$B$35),0)+GRID!$B$29)</f>
        <v>73200</v>
      </c>
      <c r="R59" s="60">
        <f t="array" ref="R59">IF($I$2="Открытый тариф",
INDEX(GRID!$B$17:$AE$27,MATCH(Q$7,GRID!$A$17:$A$27,0),MATCH(1,($U$2=GRID!$BJ$1:$CM$1)*(КАЛЕНДАРЬ!$U19=GRID!$BJ$3:$CM$3),0))+GRID!$B$29*2,
ROUNDUP(INDEX(GRID!$B$17:$AE$27,MATCH(Q$7,GRID!$A$17:$A$27,0),MATCH(1,($U$2=GRID!$BJ$1:$CM$1)*(КАЛЕНДАРЬ!$U19=GRID!$BJ$3:$CM$3),0))*(1-GRID!$B$35),0)+GRID!$B$29*2)</f>
        <v>78500</v>
      </c>
      <c r="S59" s="59" cm="1">
        <f t="array" ref="S59">IF($I$2="Открытый тариф",
INDEX(GRID!$B$4:$AE$14,MATCH(S$7,GRID!$A$4:$A$14,0),MATCH(1,($U$2=GRID!$BJ$1:$CM$1)*(КАЛЕНДАРЬ!$U19=GRID!$BJ$3:$CM$3),0))+GRID!$B$29,
ROUNDUP(INDEX(GRID!$B$4:$AE$14,MATCH(S$7,GRID!$A$4:$A$14,0),MATCH(1,($U$2=GRID!$BJ$1:$CM$1)*(КАЛЕНДАРЬ!$U19=GRID!$BJ$3:$CM$3),0))*(1-GRID!$B$35),0)+GRID!$B$29)</f>
        <v>90600</v>
      </c>
      <c r="T59" s="60">
        <f t="array" ref="T59">IF($I$2="Открытый тариф",
INDEX(GRID!$B$17:$AE$27,MATCH(S$7,GRID!$A$17:$A$27,0),MATCH(1,($U$2=GRID!$BJ$1:$CM$1)*(КАЛЕНДАРЬ!$U19=GRID!$BJ$3:$CM$3),0))+GRID!$B$29*2,
ROUNDUP(INDEX(GRID!$B$17:$AE$27,MATCH(S$7,GRID!$A$17:$A$27,0),MATCH(1,($U$2=GRID!$BJ$1:$CM$1)*(КАЛЕНДАРЬ!$U19=GRID!$BJ$3:$CM$3),0))*(1-GRID!$B$35),0)+GRID!$B$29*2)</f>
        <v>95900</v>
      </c>
      <c r="U59" s="59" cm="1">
        <f t="array" ref="U59">IF($I$2="Открытый тариф",
INDEX(GRID!$B$4:$AE$14,MATCH(U$7,GRID!$A$4:$A$14,0),MATCH(1,($U$2=GRID!$BJ$1:$CM$1)*(КАЛЕНДАРЬ!$U19=GRID!$BJ$3:$CM$3),0))+GRID!$B$29,
ROUNDUP(INDEX(GRID!$B$4:$AE$14,MATCH(U$7,GRID!$A$4:$A$14,0),MATCH(1,($U$2=GRID!$BJ$1:$CM$1)*(КАЛЕНДАРЬ!$U19=GRID!$BJ$3:$CM$3),0))*(1-GRID!$B$35),0)+GRID!$B$29)</f>
        <v>99800</v>
      </c>
      <c r="V59" s="60">
        <f t="array" ref="V59">IF($I$2="Открытый тариф",
INDEX(GRID!$B$17:$AE$27,MATCH(U$7,GRID!$A$17:$A$27,0),MATCH(1,($U$2=GRID!$BJ$1:$CM$1)*(КАЛЕНДАРЬ!$U19=GRID!$BJ$3:$CM$3),0))+GRID!$B$29*2,
ROUNDUP(INDEX(GRID!$B$17:$AE$27,MATCH(U$7,GRID!$A$17:$A$27,0),MATCH(1,($U$2=GRID!$BJ$1:$CM$1)*(КАЛЕНДАРЬ!$U19=GRID!$BJ$3:$CM$3),0))*(1-GRID!$B$35),0)+GRID!$B$29*2)</f>
        <v>105100</v>
      </c>
      <c r="W59" s="59" cm="1">
        <f t="array" ref="W59">IF($I$2="Открытый тариф",
INDEX(GRID!$B$4:$AE$14,MATCH(W$7,GRID!$A$4:$A$14,0),MATCH(1,($U$2=GRID!$BJ$1:$CM$1)*(КАЛЕНДАРЬ!$U19=GRID!$BJ$3:$CM$3),0))+GRID!$B$29,
ROUNDUP(INDEX(GRID!$B$4:$AE$14,MATCH(W$7,GRID!$A$4:$A$14,0),MATCH(1,($U$2=GRID!$BJ$1:$CM$1)*(КАЛЕНДАРЬ!$U19=GRID!$BJ$3:$CM$3),0))*(1-GRID!$B$35),0)+GRID!$B$29)</f>
        <v>342800</v>
      </c>
      <c r="X59" s="60">
        <f t="array" ref="X59">IF($I$2="Открытый тариф",
INDEX(GRID!$B$17:$AE$27,MATCH(W$7,GRID!$A$17:$A$27,0),MATCH(1,($U$2=GRID!$BJ$1:$CM$1)*(КАЛЕНДАРЬ!$U19=GRID!$BJ$3:$CM$3),0))+GRID!$B$29*2,
ROUNDUP(INDEX(GRID!$B$17:$AE$27,MATCH(W$7,GRID!$A$17:$A$27,0),MATCH(1,($U$2=GRID!$BJ$1:$CM$1)*(КАЛЕНДАРЬ!$U19=GRID!$BJ$3:$CM$3),0))*(1-GRID!$B$35),0)+GRID!$B$29*2)</f>
        <v>348100</v>
      </c>
    </row>
    <row r="60" spans="1:24" x14ac:dyDescent="0.2">
      <c r="A60" s="62" t="s">
        <v>44</v>
      </c>
      <c r="B60" s="62">
        <v>17</v>
      </c>
      <c r="C60" s="59" cm="1">
        <f t="array" ref="C60">IF($I$2="Открытый тариф",
INDEX(GRID!$B$4:$AE$14,MATCH(C$7,GRID!$A$4:$A$14,0),MATCH(1,($U$2=GRID!$BJ$1:$CM$1)*(КАЛЕНДАРЬ!$U20=GRID!$BJ$3:$CM$3),0))+GRID!$B$29,
ROUNDUP(INDEX(GRID!$B$4:$AE$14,MATCH(C$7,GRID!$A$4:$A$14,0),MATCH(1,($U$2=GRID!$BJ$1:$CM$1)*(КАЛЕНДАРЬ!$U20=GRID!$BJ$3:$CM$3),0))*(1-GRID!$B$35),0)+GRID!$B$29)</f>
        <v>34800</v>
      </c>
      <c r="D60" s="60">
        <f t="array" ref="D60">IF($I$2="Открытый тариф",
INDEX(GRID!$B$17:$AE$27,MATCH(C$7,GRID!$A$17:$A$27,0),MATCH(1,($U$2=GRID!$BJ$1:$CM$1)*(КАЛЕНДАРЬ!$U20=GRID!$BJ$3:$CM$3),0))+GRID!$B$29*2,
ROUNDUP(INDEX(GRID!$B$17:$AE$27,MATCH(C$7,GRID!$A$17:$A$27,0),MATCH(1,($U$2=GRID!$BJ$1:$CM$1)*(КАЛЕНДАРЬ!$U20=GRID!$BJ$3:$CM$3),0))*(1-GRID!$B$35),0)+GRID!$B$29*2)</f>
        <v>40100</v>
      </c>
      <c r="E60" s="59" cm="1">
        <f t="array" ref="E60">IF($I$2="Открытый тариф",
INDEX(GRID!$B$4:$AE$14,MATCH(E$7,GRID!$A$4:$A$14,0),MATCH(1,($U$2=GRID!$BJ$1:$CM$1)*(КАЛЕНДАРЬ!$U20=GRID!$BJ$3:$CM$3),0))+GRID!$B$29,
ROUNDUP(INDEX(GRID!$B$4:$AE$14,MATCH(E$7,GRID!$A$4:$A$14,0),MATCH(1,($U$2=GRID!$BJ$1:$CM$1)*(КАЛЕНДАРЬ!$U20=GRID!$BJ$3:$CM$3),0))*(1-GRID!$B$35),0)+GRID!$B$29)</f>
        <v>38600</v>
      </c>
      <c r="F60" s="60">
        <f t="array" ref="F60">IF($I$2="Открытый тариф",
INDEX(GRID!$B$17:$AE$27,MATCH(E$7,GRID!$A$17:$A$27,0),MATCH(1,($U$2=GRID!$BJ$1:$CM$1)*(КАЛЕНДАРЬ!$U20=GRID!$BJ$3:$CM$3),0))+GRID!$B$29*2,
ROUNDUP(INDEX(GRID!$B$17:$AE$27,MATCH(E$7,GRID!$A$17:$A$27,0),MATCH(1,($U$2=GRID!$BJ$1:$CM$1)*(КАЛЕНДАРЬ!$U20=GRID!$BJ$3:$CM$3),0))*(1-GRID!$B$35),0)+GRID!$B$29*2)</f>
        <v>43900</v>
      </c>
      <c r="G60" s="59" cm="1">
        <f t="array" ref="G60">IF($I$2="Открытый тариф",
INDEX(GRID!$B$4:$AE$14,MATCH(G$7,GRID!$A$4:$A$14,0),MATCH(1,($U$2=GRID!$BJ$1:$CM$1)*(КАЛЕНДАРЬ!$U20=GRID!$BJ$3:$CM$3),0))+GRID!$B$29,
ROUNDUP(INDEX(GRID!$B$4:$AE$14,MATCH(G$7,GRID!$A$4:$A$14,0),MATCH(1,($U$2=GRID!$BJ$1:$CM$1)*(КАЛЕНДАРЬ!$U20=GRID!$BJ$3:$CM$3),0))*(1-GRID!$B$35),0)+GRID!$B$29)</f>
        <v>42700</v>
      </c>
      <c r="H60" s="60">
        <f t="array" ref="H60">IF($I$2="Открытый тариф",
INDEX(GRID!$B$17:$AE$27,MATCH(G$7,GRID!$A$17:$A$27,0),MATCH(1,($U$2=GRID!$BJ$1:$CM$1)*(КАЛЕНДАРЬ!$U20=GRID!$BJ$3:$CM$3),0))+GRID!$B$29*2,
ROUNDUP(INDEX(GRID!$B$17:$AE$27,MATCH(G$7,GRID!$A$17:$A$27,0),MATCH(1,($U$2=GRID!$BJ$1:$CM$1)*(КАЛЕНДАРЬ!$U20=GRID!$BJ$3:$CM$3),0))*(1-GRID!$B$35),0)+GRID!$B$29*2)</f>
        <v>48000</v>
      </c>
      <c r="I60" s="59" cm="1">
        <f t="array" ref="I60">IF($I$2="Открытый тариф",
INDEX(GRID!$B$4:$AE$14,MATCH(I$7,GRID!$A$4:$A$14,0),MATCH(1,($U$2=GRID!$BJ$1:$CM$1)*(КАЛЕНДАРЬ!$U20=GRID!$BJ$3:$CM$3),0))+GRID!$B$29,
ROUNDUP(INDEX(GRID!$B$4:$AE$14,MATCH(I$7,GRID!$A$4:$A$14,0),MATCH(1,($U$2=GRID!$BJ$1:$CM$1)*(КАЛЕНДАРЬ!$U20=GRID!$BJ$3:$CM$3),0))*(1-GRID!$B$35),0)+GRID!$B$29)</f>
        <v>47400</v>
      </c>
      <c r="J60" s="60">
        <f t="array" ref="J60">IF($I$2="Открытый тариф",
INDEX(GRID!$B$17:$AE$27,MATCH(I$7,GRID!$A$17:$A$27,0),MATCH(1,($U$2=GRID!$BJ$1:$CM$1)*(КАЛЕНДАРЬ!$U20=GRID!$BJ$3:$CM$3),0))+GRID!$B$29*2,
ROUNDUP(INDEX(GRID!$B$17:$AE$27,MATCH(I$7,GRID!$A$17:$A$27,0),MATCH(1,($U$2=GRID!$BJ$1:$CM$1)*(КАЛЕНДАРЬ!$U20=GRID!$BJ$3:$CM$3),0))*(1-GRID!$B$35),0)+GRID!$B$29*2)</f>
        <v>52700</v>
      </c>
      <c r="K60" s="59" cm="1">
        <f t="array" ref="K60">IF($I$2="Открытый тариф",
INDEX(GRID!$B$4:$AE$14,MATCH(K$7,GRID!$A$4:$A$14,0),MATCH(1,($U$2=GRID!$BJ$1:$CM$1)*(КАЛЕНДАРЬ!$U20=GRID!$BJ$3:$CM$3),0))+GRID!$B$29,
ROUNDUP(INDEX(GRID!$B$4:$AE$14,MATCH(K$7,GRID!$A$4:$A$14,0),MATCH(1,($U$2=GRID!$BJ$1:$CM$1)*(КАЛЕНДАРЬ!$U20=GRID!$BJ$3:$CM$3),0))*(1-GRID!$B$35),0)+GRID!$B$29)</f>
        <v>52600</v>
      </c>
      <c r="L60" s="60">
        <f t="array" ref="L60">IF($I$2="Открытый тариф",
INDEX(GRID!$B$17:$AE$27,MATCH(K$7,GRID!$A$17:$A$27,0),MATCH(1,($U$2=GRID!$BJ$1:$CM$1)*(КАЛЕНДАРЬ!$U20=GRID!$BJ$3:$CM$3),0))+GRID!$B$29*2,
ROUNDUP(INDEX(GRID!$B$17:$AE$27,MATCH(K$7,GRID!$A$17:$A$27,0),MATCH(1,($U$2=GRID!$BJ$1:$CM$1)*(КАЛЕНДАРЬ!$U20=GRID!$BJ$3:$CM$3),0))*(1-GRID!$B$35),0)+GRID!$B$29*2)</f>
        <v>57900</v>
      </c>
      <c r="M60" s="59" cm="1">
        <f t="array" ref="M60">IF($I$2="Открытый тариф",
INDEX(GRID!$B$4:$AE$14,MATCH(M$7,GRID!$A$4:$A$14,0),MATCH(1,($U$2=GRID!$BJ$1:$CM$1)*(КАЛЕНДАРЬ!$U20=GRID!$BJ$3:$CM$3),0))+GRID!$B$29,
ROUNDUP(INDEX(GRID!$B$4:$AE$14,MATCH(M$7,GRID!$A$4:$A$14,0),MATCH(1,($U$2=GRID!$BJ$1:$CM$1)*(КАЛЕНДАРЬ!$U20=GRID!$BJ$3:$CM$3),0))*(1-GRID!$B$35),0)+GRID!$B$29)</f>
        <v>58400</v>
      </c>
      <c r="N60" s="60">
        <f t="array" ref="N60">IF($I$2="Открытый тариф",
INDEX(GRID!$B$17:$AE$27,MATCH(M$7,GRID!$A$17:$A$27,0),MATCH(1,($U$2=GRID!$BJ$1:$CM$1)*(КАЛЕНДАРЬ!$U20=GRID!$BJ$3:$CM$3),0))+GRID!$B$29*2,
ROUNDUP(INDEX(GRID!$B$17:$AE$27,MATCH(M$7,GRID!$A$17:$A$27,0),MATCH(1,($U$2=GRID!$BJ$1:$CM$1)*(КАЛЕНДАРЬ!$U20=GRID!$BJ$3:$CM$3),0))*(1-GRID!$B$35),0)+GRID!$B$29*2)</f>
        <v>63700</v>
      </c>
      <c r="O60" s="59" cm="1">
        <f t="array" ref="O60">IF($I$2="Открытый тариф",
INDEX(GRID!$B$4:$AE$14,MATCH(O$7,GRID!$A$4:$A$14,0),MATCH(1,($U$2=GRID!$BJ$1:$CM$1)*(КАЛЕНДАРЬ!$U20=GRID!$BJ$3:$CM$3),0))+GRID!$B$29,
ROUNDUP(INDEX(GRID!$B$4:$AE$14,MATCH(O$7,GRID!$A$4:$A$14,0),MATCH(1,($U$2=GRID!$BJ$1:$CM$1)*(КАЛЕНДАРЬ!$U20=GRID!$BJ$3:$CM$3),0))*(1-GRID!$B$35),0)+GRID!$B$29)</f>
        <v>65100</v>
      </c>
      <c r="P60" s="60">
        <f t="array" ref="P60">IF($I$2="Открытый тариф",
INDEX(GRID!$B$17:$AE$27,MATCH(O$7,GRID!$A$17:$A$27,0),MATCH(1,($U$2=GRID!$BJ$1:$CM$1)*(КАЛЕНДАРЬ!$U20=GRID!$BJ$3:$CM$3),0))+GRID!$B$29*2,
ROUNDUP(INDEX(GRID!$B$17:$AE$27,MATCH(O$7,GRID!$A$17:$A$27,0),MATCH(1,($U$2=GRID!$BJ$1:$CM$1)*(КАЛЕНДАРЬ!$U20=GRID!$BJ$3:$CM$3),0))*(1-GRID!$B$35),0)+GRID!$B$29*2)</f>
        <v>70400</v>
      </c>
      <c r="Q60" s="59" cm="1">
        <f t="array" ref="Q60">IF($I$2="Открытый тариф",
INDEX(GRID!$B$4:$AE$14,MATCH(Q$7,GRID!$A$4:$A$14,0),MATCH(1,($U$2=GRID!$BJ$1:$CM$1)*(КАЛЕНДАРЬ!$U20=GRID!$BJ$3:$CM$3),0))+GRID!$B$29,
ROUNDUP(INDEX(GRID!$B$4:$AE$14,MATCH(Q$7,GRID!$A$4:$A$14,0),MATCH(1,($U$2=GRID!$BJ$1:$CM$1)*(КАЛЕНДАРЬ!$U20=GRID!$BJ$3:$CM$3),0))*(1-GRID!$B$35),0)+GRID!$B$29)</f>
        <v>73200</v>
      </c>
      <c r="R60" s="60">
        <f t="array" ref="R60">IF($I$2="Открытый тариф",
INDEX(GRID!$B$17:$AE$27,MATCH(Q$7,GRID!$A$17:$A$27,0),MATCH(1,($U$2=GRID!$BJ$1:$CM$1)*(КАЛЕНДАРЬ!$U20=GRID!$BJ$3:$CM$3),0))+GRID!$B$29*2,
ROUNDUP(INDEX(GRID!$B$17:$AE$27,MATCH(Q$7,GRID!$A$17:$A$27,0),MATCH(1,($U$2=GRID!$BJ$1:$CM$1)*(КАЛЕНДАРЬ!$U20=GRID!$BJ$3:$CM$3),0))*(1-GRID!$B$35),0)+GRID!$B$29*2)</f>
        <v>78500</v>
      </c>
      <c r="S60" s="59" cm="1">
        <f t="array" ref="S60">IF($I$2="Открытый тариф",
INDEX(GRID!$B$4:$AE$14,MATCH(S$7,GRID!$A$4:$A$14,0),MATCH(1,($U$2=GRID!$BJ$1:$CM$1)*(КАЛЕНДАРЬ!$U20=GRID!$BJ$3:$CM$3),0))+GRID!$B$29,
ROUNDUP(INDEX(GRID!$B$4:$AE$14,MATCH(S$7,GRID!$A$4:$A$14,0),MATCH(1,($U$2=GRID!$BJ$1:$CM$1)*(КАЛЕНДАРЬ!$U20=GRID!$BJ$3:$CM$3),0))*(1-GRID!$B$35),0)+GRID!$B$29)</f>
        <v>90600</v>
      </c>
      <c r="T60" s="60">
        <f t="array" ref="T60">IF($I$2="Открытый тариф",
INDEX(GRID!$B$17:$AE$27,MATCH(S$7,GRID!$A$17:$A$27,0),MATCH(1,($U$2=GRID!$BJ$1:$CM$1)*(КАЛЕНДАРЬ!$U20=GRID!$BJ$3:$CM$3),0))+GRID!$B$29*2,
ROUNDUP(INDEX(GRID!$B$17:$AE$27,MATCH(S$7,GRID!$A$17:$A$27,0),MATCH(1,($U$2=GRID!$BJ$1:$CM$1)*(КАЛЕНДАРЬ!$U20=GRID!$BJ$3:$CM$3),0))*(1-GRID!$B$35),0)+GRID!$B$29*2)</f>
        <v>95900</v>
      </c>
      <c r="U60" s="59" cm="1">
        <f t="array" ref="U60">IF($I$2="Открытый тариф",
INDEX(GRID!$B$4:$AE$14,MATCH(U$7,GRID!$A$4:$A$14,0),MATCH(1,($U$2=GRID!$BJ$1:$CM$1)*(КАЛЕНДАРЬ!$U20=GRID!$BJ$3:$CM$3),0))+GRID!$B$29,
ROUNDUP(INDEX(GRID!$B$4:$AE$14,MATCH(U$7,GRID!$A$4:$A$14,0),MATCH(1,($U$2=GRID!$BJ$1:$CM$1)*(КАЛЕНДАРЬ!$U20=GRID!$BJ$3:$CM$3),0))*(1-GRID!$B$35),0)+GRID!$B$29)</f>
        <v>99800</v>
      </c>
      <c r="V60" s="60">
        <f t="array" ref="V60">IF($I$2="Открытый тариф",
INDEX(GRID!$B$17:$AE$27,MATCH(U$7,GRID!$A$17:$A$27,0),MATCH(1,($U$2=GRID!$BJ$1:$CM$1)*(КАЛЕНДАРЬ!$U20=GRID!$BJ$3:$CM$3),0))+GRID!$B$29*2,
ROUNDUP(INDEX(GRID!$B$17:$AE$27,MATCH(U$7,GRID!$A$17:$A$27,0),MATCH(1,($U$2=GRID!$BJ$1:$CM$1)*(КАЛЕНДАРЬ!$U20=GRID!$BJ$3:$CM$3),0))*(1-GRID!$B$35),0)+GRID!$B$29*2)</f>
        <v>105100</v>
      </c>
      <c r="W60" s="59" cm="1">
        <f t="array" ref="W60">IF($I$2="Открытый тариф",
INDEX(GRID!$B$4:$AE$14,MATCH(W$7,GRID!$A$4:$A$14,0),MATCH(1,($U$2=GRID!$BJ$1:$CM$1)*(КАЛЕНДАРЬ!$U20=GRID!$BJ$3:$CM$3),0))+GRID!$B$29,
ROUNDUP(INDEX(GRID!$B$4:$AE$14,MATCH(W$7,GRID!$A$4:$A$14,0),MATCH(1,($U$2=GRID!$BJ$1:$CM$1)*(КАЛЕНДАРЬ!$U20=GRID!$BJ$3:$CM$3),0))*(1-GRID!$B$35),0)+GRID!$B$29)</f>
        <v>342800</v>
      </c>
      <c r="X60" s="60">
        <f t="array" ref="X60">IF($I$2="Открытый тариф",
INDEX(GRID!$B$17:$AE$27,MATCH(W$7,GRID!$A$17:$A$27,0),MATCH(1,($U$2=GRID!$BJ$1:$CM$1)*(КАЛЕНДАРЬ!$U20=GRID!$BJ$3:$CM$3),0))+GRID!$B$29*2,
ROUNDUP(INDEX(GRID!$B$17:$AE$27,MATCH(W$7,GRID!$A$17:$A$27,0),MATCH(1,($U$2=GRID!$BJ$1:$CM$1)*(КАЛЕНДАРЬ!$U20=GRID!$BJ$3:$CM$3),0))*(1-GRID!$B$35),0)+GRID!$B$29*2)</f>
        <v>348100</v>
      </c>
    </row>
    <row r="61" spans="1:24" x14ac:dyDescent="0.2">
      <c r="A61" s="62" t="s">
        <v>45</v>
      </c>
      <c r="B61" s="62">
        <v>18</v>
      </c>
      <c r="C61" s="59" cm="1">
        <f t="array" ref="C61">IF($I$2="Открытый тариф",
INDEX(GRID!$B$4:$AE$14,MATCH(C$7,GRID!$A$4:$A$14,0),MATCH(1,($U$2=GRID!$BJ$1:$CM$1)*(КАЛЕНДАРЬ!$U21=GRID!$BJ$3:$CM$3),0))+GRID!$B$29,
ROUNDUP(INDEX(GRID!$B$4:$AE$14,MATCH(C$7,GRID!$A$4:$A$14,0),MATCH(1,($U$2=GRID!$BJ$1:$CM$1)*(КАЛЕНДАРЬ!$U21=GRID!$BJ$3:$CM$3),0))*(1-GRID!$B$35),0)+GRID!$B$29)</f>
        <v>34800</v>
      </c>
      <c r="D61" s="60">
        <f t="array" ref="D61">IF($I$2="Открытый тариф",
INDEX(GRID!$B$17:$AE$27,MATCH(C$7,GRID!$A$17:$A$27,0),MATCH(1,($U$2=GRID!$BJ$1:$CM$1)*(КАЛЕНДАРЬ!$U21=GRID!$BJ$3:$CM$3),0))+GRID!$B$29*2,
ROUNDUP(INDEX(GRID!$B$17:$AE$27,MATCH(C$7,GRID!$A$17:$A$27,0),MATCH(1,($U$2=GRID!$BJ$1:$CM$1)*(КАЛЕНДАРЬ!$U21=GRID!$BJ$3:$CM$3),0))*(1-GRID!$B$35),0)+GRID!$B$29*2)</f>
        <v>40100</v>
      </c>
      <c r="E61" s="59" cm="1">
        <f t="array" ref="E61">IF($I$2="Открытый тариф",
INDEX(GRID!$B$4:$AE$14,MATCH(E$7,GRID!$A$4:$A$14,0),MATCH(1,($U$2=GRID!$BJ$1:$CM$1)*(КАЛЕНДАРЬ!$U21=GRID!$BJ$3:$CM$3),0))+GRID!$B$29,
ROUNDUP(INDEX(GRID!$B$4:$AE$14,MATCH(E$7,GRID!$A$4:$A$14,0),MATCH(1,($U$2=GRID!$BJ$1:$CM$1)*(КАЛЕНДАРЬ!$U21=GRID!$BJ$3:$CM$3),0))*(1-GRID!$B$35),0)+GRID!$B$29)</f>
        <v>38600</v>
      </c>
      <c r="F61" s="60">
        <f t="array" ref="F61">IF($I$2="Открытый тариф",
INDEX(GRID!$B$17:$AE$27,MATCH(E$7,GRID!$A$17:$A$27,0),MATCH(1,($U$2=GRID!$BJ$1:$CM$1)*(КАЛЕНДАРЬ!$U21=GRID!$BJ$3:$CM$3),0))+GRID!$B$29*2,
ROUNDUP(INDEX(GRID!$B$17:$AE$27,MATCH(E$7,GRID!$A$17:$A$27,0),MATCH(1,($U$2=GRID!$BJ$1:$CM$1)*(КАЛЕНДАРЬ!$U21=GRID!$BJ$3:$CM$3),0))*(1-GRID!$B$35),0)+GRID!$B$29*2)</f>
        <v>43900</v>
      </c>
      <c r="G61" s="59" cm="1">
        <f t="array" ref="G61">IF($I$2="Открытый тариф",
INDEX(GRID!$B$4:$AE$14,MATCH(G$7,GRID!$A$4:$A$14,0),MATCH(1,($U$2=GRID!$BJ$1:$CM$1)*(КАЛЕНДАРЬ!$U21=GRID!$BJ$3:$CM$3),0))+GRID!$B$29,
ROUNDUP(INDEX(GRID!$B$4:$AE$14,MATCH(G$7,GRID!$A$4:$A$14,0),MATCH(1,($U$2=GRID!$BJ$1:$CM$1)*(КАЛЕНДАРЬ!$U21=GRID!$BJ$3:$CM$3),0))*(1-GRID!$B$35),0)+GRID!$B$29)</f>
        <v>42700</v>
      </c>
      <c r="H61" s="60">
        <f t="array" ref="H61">IF($I$2="Открытый тариф",
INDEX(GRID!$B$17:$AE$27,MATCH(G$7,GRID!$A$17:$A$27,0),MATCH(1,($U$2=GRID!$BJ$1:$CM$1)*(КАЛЕНДАРЬ!$U21=GRID!$BJ$3:$CM$3),0))+GRID!$B$29*2,
ROUNDUP(INDEX(GRID!$B$17:$AE$27,MATCH(G$7,GRID!$A$17:$A$27,0),MATCH(1,($U$2=GRID!$BJ$1:$CM$1)*(КАЛЕНДАРЬ!$U21=GRID!$BJ$3:$CM$3),0))*(1-GRID!$B$35),0)+GRID!$B$29*2)</f>
        <v>48000</v>
      </c>
      <c r="I61" s="59" cm="1">
        <f t="array" ref="I61">IF($I$2="Открытый тариф",
INDEX(GRID!$B$4:$AE$14,MATCH(I$7,GRID!$A$4:$A$14,0),MATCH(1,($U$2=GRID!$BJ$1:$CM$1)*(КАЛЕНДАРЬ!$U21=GRID!$BJ$3:$CM$3),0))+GRID!$B$29,
ROUNDUP(INDEX(GRID!$B$4:$AE$14,MATCH(I$7,GRID!$A$4:$A$14,0),MATCH(1,($U$2=GRID!$BJ$1:$CM$1)*(КАЛЕНДАРЬ!$U21=GRID!$BJ$3:$CM$3),0))*(1-GRID!$B$35),0)+GRID!$B$29)</f>
        <v>47400</v>
      </c>
      <c r="J61" s="60">
        <f t="array" ref="J61">IF($I$2="Открытый тариф",
INDEX(GRID!$B$17:$AE$27,MATCH(I$7,GRID!$A$17:$A$27,0),MATCH(1,($U$2=GRID!$BJ$1:$CM$1)*(КАЛЕНДАРЬ!$U21=GRID!$BJ$3:$CM$3),0))+GRID!$B$29*2,
ROUNDUP(INDEX(GRID!$B$17:$AE$27,MATCH(I$7,GRID!$A$17:$A$27,0),MATCH(1,($U$2=GRID!$BJ$1:$CM$1)*(КАЛЕНДАРЬ!$U21=GRID!$BJ$3:$CM$3),0))*(1-GRID!$B$35),0)+GRID!$B$29*2)</f>
        <v>52700</v>
      </c>
      <c r="K61" s="59" cm="1">
        <f t="array" ref="K61">IF($I$2="Открытый тариф",
INDEX(GRID!$B$4:$AE$14,MATCH(K$7,GRID!$A$4:$A$14,0),MATCH(1,($U$2=GRID!$BJ$1:$CM$1)*(КАЛЕНДАРЬ!$U21=GRID!$BJ$3:$CM$3),0))+GRID!$B$29,
ROUNDUP(INDEX(GRID!$B$4:$AE$14,MATCH(K$7,GRID!$A$4:$A$14,0),MATCH(1,($U$2=GRID!$BJ$1:$CM$1)*(КАЛЕНДАРЬ!$U21=GRID!$BJ$3:$CM$3),0))*(1-GRID!$B$35),0)+GRID!$B$29)</f>
        <v>52600</v>
      </c>
      <c r="L61" s="60">
        <f t="array" ref="L61">IF($I$2="Открытый тариф",
INDEX(GRID!$B$17:$AE$27,MATCH(K$7,GRID!$A$17:$A$27,0),MATCH(1,($U$2=GRID!$BJ$1:$CM$1)*(КАЛЕНДАРЬ!$U21=GRID!$BJ$3:$CM$3),0))+GRID!$B$29*2,
ROUNDUP(INDEX(GRID!$B$17:$AE$27,MATCH(K$7,GRID!$A$17:$A$27,0),MATCH(1,($U$2=GRID!$BJ$1:$CM$1)*(КАЛЕНДАРЬ!$U21=GRID!$BJ$3:$CM$3),0))*(1-GRID!$B$35),0)+GRID!$B$29*2)</f>
        <v>57900</v>
      </c>
      <c r="M61" s="59" cm="1">
        <f t="array" ref="M61">IF($I$2="Открытый тариф",
INDEX(GRID!$B$4:$AE$14,MATCH(M$7,GRID!$A$4:$A$14,0),MATCH(1,($U$2=GRID!$BJ$1:$CM$1)*(КАЛЕНДАРЬ!$U21=GRID!$BJ$3:$CM$3),0))+GRID!$B$29,
ROUNDUP(INDEX(GRID!$B$4:$AE$14,MATCH(M$7,GRID!$A$4:$A$14,0),MATCH(1,($U$2=GRID!$BJ$1:$CM$1)*(КАЛЕНДАРЬ!$U21=GRID!$BJ$3:$CM$3),0))*(1-GRID!$B$35),0)+GRID!$B$29)</f>
        <v>58400</v>
      </c>
      <c r="N61" s="60">
        <f t="array" ref="N61">IF($I$2="Открытый тариф",
INDEX(GRID!$B$17:$AE$27,MATCH(M$7,GRID!$A$17:$A$27,0),MATCH(1,($U$2=GRID!$BJ$1:$CM$1)*(КАЛЕНДАРЬ!$U21=GRID!$BJ$3:$CM$3),0))+GRID!$B$29*2,
ROUNDUP(INDEX(GRID!$B$17:$AE$27,MATCH(M$7,GRID!$A$17:$A$27,0),MATCH(1,($U$2=GRID!$BJ$1:$CM$1)*(КАЛЕНДАРЬ!$U21=GRID!$BJ$3:$CM$3),0))*(1-GRID!$B$35),0)+GRID!$B$29*2)</f>
        <v>63700</v>
      </c>
      <c r="O61" s="59" cm="1">
        <f t="array" ref="O61">IF($I$2="Открытый тариф",
INDEX(GRID!$B$4:$AE$14,MATCH(O$7,GRID!$A$4:$A$14,0),MATCH(1,($U$2=GRID!$BJ$1:$CM$1)*(КАЛЕНДАРЬ!$U21=GRID!$BJ$3:$CM$3),0))+GRID!$B$29,
ROUNDUP(INDEX(GRID!$B$4:$AE$14,MATCH(O$7,GRID!$A$4:$A$14,0),MATCH(1,($U$2=GRID!$BJ$1:$CM$1)*(КАЛЕНДАРЬ!$U21=GRID!$BJ$3:$CM$3),0))*(1-GRID!$B$35),0)+GRID!$B$29)</f>
        <v>65100</v>
      </c>
      <c r="P61" s="60">
        <f t="array" ref="P61">IF($I$2="Открытый тариф",
INDEX(GRID!$B$17:$AE$27,MATCH(O$7,GRID!$A$17:$A$27,0),MATCH(1,($U$2=GRID!$BJ$1:$CM$1)*(КАЛЕНДАРЬ!$U21=GRID!$BJ$3:$CM$3),0))+GRID!$B$29*2,
ROUNDUP(INDEX(GRID!$B$17:$AE$27,MATCH(O$7,GRID!$A$17:$A$27,0),MATCH(1,($U$2=GRID!$BJ$1:$CM$1)*(КАЛЕНДАРЬ!$U21=GRID!$BJ$3:$CM$3),0))*(1-GRID!$B$35),0)+GRID!$B$29*2)</f>
        <v>70400</v>
      </c>
      <c r="Q61" s="59" cm="1">
        <f t="array" ref="Q61">IF($I$2="Открытый тариф",
INDEX(GRID!$B$4:$AE$14,MATCH(Q$7,GRID!$A$4:$A$14,0),MATCH(1,($U$2=GRID!$BJ$1:$CM$1)*(КАЛЕНДАРЬ!$U21=GRID!$BJ$3:$CM$3),0))+GRID!$B$29,
ROUNDUP(INDEX(GRID!$B$4:$AE$14,MATCH(Q$7,GRID!$A$4:$A$14,0),MATCH(1,($U$2=GRID!$BJ$1:$CM$1)*(КАЛЕНДАРЬ!$U21=GRID!$BJ$3:$CM$3),0))*(1-GRID!$B$35),0)+GRID!$B$29)</f>
        <v>73200</v>
      </c>
      <c r="R61" s="60">
        <f t="array" ref="R61">IF($I$2="Открытый тариф",
INDEX(GRID!$B$17:$AE$27,MATCH(Q$7,GRID!$A$17:$A$27,0),MATCH(1,($U$2=GRID!$BJ$1:$CM$1)*(КАЛЕНДАРЬ!$U21=GRID!$BJ$3:$CM$3),0))+GRID!$B$29*2,
ROUNDUP(INDEX(GRID!$B$17:$AE$27,MATCH(Q$7,GRID!$A$17:$A$27,0),MATCH(1,($U$2=GRID!$BJ$1:$CM$1)*(КАЛЕНДАРЬ!$U21=GRID!$BJ$3:$CM$3),0))*(1-GRID!$B$35),0)+GRID!$B$29*2)</f>
        <v>78500</v>
      </c>
      <c r="S61" s="59" cm="1">
        <f t="array" ref="S61">IF($I$2="Открытый тариф",
INDEX(GRID!$B$4:$AE$14,MATCH(S$7,GRID!$A$4:$A$14,0),MATCH(1,($U$2=GRID!$BJ$1:$CM$1)*(КАЛЕНДАРЬ!$U21=GRID!$BJ$3:$CM$3),0))+GRID!$B$29,
ROUNDUP(INDEX(GRID!$B$4:$AE$14,MATCH(S$7,GRID!$A$4:$A$14,0),MATCH(1,($U$2=GRID!$BJ$1:$CM$1)*(КАЛЕНДАРЬ!$U21=GRID!$BJ$3:$CM$3),0))*(1-GRID!$B$35),0)+GRID!$B$29)</f>
        <v>90600</v>
      </c>
      <c r="T61" s="60">
        <f t="array" ref="T61">IF($I$2="Открытый тариф",
INDEX(GRID!$B$17:$AE$27,MATCH(S$7,GRID!$A$17:$A$27,0),MATCH(1,($U$2=GRID!$BJ$1:$CM$1)*(КАЛЕНДАРЬ!$U21=GRID!$BJ$3:$CM$3),0))+GRID!$B$29*2,
ROUNDUP(INDEX(GRID!$B$17:$AE$27,MATCH(S$7,GRID!$A$17:$A$27,0),MATCH(1,($U$2=GRID!$BJ$1:$CM$1)*(КАЛЕНДАРЬ!$U21=GRID!$BJ$3:$CM$3),0))*(1-GRID!$B$35),0)+GRID!$B$29*2)</f>
        <v>95900</v>
      </c>
      <c r="U61" s="59" cm="1">
        <f t="array" ref="U61">IF($I$2="Открытый тариф",
INDEX(GRID!$B$4:$AE$14,MATCH(U$7,GRID!$A$4:$A$14,0),MATCH(1,($U$2=GRID!$BJ$1:$CM$1)*(КАЛЕНДАРЬ!$U21=GRID!$BJ$3:$CM$3),0))+GRID!$B$29,
ROUNDUP(INDEX(GRID!$B$4:$AE$14,MATCH(U$7,GRID!$A$4:$A$14,0),MATCH(1,($U$2=GRID!$BJ$1:$CM$1)*(КАЛЕНДАРЬ!$U21=GRID!$BJ$3:$CM$3),0))*(1-GRID!$B$35),0)+GRID!$B$29)</f>
        <v>99800</v>
      </c>
      <c r="V61" s="60">
        <f t="array" ref="V61">IF($I$2="Открытый тариф",
INDEX(GRID!$B$17:$AE$27,MATCH(U$7,GRID!$A$17:$A$27,0),MATCH(1,($U$2=GRID!$BJ$1:$CM$1)*(КАЛЕНДАРЬ!$U21=GRID!$BJ$3:$CM$3),0))+GRID!$B$29*2,
ROUNDUP(INDEX(GRID!$B$17:$AE$27,MATCH(U$7,GRID!$A$17:$A$27,0),MATCH(1,($U$2=GRID!$BJ$1:$CM$1)*(КАЛЕНДАРЬ!$U21=GRID!$BJ$3:$CM$3),0))*(1-GRID!$B$35),0)+GRID!$B$29*2)</f>
        <v>105100</v>
      </c>
      <c r="W61" s="59" cm="1">
        <f t="array" ref="W61">IF($I$2="Открытый тариф",
INDEX(GRID!$B$4:$AE$14,MATCH(W$7,GRID!$A$4:$A$14,0),MATCH(1,($U$2=GRID!$BJ$1:$CM$1)*(КАЛЕНДАРЬ!$U21=GRID!$BJ$3:$CM$3),0))+GRID!$B$29,
ROUNDUP(INDEX(GRID!$B$4:$AE$14,MATCH(W$7,GRID!$A$4:$A$14,0),MATCH(1,($U$2=GRID!$BJ$1:$CM$1)*(КАЛЕНДАРЬ!$U21=GRID!$BJ$3:$CM$3),0))*(1-GRID!$B$35),0)+GRID!$B$29)</f>
        <v>342800</v>
      </c>
      <c r="X61" s="60">
        <f t="array" ref="X61">IF($I$2="Открытый тариф",
INDEX(GRID!$B$17:$AE$27,MATCH(W$7,GRID!$A$17:$A$27,0),MATCH(1,($U$2=GRID!$BJ$1:$CM$1)*(КАЛЕНДАРЬ!$U21=GRID!$BJ$3:$CM$3),0))+GRID!$B$29*2,
ROUNDUP(INDEX(GRID!$B$17:$AE$27,MATCH(W$7,GRID!$A$17:$A$27,0),MATCH(1,($U$2=GRID!$BJ$1:$CM$1)*(КАЛЕНДАРЬ!$U21=GRID!$BJ$3:$CM$3),0))*(1-GRID!$B$35),0)+GRID!$B$29*2)</f>
        <v>348100</v>
      </c>
    </row>
    <row r="62" spans="1:24" x14ac:dyDescent="0.2">
      <c r="A62" s="62" t="s">
        <v>46</v>
      </c>
      <c r="B62" s="62">
        <v>19</v>
      </c>
      <c r="C62" s="59" cm="1">
        <f t="array" ref="C62">IF($I$2="Открытый тариф",
INDEX(GRID!$B$4:$AE$14,MATCH(C$7,GRID!$A$4:$A$14,0),MATCH(1,($U$2=GRID!$BJ$1:$CM$1)*(КАЛЕНДАРЬ!$U22=GRID!$BJ$3:$CM$3),0))+GRID!$B$29,
ROUNDUP(INDEX(GRID!$B$4:$AE$14,MATCH(C$7,GRID!$A$4:$A$14,0),MATCH(1,($U$2=GRID!$BJ$1:$CM$1)*(КАЛЕНДАРЬ!$U22=GRID!$BJ$3:$CM$3),0))*(1-GRID!$B$35),0)+GRID!$B$29)</f>
        <v>34800</v>
      </c>
      <c r="D62" s="60">
        <f t="array" ref="D62">IF($I$2="Открытый тариф",
INDEX(GRID!$B$17:$AE$27,MATCH(C$7,GRID!$A$17:$A$27,0),MATCH(1,($U$2=GRID!$BJ$1:$CM$1)*(КАЛЕНДАРЬ!$U22=GRID!$BJ$3:$CM$3),0))+GRID!$B$29*2,
ROUNDUP(INDEX(GRID!$B$17:$AE$27,MATCH(C$7,GRID!$A$17:$A$27,0),MATCH(1,($U$2=GRID!$BJ$1:$CM$1)*(КАЛЕНДАРЬ!$U22=GRID!$BJ$3:$CM$3),0))*(1-GRID!$B$35),0)+GRID!$B$29*2)</f>
        <v>40100</v>
      </c>
      <c r="E62" s="59" cm="1">
        <f t="array" ref="E62">IF($I$2="Открытый тариф",
INDEX(GRID!$B$4:$AE$14,MATCH(E$7,GRID!$A$4:$A$14,0),MATCH(1,($U$2=GRID!$BJ$1:$CM$1)*(КАЛЕНДАРЬ!$U22=GRID!$BJ$3:$CM$3),0))+GRID!$B$29,
ROUNDUP(INDEX(GRID!$B$4:$AE$14,MATCH(E$7,GRID!$A$4:$A$14,0),MATCH(1,($U$2=GRID!$BJ$1:$CM$1)*(КАЛЕНДАРЬ!$U22=GRID!$BJ$3:$CM$3),0))*(1-GRID!$B$35),0)+GRID!$B$29)</f>
        <v>38600</v>
      </c>
      <c r="F62" s="60">
        <f t="array" ref="F62">IF($I$2="Открытый тариф",
INDEX(GRID!$B$17:$AE$27,MATCH(E$7,GRID!$A$17:$A$27,0),MATCH(1,($U$2=GRID!$BJ$1:$CM$1)*(КАЛЕНДАРЬ!$U22=GRID!$BJ$3:$CM$3),0))+GRID!$B$29*2,
ROUNDUP(INDEX(GRID!$B$17:$AE$27,MATCH(E$7,GRID!$A$17:$A$27,0),MATCH(1,($U$2=GRID!$BJ$1:$CM$1)*(КАЛЕНДАРЬ!$U22=GRID!$BJ$3:$CM$3),0))*(1-GRID!$B$35),0)+GRID!$B$29*2)</f>
        <v>43900</v>
      </c>
      <c r="G62" s="59" cm="1">
        <f t="array" ref="G62">IF($I$2="Открытый тариф",
INDEX(GRID!$B$4:$AE$14,MATCH(G$7,GRID!$A$4:$A$14,0),MATCH(1,($U$2=GRID!$BJ$1:$CM$1)*(КАЛЕНДАРЬ!$U22=GRID!$BJ$3:$CM$3),0))+GRID!$B$29,
ROUNDUP(INDEX(GRID!$B$4:$AE$14,MATCH(G$7,GRID!$A$4:$A$14,0),MATCH(1,($U$2=GRID!$BJ$1:$CM$1)*(КАЛЕНДАРЬ!$U22=GRID!$BJ$3:$CM$3),0))*(1-GRID!$B$35),0)+GRID!$B$29)</f>
        <v>42700</v>
      </c>
      <c r="H62" s="60">
        <f t="array" ref="H62">IF($I$2="Открытый тариф",
INDEX(GRID!$B$17:$AE$27,MATCH(G$7,GRID!$A$17:$A$27,0),MATCH(1,($U$2=GRID!$BJ$1:$CM$1)*(КАЛЕНДАРЬ!$U22=GRID!$BJ$3:$CM$3),0))+GRID!$B$29*2,
ROUNDUP(INDEX(GRID!$B$17:$AE$27,MATCH(G$7,GRID!$A$17:$A$27,0),MATCH(1,($U$2=GRID!$BJ$1:$CM$1)*(КАЛЕНДАРЬ!$U22=GRID!$BJ$3:$CM$3),0))*(1-GRID!$B$35),0)+GRID!$B$29*2)</f>
        <v>48000</v>
      </c>
      <c r="I62" s="59" cm="1">
        <f t="array" ref="I62">IF($I$2="Открытый тариф",
INDEX(GRID!$B$4:$AE$14,MATCH(I$7,GRID!$A$4:$A$14,0),MATCH(1,($U$2=GRID!$BJ$1:$CM$1)*(КАЛЕНДАРЬ!$U22=GRID!$BJ$3:$CM$3),0))+GRID!$B$29,
ROUNDUP(INDEX(GRID!$B$4:$AE$14,MATCH(I$7,GRID!$A$4:$A$14,0),MATCH(1,($U$2=GRID!$BJ$1:$CM$1)*(КАЛЕНДАРЬ!$U22=GRID!$BJ$3:$CM$3),0))*(1-GRID!$B$35),0)+GRID!$B$29)</f>
        <v>47400</v>
      </c>
      <c r="J62" s="60">
        <f t="array" ref="J62">IF($I$2="Открытый тариф",
INDEX(GRID!$B$17:$AE$27,MATCH(I$7,GRID!$A$17:$A$27,0),MATCH(1,($U$2=GRID!$BJ$1:$CM$1)*(КАЛЕНДАРЬ!$U22=GRID!$BJ$3:$CM$3),0))+GRID!$B$29*2,
ROUNDUP(INDEX(GRID!$B$17:$AE$27,MATCH(I$7,GRID!$A$17:$A$27,0),MATCH(1,($U$2=GRID!$BJ$1:$CM$1)*(КАЛЕНДАРЬ!$U22=GRID!$BJ$3:$CM$3),0))*(1-GRID!$B$35),0)+GRID!$B$29*2)</f>
        <v>52700</v>
      </c>
      <c r="K62" s="59" cm="1">
        <f t="array" ref="K62">IF($I$2="Открытый тариф",
INDEX(GRID!$B$4:$AE$14,MATCH(K$7,GRID!$A$4:$A$14,0),MATCH(1,($U$2=GRID!$BJ$1:$CM$1)*(КАЛЕНДАРЬ!$U22=GRID!$BJ$3:$CM$3),0))+GRID!$B$29,
ROUNDUP(INDEX(GRID!$B$4:$AE$14,MATCH(K$7,GRID!$A$4:$A$14,0),MATCH(1,($U$2=GRID!$BJ$1:$CM$1)*(КАЛЕНДАРЬ!$U22=GRID!$BJ$3:$CM$3),0))*(1-GRID!$B$35),0)+GRID!$B$29)</f>
        <v>52600</v>
      </c>
      <c r="L62" s="60">
        <f t="array" ref="L62">IF($I$2="Открытый тариф",
INDEX(GRID!$B$17:$AE$27,MATCH(K$7,GRID!$A$17:$A$27,0),MATCH(1,($U$2=GRID!$BJ$1:$CM$1)*(КАЛЕНДАРЬ!$U22=GRID!$BJ$3:$CM$3),0))+GRID!$B$29*2,
ROUNDUP(INDEX(GRID!$B$17:$AE$27,MATCH(K$7,GRID!$A$17:$A$27,0),MATCH(1,($U$2=GRID!$BJ$1:$CM$1)*(КАЛЕНДАРЬ!$U22=GRID!$BJ$3:$CM$3),0))*(1-GRID!$B$35),0)+GRID!$B$29*2)</f>
        <v>57900</v>
      </c>
      <c r="M62" s="59" cm="1">
        <f t="array" ref="M62">IF($I$2="Открытый тариф",
INDEX(GRID!$B$4:$AE$14,MATCH(M$7,GRID!$A$4:$A$14,0),MATCH(1,($U$2=GRID!$BJ$1:$CM$1)*(КАЛЕНДАРЬ!$U22=GRID!$BJ$3:$CM$3),0))+GRID!$B$29,
ROUNDUP(INDEX(GRID!$B$4:$AE$14,MATCH(M$7,GRID!$A$4:$A$14,0),MATCH(1,($U$2=GRID!$BJ$1:$CM$1)*(КАЛЕНДАРЬ!$U22=GRID!$BJ$3:$CM$3),0))*(1-GRID!$B$35),0)+GRID!$B$29)</f>
        <v>58400</v>
      </c>
      <c r="N62" s="60">
        <f t="array" ref="N62">IF($I$2="Открытый тариф",
INDEX(GRID!$B$17:$AE$27,MATCH(M$7,GRID!$A$17:$A$27,0),MATCH(1,($U$2=GRID!$BJ$1:$CM$1)*(КАЛЕНДАРЬ!$U22=GRID!$BJ$3:$CM$3),0))+GRID!$B$29*2,
ROUNDUP(INDEX(GRID!$B$17:$AE$27,MATCH(M$7,GRID!$A$17:$A$27,0),MATCH(1,($U$2=GRID!$BJ$1:$CM$1)*(КАЛЕНДАРЬ!$U22=GRID!$BJ$3:$CM$3),0))*(1-GRID!$B$35),0)+GRID!$B$29*2)</f>
        <v>63700</v>
      </c>
      <c r="O62" s="59" cm="1">
        <f t="array" ref="O62">IF($I$2="Открытый тариф",
INDEX(GRID!$B$4:$AE$14,MATCH(O$7,GRID!$A$4:$A$14,0),MATCH(1,($U$2=GRID!$BJ$1:$CM$1)*(КАЛЕНДАРЬ!$U22=GRID!$BJ$3:$CM$3),0))+GRID!$B$29,
ROUNDUP(INDEX(GRID!$B$4:$AE$14,MATCH(O$7,GRID!$A$4:$A$14,0),MATCH(1,($U$2=GRID!$BJ$1:$CM$1)*(КАЛЕНДАРЬ!$U22=GRID!$BJ$3:$CM$3),0))*(1-GRID!$B$35),0)+GRID!$B$29)</f>
        <v>65100</v>
      </c>
      <c r="P62" s="60">
        <f t="array" ref="P62">IF($I$2="Открытый тариф",
INDEX(GRID!$B$17:$AE$27,MATCH(O$7,GRID!$A$17:$A$27,0),MATCH(1,($U$2=GRID!$BJ$1:$CM$1)*(КАЛЕНДАРЬ!$U22=GRID!$BJ$3:$CM$3),0))+GRID!$B$29*2,
ROUNDUP(INDEX(GRID!$B$17:$AE$27,MATCH(O$7,GRID!$A$17:$A$27,0),MATCH(1,($U$2=GRID!$BJ$1:$CM$1)*(КАЛЕНДАРЬ!$U22=GRID!$BJ$3:$CM$3),0))*(1-GRID!$B$35),0)+GRID!$B$29*2)</f>
        <v>70400</v>
      </c>
      <c r="Q62" s="59" cm="1">
        <f t="array" ref="Q62">IF($I$2="Открытый тариф",
INDEX(GRID!$B$4:$AE$14,MATCH(Q$7,GRID!$A$4:$A$14,0),MATCH(1,($U$2=GRID!$BJ$1:$CM$1)*(КАЛЕНДАРЬ!$U22=GRID!$BJ$3:$CM$3),0))+GRID!$B$29,
ROUNDUP(INDEX(GRID!$B$4:$AE$14,MATCH(Q$7,GRID!$A$4:$A$14,0),MATCH(1,($U$2=GRID!$BJ$1:$CM$1)*(КАЛЕНДАРЬ!$U22=GRID!$BJ$3:$CM$3),0))*(1-GRID!$B$35),0)+GRID!$B$29)</f>
        <v>73200</v>
      </c>
      <c r="R62" s="60">
        <f t="array" ref="R62">IF($I$2="Открытый тариф",
INDEX(GRID!$B$17:$AE$27,MATCH(Q$7,GRID!$A$17:$A$27,0),MATCH(1,($U$2=GRID!$BJ$1:$CM$1)*(КАЛЕНДАРЬ!$U22=GRID!$BJ$3:$CM$3),0))+GRID!$B$29*2,
ROUNDUP(INDEX(GRID!$B$17:$AE$27,MATCH(Q$7,GRID!$A$17:$A$27,0),MATCH(1,($U$2=GRID!$BJ$1:$CM$1)*(КАЛЕНДАРЬ!$U22=GRID!$BJ$3:$CM$3),0))*(1-GRID!$B$35),0)+GRID!$B$29*2)</f>
        <v>78500</v>
      </c>
      <c r="S62" s="59" cm="1">
        <f t="array" ref="S62">IF($I$2="Открытый тариф",
INDEX(GRID!$B$4:$AE$14,MATCH(S$7,GRID!$A$4:$A$14,0),MATCH(1,($U$2=GRID!$BJ$1:$CM$1)*(КАЛЕНДАРЬ!$U22=GRID!$BJ$3:$CM$3),0))+GRID!$B$29,
ROUNDUP(INDEX(GRID!$B$4:$AE$14,MATCH(S$7,GRID!$A$4:$A$14,0),MATCH(1,($U$2=GRID!$BJ$1:$CM$1)*(КАЛЕНДАРЬ!$U22=GRID!$BJ$3:$CM$3),0))*(1-GRID!$B$35),0)+GRID!$B$29)</f>
        <v>90600</v>
      </c>
      <c r="T62" s="60">
        <f t="array" ref="T62">IF($I$2="Открытый тариф",
INDEX(GRID!$B$17:$AE$27,MATCH(S$7,GRID!$A$17:$A$27,0),MATCH(1,($U$2=GRID!$BJ$1:$CM$1)*(КАЛЕНДАРЬ!$U22=GRID!$BJ$3:$CM$3),0))+GRID!$B$29*2,
ROUNDUP(INDEX(GRID!$B$17:$AE$27,MATCH(S$7,GRID!$A$17:$A$27,0),MATCH(1,($U$2=GRID!$BJ$1:$CM$1)*(КАЛЕНДАРЬ!$U22=GRID!$BJ$3:$CM$3),0))*(1-GRID!$B$35),0)+GRID!$B$29*2)</f>
        <v>95900</v>
      </c>
      <c r="U62" s="59" cm="1">
        <f t="array" ref="U62">IF($I$2="Открытый тариф",
INDEX(GRID!$B$4:$AE$14,MATCH(U$7,GRID!$A$4:$A$14,0),MATCH(1,($U$2=GRID!$BJ$1:$CM$1)*(КАЛЕНДАРЬ!$U22=GRID!$BJ$3:$CM$3),0))+GRID!$B$29,
ROUNDUP(INDEX(GRID!$B$4:$AE$14,MATCH(U$7,GRID!$A$4:$A$14,0),MATCH(1,($U$2=GRID!$BJ$1:$CM$1)*(КАЛЕНДАРЬ!$U22=GRID!$BJ$3:$CM$3),0))*(1-GRID!$B$35),0)+GRID!$B$29)</f>
        <v>99800</v>
      </c>
      <c r="V62" s="60">
        <f t="array" ref="V62">IF($I$2="Открытый тариф",
INDEX(GRID!$B$17:$AE$27,MATCH(U$7,GRID!$A$17:$A$27,0),MATCH(1,($U$2=GRID!$BJ$1:$CM$1)*(КАЛЕНДАРЬ!$U22=GRID!$BJ$3:$CM$3),0))+GRID!$B$29*2,
ROUNDUP(INDEX(GRID!$B$17:$AE$27,MATCH(U$7,GRID!$A$17:$A$27,0),MATCH(1,($U$2=GRID!$BJ$1:$CM$1)*(КАЛЕНДАРЬ!$U22=GRID!$BJ$3:$CM$3),0))*(1-GRID!$B$35),0)+GRID!$B$29*2)</f>
        <v>105100</v>
      </c>
      <c r="W62" s="59" cm="1">
        <f t="array" ref="W62">IF($I$2="Открытый тариф",
INDEX(GRID!$B$4:$AE$14,MATCH(W$7,GRID!$A$4:$A$14,0),MATCH(1,($U$2=GRID!$BJ$1:$CM$1)*(КАЛЕНДАРЬ!$U22=GRID!$BJ$3:$CM$3),0))+GRID!$B$29,
ROUNDUP(INDEX(GRID!$B$4:$AE$14,MATCH(W$7,GRID!$A$4:$A$14,0),MATCH(1,($U$2=GRID!$BJ$1:$CM$1)*(КАЛЕНДАРЬ!$U22=GRID!$BJ$3:$CM$3),0))*(1-GRID!$B$35),0)+GRID!$B$29)</f>
        <v>342800</v>
      </c>
      <c r="X62" s="60">
        <f t="array" ref="X62">IF($I$2="Открытый тариф",
INDEX(GRID!$B$17:$AE$27,MATCH(W$7,GRID!$A$17:$A$27,0),MATCH(1,($U$2=GRID!$BJ$1:$CM$1)*(КАЛЕНДАРЬ!$U22=GRID!$BJ$3:$CM$3),0))+GRID!$B$29*2,
ROUNDUP(INDEX(GRID!$B$17:$AE$27,MATCH(W$7,GRID!$A$17:$A$27,0),MATCH(1,($U$2=GRID!$BJ$1:$CM$1)*(КАЛЕНДАРЬ!$U22=GRID!$BJ$3:$CM$3),0))*(1-GRID!$B$35),0)+GRID!$B$29*2)</f>
        <v>348100</v>
      </c>
    </row>
    <row r="63" spans="1:24" x14ac:dyDescent="0.2">
      <c r="A63" s="62" t="s">
        <v>47</v>
      </c>
      <c r="B63" s="62">
        <v>20</v>
      </c>
      <c r="C63" s="59" cm="1">
        <f t="array" ref="C63">IF($I$2="Открытый тариф",
INDEX(GRID!$B$4:$AE$14,MATCH(C$7,GRID!$A$4:$A$14,0),MATCH(1,($U$2=GRID!$BJ$1:$CM$1)*(КАЛЕНДАРЬ!$U23=GRID!$BJ$3:$CM$3),0))+GRID!$B$29,
ROUNDUP(INDEX(GRID!$B$4:$AE$14,MATCH(C$7,GRID!$A$4:$A$14,0),MATCH(1,($U$2=GRID!$BJ$1:$CM$1)*(КАЛЕНДАРЬ!$U23=GRID!$BJ$3:$CM$3),0))*(1-GRID!$B$35),0)+GRID!$B$29)</f>
        <v>34800</v>
      </c>
      <c r="D63" s="60">
        <f t="array" ref="D63">IF($I$2="Открытый тариф",
INDEX(GRID!$B$17:$AE$27,MATCH(C$7,GRID!$A$17:$A$27,0),MATCH(1,($U$2=GRID!$BJ$1:$CM$1)*(КАЛЕНДАРЬ!$U23=GRID!$BJ$3:$CM$3),0))+GRID!$B$29*2,
ROUNDUP(INDEX(GRID!$B$17:$AE$27,MATCH(C$7,GRID!$A$17:$A$27,0),MATCH(1,($U$2=GRID!$BJ$1:$CM$1)*(КАЛЕНДАРЬ!$U23=GRID!$BJ$3:$CM$3),0))*(1-GRID!$B$35),0)+GRID!$B$29*2)</f>
        <v>40100</v>
      </c>
      <c r="E63" s="59" cm="1">
        <f t="array" ref="E63">IF($I$2="Открытый тариф",
INDEX(GRID!$B$4:$AE$14,MATCH(E$7,GRID!$A$4:$A$14,0),MATCH(1,($U$2=GRID!$BJ$1:$CM$1)*(КАЛЕНДАРЬ!$U23=GRID!$BJ$3:$CM$3),0))+GRID!$B$29,
ROUNDUP(INDEX(GRID!$B$4:$AE$14,MATCH(E$7,GRID!$A$4:$A$14,0),MATCH(1,($U$2=GRID!$BJ$1:$CM$1)*(КАЛЕНДАРЬ!$U23=GRID!$BJ$3:$CM$3),0))*(1-GRID!$B$35),0)+GRID!$B$29)</f>
        <v>38600</v>
      </c>
      <c r="F63" s="60">
        <f t="array" ref="F63">IF($I$2="Открытый тариф",
INDEX(GRID!$B$17:$AE$27,MATCH(E$7,GRID!$A$17:$A$27,0),MATCH(1,($U$2=GRID!$BJ$1:$CM$1)*(КАЛЕНДАРЬ!$U23=GRID!$BJ$3:$CM$3),0))+GRID!$B$29*2,
ROUNDUP(INDEX(GRID!$B$17:$AE$27,MATCH(E$7,GRID!$A$17:$A$27,0),MATCH(1,($U$2=GRID!$BJ$1:$CM$1)*(КАЛЕНДАРЬ!$U23=GRID!$BJ$3:$CM$3),0))*(1-GRID!$B$35),0)+GRID!$B$29*2)</f>
        <v>43900</v>
      </c>
      <c r="G63" s="59" cm="1">
        <f t="array" ref="G63">IF($I$2="Открытый тариф",
INDEX(GRID!$B$4:$AE$14,MATCH(G$7,GRID!$A$4:$A$14,0),MATCH(1,($U$2=GRID!$BJ$1:$CM$1)*(КАЛЕНДАРЬ!$U23=GRID!$BJ$3:$CM$3),0))+GRID!$B$29,
ROUNDUP(INDEX(GRID!$B$4:$AE$14,MATCH(G$7,GRID!$A$4:$A$14,0),MATCH(1,($U$2=GRID!$BJ$1:$CM$1)*(КАЛЕНДАРЬ!$U23=GRID!$BJ$3:$CM$3),0))*(1-GRID!$B$35),0)+GRID!$B$29)</f>
        <v>42700</v>
      </c>
      <c r="H63" s="60">
        <f t="array" ref="H63">IF($I$2="Открытый тариф",
INDEX(GRID!$B$17:$AE$27,MATCH(G$7,GRID!$A$17:$A$27,0),MATCH(1,($U$2=GRID!$BJ$1:$CM$1)*(КАЛЕНДАРЬ!$U23=GRID!$BJ$3:$CM$3),0))+GRID!$B$29*2,
ROUNDUP(INDEX(GRID!$B$17:$AE$27,MATCH(G$7,GRID!$A$17:$A$27,0),MATCH(1,($U$2=GRID!$BJ$1:$CM$1)*(КАЛЕНДАРЬ!$U23=GRID!$BJ$3:$CM$3),0))*(1-GRID!$B$35),0)+GRID!$B$29*2)</f>
        <v>48000</v>
      </c>
      <c r="I63" s="59" cm="1">
        <f t="array" ref="I63">IF($I$2="Открытый тариф",
INDEX(GRID!$B$4:$AE$14,MATCH(I$7,GRID!$A$4:$A$14,0),MATCH(1,($U$2=GRID!$BJ$1:$CM$1)*(КАЛЕНДАРЬ!$U23=GRID!$BJ$3:$CM$3),0))+GRID!$B$29,
ROUNDUP(INDEX(GRID!$B$4:$AE$14,MATCH(I$7,GRID!$A$4:$A$14,0),MATCH(1,($U$2=GRID!$BJ$1:$CM$1)*(КАЛЕНДАРЬ!$U23=GRID!$BJ$3:$CM$3),0))*(1-GRID!$B$35),0)+GRID!$B$29)</f>
        <v>47400</v>
      </c>
      <c r="J63" s="60">
        <f t="array" ref="J63">IF($I$2="Открытый тариф",
INDEX(GRID!$B$17:$AE$27,MATCH(I$7,GRID!$A$17:$A$27,0),MATCH(1,($U$2=GRID!$BJ$1:$CM$1)*(КАЛЕНДАРЬ!$U23=GRID!$BJ$3:$CM$3),0))+GRID!$B$29*2,
ROUNDUP(INDEX(GRID!$B$17:$AE$27,MATCH(I$7,GRID!$A$17:$A$27,0),MATCH(1,($U$2=GRID!$BJ$1:$CM$1)*(КАЛЕНДАРЬ!$U23=GRID!$BJ$3:$CM$3),0))*(1-GRID!$B$35),0)+GRID!$B$29*2)</f>
        <v>52700</v>
      </c>
      <c r="K63" s="59" cm="1">
        <f t="array" ref="K63">IF($I$2="Открытый тариф",
INDEX(GRID!$B$4:$AE$14,MATCH(K$7,GRID!$A$4:$A$14,0),MATCH(1,($U$2=GRID!$BJ$1:$CM$1)*(КАЛЕНДАРЬ!$U23=GRID!$BJ$3:$CM$3),0))+GRID!$B$29,
ROUNDUP(INDEX(GRID!$B$4:$AE$14,MATCH(K$7,GRID!$A$4:$A$14,0),MATCH(1,($U$2=GRID!$BJ$1:$CM$1)*(КАЛЕНДАРЬ!$U23=GRID!$BJ$3:$CM$3),0))*(1-GRID!$B$35),0)+GRID!$B$29)</f>
        <v>52600</v>
      </c>
      <c r="L63" s="60">
        <f t="array" ref="L63">IF($I$2="Открытый тариф",
INDEX(GRID!$B$17:$AE$27,MATCH(K$7,GRID!$A$17:$A$27,0),MATCH(1,($U$2=GRID!$BJ$1:$CM$1)*(КАЛЕНДАРЬ!$U23=GRID!$BJ$3:$CM$3),0))+GRID!$B$29*2,
ROUNDUP(INDEX(GRID!$B$17:$AE$27,MATCH(K$7,GRID!$A$17:$A$27,0),MATCH(1,($U$2=GRID!$BJ$1:$CM$1)*(КАЛЕНДАРЬ!$U23=GRID!$BJ$3:$CM$3),0))*(1-GRID!$B$35),0)+GRID!$B$29*2)</f>
        <v>57900</v>
      </c>
      <c r="M63" s="59" cm="1">
        <f t="array" ref="M63">IF($I$2="Открытый тариф",
INDEX(GRID!$B$4:$AE$14,MATCH(M$7,GRID!$A$4:$A$14,0),MATCH(1,($U$2=GRID!$BJ$1:$CM$1)*(КАЛЕНДАРЬ!$U23=GRID!$BJ$3:$CM$3),0))+GRID!$B$29,
ROUNDUP(INDEX(GRID!$B$4:$AE$14,MATCH(M$7,GRID!$A$4:$A$14,0),MATCH(1,($U$2=GRID!$BJ$1:$CM$1)*(КАЛЕНДАРЬ!$U23=GRID!$BJ$3:$CM$3),0))*(1-GRID!$B$35),0)+GRID!$B$29)</f>
        <v>58400</v>
      </c>
      <c r="N63" s="60">
        <f t="array" ref="N63">IF($I$2="Открытый тариф",
INDEX(GRID!$B$17:$AE$27,MATCH(M$7,GRID!$A$17:$A$27,0),MATCH(1,($U$2=GRID!$BJ$1:$CM$1)*(КАЛЕНДАРЬ!$U23=GRID!$BJ$3:$CM$3),0))+GRID!$B$29*2,
ROUNDUP(INDEX(GRID!$B$17:$AE$27,MATCH(M$7,GRID!$A$17:$A$27,0),MATCH(1,($U$2=GRID!$BJ$1:$CM$1)*(КАЛЕНДАРЬ!$U23=GRID!$BJ$3:$CM$3),0))*(1-GRID!$B$35),0)+GRID!$B$29*2)</f>
        <v>63700</v>
      </c>
      <c r="O63" s="59" cm="1">
        <f t="array" ref="O63">IF($I$2="Открытый тариф",
INDEX(GRID!$B$4:$AE$14,MATCH(O$7,GRID!$A$4:$A$14,0),MATCH(1,($U$2=GRID!$BJ$1:$CM$1)*(КАЛЕНДАРЬ!$U23=GRID!$BJ$3:$CM$3),0))+GRID!$B$29,
ROUNDUP(INDEX(GRID!$B$4:$AE$14,MATCH(O$7,GRID!$A$4:$A$14,0),MATCH(1,($U$2=GRID!$BJ$1:$CM$1)*(КАЛЕНДАРЬ!$U23=GRID!$BJ$3:$CM$3),0))*(1-GRID!$B$35),0)+GRID!$B$29)</f>
        <v>65100</v>
      </c>
      <c r="P63" s="60">
        <f t="array" ref="P63">IF($I$2="Открытый тариф",
INDEX(GRID!$B$17:$AE$27,MATCH(O$7,GRID!$A$17:$A$27,0),MATCH(1,($U$2=GRID!$BJ$1:$CM$1)*(КАЛЕНДАРЬ!$U23=GRID!$BJ$3:$CM$3),0))+GRID!$B$29*2,
ROUNDUP(INDEX(GRID!$B$17:$AE$27,MATCH(O$7,GRID!$A$17:$A$27,0),MATCH(1,($U$2=GRID!$BJ$1:$CM$1)*(КАЛЕНДАРЬ!$U23=GRID!$BJ$3:$CM$3),0))*(1-GRID!$B$35),0)+GRID!$B$29*2)</f>
        <v>70400</v>
      </c>
      <c r="Q63" s="59" cm="1">
        <f t="array" ref="Q63">IF($I$2="Открытый тариф",
INDEX(GRID!$B$4:$AE$14,MATCH(Q$7,GRID!$A$4:$A$14,0),MATCH(1,($U$2=GRID!$BJ$1:$CM$1)*(КАЛЕНДАРЬ!$U23=GRID!$BJ$3:$CM$3),0))+GRID!$B$29,
ROUNDUP(INDEX(GRID!$B$4:$AE$14,MATCH(Q$7,GRID!$A$4:$A$14,0),MATCH(1,($U$2=GRID!$BJ$1:$CM$1)*(КАЛЕНДАРЬ!$U23=GRID!$BJ$3:$CM$3),0))*(1-GRID!$B$35),0)+GRID!$B$29)</f>
        <v>73200</v>
      </c>
      <c r="R63" s="60">
        <f t="array" ref="R63">IF($I$2="Открытый тариф",
INDEX(GRID!$B$17:$AE$27,MATCH(Q$7,GRID!$A$17:$A$27,0),MATCH(1,($U$2=GRID!$BJ$1:$CM$1)*(КАЛЕНДАРЬ!$U23=GRID!$BJ$3:$CM$3),0))+GRID!$B$29*2,
ROUNDUP(INDEX(GRID!$B$17:$AE$27,MATCH(Q$7,GRID!$A$17:$A$27,0),MATCH(1,($U$2=GRID!$BJ$1:$CM$1)*(КАЛЕНДАРЬ!$U23=GRID!$BJ$3:$CM$3),0))*(1-GRID!$B$35),0)+GRID!$B$29*2)</f>
        <v>78500</v>
      </c>
      <c r="S63" s="59" cm="1">
        <f t="array" ref="S63">IF($I$2="Открытый тариф",
INDEX(GRID!$B$4:$AE$14,MATCH(S$7,GRID!$A$4:$A$14,0),MATCH(1,($U$2=GRID!$BJ$1:$CM$1)*(КАЛЕНДАРЬ!$U23=GRID!$BJ$3:$CM$3),0))+GRID!$B$29,
ROUNDUP(INDEX(GRID!$B$4:$AE$14,MATCH(S$7,GRID!$A$4:$A$14,0),MATCH(1,($U$2=GRID!$BJ$1:$CM$1)*(КАЛЕНДАРЬ!$U23=GRID!$BJ$3:$CM$3),0))*(1-GRID!$B$35),0)+GRID!$B$29)</f>
        <v>90600</v>
      </c>
      <c r="T63" s="60">
        <f t="array" ref="T63">IF($I$2="Открытый тариф",
INDEX(GRID!$B$17:$AE$27,MATCH(S$7,GRID!$A$17:$A$27,0),MATCH(1,($U$2=GRID!$BJ$1:$CM$1)*(КАЛЕНДАРЬ!$U23=GRID!$BJ$3:$CM$3),0))+GRID!$B$29*2,
ROUNDUP(INDEX(GRID!$B$17:$AE$27,MATCH(S$7,GRID!$A$17:$A$27,0),MATCH(1,($U$2=GRID!$BJ$1:$CM$1)*(КАЛЕНДАРЬ!$U23=GRID!$BJ$3:$CM$3),0))*(1-GRID!$B$35),0)+GRID!$B$29*2)</f>
        <v>95900</v>
      </c>
      <c r="U63" s="59" cm="1">
        <f t="array" ref="U63">IF($I$2="Открытый тариф",
INDEX(GRID!$B$4:$AE$14,MATCH(U$7,GRID!$A$4:$A$14,0),MATCH(1,($U$2=GRID!$BJ$1:$CM$1)*(КАЛЕНДАРЬ!$U23=GRID!$BJ$3:$CM$3),0))+GRID!$B$29,
ROUNDUP(INDEX(GRID!$B$4:$AE$14,MATCH(U$7,GRID!$A$4:$A$14,0),MATCH(1,($U$2=GRID!$BJ$1:$CM$1)*(КАЛЕНДАРЬ!$U23=GRID!$BJ$3:$CM$3),0))*(1-GRID!$B$35),0)+GRID!$B$29)</f>
        <v>99800</v>
      </c>
      <c r="V63" s="60">
        <f t="array" ref="V63">IF($I$2="Открытый тариф",
INDEX(GRID!$B$17:$AE$27,MATCH(U$7,GRID!$A$17:$A$27,0),MATCH(1,($U$2=GRID!$BJ$1:$CM$1)*(КАЛЕНДАРЬ!$U23=GRID!$BJ$3:$CM$3),0))+GRID!$B$29*2,
ROUNDUP(INDEX(GRID!$B$17:$AE$27,MATCH(U$7,GRID!$A$17:$A$27,0),MATCH(1,($U$2=GRID!$BJ$1:$CM$1)*(КАЛЕНДАРЬ!$U23=GRID!$BJ$3:$CM$3),0))*(1-GRID!$B$35),0)+GRID!$B$29*2)</f>
        <v>105100</v>
      </c>
      <c r="W63" s="59" cm="1">
        <f t="array" ref="W63">IF($I$2="Открытый тариф",
INDEX(GRID!$B$4:$AE$14,MATCH(W$7,GRID!$A$4:$A$14,0),MATCH(1,($U$2=GRID!$BJ$1:$CM$1)*(КАЛЕНДАРЬ!$U23=GRID!$BJ$3:$CM$3),0))+GRID!$B$29,
ROUNDUP(INDEX(GRID!$B$4:$AE$14,MATCH(W$7,GRID!$A$4:$A$14,0),MATCH(1,($U$2=GRID!$BJ$1:$CM$1)*(КАЛЕНДАРЬ!$U23=GRID!$BJ$3:$CM$3),0))*(1-GRID!$B$35),0)+GRID!$B$29)</f>
        <v>342800</v>
      </c>
      <c r="X63" s="60">
        <f t="array" ref="X63">IF($I$2="Открытый тариф",
INDEX(GRID!$B$17:$AE$27,MATCH(W$7,GRID!$A$17:$A$27,0),MATCH(1,($U$2=GRID!$BJ$1:$CM$1)*(КАЛЕНДАРЬ!$U23=GRID!$BJ$3:$CM$3),0))+GRID!$B$29*2,
ROUNDUP(INDEX(GRID!$B$17:$AE$27,MATCH(W$7,GRID!$A$17:$A$27,0),MATCH(1,($U$2=GRID!$BJ$1:$CM$1)*(КАЛЕНДАРЬ!$U23=GRID!$BJ$3:$CM$3),0))*(1-GRID!$B$35),0)+GRID!$B$29*2)</f>
        <v>348100</v>
      </c>
    </row>
    <row r="64" spans="1:24" x14ac:dyDescent="0.2">
      <c r="A64" s="62" t="s">
        <v>48</v>
      </c>
      <c r="B64" s="62">
        <v>21</v>
      </c>
      <c r="C64" s="59" cm="1">
        <f t="array" ref="C64">IF($I$2="Открытый тариф",
INDEX(GRID!$B$4:$AE$14,MATCH(C$7,GRID!$A$4:$A$14,0),MATCH(1,($U$2=GRID!$BJ$1:$CM$1)*(КАЛЕНДАРЬ!$U24=GRID!$BJ$3:$CM$3),0))+GRID!$B$29,
ROUNDUP(INDEX(GRID!$B$4:$AE$14,MATCH(C$7,GRID!$A$4:$A$14,0),MATCH(1,($U$2=GRID!$BJ$1:$CM$1)*(КАЛЕНДАРЬ!$U24=GRID!$BJ$3:$CM$3),0))*(1-GRID!$B$35),0)+GRID!$B$29)</f>
        <v>34800</v>
      </c>
      <c r="D64" s="60">
        <f t="array" ref="D64">IF($I$2="Открытый тариф",
INDEX(GRID!$B$17:$AE$27,MATCH(C$7,GRID!$A$17:$A$27,0),MATCH(1,($U$2=GRID!$BJ$1:$CM$1)*(КАЛЕНДАРЬ!$U24=GRID!$BJ$3:$CM$3),0))+GRID!$B$29*2,
ROUNDUP(INDEX(GRID!$B$17:$AE$27,MATCH(C$7,GRID!$A$17:$A$27,0),MATCH(1,($U$2=GRID!$BJ$1:$CM$1)*(КАЛЕНДАРЬ!$U24=GRID!$BJ$3:$CM$3),0))*(1-GRID!$B$35),0)+GRID!$B$29*2)</f>
        <v>40100</v>
      </c>
      <c r="E64" s="59" cm="1">
        <f t="array" ref="E64">IF($I$2="Открытый тариф",
INDEX(GRID!$B$4:$AE$14,MATCH(E$7,GRID!$A$4:$A$14,0),MATCH(1,($U$2=GRID!$BJ$1:$CM$1)*(КАЛЕНДАРЬ!$U24=GRID!$BJ$3:$CM$3),0))+GRID!$B$29,
ROUNDUP(INDEX(GRID!$B$4:$AE$14,MATCH(E$7,GRID!$A$4:$A$14,0),MATCH(1,($U$2=GRID!$BJ$1:$CM$1)*(КАЛЕНДАРЬ!$U24=GRID!$BJ$3:$CM$3),0))*(1-GRID!$B$35),0)+GRID!$B$29)</f>
        <v>38600</v>
      </c>
      <c r="F64" s="60">
        <f t="array" ref="F64">IF($I$2="Открытый тариф",
INDEX(GRID!$B$17:$AE$27,MATCH(E$7,GRID!$A$17:$A$27,0),MATCH(1,($U$2=GRID!$BJ$1:$CM$1)*(КАЛЕНДАРЬ!$U24=GRID!$BJ$3:$CM$3),0))+GRID!$B$29*2,
ROUNDUP(INDEX(GRID!$B$17:$AE$27,MATCH(E$7,GRID!$A$17:$A$27,0),MATCH(1,($U$2=GRID!$BJ$1:$CM$1)*(КАЛЕНДАРЬ!$U24=GRID!$BJ$3:$CM$3),0))*(1-GRID!$B$35),0)+GRID!$B$29*2)</f>
        <v>43900</v>
      </c>
      <c r="G64" s="59" cm="1">
        <f t="array" ref="G64">IF($I$2="Открытый тариф",
INDEX(GRID!$B$4:$AE$14,MATCH(G$7,GRID!$A$4:$A$14,0),MATCH(1,($U$2=GRID!$BJ$1:$CM$1)*(КАЛЕНДАРЬ!$U24=GRID!$BJ$3:$CM$3),0))+GRID!$B$29,
ROUNDUP(INDEX(GRID!$B$4:$AE$14,MATCH(G$7,GRID!$A$4:$A$14,0),MATCH(1,($U$2=GRID!$BJ$1:$CM$1)*(КАЛЕНДАРЬ!$U24=GRID!$BJ$3:$CM$3),0))*(1-GRID!$B$35),0)+GRID!$B$29)</f>
        <v>42700</v>
      </c>
      <c r="H64" s="60">
        <f t="array" ref="H64">IF($I$2="Открытый тариф",
INDEX(GRID!$B$17:$AE$27,MATCH(G$7,GRID!$A$17:$A$27,0),MATCH(1,($U$2=GRID!$BJ$1:$CM$1)*(КАЛЕНДАРЬ!$U24=GRID!$BJ$3:$CM$3),0))+GRID!$B$29*2,
ROUNDUP(INDEX(GRID!$B$17:$AE$27,MATCH(G$7,GRID!$A$17:$A$27,0),MATCH(1,($U$2=GRID!$BJ$1:$CM$1)*(КАЛЕНДАРЬ!$U24=GRID!$BJ$3:$CM$3),0))*(1-GRID!$B$35),0)+GRID!$B$29*2)</f>
        <v>48000</v>
      </c>
      <c r="I64" s="59" cm="1">
        <f t="array" ref="I64">IF($I$2="Открытый тариф",
INDEX(GRID!$B$4:$AE$14,MATCH(I$7,GRID!$A$4:$A$14,0),MATCH(1,($U$2=GRID!$BJ$1:$CM$1)*(КАЛЕНДАРЬ!$U24=GRID!$BJ$3:$CM$3),0))+GRID!$B$29,
ROUNDUP(INDEX(GRID!$B$4:$AE$14,MATCH(I$7,GRID!$A$4:$A$14,0),MATCH(1,($U$2=GRID!$BJ$1:$CM$1)*(КАЛЕНДАРЬ!$U24=GRID!$BJ$3:$CM$3),0))*(1-GRID!$B$35),0)+GRID!$B$29)</f>
        <v>47400</v>
      </c>
      <c r="J64" s="60">
        <f t="array" ref="J64">IF($I$2="Открытый тариф",
INDEX(GRID!$B$17:$AE$27,MATCH(I$7,GRID!$A$17:$A$27,0),MATCH(1,($U$2=GRID!$BJ$1:$CM$1)*(КАЛЕНДАРЬ!$U24=GRID!$BJ$3:$CM$3),0))+GRID!$B$29*2,
ROUNDUP(INDEX(GRID!$B$17:$AE$27,MATCH(I$7,GRID!$A$17:$A$27,0),MATCH(1,($U$2=GRID!$BJ$1:$CM$1)*(КАЛЕНДАРЬ!$U24=GRID!$BJ$3:$CM$3),0))*(1-GRID!$B$35),0)+GRID!$B$29*2)</f>
        <v>52700</v>
      </c>
      <c r="K64" s="59" cm="1">
        <f t="array" ref="K64">IF($I$2="Открытый тариф",
INDEX(GRID!$B$4:$AE$14,MATCH(K$7,GRID!$A$4:$A$14,0),MATCH(1,($U$2=GRID!$BJ$1:$CM$1)*(КАЛЕНДАРЬ!$U24=GRID!$BJ$3:$CM$3),0))+GRID!$B$29,
ROUNDUP(INDEX(GRID!$B$4:$AE$14,MATCH(K$7,GRID!$A$4:$A$14,0),MATCH(1,($U$2=GRID!$BJ$1:$CM$1)*(КАЛЕНДАРЬ!$U24=GRID!$BJ$3:$CM$3),0))*(1-GRID!$B$35),0)+GRID!$B$29)</f>
        <v>52600</v>
      </c>
      <c r="L64" s="60">
        <f t="array" ref="L64">IF($I$2="Открытый тариф",
INDEX(GRID!$B$17:$AE$27,MATCH(K$7,GRID!$A$17:$A$27,0),MATCH(1,($U$2=GRID!$BJ$1:$CM$1)*(КАЛЕНДАРЬ!$U24=GRID!$BJ$3:$CM$3),0))+GRID!$B$29*2,
ROUNDUP(INDEX(GRID!$B$17:$AE$27,MATCH(K$7,GRID!$A$17:$A$27,0),MATCH(1,($U$2=GRID!$BJ$1:$CM$1)*(КАЛЕНДАРЬ!$U24=GRID!$BJ$3:$CM$3),0))*(1-GRID!$B$35),0)+GRID!$B$29*2)</f>
        <v>57900</v>
      </c>
      <c r="M64" s="59" cm="1">
        <f t="array" ref="M64">IF($I$2="Открытый тариф",
INDEX(GRID!$B$4:$AE$14,MATCH(M$7,GRID!$A$4:$A$14,0),MATCH(1,($U$2=GRID!$BJ$1:$CM$1)*(КАЛЕНДАРЬ!$U24=GRID!$BJ$3:$CM$3),0))+GRID!$B$29,
ROUNDUP(INDEX(GRID!$B$4:$AE$14,MATCH(M$7,GRID!$A$4:$A$14,0),MATCH(1,($U$2=GRID!$BJ$1:$CM$1)*(КАЛЕНДАРЬ!$U24=GRID!$BJ$3:$CM$3),0))*(1-GRID!$B$35),0)+GRID!$B$29)</f>
        <v>58400</v>
      </c>
      <c r="N64" s="60">
        <f t="array" ref="N64">IF($I$2="Открытый тариф",
INDEX(GRID!$B$17:$AE$27,MATCH(M$7,GRID!$A$17:$A$27,0),MATCH(1,($U$2=GRID!$BJ$1:$CM$1)*(КАЛЕНДАРЬ!$U24=GRID!$BJ$3:$CM$3),0))+GRID!$B$29*2,
ROUNDUP(INDEX(GRID!$B$17:$AE$27,MATCH(M$7,GRID!$A$17:$A$27,0),MATCH(1,($U$2=GRID!$BJ$1:$CM$1)*(КАЛЕНДАРЬ!$U24=GRID!$BJ$3:$CM$3),0))*(1-GRID!$B$35),0)+GRID!$B$29*2)</f>
        <v>63700</v>
      </c>
      <c r="O64" s="59" cm="1">
        <f t="array" ref="O64">IF($I$2="Открытый тариф",
INDEX(GRID!$B$4:$AE$14,MATCH(O$7,GRID!$A$4:$A$14,0),MATCH(1,($U$2=GRID!$BJ$1:$CM$1)*(КАЛЕНДАРЬ!$U24=GRID!$BJ$3:$CM$3),0))+GRID!$B$29,
ROUNDUP(INDEX(GRID!$B$4:$AE$14,MATCH(O$7,GRID!$A$4:$A$14,0),MATCH(1,($U$2=GRID!$BJ$1:$CM$1)*(КАЛЕНДАРЬ!$U24=GRID!$BJ$3:$CM$3),0))*(1-GRID!$B$35),0)+GRID!$B$29)</f>
        <v>65100</v>
      </c>
      <c r="P64" s="60">
        <f t="array" ref="P64">IF($I$2="Открытый тариф",
INDEX(GRID!$B$17:$AE$27,MATCH(O$7,GRID!$A$17:$A$27,0),MATCH(1,($U$2=GRID!$BJ$1:$CM$1)*(КАЛЕНДАРЬ!$U24=GRID!$BJ$3:$CM$3),0))+GRID!$B$29*2,
ROUNDUP(INDEX(GRID!$B$17:$AE$27,MATCH(O$7,GRID!$A$17:$A$27,0),MATCH(1,($U$2=GRID!$BJ$1:$CM$1)*(КАЛЕНДАРЬ!$U24=GRID!$BJ$3:$CM$3),0))*(1-GRID!$B$35),0)+GRID!$B$29*2)</f>
        <v>70400</v>
      </c>
      <c r="Q64" s="59" cm="1">
        <f t="array" ref="Q64">IF($I$2="Открытый тариф",
INDEX(GRID!$B$4:$AE$14,MATCH(Q$7,GRID!$A$4:$A$14,0),MATCH(1,($U$2=GRID!$BJ$1:$CM$1)*(КАЛЕНДАРЬ!$U24=GRID!$BJ$3:$CM$3),0))+GRID!$B$29,
ROUNDUP(INDEX(GRID!$B$4:$AE$14,MATCH(Q$7,GRID!$A$4:$A$14,0),MATCH(1,($U$2=GRID!$BJ$1:$CM$1)*(КАЛЕНДАРЬ!$U24=GRID!$BJ$3:$CM$3),0))*(1-GRID!$B$35),0)+GRID!$B$29)</f>
        <v>73200</v>
      </c>
      <c r="R64" s="60">
        <f t="array" ref="R64">IF($I$2="Открытый тариф",
INDEX(GRID!$B$17:$AE$27,MATCH(Q$7,GRID!$A$17:$A$27,0),MATCH(1,($U$2=GRID!$BJ$1:$CM$1)*(КАЛЕНДАРЬ!$U24=GRID!$BJ$3:$CM$3),0))+GRID!$B$29*2,
ROUNDUP(INDEX(GRID!$B$17:$AE$27,MATCH(Q$7,GRID!$A$17:$A$27,0),MATCH(1,($U$2=GRID!$BJ$1:$CM$1)*(КАЛЕНДАРЬ!$U24=GRID!$BJ$3:$CM$3),0))*(1-GRID!$B$35),0)+GRID!$B$29*2)</f>
        <v>78500</v>
      </c>
      <c r="S64" s="59" cm="1">
        <f t="array" ref="S64">IF($I$2="Открытый тариф",
INDEX(GRID!$B$4:$AE$14,MATCH(S$7,GRID!$A$4:$A$14,0),MATCH(1,($U$2=GRID!$BJ$1:$CM$1)*(КАЛЕНДАРЬ!$U24=GRID!$BJ$3:$CM$3),0))+GRID!$B$29,
ROUNDUP(INDEX(GRID!$B$4:$AE$14,MATCH(S$7,GRID!$A$4:$A$14,0),MATCH(1,($U$2=GRID!$BJ$1:$CM$1)*(КАЛЕНДАРЬ!$U24=GRID!$BJ$3:$CM$3),0))*(1-GRID!$B$35),0)+GRID!$B$29)</f>
        <v>90600</v>
      </c>
      <c r="T64" s="60">
        <f t="array" ref="T64">IF($I$2="Открытый тариф",
INDEX(GRID!$B$17:$AE$27,MATCH(S$7,GRID!$A$17:$A$27,0),MATCH(1,($U$2=GRID!$BJ$1:$CM$1)*(КАЛЕНДАРЬ!$U24=GRID!$BJ$3:$CM$3),0))+GRID!$B$29*2,
ROUNDUP(INDEX(GRID!$B$17:$AE$27,MATCH(S$7,GRID!$A$17:$A$27,0),MATCH(1,($U$2=GRID!$BJ$1:$CM$1)*(КАЛЕНДАРЬ!$U24=GRID!$BJ$3:$CM$3),0))*(1-GRID!$B$35),0)+GRID!$B$29*2)</f>
        <v>95900</v>
      </c>
      <c r="U64" s="59" cm="1">
        <f t="array" ref="U64">IF($I$2="Открытый тариф",
INDEX(GRID!$B$4:$AE$14,MATCH(U$7,GRID!$A$4:$A$14,0),MATCH(1,($U$2=GRID!$BJ$1:$CM$1)*(КАЛЕНДАРЬ!$U24=GRID!$BJ$3:$CM$3),0))+GRID!$B$29,
ROUNDUP(INDEX(GRID!$B$4:$AE$14,MATCH(U$7,GRID!$A$4:$A$14,0),MATCH(1,($U$2=GRID!$BJ$1:$CM$1)*(КАЛЕНДАРЬ!$U24=GRID!$BJ$3:$CM$3),0))*(1-GRID!$B$35),0)+GRID!$B$29)</f>
        <v>99800</v>
      </c>
      <c r="V64" s="60">
        <f t="array" ref="V64">IF($I$2="Открытый тариф",
INDEX(GRID!$B$17:$AE$27,MATCH(U$7,GRID!$A$17:$A$27,0),MATCH(1,($U$2=GRID!$BJ$1:$CM$1)*(КАЛЕНДАРЬ!$U24=GRID!$BJ$3:$CM$3),0))+GRID!$B$29*2,
ROUNDUP(INDEX(GRID!$B$17:$AE$27,MATCH(U$7,GRID!$A$17:$A$27,0),MATCH(1,($U$2=GRID!$BJ$1:$CM$1)*(КАЛЕНДАРЬ!$U24=GRID!$BJ$3:$CM$3),0))*(1-GRID!$B$35),0)+GRID!$B$29*2)</f>
        <v>105100</v>
      </c>
      <c r="W64" s="59" cm="1">
        <f t="array" ref="W64">IF($I$2="Открытый тариф",
INDEX(GRID!$B$4:$AE$14,MATCH(W$7,GRID!$A$4:$A$14,0),MATCH(1,($U$2=GRID!$BJ$1:$CM$1)*(КАЛЕНДАРЬ!$U24=GRID!$BJ$3:$CM$3),0))+GRID!$B$29,
ROUNDUP(INDEX(GRID!$B$4:$AE$14,MATCH(W$7,GRID!$A$4:$A$14,0),MATCH(1,($U$2=GRID!$BJ$1:$CM$1)*(КАЛЕНДАРЬ!$U24=GRID!$BJ$3:$CM$3),0))*(1-GRID!$B$35),0)+GRID!$B$29)</f>
        <v>342800</v>
      </c>
      <c r="X64" s="60">
        <f t="array" ref="X64">IF($I$2="Открытый тариф",
INDEX(GRID!$B$17:$AE$27,MATCH(W$7,GRID!$A$17:$A$27,0),MATCH(1,($U$2=GRID!$BJ$1:$CM$1)*(КАЛЕНДАРЬ!$U24=GRID!$BJ$3:$CM$3),0))+GRID!$B$29*2,
ROUNDUP(INDEX(GRID!$B$17:$AE$27,MATCH(W$7,GRID!$A$17:$A$27,0),MATCH(1,($U$2=GRID!$BJ$1:$CM$1)*(КАЛЕНДАРЬ!$U24=GRID!$BJ$3:$CM$3),0))*(1-GRID!$B$35),0)+GRID!$B$29*2)</f>
        <v>348100</v>
      </c>
    </row>
    <row r="65" spans="1:24" x14ac:dyDescent="0.2">
      <c r="A65" s="62" t="s">
        <v>42</v>
      </c>
      <c r="B65" s="62">
        <v>22</v>
      </c>
      <c r="C65" s="59" cm="1">
        <f t="array" ref="C65">IF($I$2="Открытый тариф",
INDEX(GRID!$B$4:$AE$14,MATCH(C$7,GRID!$A$4:$A$14,0),MATCH(1,($U$2=GRID!$BJ$1:$CM$1)*(КАЛЕНДАРЬ!$U25=GRID!$BJ$3:$CM$3),0))+GRID!$B$29,
ROUNDUP(INDEX(GRID!$B$4:$AE$14,MATCH(C$7,GRID!$A$4:$A$14,0),MATCH(1,($U$2=GRID!$BJ$1:$CM$1)*(КАЛЕНДАРЬ!$U25=GRID!$BJ$3:$CM$3),0))*(1-GRID!$B$35),0)+GRID!$B$29)</f>
        <v>34800</v>
      </c>
      <c r="D65" s="60">
        <f t="array" ref="D65">IF($I$2="Открытый тариф",
INDEX(GRID!$B$17:$AE$27,MATCH(C$7,GRID!$A$17:$A$27,0),MATCH(1,($U$2=GRID!$BJ$1:$CM$1)*(КАЛЕНДАРЬ!$U25=GRID!$BJ$3:$CM$3),0))+GRID!$B$29*2,
ROUNDUP(INDEX(GRID!$B$17:$AE$27,MATCH(C$7,GRID!$A$17:$A$27,0),MATCH(1,($U$2=GRID!$BJ$1:$CM$1)*(КАЛЕНДАРЬ!$U25=GRID!$BJ$3:$CM$3),0))*(1-GRID!$B$35),0)+GRID!$B$29*2)</f>
        <v>40100</v>
      </c>
      <c r="E65" s="59" cm="1">
        <f t="array" ref="E65">IF($I$2="Открытый тариф",
INDEX(GRID!$B$4:$AE$14,MATCH(E$7,GRID!$A$4:$A$14,0),MATCH(1,($U$2=GRID!$BJ$1:$CM$1)*(КАЛЕНДАРЬ!$U25=GRID!$BJ$3:$CM$3),0))+GRID!$B$29,
ROUNDUP(INDEX(GRID!$B$4:$AE$14,MATCH(E$7,GRID!$A$4:$A$14,0),MATCH(1,($U$2=GRID!$BJ$1:$CM$1)*(КАЛЕНДАРЬ!$U25=GRID!$BJ$3:$CM$3),0))*(1-GRID!$B$35),0)+GRID!$B$29)</f>
        <v>38600</v>
      </c>
      <c r="F65" s="60">
        <f t="array" ref="F65">IF($I$2="Открытый тариф",
INDEX(GRID!$B$17:$AE$27,MATCH(E$7,GRID!$A$17:$A$27,0),MATCH(1,($U$2=GRID!$BJ$1:$CM$1)*(КАЛЕНДАРЬ!$U25=GRID!$BJ$3:$CM$3),0))+GRID!$B$29*2,
ROUNDUP(INDEX(GRID!$B$17:$AE$27,MATCH(E$7,GRID!$A$17:$A$27,0),MATCH(1,($U$2=GRID!$BJ$1:$CM$1)*(КАЛЕНДАРЬ!$U25=GRID!$BJ$3:$CM$3),0))*(1-GRID!$B$35),0)+GRID!$B$29*2)</f>
        <v>43900</v>
      </c>
      <c r="G65" s="59" cm="1">
        <f t="array" ref="G65">IF($I$2="Открытый тариф",
INDEX(GRID!$B$4:$AE$14,MATCH(G$7,GRID!$A$4:$A$14,0),MATCH(1,($U$2=GRID!$BJ$1:$CM$1)*(КАЛЕНДАРЬ!$U25=GRID!$BJ$3:$CM$3),0))+GRID!$B$29,
ROUNDUP(INDEX(GRID!$B$4:$AE$14,MATCH(G$7,GRID!$A$4:$A$14,0),MATCH(1,($U$2=GRID!$BJ$1:$CM$1)*(КАЛЕНДАРЬ!$U25=GRID!$BJ$3:$CM$3),0))*(1-GRID!$B$35),0)+GRID!$B$29)</f>
        <v>42700</v>
      </c>
      <c r="H65" s="60">
        <f t="array" ref="H65">IF($I$2="Открытый тариф",
INDEX(GRID!$B$17:$AE$27,MATCH(G$7,GRID!$A$17:$A$27,0),MATCH(1,($U$2=GRID!$BJ$1:$CM$1)*(КАЛЕНДАРЬ!$U25=GRID!$BJ$3:$CM$3),0))+GRID!$B$29*2,
ROUNDUP(INDEX(GRID!$B$17:$AE$27,MATCH(G$7,GRID!$A$17:$A$27,0),MATCH(1,($U$2=GRID!$BJ$1:$CM$1)*(КАЛЕНДАРЬ!$U25=GRID!$BJ$3:$CM$3),0))*(1-GRID!$B$35),0)+GRID!$B$29*2)</f>
        <v>48000</v>
      </c>
      <c r="I65" s="59" cm="1">
        <f t="array" ref="I65">IF($I$2="Открытый тариф",
INDEX(GRID!$B$4:$AE$14,MATCH(I$7,GRID!$A$4:$A$14,0),MATCH(1,($U$2=GRID!$BJ$1:$CM$1)*(КАЛЕНДАРЬ!$U25=GRID!$BJ$3:$CM$3),0))+GRID!$B$29,
ROUNDUP(INDEX(GRID!$B$4:$AE$14,MATCH(I$7,GRID!$A$4:$A$14,0),MATCH(1,($U$2=GRID!$BJ$1:$CM$1)*(КАЛЕНДАРЬ!$U25=GRID!$BJ$3:$CM$3),0))*(1-GRID!$B$35),0)+GRID!$B$29)</f>
        <v>47400</v>
      </c>
      <c r="J65" s="60">
        <f t="array" ref="J65">IF($I$2="Открытый тариф",
INDEX(GRID!$B$17:$AE$27,MATCH(I$7,GRID!$A$17:$A$27,0),MATCH(1,($U$2=GRID!$BJ$1:$CM$1)*(КАЛЕНДАРЬ!$U25=GRID!$BJ$3:$CM$3),0))+GRID!$B$29*2,
ROUNDUP(INDEX(GRID!$B$17:$AE$27,MATCH(I$7,GRID!$A$17:$A$27,0),MATCH(1,($U$2=GRID!$BJ$1:$CM$1)*(КАЛЕНДАРЬ!$U25=GRID!$BJ$3:$CM$3),0))*(1-GRID!$B$35),0)+GRID!$B$29*2)</f>
        <v>52700</v>
      </c>
      <c r="K65" s="59" cm="1">
        <f t="array" ref="K65">IF($I$2="Открытый тариф",
INDEX(GRID!$B$4:$AE$14,MATCH(K$7,GRID!$A$4:$A$14,0),MATCH(1,($U$2=GRID!$BJ$1:$CM$1)*(КАЛЕНДАРЬ!$U25=GRID!$BJ$3:$CM$3),0))+GRID!$B$29,
ROUNDUP(INDEX(GRID!$B$4:$AE$14,MATCH(K$7,GRID!$A$4:$A$14,0),MATCH(1,($U$2=GRID!$BJ$1:$CM$1)*(КАЛЕНДАРЬ!$U25=GRID!$BJ$3:$CM$3),0))*(1-GRID!$B$35),0)+GRID!$B$29)</f>
        <v>52600</v>
      </c>
      <c r="L65" s="60">
        <f t="array" ref="L65">IF($I$2="Открытый тариф",
INDEX(GRID!$B$17:$AE$27,MATCH(K$7,GRID!$A$17:$A$27,0),MATCH(1,($U$2=GRID!$BJ$1:$CM$1)*(КАЛЕНДАРЬ!$U25=GRID!$BJ$3:$CM$3),0))+GRID!$B$29*2,
ROUNDUP(INDEX(GRID!$B$17:$AE$27,MATCH(K$7,GRID!$A$17:$A$27,0),MATCH(1,($U$2=GRID!$BJ$1:$CM$1)*(КАЛЕНДАРЬ!$U25=GRID!$BJ$3:$CM$3),0))*(1-GRID!$B$35),0)+GRID!$B$29*2)</f>
        <v>57900</v>
      </c>
      <c r="M65" s="59" cm="1">
        <f t="array" ref="M65">IF($I$2="Открытый тариф",
INDEX(GRID!$B$4:$AE$14,MATCH(M$7,GRID!$A$4:$A$14,0),MATCH(1,($U$2=GRID!$BJ$1:$CM$1)*(КАЛЕНДАРЬ!$U25=GRID!$BJ$3:$CM$3),0))+GRID!$B$29,
ROUNDUP(INDEX(GRID!$B$4:$AE$14,MATCH(M$7,GRID!$A$4:$A$14,0),MATCH(1,($U$2=GRID!$BJ$1:$CM$1)*(КАЛЕНДАРЬ!$U25=GRID!$BJ$3:$CM$3),0))*(1-GRID!$B$35),0)+GRID!$B$29)</f>
        <v>58400</v>
      </c>
      <c r="N65" s="60">
        <f t="array" ref="N65">IF($I$2="Открытый тариф",
INDEX(GRID!$B$17:$AE$27,MATCH(M$7,GRID!$A$17:$A$27,0),MATCH(1,($U$2=GRID!$BJ$1:$CM$1)*(КАЛЕНДАРЬ!$U25=GRID!$BJ$3:$CM$3),0))+GRID!$B$29*2,
ROUNDUP(INDEX(GRID!$B$17:$AE$27,MATCH(M$7,GRID!$A$17:$A$27,0),MATCH(1,($U$2=GRID!$BJ$1:$CM$1)*(КАЛЕНДАРЬ!$U25=GRID!$BJ$3:$CM$3),0))*(1-GRID!$B$35),0)+GRID!$B$29*2)</f>
        <v>63700</v>
      </c>
      <c r="O65" s="59" cm="1">
        <f t="array" ref="O65">IF($I$2="Открытый тариф",
INDEX(GRID!$B$4:$AE$14,MATCH(O$7,GRID!$A$4:$A$14,0),MATCH(1,($U$2=GRID!$BJ$1:$CM$1)*(КАЛЕНДАРЬ!$U25=GRID!$BJ$3:$CM$3),0))+GRID!$B$29,
ROUNDUP(INDEX(GRID!$B$4:$AE$14,MATCH(O$7,GRID!$A$4:$A$14,0),MATCH(1,($U$2=GRID!$BJ$1:$CM$1)*(КАЛЕНДАРЬ!$U25=GRID!$BJ$3:$CM$3),0))*(1-GRID!$B$35),0)+GRID!$B$29)</f>
        <v>65100</v>
      </c>
      <c r="P65" s="60">
        <f t="array" ref="P65">IF($I$2="Открытый тариф",
INDEX(GRID!$B$17:$AE$27,MATCH(O$7,GRID!$A$17:$A$27,0),MATCH(1,($U$2=GRID!$BJ$1:$CM$1)*(КАЛЕНДАРЬ!$U25=GRID!$BJ$3:$CM$3),0))+GRID!$B$29*2,
ROUNDUP(INDEX(GRID!$B$17:$AE$27,MATCH(O$7,GRID!$A$17:$A$27,0),MATCH(1,($U$2=GRID!$BJ$1:$CM$1)*(КАЛЕНДАРЬ!$U25=GRID!$BJ$3:$CM$3),0))*(1-GRID!$B$35),0)+GRID!$B$29*2)</f>
        <v>70400</v>
      </c>
      <c r="Q65" s="59" cm="1">
        <f t="array" ref="Q65">IF($I$2="Открытый тариф",
INDEX(GRID!$B$4:$AE$14,MATCH(Q$7,GRID!$A$4:$A$14,0),MATCH(1,($U$2=GRID!$BJ$1:$CM$1)*(КАЛЕНДАРЬ!$U25=GRID!$BJ$3:$CM$3),0))+GRID!$B$29,
ROUNDUP(INDEX(GRID!$B$4:$AE$14,MATCH(Q$7,GRID!$A$4:$A$14,0),MATCH(1,($U$2=GRID!$BJ$1:$CM$1)*(КАЛЕНДАРЬ!$U25=GRID!$BJ$3:$CM$3),0))*(1-GRID!$B$35),0)+GRID!$B$29)</f>
        <v>73200</v>
      </c>
      <c r="R65" s="60">
        <f t="array" ref="R65">IF($I$2="Открытый тариф",
INDEX(GRID!$B$17:$AE$27,MATCH(Q$7,GRID!$A$17:$A$27,0),MATCH(1,($U$2=GRID!$BJ$1:$CM$1)*(КАЛЕНДАРЬ!$U25=GRID!$BJ$3:$CM$3),0))+GRID!$B$29*2,
ROUNDUP(INDEX(GRID!$B$17:$AE$27,MATCH(Q$7,GRID!$A$17:$A$27,0),MATCH(1,($U$2=GRID!$BJ$1:$CM$1)*(КАЛЕНДАРЬ!$U25=GRID!$BJ$3:$CM$3),0))*(1-GRID!$B$35),0)+GRID!$B$29*2)</f>
        <v>78500</v>
      </c>
      <c r="S65" s="59" cm="1">
        <f t="array" ref="S65">IF($I$2="Открытый тариф",
INDEX(GRID!$B$4:$AE$14,MATCH(S$7,GRID!$A$4:$A$14,0),MATCH(1,($U$2=GRID!$BJ$1:$CM$1)*(КАЛЕНДАРЬ!$U25=GRID!$BJ$3:$CM$3),0))+GRID!$B$29,
ROUNDUP(INDEX(GRID!$B$4:$AE$14,MATCH(S$7,GRID!$A$4:$A$14,0),MATCH(1,($U$2=GRID!$BJ$1:$CM$1)*(КАЛЕНДАРЬ!$U25=GRID!$BJ$3:$CM$3),0))*(1-GRID!$B$35),0)+GRID!$B$29)</f>
        <v>90600</v>
      </c>
      <c r="T65" s="60">
        <f t="array" ref="T65">IF($I$2="Открытый тариф",
INDEX(GRID!$B$17:$AE$27,MATCH(S$7,GRID!$A$17:$A$27,0),MATCH(1,($U$2=GRID!$BJ$1:$CM$1)*(КАЛЕНДАРЬ!$U25=GRID!$BJ$3:$CM$3),0))+GRID!$B$29*2,
ROUNDUP(INDEX(GRID!$B$17:$AE$27,MATCH(S$7,GRID!$A$17:$A$27,0),MATCH(1,($U$2=GRID!$BJ$1:$CM$1)*(КАЛЕНДАРЬ!$U25=GRID!$BJ$3:$CM$3),0))*(1-GRID!$B$35),0)+GRID!$B$29*2)</f>
        <v>95900</v>
      </c>
      <c r="U65" s="59" cm="1">
        <f t="array" ref="U65">IF($I$2="Открытый тариф",
INDEX(GRID!$B$4:$AE$14,MATCH(U$7,GRID!$A$4:$A$14,0),MATCH(1,($U$2=GRID!$BJ$1:$CM$1)*(КАЛЕНДАРЬ!$U25=GRID!$BJ$3:$CM$3),0))+GRID!$B$29,
ROUNDUP(INDEX(GRID!$B$4:$AE$14,MATCH(U$7,GRID!$A$4:$A$14,0),MATCH(1,($U$2=GRID!$BJ$1:$CM$1)*(КАЛЕНДАРЬ!$U25=GRID!$BJ$3:$CM$3),0))*(1-GRID!$B$35),0)+GRID!$B$29)</f>
        <v>99800</v>
      </c>
      <c r="V65" s="60">
        <f t="array" ref="V65">IF($I$2="Открытый тариф",
INDEX(GRID!$B$17:$AE$27,MATCH(U$7,GRID!$A$17:$A$27,0),MATCH(1,($U$2=GRID!$BJ$1:$CM$1)*(КАЛЕНДАРЬ!$U25=GRID!$BJ$3:$CM$3),0))+GRID!$B$29*2,
ROUNDUP(INDEX(GRID!$B$17:$AE$27,MATCH(U$7,GRID!$A$17:$A$27,0),MATCH(1,($U$2=GRID!$BJ$1:$CM$1)*(КАЛЕНДАРЬ!$U25=GRID!$BJ$3:$CM$3),0))*(1-GRID!$B$35),0)+GRID!$B$29*2)</f>
        <v>105100</v>
      </c>
      <c r="W65" s="59" cm="1">
        <f t="array" ref="W65">IF($I$2="Открытый тариф",
INDEX(GRID!$B$4:$AE$14,MATCH(W$7,GRID!$A$4:$A$14,0),MATCH(1,($U$2=GRID!$BJ$1:$CM$1)*(КАЛЕНДАРЬ!$U25=GRID!$BJ$3:$CM$3),0))+GRID!$B$29,
ROUNDUP(INDEX(GRID!$B$4:$AE$14,MATCH(W$7,GRID!$A$4:$A$14,0),MATCH(1,($U$2=GRID!$BJ$1:$CM$1)*(КАЛЕНДАРЬ!$U25=GRID!$BJ$3:$CM$3),0))*(1-GRID!$B$35),0)+GRID!$B$29)</f>
        <v>342800</v>
      </c>
      <c r="X65" s="60">
        <f t="array" ref="X65">IF($I$2="Открытый тариф",
INDEX(GRID!$B$17:$AE$27,MATCH(W$7,GRID!$A$17:$A$27,0),MATCH(1,($U$2=GRID!$BJ$1:$CM$1)*(КАЛЕНДАРЬ!$U25=GRID!$BJ$3:$CM$3),0))+GRID!$B$29*2,
ROUNDUP(INDEX(GRID!$B$17:$AE$27,MATCH(W$7,GRID!$A$17:$A$27,0),MATCH(1,($U$2=GRID!$BJ$1:$CM$1)*(КАЛЕНДАРЬ!$U25=GRID!$BJ$3:$CM$3),0))*(1-GRID!$B$35),0)+GRID!$B$29*2)</f>
        <v>348100</v>
      </c>
    </row>
    <row r="66" spans="1:24" x14ac:dyDescent="0.2">
      <c r="A66" s="62" t="s">
        <v>43</v>
      </c>
      <c r="B66" s="62">
        <v>23</v>
      </c>
      <c r="C66" s="59" cm="1">
        <f t="array" ref="C66">IF($I$2="Открытый тариф",
INDEX(GRID!$B$4:$AE$14,MATCH(C$7,GRID!$A$4:$A$14,0),MATCH(1,($U$2=GRID!$BJ$1:$CM$1)*(КАЛЕНДАРЬ!$U26=GRID!$BJ$3:$CM$3),0))+GRID!$B$29,
ROUNDUP(INDEX(GRID!$B$4:$AE$14,MATCH(C$7,GRID!$A$4:$A$14,0),MATCH(1,($U$2=GRID!$BJ$1:$CM$1)*(КАЛЕНДАРЬ!$U26=GRID!$BJ$3:$CM$3),0))*(1-GRID!$B$35),0)+GRID!$B$29)</f>
        <v>34800</v>
      </c>
      <c r="D66" s="60">
        <f t="array" ref="D66">IF($I$2="Открытый тариф",
INDEX(GRID!$B$17:$AE$27,MATCH(C$7,GRID!$A$17:$A$27,0),MATCH(1,($U$2=GRID!$BJ$1:$CM$1)*(КАЛЕНДАРЬ!$U26=GRID!$BJ$3:$CM$3),0))+GRID!$B$29*2,
ROUNDUP(INDEX(GRID!$B$17:$AE$27,MATCH(C$7,GRID!$A$17:$A$27,0),MATCH(1,($U$2=GRID!$BJ$1:$CM$1)*(КАЛЕНДАРЬ!$U26=GRID!$BJ$3:$CM$3),0))*(1-GRID!$B$35),0)+GRID!$B$29*2)</f>
        <v>40100</v>
      </c>
      <c r="E66" s="59" cm="1">
        <f t="array" ref="E66">IF($I$2="Открытый тариф",
INDEX(GRID!$B$4:$AE$14,MATCH(E$7,GRID!$A$4:$A$14,0),MATCH(1,($U$2=GRID!$BJ$1:$CM$1)*(КАЛЕНДАРЬ!$U26=GRID!$BJ$3:$CM$3),0))+GRID!$B$29,
ROUNDUP(INDEX(GRID!$B$4:$AE$14,MATCH(E$7,GRID!$A$4:$A$14,0),MATCH(1,($U$2=GRID!$BJ$1:$CM$1)*(КАЛЕНДАРЬ!$U26=GRID!$BJ$3:$CM$3),0))*(1-GRID!$B$35),0)+GRID!$B$29)</f>
        <v>38600</v>
      </c>
      <c r="F66" s="60">
        <f t="array" ref="F66">IF($I$2="Открытый тариф",
INDEX(GRID!$B$17:$AE$27,MATCH(E$7,GRID!$A$17:$A$27,0),MATCH(1,($U$2=GRID!$BJ$1:$CM$1)*(КАЛЕНДАРЬ!$U26=GRID!$BJ$3:$CM$3),0))+GRID!$B$29*2,
ROUNDUP(INDEX(GRID!$B$17:$AE$27,MATCH(E$7,GRID!$A$17:$A$27,0),MATCH(1,($U$2=GRID!$BJ$1:$CM$1)*(КАЛЕНДАРЬ!$U26=GRID!$BJ$3:$CM$3),0))*(1-GRID!$B$35),0)+GRID!$B$29*2)</f>
        <v>43900</v>
      </c>
      <c r="G66" s="59" cm="1">
        <f t="array" ref="G66">IF($I$2="Открытый тариф",
INDEX(GRID!$B$4:$AE$14,MATCH(G$7,GRID!$A$4:$A$14,0),MATCH(1,($U$2=GRID!$BJ$1:$CM$1)*(КАЛЕНДАРЬ!$U26=GRID!$BJ$3:$CM$3),0))+GRID!$B$29,
ROUNDUP(INDEX(GRID!$B$4:$AE$14,MATCH(G$7,GRID!$A$4:$A$14,0),MATCH(1,($U$2=GRID!$BJ$1:$CM$1)*(КАЛЕНДАРЬ!$U26=GRID!$BJ$3:$CM$3),0))*(1-GRID!$B$35),0)+GRID!$B$29)</f>
        <v>42700</v>
      </c>
      <c r="H66" s="60">
        <f t="array" ref="H66">IF($I$2="Открытый тариф",
INDEX(GRID!$B$17:$AE$27,MATCH(G$7,GRID!$A$17:$A$27,0),MATCH(1,($U$2=GRID!$BJ$1:$CM$1)*(КАЛЕНДАРЬ!$U26=GRID!$BJ$3:$CM$3),0))+GRID!$B$29*2,
ROUNDUP(INDEX(GRID!$B$17:$AE$27,MATCH(G$7,GRID!$A$17:$A$27,0),MATCH(1,($U$2=GRID!$BJ$1:$CM$1)*(КАЛЕНДАРЬ!$U26=GRID!$BJ$3:$CM$3),0))*(1-GRID!$B$35),0)+GRID!$B$29*2)</f>
        <v>48000</v>
      </c>
      <c r="I66" s="59" cm="1">
        <f t="array" ref="I66">IF($I$2="Открытый тариф",
INDEX(GRID!$B$4:$AE$14,MATCH(I$7,GRID!$A$4:$A$14,0),MATCH(1,($U$2=GRID!$BJ$1:$CM$1)*(КАЛЕНДАРЬ!$U26=GRID!$BJ$3:$CM$3),0))+GRID!$B$29,
ROUNDUP(INDEX(GRID!$B$4:$AE$14,MATCH(I$7,GRID!$A$4:$A$14,0),MATCH(1,($U$2=GRID!$BJ$1:$CM$1)*(КАЛЕНДАРЬ!$U26=GRID!$BJ$3:$CM$3),0))*(1-GRID!$B$35),0)+GRID!$B$29)</f>
        <v>47400</v>
      </c>
      <c r="J66" s="60">
        <f t="array" ref="J66">IF($I$2="Открытый тариф",
INDEX(GRID!$B$17:$AE$27,MATCH(I$7,GRID!$A$17:$A$27,0),MATCH(1,($U$2=GRID!$BJ$1:$CM$1)*(КАЛЕНДАРЬ!$U26=GRID!$BJ$3:$CM$3),0))+GRID!$B$29*2,
ROUNDUP(INDEX(GRID!$B$17:$AE$27,MATCH(I$7,GRID!$A$17:$A$27,0),MATCH(1,($U$2=GRID!$BJ$1:$CM$1)*(КАЛЕНДАРЬ!$U26=GRID!$BJ$3:$CM$3),0))*(1-GRID!$B$35),0)+GRID!$B$29*2)</f>
        <v>52700</v>
      </c>
      <c r="K66" s="59" cm="1">
        <f t="array" ref="K66">IF($I$2="Открытый тариф",
INDEX(GRID!$B$4:$AE$14,MATCH(K$7,GRID!$A$4:$A$14,0),MATCH(1,($U$2=GRID!$BJ$1:$CM$1)*(КАЛЕНДАРЬ!$U26=GRID!$BJ$3:$CM$3),0))+GRID!$B$29,
ROUNDUP(INDEX(GRID!$B$4:$AE$14,MATCH(K$7,GRID!$A$4:$A$14,0),MATCH(1,($U$2=GRID!$BJ$1:$CM$1)*(КАЛЕНДАРЬ!$U26=GRID!$BJ$3:$CM$3),0))*(1-GRID!$B$35),0)+GRID!$B$29)</f>
        <v>52600</v>
      </c>
      <c r="L66" s="60">
        <f t="array" ref="L66">IF($I$2="Открытый тариф",
INDEX(GRID!$B$17:$AE$27,MATCH(K$7,GRID!$A$17:$A$27,0),MATCH(1,($U$2=GRID!$BJ$1:$CM$1)*(КАЛЕНДАРЬ!$U26=GRID!$BJ$3:$CM$3),0))+GRID!$B$29*2,
ROUNDUP(INDEX(GRID!$B$17:$AE$27,MATCH(K$7,GRID!$A$17:$A$27,0),MATCH(1,($U$2=GRID!$BJ$1:$CM$1)*(КАЛЕНДАРЬ!$U26=GRID!$BJ$3:$CM$3),0))*(1-GRID!$B$35),0)+GRID!$B$29*2)</f>
        <v>57900</v>
      </c>
      <c r="M66" s="59" cm="1">
        <f t="array" ref="M66">IF($I$2="Открытый тариф",
INDEX(GRID!$B$4:$AE$14,MATCH(M$7,GRID!$A$4:$A$14,0),MATCH(1,($U$2=GRID!$BJ$1:$CM$1)*(КАЛЕНДАРЬ!$U26=GRID!$BJ$3:$CM$3),0))+GRID!$B$29,
ROUNDUP(INDEX(GRID!$B$4:$AE$14,MATCH(M$7,GRID!$A$4:$A$14,0),MATCH(1,($U$2=GRID!$BJ$1:$CM$1)*(КАЛЕНДАРЬ!$U26=GRID!$BJ$3:$CM$3),0))*(1-GRID!$B$35),0)+GRID!$B$29)</f>
        <v>58400</v>
      </c>
      <c r="N66" s="60">
        <f t="array" ref="N66">IF($I$2="Открытый тариф",
INDEX(GRID!$B$17:$AE$27,MATCH(M$7,GRID!$A$17:$A$27,0),MATCH(1,($U$2=GRID!$BJ$1:$CM$1)*(КАЛЕНДАРЬ!$U26=GRID!$BJ$3:$CM$3),0))+GRID!$B$29*2,
ROUNDUP(INDEX(GRID!$B$17:$AE$27,MATCH(M$7,GRID!$A$17:$A$27,0),MATCH(1,($U$2=GRID!$BJ$1:$CM$1)*(КАЛЕНДАРЬ!$U26=GRID!$BJ$3:$CM$3),0))*(1-GRID!$B$35),0)+GRID!$B$29*2)</f>
        <v>63700</v>
      </c>
      <c r="O66" s="59" cm="1">
        <f t="array" ref="O66">IF($I$2="Открытый тариф",
INDEX(GRID!$B$4:$AE$14,MATCH(O$7,GRID!$A$4:$A$14,0),MATCH(1,($U$2=GRID!$BJ$1:$CM$1)*(КАЛЕНДАРЬ!$U26=GRID!$BJ$3:$CM$3),0))+GRID!$B$29,
ROUNDUP(INDEX(GRID!$B$4:$AE$14,MATCH(O$7,GRID!$A$4:$A$14,0),MATCH(1,($U$2=GRID!$BJ$1:$CM$1)*(КАЛЕНДАРЬ!$U26=GRID!$BJ$3:$CM$3),0))*(1-GRID!$B$35),0)+GRID!$B$29)</f>
        <v>65100</v>
      </c>
      <c r="P66" s="60">
        <f t="array" ref="P66">IF($I$2="Открытый тариф",
INDEX(GRID!$B$17:$AE$27,MATCH(O$7,GRID!$A$17:$A$27,0),MATCH(1,($U$2=GRID!$BJ$1:$CM$1)*(КАЛЕНДАРЬ!$U26=GRID!$BJ$3:$CM$3),0))+GRID!$B$29*2,
ROUNDUP(INDEX(GRID!$B$17:$AE$27,MATCH(O$7,GRID!$A$17:$A$27,0),MATCH(1,($U$2=GRID!$BJ$1:$CM$1)*(КАЛЕНДАРЬ!$U26=GRID!$BJ$3:$CM$3),0))*(1-GRID!$B$35),0)+GRID!$B$29*2)</f>
        <v>70400</v>
      </c>
      <c r="Q66" s="59" cm="1">
        <f t="array" ref="Q66">IF($I$2="Открытый тариф",
INDEX(GRID!$B$4:$AE$14,MATCH(Q$7,GRID!$A$4:$A$14,0),MATCH(1,($U$2=GRID!$BJ$1:$CM$1)*(КАЛЕНДАРЬ!$U26=GRID!$BJ$3:$CM$3),0))+GRID!$B$29,
ROUNDUP(INDEX(GRID!$B$4:$AE$14,MATCH(Q$7,GRID!$A$4:$A$14,0),MATCH(1,($U$2=GRID!$BJ$1:$CM$1)*(КАЛЕНДАРЬ!$U26=GRID!$BJ$3:$CM$3),0))*(1-GRID!$B$35),0)+GRID!$B$29)</f>
        <v>73200</v>
      </c>
      <c r="R66" s="60">
        <f t="array" ref="R66">IF($I$2="Открытый тариф",
INDEX(GRID!$B$17:$AE$27,MATCH(Q$7,GRID!$A$17:$A$27,0),MATCH(1,($U$2=GRID!$BJ$1:$CM$1)*(КАЛЕНДАРЬ!$U26=GRID!$BJ$3:$CM$3),0))+GRID!$B$29*2,
ROUNDUP(INDEX(GRID!$B$17:$AE$27,MATCH(Q$7,GRID!$A$17:$A$27,0),MATCH(1,($U$2=GRID!$BJ$1:$CM$1)*(КАЛЕНДАРЬ!$U26=GRID!$BJ$3:$CM$3),0))*(1-GRID!$B$35),0)+GRID!$B$29*2)</f>
        <v>78500</v>
      </c>
      <c r="S66" s="59" cm="1">
        <f t="array" ref="S66">IF($I$2="Открытый тариф",
INDEX(GRID!$B$4:$AE$14,MATCH(S$7,GRID!$A$4:$A$14,0),MATCH(1,($U$2=GRID!$BJ$1:$CM$1)*(КАЛЕНДАРЬ!$U26=GRID!$BJ$3:$CM$3),0))+GRID!$B$29,
ROUNDUP(INDEX(GRID!$B$4:$AE$14,MATCH(S$7,GRID!$A$4:$A$14,0),MATCH(1,($U$2=GRID!$BJ$1:$CM$1)*(КАЛЕНДАРЬ!$U26=GRID!$BJ$3:$CM$3),0))*(1-GRID!$B$35),0)+GRID!$B$29)</f>
        <v>90600</v>
      </c>
      <c r="T66" s="60">
        <f t="array" ref="T66">IF($I$2="Открытый тариф",
INDEX(GRID!$B$17:$AE$27,MATCH(S$7,GRID!$A$17:$A$27,0),MATCH(1,($U$2=GRID!$BJ$1:$CM$1)*(КАЛЕНДАРЬ!$U26=GRID!$BJ$3:$CM$3),0))+GRID!$B$29*2,
ROUNDUP(INDEX(GRID!$B$17:$AE$27,MATCH(S$7,GRID!$A$17:$A$27,0),MATCH(1,($U$2=GRID!$BJ$1:$CM$1)*(КАЛЕНДАРЬ!$U26=GRID!$BJ$3:$CM$3),0))*(1-GRID!$B$35),0)+GRID!$B$29*2)</f>
        <v>95900</v>
      </c>
      <c r="U66" s="59" cm="1">
        <f t="array" ref="U66">IF($I$2="Открытый тариф",
INDEX(GRID!$B$4:$AE$14,MATCH(U$7,GRID!$A$4:$A$14,0),MATCH(1,($U$2=GRID!$BJ$1:$CM$1)*(КАЛЕНДАРЬ!$U26=GRID!$BJ$3:$CM$3),0))+GRID!$B$29,
ROUNDUP(INDEX(GRID!$B$4:$AE$14,MATCH(U$7,GRID!$A$4:$A$14,0),MATCH(1,($U$2=GRID!$BJ$1:$CM$1)*(КАЛЕНДАРЬ!$U26=GRID!$BJ$3:$CM$3),0))*(1-GRID!$B$35),0)+GRID!$B$29)</f>
        <v>99800</v>
      </c>
      <c r="V66" s="60">
        <f t="array" ref="V66">IF($I$2="Открытый тариф",
INDEX(GRID!$B$17:$AE$27,MATCH(U$7,GRID!$A$17:$A$27,0),MATCH(1,($U$2=GRID!$BJ$1:$CM$1)*(КАЛЕНДАРЬ!$U26=GRID!$BJ$3:$CM$3),0))+GRID!$B$29*2,
ROUNDUP(INDEX(GRID!$B$17:$AE$27,MATCH(U$7,GRID!$A$17:$A$27,0),MATCH(1,($U$2=GRID!$BJ$1:$CM$1)*(КАЛЕНДАРЬ!$U26=GRID!$BJ$3:$CM$3),0))*(1-GRID!$B$35),0)+GRID!$B$29*2)</f>
        <v>105100</v>
      </c>
      <c r="W66" s="59" cm="1">
        <f t="array" ref="W66">IF($I$2="Открытый тариф",
INDEX(GRID!$B$4:$AE$14,MATCH(W$7,GRID!$A$4:$A$14,0),MATCH(1,($U$2=GRID!$BJ$1:$CM$1)*(КАЛЕНДАРЬ!$U26=GRID!$BJ$3:$CM$3),0))+GRID!$B$29,
ROUNDUP(INDEX(GRID!$B$4:$AE$14,MATCH(W$7,GRID!$A$4:$A$14,0),MATCH(1,($U$2=GRID!$BJ$1:$CM$1)*(КАЛЕНДАРЬ!$U26=GRID!$BJ$3:$CM$3),0))*(1-GRID!$B$35),0)+GRID!$B$29)</f>
        <v>342800</v>
      </c>
      <c r="X66" s="60">
        <f t="array" ref="X66">IF($I$2="Открытый тариф",
INDEX(GRID!$B$17:$AE$27,MATCH(W$7,GRID!$A$17:$A$27,0),MATCH(1,($U$2=GRID!$BJ$1:$CM$1)*(КАЛЕНДАРЬ!$U26=GRID!$BJ$3:$CM$3),0))+GRID!$B$29*2,
ROUNDUP(INDEX(GRID!$B$17:$AE$27,MATCH(W$7,GRID!$A$17:$A$27,0),MATCH(1,($U$2=GRID!$BJ$1:$CM$1)*(КАЛЕНДАРЬ!$U26=GRID!$BJ$3:$CM$3),0))*(1-GRID!$B$35),0)+GRID!$B$29*2)</f>
        <v>348100</v>
      </c>
    </row>
    <row r="67" spans="1:24" x14ac:dyDescent="0.2">
      <c r="A67" s="62" t="s">
        <v>44</v>
      </c>
      <c r="B67" s="62">
        <v>24</v>
      </c>
      <c r="C67" s="59" cm="1">
        <f t="array" ref="C67">IF($I$2="Открытый тариф",
INDEX(GRID!$B$4:$AE$14,MATCH(C$7,GRID!$A$4:$A$14,0),MATCH(1,($U$2=GRID!$BJ$1:$CM$1)*(КАЛЕНДАРЬ!$U27=GRID!$BJ$3:$CM$3),0))+GRID!$B$29,
ROUNDUP(INDEX(GRID!$B$4:$AE$14,MATCH(C$7,GRID!$A$4:$A$14,0),MATCH(1,($U$2=GRID!$BJ$1:$CM$1)*(КАЛЕНДАРЬ!$U27=GRID!$BJ$3:$CM$3),0))*(1-GRID!$B$35),0)+GRID!$B$29)</f>
        <v>33300</v>
      </c>
      <c r="D67" s="60">
        <f t="array" ref="D67">IF($I$2="Открытый тариф",
INDEX(GRID!$B$17:$AE$27,MATCH(C$7,GRID!$A$17:$A$27,0),MATCH(1,($U$2=GRID!$BJ$1:$CM$1)*(КАЛЕНДАРЬ!$U27=GRID!$BJ$3:$CM$3),0))+GRID!$B$29*2,
ROUNDUP(INDEX(GRID!$B$17:$AE$27,MATCH(C$7,GRID!$A$17:$A$27,0),MATCH(1,($U$2=GRID!$BJ$1:$CM$1)*(КАЛЕНДАРЬ!$U27=GRID!$BJ$3:$CM$3),0))*(1-GRID!$B$35),0)+GRID!$B$29*2)</f>
        <v>38600</v>
      </c>
      <c r="E67" s="59" cm="1">
        <f t="array" ref="E67">IF($I$2="Открытый тариф",
INDEX(GRID!$B$4:$AE$14,MATCH(E$7,GRID!$A$4:$A$14,0),MATCH(1,($U$2=GRID!$BJ$1:$CM$1)*(КАЛЕНДАРЬ!$U27=GRID!$BJ$3:$CM$3),0))+GRID!$B$29,
ROUNDUP(INDEX(GRID!$B$4:$AE$14,MATCH(E$7,GRID!$A$4:$A$14,0),MATCH(1,($U$2=GRID!$BJ$1:$CM$1)*(КАЛЕНДАРЬ!$U27=GRID!$BJ$3:$CM$3),0))*(1-GRID!$B$35),0)+GRID!$B$29)</f>
        <v>36900</v>
      </c>
      <c r="F67" s="60">
        <f t="array" ref="F67">IF($I$2="Открытый тариф",
INDEX(GRID!$B$17:$AE$27,MATCH(E$7,GRID!$A$17:$A$27,0),MATCH(1,($U$2=GRID!$BJ$1:$CM$1)*(КАЛЕНДАРЬ!$U27=GRID!$BJ$3:$CM$3),0))+GRID!$B$29*2,
ROUNDUP(INDEX(GRID!$B$17:$AE$27,MATCH(E$7,GRID!$A$17:$A$27,0),MATCH(1,($U$2=GRID!$BJ$1:$CM$1)*(КАЛЕНДАРЬ!$U27=GRID!$BJ$3:$CM$3),0))*(1-GRID!$B$35),0)+GRID!$B$29*2)</f>
        <v>42200</v>
      </c>
      <c r="G67" s="59" cm="1">
        <f t="array" ref="G67">IF($I$2="Открытый тариф",
INDEX(GRID!$B$4:$AE$14,MATCH(G$7,GRID!$A$4:$A$14,0),MATCH(1,($U$2=GRID!$BJ$1:$CM$1)*(КАЛЕНДАРЬ!$U27=GRID!$BJ$3:$CM$3),0))+GRID!$B$29,
ROUNDUP(INDEX(GRID!$B$4:$AE$14,MATCH(G$7,GRID!$A$4:$A$14,0),MATCH(1,($U$2=GRID!$BJ$1:$CM$1)*(КАЛЕНДАРЬ!$U27=GRID!$BJ$3:$CM$3),0))*(1-GRID!$B$35),0)+GRID!$B$29)</f>
        <v>40800</v>
      </c>
      <c r="H67" s="60">
        <f t="array" ref="H67">IF($I$2="Открытый тариф",
INDEX(GRID!$B$17:$AE$27,MATCH(G$7,GRID!$A$17:$A$27,0),MATCH(1,($U$2=GRID!$BJ$1:$CM$1)*(КАЛЕНДАРЬ!$U27=GRID!$BJ$3:$CM$3),0))+GRID!$B$29*2,
ROUNDUP(INDEX(GRID!$B$17:$AE$27,MATCH(G$7,GRID!$A$17:$A$27,0),MATCH(1,($U$2=GRID!$BJ$1:$CM$1)*(КАЛЕНДАРЬ!$U27=GRID!$BJ$3:$CM$3),0))*(1-GRID!$B$35),0)+GRID!$B$29*2)</f>
        <v>46100</v>
      </c>
      <c r="I67" s="59" cm="1">
        <f t="array" ref="I67">IF($I$2="Открытый тариф",
INDEX(GRID!$B$4:$AE$14,MATCH(I$7,GRID!$A$4:$A$14,0),MATCH(1,($U$2=GRID!$BJ$1:$CM$1)*(КАЛЕНДАРЬ!$U27=GRID!$BJ$3:$CM$3),0))+GRID!$B$29,
ROUNDUP(INDEX(GRID!$B$4:$AE$14,MATCH(I$7,GRID!$A$4:$A$14,0),MATCH(1,($U$2=GRID!$BJ$1:$CM$1)*(КАЛЕНДАРЬ!$U27=GRID!$BJ$3:$CM$3),0))*(1-GRID!$B$35),0)+GRID!$B$29)</f>
        <v>45200</v>
      </c>
      <c r="J67" s="60">
        <f t="array" ref="J67">IF($I$2="Открытый тариф",
INDEX(GRID!$B$17:$AE$27,MATCH(I$7,GRID!$A$17:$A$27,0),MATCH(1,($U$2=GRID!$BJ$1:$CM$1)*(КАЛЕНДАРЬ!$U27=GRID!$BJ$3:$CM$3),0))+GRID!$B$29*2,
ROUNDUP(INDEX(GRID!$B$17:$AE$27,MATCH(I$7,GRID!$A$17:$A$27,0),MATCH(1,($U$2=GRID!$BJ$1:$CM$1)*(КАЛЕНДАРЬ!$U27=GRID!$BJ$3:$CM$3),0))*(1-GRID!$B$35),0)+GRID!$B$29*2)</f>
        <v>50500</v>
      </c>
      <c r="K67" s="59" cm="1">
        <f t="array" ref="K67">IF($I$2="Открытый тариф",
INDEX(GRID!$B$4:$AE$14,MATCH(K$7,GRID!$A$4:$A$14,0),MATCH(1,($U$2=GRID!$BJ$1:$CM$1)*(КАЛЕНДАРЬ!$U27=GRID!$BJ$3:$CM$3),0))+GRID!$B$29,
ROUNDUP(INDEX(GRID!$B$4:$AE$14,MATCH(K$7,GRID!$A$4:$A$14,0),MATCH(1,($U$2=GRID!$BJ$1:$CM$1)*(КАЛЕНДАРЬ!$U27=GRID!$BJ$3:$CM$3),0))*(1-GRID!$B$35),0)+GRID!$B$29)</f>
        <v>50100</v>
      </c>
      <c r="L67" s="60">
        <f t="array" ref="L67">IF($I$2="Открытый тариф",
INDEX(GRID!$B$17:$AE$27,MATCH(K$7,GRID!$A$17:$A$27,0),MATCH(1,($U$2=GRID!$BJ$1:$CM$1)*(КАЛЕНДАРЬ!$U27=GRID!$BJ$3:$CM$3),0))+GRID!$B$29*2,
ROUNDUP(INDEX(GRID!$B$17:$AE$27,MATCH(K$7,GRID!$A$17:$A$27,0),MATCH(1,($U$2=GRID!$BJ$1:$CM$1)*(КАЛЕНДАРЬ!$U27=GRID!$BJ$3:$CM$3),0))*(1-GRID!$B$35),0)+GRID!$B$29*2)</f>
        <v>55400</v>
      </c>
      <c r="M67" s="59" cm="1">
        <f t="array" ref="M67">IF($I$2="Открытый тариф",
INDEX(GRID!$B$4:$AE$14,MATCH(M$7,GRID!$A$4:$A$14,0),MATCH(1,($U$2=GRID!$BJ$1:$CM$1)*(КАЛЕНДАРЬ!$U27=GRID!$BJ$3:$CM$3),0))+GRID!$B$29,
ROUNDUP(INDEX(GRID!$B$4:$AE$14,MATCH(M$7,GRID!$A$4:$A$14,0),MATCH(1,($U$2=GRID!$BJ$1:$CM$1)*(КАЛЕНДАРЬ!$U27=GRID!$BJ$3:$CM$3),0))*(1-GRID!$B$35),0)+GRID!$B$29)</f>
        <v>55600</v>
      </c>
      <c r="N67" s="60">
        <f t="array" ref="N67">IF($I$2="Открытый тариф",
INDEX(GRID!$B$17:$AE$27,MATCH(M$7,GRID!$A$17:$A$27,0),MATCH(1,($U$2=GRID!$BJ$1:$CM$1)*(КАЛЕНДАРЬ!$U27=GRID!$BJ$3:$CM$3),0))+GRID!$B$29*2,
ROUNDUP(INDEX(GRID!$B$17:$AE$27,MATCH(M$7,GRID!$A$17:$A$27,0),MATCH(1,($U$2=GRID!$BJ$1:$CM$1)*(КАЛЕНДАРЬ!$U27=GRID!$BJ$3:$CM$3),0))*(1-GRID!$B$35),0)+GRID!$B$29*2)</f>
        <v>60900</v>
      </c>
      <c r="O67" s="59" cm="1">
        <f t="array" ref="O67">IF($I$2="Открытый тариф",
INDEX(GRID!$B$4:$AE$14,MATCH(O$7,GRID!$A$4:$A$14,0),MATCH(1,($U$2=GRID!$BJ$1:$CM$1)*(КАЛЕНДАРЬ!$U27=GRID!$BJ$3:$CM$3),0))+GRID!$B$29,
ROUNDUP(INDEX(GRID!$B$4:$AE$14,MATCH(O$7,GRID!$A$4:$A$14,0),MATCH(1,($U$2=GRID!$BJ$1:$CM$1)*(КАЛЕНДАРЬ!$U27=GRID!$BJ$3:$CM$3),0))*(1-GRID!$B$35),0)+GRID!$B$29)</f>
        <v>62200</v>
      </c>
      <c r="P67" s="60">
        <f t="array" ref="P67">IF($I$2="Открытый тариф",
INDEX(GRID!$B$17:$AE$27,MATCH(O$7,GRID!$A$17:$A$27,0),MATCH(1,($U$2=GRID!$BJ$1:$CM$1)*(КАЛЕНДАРЬ!$U27=GRID!$BJ$3:$CM$3),0))+GRID!$B$29*2,
ROUNDUP(INDEX(GRID!$B$17:$AE$27,MATCH(O$7,GRID!$A$17:$A$27,0),MATCH(1,($U$2=GRID!$BJ$1:$CM$1)*(КАЛЕНДАРЬ!$U27=GRID!$BJ$3:$CM$3),0))*(1-GRID!$B$35),0)+GRID!$B$29*2)</f>
        <v>67500</v>
      </c>
      <c r="Q67" s="59" cm="1">
        <f t="array" ref="Q67">IF($I$2="Открытый тариф",
INDEX(GRID!$B$4:$AE$14,MATCH(Q$7,GRID!$A$4:$A$14,0),MATCH(1,($U$2=GRID!$BJ$1:$CM$1)*(КАЛЕНДАРЬ!$U27=GRID!$BJ$3:$CM$3),0))+GRID!$B$29,
ROUNDUP(INDEX(GRID!$B$4:$AE$14,MATCH(Q$7,GRID!$A$4:$A$14,0),MATCH(1,($U$2=GRID!$BJ$1:$CM$1)*(КАЛЕНДАРЬ!$U27=GRID!$BJ$3:$CM$3),0))*(1-GRID!$B$35),0)+GRID!$B$29)</f>
        <v>69900</v>
      </c>
      <c r="R67" s="60">
        <f t="array" ref="R67">IF($I$2="Открытый тариф",
INDEX(GRID!$B$17:$AE$27,MATCH(Q$7,GRID!$A$17:$A$27,0),MATCH(1,($U$2=GRID!$BJ$1:$CM$1)*(КАЛЕНДАРЬ!$U27=GRID!$BJ$3:$CM$3),0))+GRID!$B$29*2,
ROUNDUP(INDEX(GRID!$B$17:$AE$27,MATCH(Q$7,GRID!$A$17:$A$27,0),MATCH(1,($U$2=GRID!$BJ$1:$CM$1)*(КАЛЕНДАРЬ!$U27=GRID!$BJ$3:$CM$3),0))*(1-GRID!$B$35),0)+GRID!$B$29*2)</f>
        <v>75200</v>
      </c>
      <c r="S67" s="59" cm="1">
        <f t="array" ref="S67">IF($I$2="Открытый тариф",
INDEX(GRID!$B$4:$AE$14,MATCH(S$7,GRID!$A$4:$A$14,0),MATCH(1,($U$2=GRID!$BJ$1:$CM$1)*(КАЛЕНДАРЬ!$U27=GRID!$BJ$3:$CM$3),0))+GRID!$B$29,
ROUNDUP(INDEX(GRID!$B$4:$AE$14,MATCH(S$7,GRID!$A$4:$A$14,0),MATCH(1,($U$2=GRID!$BJ$1:$CM$1)*(КАЛЕНДАРЬ!$U27=GRID!$BJ$3:$CM$3),0))*(1-GRID!$B$35),0)+GRID!$B$29)</f>
        <v>86400</v>
      </c>
      <c r="T67" s="60">
        <f t="array" ref="T67">IF($I$2="Открытый тариф",
INDEX(GRID!$B$17:$AE$27,MATCH(S$7,GRID!$A$17:$A$27,0),MATCH(1,($U$2=GRID!$BJ$1:$CM$1)*(КАЛЕНДАРЬ!$U27=GRID!$BJ$3:$CM$3),0))+GRID!$B$29*2,
ROUNDUP(INDEX(GRID!$B$17:$AE$27,MATCH(S$7,GRID!$A$17:$A$27,0),MATCH(1,($U$2=GRID!$BJ$1:$CM$1)*(КАЛЕНДАРЬ!$U27=GRID!$BJ$3:$CM$3),0))*(1-GRID!$B$35),0)+GRID!$B$29*2)</f>
        <v>91700</v>
      </c>
      <c r="U67" s="59" cm="1">
        <f t="array" ref="U67">IF($I$2="Открытый тариф",
INDEX(GRID!$B$4:$AE$14,MATCH(U$7,GRID!$A$4:$A$14,0),MATCH(1,($U$2=GRID!$BJ$1:$CM$1)*(КАЛЕНДАРЬ!$U27=GRID!$BJ$3:$CM$3),0))+GRID!$B$29,
ROUNDUP(INDEX(GRID!$B$4:$AE$14,MATCH(U$7,GRID!$A$4:$A$14,0),MATCH(1,($U$2=GRID!$BJ$1:$CM$1)*(КАЛЕНДАРЬ!$U27=GRID!$BJ$3:$CM$3),0))*(1-GRID!$B$35),0)+GRID!$B$29)</f>
        <v>94800</v>
      </c>
      <c r="V67" s="60">
        <f t="array" ref="V67">IF($I$2="Открытый тариф",
INDEX(GRID!$B$17:$AE$27,MATCH(U$7,GRID!$A$17:$A$27,0),MATCH(1,($U$2=GRID!$BJ$1:$CM$1)*(КАЛЕНДАРЬ!$U27=GRID!$BJ$3:$CM$3),0))+GRID!$B$29*2,
ROUNDUP(INDEX(GRID!$B$17:$AE$27,MATCH(U$7,GRID!$A$17:$A$27,0),MATCH(1,($U$2=GRID!$BJ$1:$CM$1)*(КАЛЕНДАРЬ!$U27=GRID!$BJ$3:$CM$3),0))*(1-GRID!$B$35),0)+GRID!$B$29*2)</f>
        <v>100100</v>
      </c>
      <c r="W67" s="59" cm="1">
        <f t="array" ref="W67">IF($I$2="Открытый тариф",
INDEX(GRID!$B$4:$AE$14,MATCH(W$7,GRID!$A$4:$A$14,0),MATCH(1,($U$2=GRID!$BJ$1:$CM$1)*(КАЛЕНДАРЬ!$U27=GRID!$BJ$3:$CM$3),0))+GRID!$B$29,
ROUNDUP(INDEX(GRID!$B$4:$AE$14,MATCH(W$7,GRID!$A$4:$A$14,0),MATCH(1,($U$2=GRID!$BJ$1:$CM$1)*(КАЛЕНДАРЬ!$U27=GRID!$BJ$3:$CM$3),0))*(1-GRID!$B$35),0)+GRID!$B$29)</f>
        <v>329800</v>
      </c>
      <c r="X67" s="60">
        <f t="array" ref="X67">IF($I$2="Открытый тариф",
INDEX(GRID!$B$17:$AE$27,MATCH(W$7,GRID!$A$17:$A$27,0),MATCH(1,($U$2=GRID!$BJ$1:$CM$1)*(КАЛЕНДАРЬ!$U27=GRID!$BJ$3:$CM$3),0))+GRID!$B$29*2,
ROUNDUP(INDEX(GRID!$B$17:$AE$27,MATCH(W$7,GRID!$A$17:$A$27,0),MATCH(1,($U$2=GRID!$BJ$1:$CM$1)*(КАЛЕНДАРЬ!$U27=GRID!$BJ$3:$CM$3),0))*(1-GRID!$B$35),0)+GRID!$B$29*2)</f>
        <v>335100</v>
      </c>
    </row>
    <row r="68" spans="1:24" x14ac:dyDescent="0.2">
      <c r="A68" s="62" t="s">
        <v>45</v>
      </c>
      <c r="B68" s="62">
        <v>25</v>
      </c>
      <c r="C68" s="59" cm="1">
        <f t="array" ref="C68">IF($I$2="Открытый тариф",
INDEX(GRID!$B$4:$AE$14,MATCH(C$7,GRID!$A$4:$A$14,0),MATCH(1,($U$2=GRID!$BJ$1:$CM$1)*(КАЛЕНДАРЬ!$U28=GRID!$BJ$3:$CM$3),0))+GRID!$B$29,
ROUNDUP(INDEX(GRID!$B$4:$AE$14,MATCH(C$7,GRID!$A$4:$A$14,0),MATCH(1,($U$2=GRID!$BJ$1:$CM$1)*(КАЛЕНДАРЬ!$U28=GRID!$BJ$3:$CM$3),0))*(1-GRID!$B$35),0)+GRID!$B$29)</f>
        <v>33300</v>
      </c>
      <c r="D68" s="60">
        <f t="array" ref="D68">IF($I$2="Открытый тариф",
INDEX(GRID!$B$17:$AE$27,MATCH(C$7,GRID!$A$17:$A$27,0),MATCH(1,($U$2=GRID!$BJ$1:$CM$1)*(КАЛЕНДАРЬ!$U28=GRID!$BJ$3:$CM$3),0))+GRID!$B$29*2,
ROUNDUP(INDEX(GRID!$B$17:$AE$27,MATCH(C$7,GRID!$A$17:$A$27,0),MATCH(1,($U$2=GRID!$BJ$1:$CM$1)*(КАЛЕНДАРЬ!$U28=GRID!$BJ$3:$CM$3),0))*(1-GRID!$B$35),0)+GRID!$B$29*2)</f>
        <v>38600</v>
      </c>
      <c r="E68" s="59" cm="1">
        <f t="array" ref="E68">IF($I$2="Открытый тариф",
INDEX(GRID!$B$4:$AE$14,MATCH(E$7,GRID!$A$4:$A$14,0),MATCH(1,($U$2=GRID!$BJ$1:$CM$1)*(КАЛЕНДАРЬ!$U28=GRID!$BJ$3:$CM$3),0))+GRID!$B$29,
ROUNDUP(INDEX(GRID!$B$4:$AE$14,MATCH(E$7,GRID!$A$4:$A$14,0),MATCH(1,($U$2=GRID!$BJ$1:$CM$1)*(КАЛЕНДАРЬ!$U28=GRID!$BJ$3:$CM$3),0))*(1-GRID!$B$35),0)+GRID!$B$29)</f>
        <v>36900</v>
      </c>
      <c r="F68" s="60">
        <f t="array" ref="F68">IF($I$2="Открытый тариф",
INDEX(GRID!$B$17:$AE$27,MATCH(E$7,GRID!$A$17:$A$27,0),MATCH(1,($U$2=GRID!$BJ$1:$CM$1)*(КАЛЕНДАРЬ!$U28=GRID!$BJ$3:$CM$3),0))+GRID!$B$29*2,
ROUNDUP(INDEX(GRID!$B$17:$AE$27,MATCH(E$7,GRID!$A$17:$A$27,0),MATCH(1,($U$2=GRID!$BJ$1:$CM$1)*(КАЛЕНДАРЬ!$U28=GRID!$BJ$3:$CM$3),0))*(1-GRID!$B$35),0)+GRID!$B$29*2)</f>
        <v>42200</v>
      </c>
      <c r="G68" s="59" cm="1">
        <f t="array" ref="G68">IF($I$2="Открытый тариф",
INDEX(GRID!$B$4:$AE$14,MATCH(G$7,GRID!$A$4:$A$14,0),MATCH(1,($U$2=GRID!$BJ$1:$CM$1)*(КАЛЕНДАРЬ!$U28=GRID!$BJ$3:$CM$3),0))+GRID!$B$29,
ROUNDUP(INDEX(GRID!$B$4:$AE$14,MATCH(G$7,GRID!$A$4:$A$14,0),MATCH(1,($U$2=GRID!$BJ$1:$CM$1)*(КАЛЕНДАРЬ!$U28=GRID!$BJ$3:$CM$3),0))*(1-GRID!$B$35),0)+GRID!$B$29)</f>
        <v>40800</v>
      </c>
      <c r="H68" s="60">
        <f t="array" ref="H68">IF($I$2="Открытый тариф",
INDEX(GRID!$B$17:$AE$27,MATCH(G$7,GRID!$A$17:$A$27,0),MATCH(1,($U$2=GRID!$BJ$1:$CM$1)*(КАЛЕНДАРЬ!$U28=GRID!$BJ$3:$CM$3),0))+GRID!$B$29*2,
ROUNDUP(INDEX(GRID!$B$17:$AE$27,MATCH(G$7,GRID!$A$17:$A$27,0),MATCH(1,($U$2=GRID!$BJ$1:$CM$1)*(КАЛЕНДАРЬ!$U28=GRID!$BJ$3:$CM$3),0))*(1-GRID!$B$35),0)+GRID!$B$29*2)</f>
        <v>46100</v>
      </c>
      <c r="I68" s="59" cm="1">
        <f t="array" ref="I68">IF($I$2="Открытый тариф",
INDEX(GRID!$B$4:$AE$14,MATCH(I$7,GRID!$A$4:$A$14,0),MATCH(1,($U$2=GRID!$BJ$1:$CM$1)*(КАЛЕНДАРЬ!$U28=GRID!$BJ$3:$CM$3),0))+GRID!$B$29,
ROUNDUP(INDEX(GRID!$B$4:$AE$14,MATCH(I$7,GRID!$A$4:$A$14,0),MATCH(1,($U$2=GRID!$BJ$1:$CM$1)*(КАЛЕНДАРЬ!$U28=GRID!$BJ$3:$CM$3),0))*(1-GRID!$B$35),0)+GRID!$B$29)</f>
        <v>45200</v>
      </c>
      <c r="J68" s="60">
        <f t="array" ref="J68">IF($I$2="Открытый тариф",
INDEX(GRID!$B$17:$AE$27,MATCH(I$7,GRID!$A$17:$A$27,0),MATCH(1,($U$2=GRID!$BJ$1:$CM$1)*(КАЛЕНДАРЬ!$U28=GRID!$BJ$3:$CM$3),0))+GRID!$B$29*2,
ROUNDUP(INDEX(GRID!$B$17:$AE$27,MATCH(I$7,GRID!$A$17:$A$27,0),MATCH(1,($U$2=GRID!$BJ$1:$CM$1)*(КАЛЕНДАРЬ!$U28=GRID!$BJ$3:$CM$3),0))*(1-GRID!$B$35),0)+GRID!$B$29*2)</f>
        <v>50500</v>
      </c>
      <c r="K68" s="59" cm="1">
        <f t="array" ref="K68">IF($I$2="Открытый тариф",
INDEX(GRID!$B$4:$AE$14,MATCH(K$7,GRID!$A$4:$A$14,0),MATCH(1,($U$2=GRID!$BJ$1:$CM$1)*(КАЛЕНДАРЬ!$U28=GRID!$BJ$3:$CM$3),0))+GRID!$B$29,
ROUNDUP(INDEX(GRID!$B$4:$AE$14,MATCH(K$7,GRID!$A$4:$A$14,0),MATCH(1,($U$2=GRID!$BJ$1:$CM$1)*(КАЛЕНДАРЬ!$U28=GRID!$BJ$3:$CM$3),0))*(1-GRID!$B$35),0)+GRID!$B$29)</f>
        <v>50100</v>
      </c>
      <c r="L68" s="60">
        <f t="array" ref="L68">IF($I$2="Открытый тариф",
INDEX(GRID!$B$17:$AE$27,MATCH(K$7,GRID!$A$17:$A$27,0),MATCH(1,($U$2=GRID!$BJ$1:$CM$1)*(КАЛЕНДАРЬ!$U28=GRID!$BJ$3:$CM$3),0))+GRID!$B$29*2,
ROUNDUP(INDEX(GRID!$B$17:$AE$27,MATCH(K$7,GRID!$A$17:$A$27,0),MATCH(1,($U$2=GRID!$BJ$1:$CM$1)*(КАЛЕНДАРЬ!$U28=GRID!$BJ$3:$CM$3),0))*(1-GRID!$B$35),0)+GRID!$B$29*2)</f>
        <v>55400</v>
      </c>
      <c r="M68" s="59" cm="1">
        <f t="array" ref="M68">IF($I$2="Открытый тариф",
INDEX(GRID!$B$4:$AE$14,MATCH(M$7,GRID!$A$4:$A$14,0),MATCH(1,($U$2=GRID!$BJ$1:$CM$1)*(КАЛЕНДАРЬ!$U28=GRID!$BJ$3:$CM$3),0))+GRID!$B$29,
ROUNDUP(INDEX(GRID!$B$4:$AE$14,MATCH(M$7,GRID!$A$4:$A$14,0),MATCH(1,($U$2=GRID!$BJ$1:$CM$1)*(КАЛЕНДАРЬ!$U28=GRID!$BJ$3:$CM$3),0))*(1-GRID!$B$35),0)+GRID!$B$29)</f>
        <v>55600</v>
      </c>
      <c r="N68" s="60">
        <f t="array" ref="N68">IF($I$2="Открытый тариф",
INDEX(GRID!$B$17:$AE$27,MATCH(M$7,GRID!$A$17:$A$27,0),MATCH(1,($U$2=GRID!$BJ$1:$CM$1)*(КАЛЕНДАРЬ!$U28=GRID!$BJ$3:$CM$3),0))+GRID!$B$29*2,
ROUNDUP(INDEX(GRID!$B$17:$AE$27,MATCH(M$7,GRID!$A$17:$A$27,0),MATCH(1,($U$2=GRID!$BJ$1:$CM$1)*(КАЛЕНДАРЬ!$U28=GRID!$BJ$3:$CM$3),0))*(1-GRID!$B$35),0)+GRID!$B$29*2)</f>
        <v>60900</v>
      </c>
      <c r="O68" s="59" cm="1">
        <f t="array" ref="O68">IF($I$2="Открытый тариф",
INDEX(GRID!$B$4:$AE$14,MATCH(O$7,GRID!$A$4:$A$14,0),MATCH(1,($U$2=GRID!$BJ$1:$CM$1)*(КАЛЕНДАРЬ!$U28=GRID!$BJ$3:$CM$3),0))+GRID!$B$29,
ROUNDUP(INDEX(GRID!$B$4:$AE$14,MATCH(O$7,GRID!$A$4:$A$14,0),MATCH(1,($U$2=GRID!$BJ$1:$CM$1)*(КАЛЕНДАРЬ!$U28=GRID!$BJ$3:$CM$3),0))*(1-GRID!$B$35),0)+GRID!$B$29)</f>
        <v>62200</v>
      </c>
      <c r="P68" s="60">
        <f t="array" ref="P68">IF($I$2="Открытый тариф",
INDEX(GRID!$B$17:$AE$27,MATCH(O$7,GRID!$A$17:$A$27,0),MATCH(1,($U$2=GRID!$BJ$1:$CM$1)*(КАЛЕНДАРЬ!$U28=GRID!$BJ$3:$CM$3),0))+GRID!$B$29*2,
ROUNDUP(INDEX(GRID!$B$17:$AE$27,MATCH(O$7,GRID!$A$17:$A$27,0),MATCH(1,($U$2=GRID!$BJ$1:$CM$1)*(КАЛЕНДАРЬ!$U28=GRID!$BJ$3:$CM$3),0))*(1-GRID!$B$35),0)+GRID!$B$29*2)</f>
        <v>67500</v>
      </c>
      <c r="Q68" s="59" cm="1">
        <f t="array" ref="Q68">IF($I$2="Открытый тариф",
INDEX(GRID!$B$4:$AE$14,MATCH(Q$7,GRID!$A$4:$A$14,0),MATCH(1,($U$2=GRID!$BJ$1:$CM$1)*(КАЛЕНДАРЬ!$U28=GRID!$BJ$3:$CM$3),0))+GRID!$B$29,
ROUNDUP(INDEX(GRID!$B$4:$AE$14,MATCH(Q$7,GRID!$A$4:$A$14,0),MATCH(1,($U$2=GRID!$BJ$1:$CM$1)*(КАЛЕНДАРЬ!$U28=GRID!$BJ$3:$CM$3),0))*(1-GRID!$B$35),0)+GRID!$B$29)</f>
        <v>69900</v>
      </c>
      <c r="R68" s="60">
        <f t="array" ref="R68">IF($I$2="Открытый тариф",
INDEX(GRID!$B$17:$AE$27,MATCH(Q$7,GRID!$A$17:$A$27,0),MATCH(1,($U$2=GRID!$BJ$1:$CM$1)*(КАЛЕНДАРЬ!$U28=GRID!$BJ$3:$CM$3),0))+GRID!$B$29*2,
ROUNDUP(INDEX(GRID!$B$17:$AE$27,MATCH(Q$7,GRID!$A$17:$A$27,0),MATCH(1,($U$2=GRID!$BJ$1:$CM$1)*(КАЛЕНДАРЬ!$U28=GRID!$BJ$3:$CM$3),0))*(1-GRID!$B$35),0)+GRID!$B$29*2)</f>
        <v>75200</v>
      </c>
      <c r="S68" s="59" cm="1">
        <f t="array" ref="S68">IF($I$2="Открытый тариф",
INDEX(GRID!$B$4:$AE$14,MATCH(S$7,GRID!$A$4:$A$14,0),MATCH(1,($U$2=GRID!$BJ$1:$CM$1)*(КАЛЕНДАРЬ!$U28=GRID!$BJ$3:$CM$3),0))+GRID!$B$29,
ROUNDUP(INDEX(GRID!$B$4:$AE$14,MATCH(S$7,GRID!$A$4:$A$14,0),MATCH(1,($U$2=GRID!$BJ$1:$CM$1)*(КАЛЕНДАРЬ!$U28=GRID!$BJ$3:$CM$3),0))*(1-GRID!$B$35),0)+GRID!$B$29)</f>
        <v>86400</v>
      </c>
      <c r="T68" s="60">
        <f t="array" ref="T68">IF($I$2="Открытый тариф",
INDEX(GRID!$B$17:$AE$27,MATCH(S$7,GRID!$A$17:$A$27,0),MATCH(1,($U$2=GRID!$BJ$1:$CM$1)*(КАЛЕНДАРЬ!$U28=GRID!$BJ$3:$CM$3),0))+GRID!$B$29*2,
ROUNDUP(INDEX(GRID!$B$17:$AE$27,MATCH(S$7,GRID!$A$17:$A$27,0),MATCH(1,($U$2=GRID!$BJ$1:$CM$1)*(КАЛЕНДАРЬ!$U28=GRID!$BJ$3:$CM$3),0))*(1-GRID!$B$35),0)+GRID!$B$29*2)</f>
        <v>91700</v>
      </c>
      <c r="U68" s="59" cm="1">
        <f t="array" ref="U68">IF($I$2="Открытый тариф",
INDEX(GRID!$B$4:$AE$14,MATCH(U$7,GRID!$A$4:$A$14,0),MATCH(1,($U$2=GRID!$BJ$1:$CM$1)*(КАЛЕНДАРЬ!$U28=GRID!$BJ$3:$CM$3),0))+GRID!$B$29,
ROUNDUP(INDEX(GRID!$B$4:$AE$14,MATCH(U$7,GRID!$A$4:$A$14,0),MATCH(1,($U$2=GRID!$BJ$1:$CM$1)*(КАЛЕНДАРЬ!$U28=GRID!$BJ$3:$CM$3),0))*(1-GRID!$B$35),0)+GRID!$B$29)</f>
        <v>94800</v>
      </c>
      <c r="V68" s="60">
        <f t="array" ref="V68">IF($I$2="Открытый тариф",
INDEX(GRID!$B$17:$AE$27,MATCH(U$7,GRID!$A$17:$A$27,0),MATCH(1,($U$2=GRID!$BJ$1:$CM$1)*(КАЛЕНДАРЬ!$U28=GRID!$BJ$3:$CM$3),0))+GRID!$B$29*2,
ROUNDUP(INDEX(GRID!$B$17:$AE$27,MATCH(U$7,GRID!$A$17:$A$27,0),MATCH(1,($U$2=GRID!$BJ$1:$CM$1)*(КАЛЕНДАРЬ!$U28=GRID!$BJ$3:$CM$3),0))*(1-GRID!$B$35),0)+GRID!$B$29*2)</f>
        <v>100100</v>
      </c>
      <c r="W68" s="59" cm="1">
        <f t="array" ref="W68">IF($I$2="Открытый тариф",
INDEX(GRID!$B$4:$AE$14,MATCH(W$7,GRID!$A$4:$A$14,0),MATCH(1,($U$2=GRID!$BJ$1:$CM$1)*(КАЛЕНДАРЬ!$U28=GRID!$BJ$3:$CM$3),0))+GRID!$B$29,
ROUNDUP(INDEX(GRID!$B$4:$AE$14,MATCH(W$7,GRID!$A$4:$A$14,0),MATCH(1,($U$2=GRID!$BJ$1:$CM$1)*(КАЛЕНДАРЬ!$U28=GRID!$BJ$3:$CM$3),0))*(1-GRID!$B$35),0)+GRID!$B$29)</f>
        <v>329800</v>
      </c>
      <c r="X68" s="60">
        <f t="array" ref="X68">IF($I$2="Открытый тариф",
INDEX(GRID!$B$17:$AE$27,MATCH(W$7,GRID!$A$17:$A$27,0),MATCH(1,($U$2=GRID!$BJ$1:$CM$1)*(КАЛЕНДАРЬ!$U28=GRID!$BJ$3:$CM$3),0))+GRID!$B$29*2,
ROUNDUP(INDEX(GRID!$B$17:$AE$27,MATCH(W$7,GRID!$A$17:$A$27,0),MATCH(1,($U$2=GRID!$BJ$1:$CM$1)*(КАЛЕНДАРЬ!$U28=GRID!$BJ$3:$CM$3),0))*(1-GRID!$B$35),0)+GRID!$B$29*2)</f>
        <v>335100</v>
      </c>
    </row>
    <row r="69" spans="1:24" x14ac:dyDescent="0.2">
      <c r="A69" s="62" t="s">
        <v>46</v>
      </c>
      <c r="B69" s="62">
        <v>26</v>
      </c>
      <c r="C69" s="59" cm="1">
        <f t="array" ref="C69">IF($I$2="Открытый тариф",
INDEX(GRID!$B$4:$AE$14,MATCH(C$7,GRID!$A$4:$A$14,0),MATCH(1,($U$2=GRID!$BJ$1:$CM$1)*(КАЛЕНДАРЬ!$U29=GRID!$BJ$3:$CM$3),0))+GRID!$B$29,
ROUNDUP(INDEX(GRID!$B$4:$AE$14,MATCH(C$7,GRID!$A$4:$A$14,0),MATCH(1,($U$2=GRID!$BJ$1:$CM$1)*(КАЛЕНДАРЬ!$U29=GRID!$BJ$3:$CM$3),0))*(1-GRID!$B$35),0)+GRID!$B$29)</f>
        <v>33300</v>
      </c>
      <c r="D69" s="60">
        <f t="array" ref="D69">IF($I$2="Открытый тариф",
INDEX(GRID!$B$17:$AE$27,MATCH(C$7,GRID!$A$17:$A$27,0),MATCH(1,($U$2=GRID!$BJ$1:$CM$1)*(КАЛЕНДАРЬ!$U29=GRID!$BJ$3:$CM$3),0))+GRID!$B$29*2,
ROUNDUP(INDEX(GRID!$B$17:$AE$27,MATCH(C$7,GRID!$A$17:$A$27,0),MATCH(1,($U$2=GRID!$BJ$1:$CM$1)*(КАЛЕНДАРЬ!$U29=GRID!$BJ$3:$CM$3),0))*(1-GRID!$B$35),0)+GRID!$B$29*2)</f>
        <v>38600</v>
      </c>
      <c r="E69" s="59" cm="1">
        <f t="array" ref="E69">IF($I$2="Открытый тариф",
INDEX(GRID!$B$4:$AE$14,MATCH(E$7,GRID!$A$4:$A$14,0),MATCH(1,($U$2=GRID!$BJ$1:$CM$1)*(КАЛЕНДАРЬ!$U29=GRID!$BJ$3:$CM$3),0))+GRID!$B$29,
ROUNDUP(INDEX(GRID!$B$4:$AE$14,MATCH(E$7,GRID!$A$4:$A$14,0),MATCH(1,($U$2=GRID!$BJ$1:$CM$1)*(КАЛЕНДАРЬ!$U29=GRID!$BJ$3:$CM$3),0))*(1-GRID!$B$35),0)+GRID!$B$29)</f>
        <v>36900</v>
      </c>
      <c r="F69" s="60">
        <f t="array" ref="F69">IF($I$2="Открытый тариф",
INDEX(GRID!$B$17:$AE$27,MATCH(E$7,GRID!$A$17:$A$27,0),MATCH(1,($U$2=GRID!$BJ$1:$CM$1)*(КАЛЕНДАРЬ!$U29=GRID!$BJ$3:$CM$3),0))+GRID!$B$29*2,
ROUNDUP(INDEX(GRID!$B$17:$AE$27,MATCH(E$7,GRID!$A$17:$A$27,0),MATCH(1,($U$2=GRID!$BJ$1:$CM$1)*(КАЛЕНДАРЬ!$U29=GRID!$BJ$3:$CM$3),0))*(1-GRID!$B$35),0)+GRID!$B$29*2)</f>
        <v>42200</v>
      </c>
      <c r="G69" s="59" cm="1">
        <f t="array" ref="G69">IF($I$2="Открытый тариф",
INDEX(GRID!$B$4:$AE$14,MATCH(G$7,GRID!$A$4:$A$14,0),MATCH(1,($U$2=GRID!$BJ$1:$CM$1)*(КАЛЕНДАРЬ!$U29=GRID!$BJ$3:$CM$3),0))+GRID!$B$29,
ROUNDUP(INDEX(GRID!$B$4:$AE$14,MATCH(G$7,GRID!$A$4:$A$14,0),MATCH(1,($U$2=GRID!$BJ$1:$CM$1)*(КАЛЕНДАРЬ!$U29=GRID!$BJ$3:$CM$3),0))*(1-GRID!$B$35),0)+GRID!$B$29)</f>
        <v>40800</v>
      </c>
      <c r="H69" s="60">
        <f t="array" ref="H69">IF($I$2="Открытый тариф",
INDEX(GRID!$B$17:$AE$27,MATCH(G$7,GRID!$A$17:$A$27,0),MATCH(1,($U$2=GRID!$BJ$1:$CM$1)*(КАЛЕНДАРЬ!$U29=GRID!$BJ$3:$CM$3),0))+GRID!$B$29*2,
ROUNDUP(INDEX(GRID!$B$17:$AE$27,MATCH(G$7,GRID!$A$17:$A$27,0),MATCH(1,($U$2=GRID!$BJ$1:$CM$1)*(КАЛЕНДАРЬ!$U29=GRID!$BJ$3:$CM$3),0))*(1-GRID!$B$35),0)+GRID!$B$29*2)</f>
        <v>46100</v>
      </c>
      <c r="I69" s="59" cm="1">
        <f t="array" ref="I69">IF($I$2="Открытый тариф",
INDEX(GRID!$B$4:$AE$14,MATCH(I$7,GRID!$A$4:$A$14,0),MATCH(1,($U$2=GRID!$BJ$1:$CM$1)*(КАЛЕНДАРЬ!$U29=GRID!$BJ$3:$CM$3),0))+GRID!$B$29,
ROUNDUP(INDEX(GRID!$B$4:$AE$14,MATCH(I$7,GRID!$A$4:$A$14,0),MATCH(1,($U$2=GRID!$BJ$1:$CM$1)*(КАЛЕНДАРЬ!$U29=GRID!$BJ$3:$CM$3),0))*(1-GRID!$B$35),0)+GRID!$B$29)</f>
        <v>45200</v>
      </c>
      <c r="J69" s="60">
        <f t="array" ref="J69">IF($I$2="Открытый тариф",
INDEX(GRID!$B$17:$AE$27,MATCH(I$7,GRID!$A$17:$A$27,0),MATCH(1,($U$2=GRID!$BJ$1:$CM$1)*(КАЛЕНДАРЬ!$U29=GRID!$BJ$3:$CM$3),0))+GRID!$B$29*2,
ROUNDUP(INDEX(GRID!$B$17:$AE$27,MATCH(I$7,GRID!$A$17:$A$27,0),MATCH(1,($U$2=GRID!$BJ$1:$CM$1)*(КАЛЕНДАРЬ!$U29=GRID!$BJ$3:$CM$3),0))*(1-GRID!$B$35),0)+GRID!$B$29*2)</f>
        <v>50500</v>
      </c>
      <c r="K69" s="59" cm="1">
        <f t="array" ref="K69">IF($I$2="Открытый тариф",
INDEX(GRID!$B$4:$AE$14,MATCH(K$7,GRID!$A$4:$A$14,0),MATCH(1,($U$2=GRID!$BJ$1:$CM$1)*(КАЛЕНДАРЬ!$U29=GRID!$BJ$3:$CM$3),0))+GRID!$B$29,
ROUNDUP(INDEX(GRID!$B$4:$AE$14,MATCH(K$7,GRID!$A$4:$A$14,0),MATCH(1,($U$2=GRID!$BJ$1:$CM$1)*(КАЛЕНДАРЬ!$U29=GRID!$BJ$3:$CM$3),0))*(1-GRID!$B$35),0)+GRID!$B$29)</f>
        <v>50100</v>
      </c>
      <c r="L69" s="60">
        <f t="array" ref="L69">IF($I$2="Открытый тариф",
INDEX(GRID!$B$17:$AE$27,MATCH(K$7,GRID!$A$17:$A$27,0),MATCH(1,($U$2=GRID!$BJ$1:$CM$1)*(КАЛЕНДАРЬ!$U29=GRID!$BJ$3:$CM$3),0))+GRID!$B$29*2,
ROUNDUP(INDEX(GRID!$B$17:$AE$27,MATCH(K$7,GRID!$A$17:$A$27,0),MATCH(1,($U$2=GRID!$BJ$1:$CM$1)*(КАЛЕНДАРЬ!$U29=GRID!$BJ$3:$CM$3),0))*(1-GRID!$B$35),0)+GRID!$B$29*2)</f>
        <v>55400</v>
      </c>
      <c r="M69" s="59" cm="1">
        <f t="array" ref="M69">IF($I$2="Открытый тариф",
INDEX(GRID!$B$4:$AE$14,MATCH(M$7,GRID!$A$4:$A$14,0),MATCH(1,($U$2=GRID!$BJ$1:$CM$1)*(КАЛЕНДАРЬ!$U29=GRID!$BJ$3:$CM$3),0))+GRID!$B$29,
ROUNDUP(INDEX(GRID!$B$4:$AE$14,MATCH(M$7,GRID!$A$4:$A$14,0),MATCH(1,($U$2=GRID!$BJ$1:$CM$1)*(КАЛЕНДАРЬ!$U29=GRID!$BJ$3:$CM$3),0))*(1-GRID!$B$35),0)+GRID!$B$29)</f>
        <v>55600</v>
      </c>
      <c r="N69" s="60">
        <f t="array" ref="N69">IF($I$2="Открытый тариф",
INDEX(GRID!$B$17:$AE$27,MATCH(M$7,GRID!$A$17:$A$27,0),MATCH(1,($U$2=GRID!$BJ$1:$CM$1)*(КАЛЕНДАРЬ!$U29=GRID!$BJ$3:$CM$3),0))+GRID!$B$29*2,
ROUNDUP(INDEX(GRID!$B$17:$AE$27,MATCH(M$7,GRID!$A$17:$A$27,0),MATCH(1,($U$2=GRID!$BJ$1:$CM$1)*(КАЛЕНДАРЬ!$U29=GRID!$BJ$3:$CM$3),0))*(1-GRID!$B$35),0)+GRID!$B$29*2)</f>
        <v>60900</v>
      </c>
      <c r="O69" s="59" cm="1">
        <f t="array" ref="O69">IF($I$2="Открытый тариф",
INDEX(GRID!$B$4:$AE$14,MATCH(O$7,GRID!$A$4:$A$14,0),MATCH(1,($U$2=GRID!$BJ$1:$CM$1)*(КАЛЕНДАРЬ!$U29=GRID!$BJ$3:$CM$3),0))+GRID!$B$29,
ROUNDUP(INDEX(GRID!$B$4:$AE$14,MATCH(O$7,GRID!$A$4:$A$14,0),MATCH(1,($U$2=GRID!$BJ$1:$CM$1)*(КАЛЕНДАРЬ!$U29=GRID!$BJ$3:$CM$3),0))*(1-GRID!$B$35),0)+GRID!$B$29)</f>
        <v>62200</v>
      </c>
      <c r="P69" s="60">
        <f t="array" ref="P69">IF($I$2="Открытый тариф",
INDEX(GRID!$B$17:$AE$27,MATCH(O$7,GRID!$A$17:$A$27,0),MATCH(1,($U$2=GRID!$BJ$1:$CM$1)*(КАЛЕНДАРЬ!$U29=GRID!$BJ$3:$CM$3),0))+GRID!$B$29*2,
ROUNDUP(INDEX(GRID!$B$17:$AE$27,MATCH(O$7,GRID!$A$17:$A$27,0),MATCH(1,($U$2=GRID!$BJ$1:$CM$1)*(КАЛЕНДАРЬ!$U29=GRID!$BJ$3:$CM$3),0))*(1-GRID!$B$35),0)+GRID!$B$29*2)</f>
        <v>67500</v>
      </c>
      <c r="Q69" s="59" cm="1">
        <f t="array" ref="Q69">IF($I$2="Открытый тариф",
INDEX(GRID!$B$4:$AE$14,MATCH(Q$7,GRID!$A$4:$A$14,0),MATCH(1,($U$2=GRID!$BJ$1:$CM$1)*(КАЛЕНДАРЬ!$U29=GRID!$BJ$3:$CM$3),0))+GRID!$B$29,
ROUNDUP(INDEX(GRID!$B$4:$AE$14,MATCH(Q$7,GRID!$A$4:$A$14,0),MATCH(1,($U$2=GRID!$BJ$1:$CM$1)*(КАЛЕНДАРЬ!$U29=GRID!$BJ$3:$CM$3),0))*(1-GRID!$B$35),0)+GRID!$B$29)</f>
        <v>69900</v>
      </c>
      <c r="R69" s="60">
        <f t="array" ref="R69">IF($I$2="Открытый тариф",
INDEX(GRID!$B$17:$AE$27,MATCH(Q$7,GRID!$A$17:$A$27,0),MATCH(1,($U$2=GRID!$BJ$1:$CM$1)*(КАЛЕНДАРЬ!$U29=GRID!$BJ$3:$CM$3),0))+GRID!$B$29*2,
ROUNDUP(INDEX(GRID!$B$17:$AE$27,MATCH(Q$7,GRID!$A$17:$A$27,0),MATCH(1,($U$2=GRID!$BJ$1:$CM$1)*(КАЛЕНДАРЬ!$U29=GRID!$BJ$3:$CM$3),0))*(1-GRID!$B$35),0)+GRID!$B$29*2)</f>
        <v>75200</v>
      </c>
      <c r="S69" s="59" cm="1">
        <f t="array" ref="S69">IF($I$2="Открытый тариф",
INDEX(GRID!$B$4:$AE$14,MATCH(S$7,GRID!$A$4:$A$14,0),MATCH(1,($U$2=GRID!$BJ$1:$CM$1)*(КАЛЕНДАРЬ!$U29=GRID!$BJ$3:$CM$3),0))+GRID!$B$29,
ROUNDUP(INDEX(GRID!$B$4:$AE$14,MATCH(S$7,GRID!$A$4:$A$14,0),MATCH(1,($U$2=GRID!$BJ$1:$CM$1)*(КАЛЕНДАРЬ!$U29=GRID!$BJ$3:$CM$3),0))*(1-GRID!$B$35),0)+GRID!$B$29)</f>
        <v>86400</v>
      </c>
      <c r="T69" s="60">
        <f t="array" ref="T69">IF($I$2="Открытый тариф",
INDEX(GRID!$B$17:$AE$27,MATCH(S$7,GRID!$A$17:$A$27,0),MATCH(1,($U$2=GRID!$BJ$1:$CM$1)*(КАЛЕНДАРЬ!$U29=GRID!$BJ$3:$CM$3),0))+GRID!$B$29*2,
ROUNDUP(INDEX(GRID!$B$17:$AE$27,MATCH(S$7,GRID!$A$17:$A$27,0),MATCH(1,($U$2=GRID!$BJ$1:$CM$1)*(КАЛЕНДАРЬ!$U29=GRID!$BJ$3:$CM$3),0))*(1-GRID!$B$35),0)+GRID!$B$29*2)</f>
        <v>91700</v>
      </c>
      <c r="U69" s="59" cm="1">
        <f t="array" ref="U69">IF($I$2="Открытый тариф",
INDEX(GRID!$B$4:$AE$14,MATCH(U$7,GRID!$A$4:$A$14,0),MATCH(1,($U$2=GRID!$BJ$1:$CM$1)*(КАЛЕНДАРЬ!$U29=GRID!$BJ$3:$CM$3),0))+GRID!$B$29,
ROUNDUP(INDEX(GRID!$B$4:$AE$14,MATCH(U$7,GRID!$A$4:$A$14,0),MATCH(1,($U$2=GRID!$BJ$1:$CM$1)*(КАЛЕНДАРЬ!$U29=GRID!$BJ$3:$CM$3),0))*(1-GRID!$B$35),0)+GRID!$B$29)</f>
        <v>94800</v>
      </c>
      <c r="V69" s="60">
        <f t="array" ref="V69">IF($I$2="Открытый тариф",
INDEX(GRID!$B$17:$AE$27,MATCH(U$7,GRID!$A$17:$A$27,0),MATCH(1,($U$2=GRID!$BJ$1:$CM$1)*(КАЛЕНДАРЬ!$U29=GRID!$BJ$3:$CM$3),0))+GRID!$B$29*2,
ROUNDUP(INDEX(GRID!$B$17:$AE$27,MATCH(U$7,GRID!$A$17:$A$27,0),MATCH(1,($U$2=GRID!$BJ$1:$CM$1)*(КАЛЕНДАРЬ!$U29=GRID!$BJ$3:$CM$3),0))*(1-GRID!$B$35),0)+GRID!$B$29*2)</f>
        <v>100100</v>
      </c>
      <c r="W69" s="59" cm="1">
        <f t="array" ref="W69">IF($I$2="Открытый тариф",
INDEX(GRID!$B$4:$AE$14,MATCH(W$7,GRID!$A$4:$A$14,0),MATCH(1,($U$2=GRID!$BJ$1:$CM$1)*(КАЛЕНДАРЬ!$U29=GRID!$BJ$3:$CM$3),0))+GRID!$B$29,
ROUNDUP(INDEX(GRID!$B$4:$AE$14,MATCH(W$7,GRID!$A$4:$A$14,0),MATCH(1,($U$2=GRID!$BJ$1:$CM$1)*(КАЛЕНДАРЬ!$U29=GRID!$BJ$3:$CM$3),0))*(1-GRID!$B$35),0)+GRID!$B$29)</f>
        <v>329800</v>
      </c>
      <c r="X69" s="60">
        <f t="array" ref="X69">IF($I$2="Открытый тариф",
INDEX(GRID!$B$17:$AE$27,MATCH(W$7,GRID!$A$17:$A$27,0),MATCH(1,($U$2=GRID!$BJ$1:$CM$1)*(КАЛЕНДАРЬ!$U29=GRID!$BJ$3:$CM$3),0))+GRID!$B$29*2,
ROUNDUP(INDEX(GRID!$B$17:$AE$27,MATCH(W$7,GRID!$A$17:$A$27,0),MATCH(1,($U$2=GRID!$BJ$1:$CM$1)*(КАЛЕНДАРЬ!$U29=GRID!$BJ$3:$CM$3),0))*(1-GRID!$B$35),0)+GRID!$B$29*2)</f>
        <v>335100</v>
      </c>
    </row>
    <row r="70" spans="1:24" x14ac:dyDescent="0.2">
      <c r="A70" s="62" t="s">
        <v>47</v>
      </c>
      <c r="B70" s="62">
        <v>27</v>
      </c>
      <c r="C70" s="59" cm="1">
        <f t="array" ref="C70">IF($I$2="Открытый тариф",
INDEX(GRID!$B$4:$AE$14,MATCH(C$7,GRID!$A$4:$A$14,0),MATCH(1,($U$2=GRID!$BJ$1:$CM$1)*(КАЛЕНДАРЬ!$U30=GRID!$BJ$3:$CM$3),0))+GRID!$B$29,
ROUNDUP(INDEX(GRID!$B$4:$AE$14,MATCH(C$7,GRID!$A$4:$A$14,0),MATCH(1,($U$2=GRID!$BJ$1:$CM$1)*(КАЛЕНДАРЬ!$U30=GRID!$BJ$3:$CM$3),0))*(1-GRID!$B$35),0)+GRID!$B$29)</f>
        <v>33300</v>
      </c>
      <c r="D70" s="60">
        <f t="array" ref="D70">IF($I$2="Открытый тариф",
INDEX(GRID!$B$17:$AE$27,MATCH(C$7,GRID!$A$17:$A$27,0),MATCH(1,($U$2=GRID!$BJ$1:$CM$1)*(КАЛЕНДАРЬ!$U30=GRID!$BJ$3:$CM$3),0))+GRID!$B$29*2,
ROUNDUP(INDEX(GRID!$B$17:$AE$27,MATCH(C$7,GRID!$A$17:$A$27,0),MATCH(1,($U$2=GRID!$BJ$1:$CM$1)*(КАЛЕНДАРЬ!$U30=GRID!$BJ$3:$CM$3),0))*(1-GRID!$B$35),0)+GRID!$B$29*2)</f>
        <v>38600</v>
      </c>
      <c r="E70" s="59" cm="1">
        <f t="array" ref="E70">IF($I$2="Открытый тариф",
INDEX(GRID!$B$4:$AE$14,MATCH(E$7,GRID!$A$4:$A$14,0),MATCH(1,($U$2=GRID!$BJ$1:$CM$1)*(КАЛЕНДАРЬ!$U30=GRID!$BJ$3:$CM$3),0))+GRID!$B$29,
ROUNDUP(INDEX(GRID!$B$4:$AE$14,MATCH(E$7,GRID!$A$4:$A$14,0),MATCH(1,($U$2=GRID!$BJ$1:$CM$1)*(КАЛЕНДАРЬ!$U30=GRID!$BJ$3:$CM$3),0))*(1-GRID!$B$35),0)+GRID!$B$29)</f>
        <v>36900</v>
      </c>
      <c r="F70" s="60">
        <f t="array" ref="F70">IF($I$2="Открытый тариф",
INDEX(GRID!$B$17:$AE$27,MATCH(E$7,GRID!$A$17:$A$27,0),MATCH(1,($U$2=GRID!$BJ$1:$CM$1)*(КАЛЕНДАРЬ!$U30=GRID!$BJ$3:$CM$3),0))+GRID!$B$29*2,
ROUNDUP(INDEX(GRID!$B$17:$AE$27,MATCH(E$7,GRID!$A$17:$A$27,0),MATCH(1,($U$2=GRID!$BJ$1:$CM$1)*(КАЛЕНДАРЬ!$U30=GRID!$BJ$3:$CM$3),0))*(1-GRID!$B$35),0)+GRID!$B$29*2)</f>
        <v>42200</v>
      </c>
      <c r="G70" s="59" cm="1">
        <f t="array" ref="G70">IF($I$2="Открытый тариф",
INDEX(GRID!$B$4:$AE$14,MATCH(G$7,GRID!$A$4:$A$14,0),MATCH(1,($U$2=GRID!$BJ$1:$CM$1)*(КАЛЕНДАРЬ!$U30=GRID!$BJ$3:$CM$3),0))+GRID!$B$29,
ROUNDUP(INDEX(GRID!$B$4:$AE$14,MATCH(G$7,GRID!$A$4:$A$14,0),MATCH(1,($U$2=GRID!$BJ$1:$CM$1)*(КАЛЕНДАРЬ!$U30=GRID!$BJ$3:$CM$3),0))*(1-GRID!$B$35),0)+GRID!$B$29)</f>
        <v>40800</v>
      </c>
      <c r="H70" s="60">
        <f t="array" ref="H70">IF($I$2="Открытый тариф",
INDEX(GRID!$B$17:$AE$27,MATCH(G$7,GRID!$A$17:$A$27,0),MATCH(1,($U$2=GRID!$BJ$1:$CM$1)*(КАЛЕНДАРЬ!$U30=GRID!$BJ$3:$CM$3),0))+GRID!$B$29*2,
ROUNDUP(INDEX(GRID!$B$17:$AE$27,MATCH(G$7,GRID!$A$17:$A$27,0),MATCH(1,($U$2=GRID!$BJ$1:$CM$1)*(КАЛЕНДАРЬ!$U30=GRID!$BJ$3:$CM$3),0))*(1-GRID!$B$35),0)+GRID!$B$29*2)</f>
        <v>46100</v>
      </c>
      <c r="I70" s="59" cm="1">
        <f t="array" ref="I70">IF($I$2="Открытый тариф",
INDEX(GRID!$B$4:$AE$14,MATCH(I$7,GRID!$A$4:$A$14,0),MATCH(1,($U$2=GRID!$BJ$1:$CM$1)*(КАЛЕНДАРЬ!$U30=GRID!$BJ$3:$CM$3),0))+GRID!$B$29,
ROUNDUP(INDEX(GRID!$B$4:$AE$14,MATCH(I$7,GRID!$A$4:$A$14,0),MATCH(1,($U$2=GRID!$BJ$1:$CM$1)*(КАЛЕНДАРЬ!$U30=GRID!$BJ$3:$CM$3),0))*(1-GRID!$B$35),0)+GRID!$B$29)</f>
        <v>45200</v>
      </c>
      <c r="J70" s="60">
        <f t="array" ref="J70">IF($I$2="Открытый тариф",
INDEX(GRID!$B$17:$AE$27,MATCH(I$7,GRID!$A$17:$A$27,0),MATCH(1,($U$2=GRID!$BJ$1:$CM$1)*(КАЛЕНДАРЬ!$U30=GRID!$BJ$3:$CM$3),0))+GRID!$B$29*2,
ROUNDUP(INDEX(GRID!$B$17:$AE$27,MATCH(I$7,GRID!$A$17:$A$27,0),MATCH(1,($U$2=GRID!$BJ$1:$CM$1)*(КАЛЕНДАРЬ!$U30=GRID!$BJ$3:$CM$3),0))*(1-GRID!$B$35),0)+GRID!$B$29*2)</f>
        <v>50500</v>
      </c>
      <c r="K70" s="59" cm="1">
        <f t="array" ref="K70">IF($I$2="Открытый тариф",
INDEX(GRID!$B$4:$AE$14,MATCH(K$7,GRID!$A$4:$A$14,0),MATCH(1,($U$2=GRID!$BJ$1:$CM$1)*(КАЛЕНДАРЬ!$U30=GRID!$BJ$3:$CM$3),0))+GRID!$B$29,
ROUNDUP(INDEX(GRID!$B$4:$AE$14,MATCH(K$7,GRID!$A$4:$A$14,0),MATCH(1,($U$2=GRID!$BJ$1:$CM$1)*(КАЛЕНДАРЬ!$U30=GRID!$BJ$3:$CM$3),0))*(1-GRID!$B$35),0)+GRID!$B$29)</f>
        <v>50100</v>
      </c>
      <c r="L70" s="60">
        <f t="array" ref="L70">IF($I$2="Открытый тариф",
INDEX(GRID!$B$17:$AE$27,MATCH(K$7,GRID!$A$17:$A$27,0),MATCH(1,($U$2=GRID!$BJ$1:$CM$1)*(КАЛЕНДАРЬ!$U30=GRID!$BJ$3:$CM$3),0))+GRID!$B$29*2,
ROUNDUP(INDEX(GRID!$B$17:$AE$27,MATCH(K$7,GRID!$A$17:$A$27,0),MATCH(1,($U$2=GRID!$BJ$1:$CM$1)*(КАЛЕНДАРЬ!$U30=GRID!$BJ$3:$CM$3),0))*(1-GRID!$B$35),0)+GRID!$B$29*2)</f>
        <v>55400</v>
      </c>
      <c r="M70" s="59" cm="1">
        <f t="array" ref="M70">IF($I$2="Открытый тариф",
INDEX(GRID!$B$4:$AE$14,MATCH(M$7,GRID!$A$4:$A$14,0),MATCH(1,($U$2=GRID!$BJ$1:$CM$1)*(КАЛЕНДАРЬ!$U30=GRID!$BJ$3:$CM$3),0))+GRID!$B$29,
ROUNDUP(INDEX(GRID!$B$4:$AE$14,MATCH(M$7,GRID!$A$4:$A$14,0),MATCH(1,($U$2=GRID!$BJ$1:$CM$1)*(КАЛЕНДАРЬ!$U30=GRID!$BJ$3:$CM$3),0))*(1-GRID!$B$35),0)+GRID!$B$29)</f>
        <v>55600</v>
      </c>
      <c r="N70" s="60">
        <f t="array" ref="N70">IF($I$2="Открытый тариф",
INDEX(GRID!$B$17:$AE$27,MATCH(M$7,GRID!$A$17:$A$27,0),MATCH(1,($U$2=GRID!$BJ$1:$CM$1)*(КАЛЕНДАРЬ!$U30=GRID!$BJ$3:$CM$3),0))+GRID!$B$29*2,
ROUNDUP(INDEX(GRID!$B$17:$AE$27,MATCH(M$7,GRID!$A$17:$A$27,0),MATCH(1,($U$2=GRID!$BJ$1:$CM$1)*(КАЛЕНДАРЬ!$U30=GRID!$BJ$3:$CM$3),0))*(1-GRID!$B$35),0)+GRID!$B$29*2)</f>
        <v>60900</v>
      </c>
      <c r="O70" s="59" cm="1">
        <f t="array" ref="O70">IF($I$2="Открытый тариф",
INDEX(GRID!$B$4:$AE$14,MATCH(O$7,GRID!$A$4:$A$14,0),MATCH(1,($U$2=GRID!$BJ$1:$CM$1)*(КАЛЕНДАРЬ!$U30=GRID!$BJ$3:$CM$3),0))+GRID!$B$29,
ROUNDUP(INDEX(GRID!$B$4:$AE$14,MATCH(O$7,GRID!$A$4:$A$14,0),MATCH(1,($U$2=GRID!$BJ$1:$CM$1)*(КАЛЕНДАРЬ!$U30=GRID!$BJ$3:$CM$3),0))*(1-GRID!$B$35),0)+GRID!$B$29)</f>
        <v>62200</v>
      </c>
      <c r="P70" s="60">
        <f t="array" ref="P70">IF($I$2="Открытый тариф",
INDEX(GRID!$B$17:$AE$27,MATCH(O$7,GRID!$A$17:$A$27,0),MATCH(1,($U$2=GRID!$BJ$1:$CM$1)*(КАЛЕНДАРЬ!$U30=GRID!$BJ$3:$CM$3),0))+GRID!$B$29*2,
ROUNDUP(INDEX(GRID!$B$17:$AE$27,MATCH(O$7,GRID!$A$17:$A$27,0),MATCH(1,($U$2=GRID!$BJ$1:$CM$1)*(КАЛЕНДАРЬ!$U30=GRID!$BJ$3:$CM$3),0))*(1-GRID!$B$35),0)+GRID!$B$29*2)</f>
        <v>67500</v>
      </c>
      <c r="Q70" s="59" cm="1">
        <f t="array" ref="Q70">IF($I$2="Открытый тариф",
INDEX(GRID!$B$4:$AE$14,MATCH(Q$7,GRID!$A$4:$A$14,0),MATCH(1,($U$2=GRID!$BJ$1:$CM$1)*(КАЛЕНДАРЬ!$U30=GRID!$BJ$3:$CM$3),0))+GRID!$B$29,
ROUNDUP(INDEX(GRID!$B$4:$AE$14,MATCH(Q$7,GRID!$A$4:$A$14,0),MATCH(1,($U$2=GRID!$BJ$1:$CM$1)*(КАЛЕНДАРЬ!$U30=GRID!$BJ$3:$CM$3),0))*(1-GRID!$B$35),0)+GRID!$B$29)</f>
        <v>69900</v>
      </c>
      <c r="R70" s="60">
        <f t="array" ref="R70">IF($I$2="Открытый тариф",
INDEX(GRID!$B$17:$AE$27,MATCH(Q$7,GRID!$A$17:$A$27,0),MATCH(1,($U$2=GRID!$BJ$1:$CM$1)*(КАЛЕНДАРЬ!$U30=GRID!$BJ$3:$CM$3),0))+GRID!$B$29*2,
ROUNDUP(INDEX(GRID!$B$17:$AE$27,MATCH(Q$7,GRID!$A$17:$A$27,0),MATCH(1,($U$2=GRID!$BJ$1:$CM$1)*(КАЛЕНДАРЬ!$U30=GRID!$BJ$3:$CM$3),0))*(1-GRID!$B$35),0)+GRID!$B$29*2)</f>
        <v>75200</v>
      </c>
      <c r="S70" s="59" cm="1">
        <f t="array" ref="S70">IF($I$2="Открытый тариф",
INDEX(GRID!$B$4:$AE$14,MATCH(S$7,GRID!$A$4:$A$14,0),MATCH(1,($U$2=GRID!$BJ$1:$CM$1)*(КАЛЕНДАРЬ!$U30=GRID!$BJ$3:$CM$3),0))+GRID!$B$29,
ROUNDUP(INDEX(GRID!$B$4:$AE$14,MATCH(S$7,GRID!$A$4:$A$14,0),MATCH(1,($U$2=GRID!$BJ$1:$CM$1)*(КАЛЕНДАРЬ!$U30=GRID!$BJ$3:$CM$3),0))*(1-GRID!$B$35),0)+GRID!$B$29)</f>
        <v>86400</v>
      </c>
      <c r="T70" s="60">
        <f t="array" ref="T70">IF($I$2="Открытый тариф",
INDEX(GRID!$B$17:$AE$27,MATCH(S$7,GRID!$A$17:$A$27,0),MATCH(1,($U$2=GRID!$BJ$1:$CM$1)*(КАЛЕНДАРЬ!$U30=GRID!$BJ$3:$CM$3),0))+GRID!$B$29*2,
ROUNDUP(INDEX(GRID!$B$17:$AE$27,MATCH(S$7,GRID!$A$17:$A$27,0),MATCH(1,($U$2=GRID!$BJ$1:$CM$1)*(КАЛЕНДАРЬ!$U30=GRID!$BJ$3:$CM$3),0))*(1-GRID!$B$35),0)+GRID!$B$29*2)</f>
        <v>91700</v>
      </c>
      <c r="U70" s="59" cm="1">
        <f t="array" ref="U70">IF($I$2="Открытый тариф",
INDEX(GRID!$B$4:$AE$14,MATCH(U$7,GRID!$A$4:$A$14,0),MATCH(1,($U$2=GRID!$BJ$1:$CM$1)*(КАЛЕНДАРЬ!$U30=GRID!$BJ$3:$CM$3),0))+GRID!$B$29,
ROUNDUP(INDEX(GRID!$B$4:$AE$14,MATCH(U$7,GRID!$A$4:$A$14,0),MATCH(1,($U$2=GRID!$BJ$1:$CM$1)*(КАЛЕНДАРЬ!$U30=GRID!$BJ$3:$CM$3),0))*(1-GRID!$B$35),0)+GRID!$B$29)</f>
        <v>94800</v>
      </c>
      <c r="V70" s="60">
        <f t="array" ref="V70">IF($I$2="Открытый тариф",
INDEX(GRID!$B$17:$AE$27,MATCH(U$7,GRID!$A$17:$A$27,0),MATCH(1,($U$2=GRID!$BJ$1:$CM$1)*(КАЛЕНДАРЬ!$U30=GRID!$BJ$3:$CM$3),0))+GRID!$B$29*2,
ROUNDUP(INDEX(GRID!$B$17:$AE$27,MATCH(U$7,GRID!$A$17:$A$27,0),MATCH(1,($U$2=GRID!$BJ$1:$CM$1)*(КАЛЕНДАРЬ!$U30=GRID!$BJ$3:$CM$3),0))*(1-GRID!$B$35),0)+GRID!$B$29*2)</f>
        <v>100100</v>
      </c>
      <c r="W70" s="59" cm="1">
        <f t="array" ref="W70">IF($I$2="Открытый тариф",
INDEX(GRID!$B$4:$AE$14,MATCH(W$7,GRID!$A$4:$A$14,0),MATCH(1,($U$2=GRID!$BJ$1:$CM$1)*(КАЛЕНДАРЬ!$U30=GRID!$BJ$3:$CM$3),0))+GRID!$B$29,
ROUNDUP(INDEX(GRID!$B$4:$AE$14,MATCH(W$7,GRID!$A$4:$A$14,0),MATCH(1,($U$2=GRID!$BJ$1:$CM$1)*(КАЛЕНДАРЬ!$U30=GRID!$BJ$3:$CM$3),0))*(1-GRID!$B$35),0)+GRID!$B$29)</f>
        <v>329800</v>
      </c>
      <c r="X70" s="60">
        <f t="array" ref="X70">IF($I$2="Открытый тариф",
INDEX(GRID!$B$17:$AE$27,MATCH(W$7,GRID!$A$17:$A$27,0),MATCH(1,($U$2=GRID!$BJ$1:$CM$1)*(КАЛЕНДАРЬ!$U30=GRID!$BJ$3:$CM$3),0))+GRID!$B$29*2,
ROUNDUP(INDEX(GRID!$B$17:$AE$27,MATCH(W$7,GRID!$A$17:$A$27,0),MATCH(1,($U$2=GRID!$BJ$1:$CM$1)*(КАЛЕНДАРЬ!$U30=GRID!$BJ$3:$CM$3),0))*(1-GRID!$B$35),0)+GRID!$B$29*2)</f>
        <v>335100</v>
      </c>
    </row>
    <row r="71" spans="1:24" x14ac:dyDescent="0.2">
      <c r="A71" s="62" t="s">
        <v>48</v>
      </c>
      <c r="B71" s="62">
        <v>28</v>
      </c>
      <c r="C71" s="59" cm="1">
        <f t="array" ref="C71">IF($I$2="Открытый тариф",
INDEX(GRID!$B$4:$AE$14,MATCH(C$7,GRID!$A$4:$A$14,0),MATCH(1,($U$2=GRID!$BJ$1:$CM$1)*(КАЛЕНДАРЬ!$U31=GRID!$BJ$3:$CM$3),0))+GRID!$B$29,
ROUNDUP(INDEX(GRID!$B$4:$AE$14,MATCH(C$7,GRID!$A$4:$A$14,0),MATCH(1,($U$2=GRID!$BJ$1:$CM$1)*(КАЛЕНДАРЬ!$U31=GRID!$BJ$3:$CM$3),0))*(1-GRID!$B$35),0)+GRID!$B$29)</f>
        <v>33300</v>
      </c>
      <c r="D71" s="60">
        <f t="array" ref="D71">IF($I$2="Открытый тариф",
INDEX(GRID!$B$17:$AE$27,MATCH(C$7,GRID!$A$17:$A$27,0),MATCH(1,($U$2=GRID!$BJ$1:$CM$1)*(КАЛЕНДАРЬ!$U31=GRID!$BJ$3:$CM$3),0))+GRID!$B$29*2,
ROUNDUP(INDEX(GRID!$B$17:$AE$27,MATCH(C$7,GRID!$A$17:$A$27,0),MATCH(1,($U$2=GRID!$BJ$1:$CM$1)*(КАЛЕНДАРЬ!$U31=GRID!$BJ$3:$CM$3),0))*(1-GRID!$B$35),0)+GRID!$B$29*2)</f>
        <v>38600</v>
      </c>
      <c r="E71" s="59" cm="1">
        <f t="array" ref="E71">IF($I$2="Открытый тариф",
INDEX(GRID!$B$4:$AE$14,MATCH(E$7,GRID!$A$4:$A$14,0),MATCH(1,($U$2=GRID!$BJ$1:$CM$1)*(КАЛЕНДАРЬ!$U31=GRID!$BJ$3:$CM$3),0))+GRID!$B$29,
ROUNDUP(INDEX(GRID!$B$4:$AE$14,MATCH(E$7,GRID!$A$4:$A$14,0),MATCH(1,($U$2=GRID!$BJ$1:$CM$1)*(КАЛЕНДАРЬ!$U31=GRID!$BJ$3:$CM$3),0))*(1-GRID!$B$35),0)+GRID!$B$29)</f>
        <v>36900</v>
      </c>
      <c r="F71" s="60">
        <f t="array" ref="F71">IF($I$2="Открытый тариф",
INDEX(GRID!$B$17:$AE$27,MATCH(E$7,GRID!$A$17:$A$27,0),MATCH(1,($U$2=GRID!$BJ$1:$CM$1)*(КАЛЕНДАРЬ!$U31=GRID!$BJ$3:$CM$3),0))+GRID!$B$29*2,
ROUNDUP(INDEX(GRID!$B$17:$AE$27,MATCH(E$7,GRID!$A$17:$A$27,0),MATCH(1,($U$2=GRID!$BJ$1:$CM$1)*(КАЛЕНДАРЬ!$U31=GRID!$BJ$3:$CM$3),0))*(1-GRID!$B$35),0)+GRID!$B$29*2)</f>
        <v>42200</v>
      </c>
      <c r="G71" s="59" cm="1">
        <f t="array" ref="G71">IF($I$2="Открытый тариф",
INDEX(GRID!$B$4:$AE$14,MATCH(G$7,GRID!$A$4:$A$14,0),MATCH(1,($U$2=GRID!$BJ$1:$CM$1)*(КАЛЕНДАРЬ!$U31=GRID!$BJ$3:$CM$3),0))+GRID!$B$29,
ROUNDUP(INDEX(GRID!$B$4:$AE$14,MATCH(G$7,GRID!$A$4:$A$14,0),MATCH(1,($U$2=GRID!$BJ$1:$CM$1)*(КАЛЕНДАРЬ!$U31=GRID!$BJ$3:$CM$3),0))*(1-GRID!$B$35),0)+GRID!$B$29)</f>
        <v>40800</v>
      </c>
      <c r="H71" s="60">
        <f t="array" ref="H71">IF($I$2="Открытый тариф",
INDEX(GRID!$B$17:$AE$27,MATCH(G$7,GRID!$A$17:$A$27,0),MATCH(1,($U$2=GRID!$BJ$1:$CM$1)*(КАЛЕНДАРЬ!$U31=GRID!$BJ$3:$CM$3),0))+GRID!$B$29*2,
ROUNDUP(INDEX(GRID!$B$17:$AE$27,MATCH(G$7,GRID!$A$17:$A$27,0),MATCH(1,($U$2=GRID!$BJ$1:$CM$1)*(КАЛЕНДАРЬ!$U31=GRID!$BJ$3:$CM$3),0))*(1-GRID!$B$35),0)+GRID!$B$29*2)</f>
        <v>46100</v>
      </c>
      <c r="I71" s="59" cm="1">
        <f t="array" ref="I71">IF($I$2="Открытый тариф",
INDEX(GRID!$B$4:$AE$14,MATCH(I$7,GRID!$A$4:$A$14,0),MATCH(1,($U$2=GRID!$BJ$1:$CM$1)*(КАЛЕНДАРЬ!$U31=GRID!$BJ$3:$CM$3),0))+GRID!$B$29,
ROUNDUP(INDEX(GRID!$B$4:$AE$14,MATCH(I$7,GRID!$A$4:$A$14,0),MATCH(1,($U$2=GRID!$BJ$1:$CM$1)*(КАЛЕНДАРЬ!$U31=GRID!$BJ$3:$CM$3),0))*(1-GRID!$B$35),0)+GRID!$B$29)</f>
        <v>45200</v>
      </c>
      <c r="J71" s="60">
        <f t="array" ref="J71">IF($I$2="Открытый тариф",
INDEX(GRID!$B$17:$AE$27,MATCH(I$7,GRID!$A$17:$A$27,0),MATCH(1,($U$2=GRID!$BJ$1:$CM$1)*(КАЛЕНДАРЬ!$U31=GRID!$BJ$3:$CM$3),0))+GRID!$B$29*2,
ROUNDUP(INDEX(GRID!$B$17:$AE$27,MATCH(I$7,GRID!$A$17:$A$27,0),MATCH(1,($U$2=GRID!$BJ$1:$CM$1)*(КАЛЕНДАРЬ!$U31=GRID!$BJ$3:$CM$3),0))*(1-GRID!$B$35),0)+GRID!$B$29*2)</f>
        <v>50500</v>
      </c>
      <c r="K71" s="59" cm="1">
        <f t="array" ref="K71">IF($I$2="Открытый тариф",
INDEX(GRID!$B$4:$AE$14,MATCH(K$7,GRID!$A$4:$A$14,0),MATCH(1,($U$2=GRID!$BJ$1:$CM$1)*(КАЛЕНДАРЬ!$U31=GRID!$BJ$3:$CM$3),0))+GRID!$B$29,
ROUNDUP(INDEX(GRID!$B$4:$AE$14,MATCH(K$7,GRID!$A$4:$A$14,0),MATCH(1,($U$2=GRID!$BJ$1:$CM$1)*(КАЛЕНДАРЬ!$U31=GRID!$BJ$3:$CM$3),0))*(1-GRID!$B$35),0)+GRID!$B$29)</f>
        <v>50100</v>
      </c>
      <c r="L71" s="60">
        <f t="array" ref="L71">IF($I$2="Открытый тариф",
INDEX(GRID!$B$17:$AE$27,MATCH(K$7,GRID!$A$17:$A$27,0),MATCH(1,($U$2=GRID!$BJ$1:$CM$1)*(КАЛЕНДАРЬ!$U31=GRID!$BJ$3:$CM$3),0))+GRID!$B$29*2,
ROUNDUP(INDEX(GRID!$B$17:$AE$27,MATCH(K$7,GRID!$A$17:$A$27,0),MATCH(1,($U$2=GRID!$BJ$1:$CM$1)*(КАЛЕНДАРЬ!$U31=GRID!$BJ$3:$CM$3),0))*(1-GRID!$B$35),0)+GRID!$B$29*2)</f>
        <v>55400</v>
      </c>
      <c r="M71" s="59" cm="1">
        <f t="array" ref="M71">IF($I$2="Открытый тариф",
INDEX(GRID!$B$4:$AE$14,MATCH(M$7,GRID!$A$4:$A$14,0),MATCH(1,($U$2=GRID!$BJ$1:$CM$1)*(КАЛЕНДАРЬ!$U31=GRID!$BJ$3:$CM$3),0))+GRID!$B$29,
ROUNDUP(INDEX(GRID!$B$4:$AE$14,MATCH(M$7,GRID!$A$4:$A$14,0),MATCH(1,($U$2=GRID!$BJ$1:$CM$1)*(КАЛЕНДАРЬ!$U31=GRID!$BJ$3:$CM$3),0))*(1-GRID!$B$35),0)+GRID!$B$29)</f>
        <v>55600</v>
      </c>
      <c r="N71" s="60">
        <f t="array" ref="N71">IF($I$2="Открытый тариф",
INDEX(GRID!$B$17:$AE$27,MATCH(M$7,GRID!$A$17:$A$27,0),MATCH(1,($U$2=GRID!$BJ$1:$CM$1)*(КАЛЕНДАРЬ!$U31=GRID!$BJ$3:$CM$3),0))+GRID!$B$29*2,
ROUNDUP(INDEX(GRID!$B$17:$AE$27,MATCH(M$7,GRID!$A$17:$A$27,0),MATCH(1,($U$2=GRID!$BJ$1:$CM$1)*(КАЛЕНДАРЬ!$U31=GRID!$BJ$3:$CM$3),0))*(1-GRID!$B$35),0)+GRID!$B$29*2)</f>
        <v>60900</v>
      </c>
      <c r="O71" s="59" cm="1">
        <f t="array" ref="O71">IF($I$2="Открытый тариф",
INDEX(GRID!$B$4:$AE$14,MATCH(O$7,GRID!$A$4:$A$14,0),MATCH(1,($U$2=GRID!$BJ$1:$CM$1)*(КАЛЕНДАРЬ!$U31=GRID!$BJ$3:$CM$3),0))+GRID!$B$29,
ROUNDUP(INDEX(GRID!$B$4:$AE$14,MATCH(O$7,GRID!$A$4:$A$14,0),MATCH(1,($U$2=GRID!$BJ$1:$CM$1)*(КАЛЕНДАРЬ!$U31=GRID!$BJ$3:$CM$3),0))*(1-GRID!$B$35),0)+GRID!$B$29)</f>
        <v>62200</v>
      </c>
      <c r="P71" s="60">
        <f t="array" ref="P71">IF($I$2="Открытый тариф",
INDEX(GRID!$B$17:$AE$27,MATCH(O$7,GRID!$A$17:$A$27,0),MATCH(1,($U$2=GRID!$BJ$1:$CM$1)*(КАЛЕНДАРЬ!$U31=GRID!$BJ$3:$CM$3),0))+GRID!$B$29*2,
ROUNDUP(INDEX(GRID!$B$17:$AE$27,MATCH(O$7,GRID!$A$17:$A$27,0),MATCH(1,($U$2=GRID!$BJ$1:$CM$1)*(КАЛЕНДАРЬ!$U31=GRID!$BJ$3:$CM$3),0))*(1-GRID!$B$35),0)+GRID!$B$29*2)</f>
        <v>67500</v>
      </c>
      <c r="Q71" s="59" cm="1">
        <f t="array" ref="Q71">IF($I$2="Открытый тариф",
INDEX(GRID!$B$4:$AE$14,MATCH(Q$7,GRID!$A$4:$A$14,0),MATCH(1,($U$2=GRID!$BJ$1:$CM$1)*(КАЛЕНДАРЬ!$U31=GRID!$BJ$3:$CM$3),0))+GRID!$B$29,
ROUNDUP(INDEX(GRID!$B$4:$AE$14,MATCH(Q$7,GRID!$A$4:$A$14,0),MATCH(1,($U$2=GRID!$BJ$1:$CM$1)*(КАЛЕНДАРЬ!$U31=GRID!$BJ$3:$CM$3),0))*(1-GRID!$B$35),0)+GRID!$B$29)</f>
        <v>69900</v>
      </c>
      <c r="R71" s="60">
        <f t="array" ref="R71">IF($I$2="Открытый тариф",
INDEX(GRID!$B$17:$AE$27,MATCH(Q$7,GRID!$A$17:$A$27,0),MATCH(1,($U$2=GRID!$BJ$1:$CM$1)*(КАЛЕНДАРЬ!$U31=GRID!$BJ$3:$CM$3),0))+GRID!$B$29*2,
ROUNDUP(INDEX(GRID!$B$17:$AE$27,MATCH(Q$7,GRID!$A$17:$A$27,0),MATCH(1,($U$2=GRID!$BJ$1:$CM$1)*(КАЛЕНДАРЬ!$U31=GRID!$BJ$3:$CM$3),0))*(1-GRID!$B$35),0)+GRID!$B$29*2)</f>
        <v>75200</v>
      </c>
      <c r="S71" s="59" cm="1">
        <f t="array" ref="S71">IF($I$2="Открытый тариф",
INDEX(GRID!$B$4:$AE$14,MATCH(S$7,GRID!$A$4:$A$14,0),MATCH(1,($U$2=GRID!$BJ$1:$CM$1)*(КАЛЕНДАРЬ!$U31=GRID!$BJ$3:$CM$3),0))+GRID!$B$29,
ROUNDUP(INDEX(GRID!$B$4:$AE$14,MATCH(S$7,GRID!$A$4:$A$14,0),MATCH(1,($U$2=GRID!$BJ$1:$CM$1)*(КАЛЕНДАРЬ!$U31=GRID!$BJ$3:$CM$3),0))*(1-GRID!$B$35),0)+GRID!$B$29)</f>
        <v>86400</v>
      </c>
      <c r="T71" s="60">
        <f t="array" ref="T71">IF($I$2="Открытый тариф",
INDEX(GRID!$B$17:$AE$27,MATCH(S$7,GRID!$A$17:$A$27,0),MATCH(1,($U$2=GRID!$BJ$1:$CM$1)*(КАЛЕНДАРЬ!$U31=GRID!$BJ$3:$CM$3),0))+GRID!$B$29*2,
ROUNDUP(INDEX(GRID!$B$17:$AE$27,MATCH(S$7,GRID!$A$17:$A$27,0),MATCH(1,($U$2=GRID!$BJ$1:$CM$1)*(КАЛЕНДАРЬ!$U31=GRID!$BJ$3:$CM$3),0))*(1-GRID!$B$35),0)+GRID!$B$29*2)</f>
        <v>91700</v>
      </c>
      <c r="U71" s="59" cm="1">
        <f t="array" ref="U71">IF($I$2="Открытый тариф",
INDEX(GRID!$B$4:$AE$14,MATCH(U$7,GRID!$A$4:$A$14,0),MATCH(1,($U$2=GRID!$BJ$1:$CM$1)*(КАЛЕНДАРЬ!$U31=GRID!$BJ$3:$CM$3),0))+GRID!$B$29,
ROUNDUP(INDEX(GRID!$B$4:$AE$14,MATCH(U$7,GRID!$A$4:$A$14,0),MATCH(1,($U$2=GRID!$BJ$1:$CM$1)*(КАЛЕНДАРЬ!$U31=GRID!$BJ$3:$CM$3),0))*(1-GRID!$B$35),0)+GRID!$B$29)</f>
        <v>94800</v>
      </c>
      <c r="V71" s="60">
        <f t="array" ref="V71">IF($I$2="Открытый тариф",
INDEX(GRID!$B$17:$AE$27,MATCH(U$7,GRID!$A$17:$A$27,0),MATCH(1,($U$2=GRID!$BJ$1:$CM$1)*(КАЛЕНДАРЬ!$U31=GRID!$BJ$3:$CM$3),0))+GRID!$B$29*2,
ROUNDUP(INDEX(GRID!$B$17:$AE$27,MATCH(U$7,GRID!$A$17:$A$27,0),MATCH(1,($U$2=GRID!$BJ$1:$CM$1)*(КАЛЕНДАРЬ!$U31=GRID!$BJ$3:$CM$3),0))*(1-GRID!$B$35),0)+GRID!$B$29*2)</f>
        <v>100100</v>
      </c>
      <c r="W71" s="59" cm="1">
        <f t="array" ref="W71">IF($I$2="Открытый тариф",
INDEX(GRID!$B$4:$AE$14,MATCH(W$7,GRID!$A$4:$A$14,0),MATCH(1,($U$2=GRID!$BJ$1:$CM$1)*(КАЛЕНДАРЬ!$U31=GRID!$BJ$3:$CM$3),0))+GRID!$B$29,
ROUNDUP(INDEX(GRID!$B$4:$AE$14,MATCH(W$7,GRID!$A$4:$A$14,0),MATCH(1,($U$2=GRID!$BJ$1:$CM$1)*(КАЛЕНДАРЬ!$U31=GRID!$BJ$3:$CM$3),0))*(1-GRID!$B$35),0)+GRID!$B$29)</f>
        <v>329800</v>
      </c>
      <c r="X71" s="60">
        <f t="array" ref="X71">IF($I$2="Открытый тариф",
INDEX(GRID!$B$17:$AE$27,MATCH(W$7,GRID!$A$17:$A$27,0),MATCH(1,($U$2=GRID!$BJ$1:$CM$1)*(КАЛЕНДАРЬ!$U31=GRID!$BJ$3:$CM$3),0))+GRID!$B$29*2,
ROUNDUP(INDEX(GRID!$B$17:$AE$27,MATCH(W$7,GRID!$A$17:$A$27,0),MATCH(1,($U$2=GRID!$BJ$1:$CM$1)*(КАЛЕНДАРЬ!$U31=GRID!$BJ$3:$CM$3),0))*(1-GRID!$B$35),0)+GRID!$B$29*2)</f>
        <v>335100</v>
      </c>
    </row>
    <row r="72" spans="1:24" x14ac:dyDescent="0.2">
      <c r="A72" s="62" t="s">
        <v>42</v>
      </c>
      <c r="B72" s="62">
        <v>29</v>
      </c>
      <c r="C72" s="59" cm="1">
        <f t="array" ref="C72">IF($I$2="Открытый тариф",
INDEX(GRID!$B$4:$AE$14,MATCH(C$7,GRID!$A$4:$A$14,0),MATCH(1,($U$2=GRID!$BJ$1:$CM$1)*(КАЛЕНДАРЬ!$U32=GRID!$BJ$3:$CM$3),0))+GRID!$B$29,
ROUNDUP(INDEX(GRID!$B$4:$AE$14,MATCH(C$7,GRID!$A$4:$A$14,0),MATCH(1,($U$2=GRID!$BJ$1:$CM$1)*(КАЛЕНДАРЬ!$U32=GRID!$BJ$3:$CM$3),0))*(1-GRID!$B$35),0)+GRID!$B$29)</f>
        <v>33300</v>
      </c>
      <c r="D72" s="60">
        <f t="array" ref="D72">IF($I$2="Открытый тариф",
INDEX(GRID!$B$17:$AE$27,MATCH(C$7,GRID!$A$17:$A$27,0),MATCH(1,($U$2=GRID!$BJ$1:$CM$1)*(КАЛЕНДАРЬ!$U32=GRID!$BJ$3:$CM$3),0))+GRID!$B$29*2,
ROUNDUP(INDEX(GRID!$B$17:$AE$27,MATCH(C$7,GRID!$A$17:$A$27,0),MATCH(1,($U$2=GRID!$BJ$1:$CM$1)*(КАЛЕНДАРЬ!$U32=GRID!$BJ$3:$CM$3),0))*(1-GRID!$B$35),0)+GRID!$B$29*2)</f>
        <v>38600</v>
      </c>
      <c r="E72" s="59" cm="1">
        <f t="array" ref="E72">IF($I$2="Открытый тариф",
INDEX(GRID!$B$4:$AE$14,MATCH(E$7,GRID!$A$4:$A$14,0),MATCH(1,($U$2=GRID!$BJ$1:$CM$1)*(КАЛЕНДАРЬ!$U32=GRID!$BJ$3:$CM$3),0))+GRID!$B$29,
ROUNDUP(INDEX(GRID!$B$4:$AE$14,MATCH(E$7,GRID!$A$4:$A$14,0),MATCH(1,($U$2=GRID!$BJ$1:$CM$1)*(КАЛЕНДАРЬ!$U32=GRID!$BJ$3:$CM$3),0))*(1-GRID!$B$35),0)+GRID!$B$29)</f>
        <v>36900</v>
      </c>
      <c r="F72" s="60">
        <f t="array" ref="F72">IF($I$2="Открытый тариф",
INDEX(GRID!$B$17:$AE$27,MATCH(E$7,GRID!$A$17:$A$27,0),MATCH(1,($U$2=GRID!$BJ$1:$CM$1)*(КАЛЕНДАРЬ!$U32=GRID!$BJ$3:$CM$3),0))+GRID!$B$29*2,
ROUNDUP(INDEX(GRID!$B$17:$AE$27,MATCH(E$7,GRID!$A$17:$A$27,0),MATCH(1,($U$2=GRID!$BJ$1:$CM$1)*(КАЛЕНДАРЬ!$U32=GRID!$BJ$3:$CM$3),0))*(1-GRID!$B$35),0)+GRID!$B$29*2)</f>
        <v>42200</v>
      </c>
      <c r="G72" s="59" cm="1">
        <f t="array" ref="G72">IF($I$2="Открытый тариф",
INDEX(GRID!$B$4:$AE$14,MATCH(G$7,GRID!$A$4:$A$14,0),MATCH(1,($U$2=GRID!$BJ$1:$CM$1)*(КАЛЕНДАРЬ!$U32=GRID!$BJ$3:$CM$3),0))+GRID!$B$29,
ROUNDUP(INDEX(GRID!$B$4:$AE$14,MATCH(G$7,GRID!$A$4:$A$14,0),MATCH(1,($U$2=GRID!$BJ$1:$CM$1)*(КАЛЕНДАРЬ!$U32=GRID!$BJ$3:$CM$3),0))*(1-GRID!$B$35),0)+GRID!$B$29)</f>
        <v>40800</v>
      </c>
      <c r="H72" s="60">
        <f t="array" ref="H72">IF($I$2="Открытый тариф",
INDEX(GRID!$B$17:$AE$27,MATCH(G$7,GRID!$A$17:$A$27,0),MATCH(1,($U$2=GRID!$BJ$1:$CM$1)*(КАЛЕНДАРЬ!$U32=GRID!$BJ$3:$CM$3),0))+GRID!$B$29*2,
ROUNDUP(INDEX(GRID!$B$17:$AE$27,MATCH(G$7,GRID!$A$17:$A$27,0),MATCH(1,($U$2=GRID!$BJ$1:$CM$1)*(КАЛЕНДАРЬ!$U32=GRID!$BJ$3:$CM$3),0))*(1-GRID!$B$35),0)+GRID!$B$29*2)</f>
        <v>46100</v>
      </c>
      <c r="I72" s="59" cm="1">
        <f t="array" ref="I72">IF($I$2="Открытый тариф",
INDEX(GRID!$B$4:$AE$14,MATCH(I$7,GRID!$A$4:$A$14,0),MATCH(1,($U$2=GRID!$BJ$1:$CM$1)*(КАЛЕНДАРЬ!$U32=GRID!$BJ$3:$CM$3),0))+GRID!$B$29,
ROUNDUP(INDEX(GRID!$B$4:$AE$14,MATCH(I$7,GRID!$A$4:$A$14,0),MATCH(1,($U$2=GRID!$BJ$1:$CM$1)*(КАЛЕНДАРЬ!$U32=GRID!$BJ$3:$CM$3),0))*(1-GRID!$B$35),0)+GRID!$B$29)</f>
        <v>45200</v>
      </c>
      <c r="J72" s="60">
        <f t="array" ref="J72">IF($I$2="Открытый тариф",
INDEX(GRID!$B$17:$AE$27,MATCH(I$7,GRID!$A$17:$A$27,0),MATCH(1,($U$2=GRID!$BJ$1:$CM$1)*(КАЛЕНДАРЬ!$U32=GRID!$BJ$3:$CM$3),0))+GRID!$B$29*2,
ROUNDUP(INDEX(GRID!$B$17:$AE$27,MATCH(I$7,GRID!$A$17:$A$27,0),MATCH(1,($U$2=GRID!$BJ$1:$CM$1)*(КАЛЕНДАРЬ!$U32=GRID!$BJ$3:$CM$3),0))*(1-GRID!$B$35),0)+GRID!$B$29*2)</f>
        <v>50500</v>
      </c>
      <c r="K72" s="59" cm="1">
        <f t="array" ref="K72">IF($I$2="Открытый тариф",
INDEX(GRID!$B$4:$AE$14,MATCH(K$7,GRID!$A$4:$A$14,0),MATCH(1,($U$2=GRID!$BJ$1:$CM$1)*(КАЛЕНДАРЬ!$U32=GRID!$BJ$3:$CM$3),0))+GRID!$B$29,
ROUNDUP(INDEX(GRID!$B$4:$AE$14,MATCH(K$7,GRID!$A$4:$A$14,0),MATCH(1,($U$2=GRID!$BJ$1:$CM$1)*(КАЛЕНДАРЬ!$U32=GRID!$BJ$3:$CM$3),0))*(1-GRID!$B$35),0)+GRID!$B$29)</f>
        <v>50100</v>
      </c>
      <c r="L72" s="60">
        <f t="array" ref="L72">IF($I$2="Открытый тариф",
INDEX(GRID!$B$17:$AE$27,MATCH(K$7,GRID!$A$17:$A$27,0),MATCH(1,($U$2=GRID!$BJ$1:$CM$1)*(КАЛЕНДАРЬ!$U32=GRID!$BJ$3:$CM$3),0))+GRID!$B$29*2,
ROUNDUP(INDEX(GRID!$B$17:$AE$27,MATCH(K$7,GRID!$A$17:$A$27,0),MATCH(1,($U$2=GRID!$BJ$1:$CM$1)*(КАЛЕНДАРЬ!$U32=GRID!$BJ$3:$CM$3),0))*(1-GRID!$B$35),0)+GRID!$B$29*2)</f>
        <v>55400</v>
      </c>
      <c r="M72" s="59" cm="1">
        <f t="array" ref="M72">IF($I$2="Открытый тариф",
INDEX(GRID!$B$4:$AE$14,MATCH(M$7,GRID!$A$4:$A$14,0),MATCH(1,($U$2=GRID!$BJ$1:$CM$1)*(КАЛЕНДАРЬ!$U32=GRID!$BJ$3:$CM$3),0))+GRID!$B$29,
ROUNDUP(INDEX(GRID!$B$4:$AE$14,MATCH(M$7,GRID!$A$4:$A$14,0),MATCH(1,($U$2=GRID!$BJ$1:$CM$1)*(КАЛЕНДАРЬ!$U32=GRID!$BJ$3:$CM$3),0))*(1-GRID!$B$35),0)+GRID!$B$29)</f>
        <v>55600</v>
      </c>
      <c r="N72" s="60">
        <f t="array" ref="N72">IF($I$2="Открытый тариф",
INDEX(GRID!$B$17:$AE$27,MATCH(M$7,GRID!$A$17:$A$27,0),MATCH(1,($U$2=GRID!$BJ$1:$CM$1)*(КАЛЕНДАРЬ!$U32=GRID!$BJ$3:$CM$3),0))+GRID!$B$29*2,
ROUNDUP(INDEX(GRID!$B$17:$AE$27,MATCH(M$7,GRID!$A$17:$A$27,0),MATCH(1,($U$2=GRID!$BJ$1:$CM$1)*(КАЛЕНДАРЬ!$U32=GRID!$BJ$3:$CM$3),0))*(1-GRID!$B$35),0)+GRID!$B$29*2)</f>
        <v>60900</v>
      </c>
      <c r="O72" s="59" cm="1">
        <f t="array" ref="O72">IF($I$2="Открытый тариф",
INDEX(GRID!$B$4:$AE$14,MATCH(O$7,GRID!$A$4:$A$14,0),MATCH(1,($U$2=GRID!$BJ$1:$CM$1)*(КАЛЕНДАРЬ!$U32=GRID!$BJ$3:$CM$3),0))+GRID!$B$29,
ROUNDUP(INDEX(GRID!$B$4:$AE$14,MATCH(O$7,GRID!$A$4:$A$14,0),MATCH(1,($U$2=GRID!$BJ$1:$CM$1)*(КАЛЕНДАРЬ!$U32=GRID!$BJ$3:$CM$3),0))*(1-GRID!$B$35),0)+GRID!$B$29)</f>
        <v>62200</v>
      </c>
      <c r="P72" s="60">
        <f t="array" ref="P72">IF($I$2="Открытый тариф",
INDEX(GRID!$B$17:$AE$27,MATCH(O$7,GRID!$A$17:$A$27,0),MATCH(1,($U$2=GRID!$BJ$1:$CM$1)*(КАЛЕНДАРЬ!$U32=GRID!$BJ$3:$CM$3),0))+GRID!$B$29*2,
ROUNDUP(INDEX(GRID!$B$17:$AE$27,MATCH(O$7,GRID!$A$17:$A$27,0),MATCH(1,($U$2=GRID!$BJ$1:$CM$1)*(КАЛЕНДАРЬ!$U32=GRID!$BJ$3:$CM$3),0))*(1-GRID!$B$35),0)+GRID!$B$29*2)</f>
        <v>67500</v>
      </c>
      <c r="Q72" s="59" cm="1">
        <f t="array" ref="Q72">IF($I$2="Открытый тариф",
INDEX(GRID!$B$4:$AE$14,MATCH(Q$7,GRID!$A$4:$A$14,0),MATCH(1,($U$2=GRID!$BJ$1:$CM$1)*(КАЛЕНДАРЬ!$U32=GRID!$BJ$3:$CM$3),0))+GRID!$B$29,
ROUNDUP(INDEX(GRID!$B$4:$AE$14,MATCH(Q$7,GRID!$A$4:$A$14,0),MATCH(1,($U$2=GRID!$BJ$1:$CM$1)*(КАЛЕНДАРЬ!$U32=GRID!$BJ$3:$CM$3),0))*(1-GRID!$B$35),0)+GRID!$B$29)</f>
        <v>69900</v>
      </c>
      <c r="R72" s="60">
        <f t="array" ref="R72">IF($I$2="Открытый тариф",
INDEX(GRID!$B$17:$AE$27,MATCH(Q$7,GRID!$A$17:$A$27,0),MATCH(1,($U$2=GRID!$BJ$1:$CM$1)*(КАЛЕНДАРЬ!$U32=GRID!$BJ$3:$CM$3),0))+GRID!$B$29*2,
ROUNDUP(INDEX(GRID!$B$17:$AE$27,MATCH(Q$7,GRID!$A$17:$A$27,0),MATCH(1,($U$2=GRID!$BJ$1:$CM$1)*(КАЛЕНДАРЬ!$U32=GRID!$BJ$3:$CM$3),0))*(1-GRID!$B$35),0)+GRID!$B$29*2)</f>
        <v>75200</v>
      </c>
      <c r="S72" s="59" cm="1">
        <f t="array" ref="S72">IF($I$2="Открытый тариф",
INDEX(GRID!$B$4:$AE$14,MATCH(S$7,GRID!$A$4:$A$14,0),MATCH(1,($U$2=GRID!$BJ$1:$CM$1)*(КАЛЕНДАРЬ!$U32=GRID!$BJ$3:$CM$3),0))+GRID!$B$29,
ROUNDUP(INDEX(GRID!$B$4:$AE$14,MATCH(S$7,GRID!$A$4:$A$14,0),MATCH(1,($U$2=GRID!$BJ$1:$CM$1)*(КАЛЕНДАРЬ!$U32=GRID!$BJ$3:$CM$3),0))*(1-GRID!$B$35),0)+GRID!$B$29)</f>
        <v>86400</v>
      </c>
      <c r="T72" s="60">
        <f t="array" ref="T72">IF($I$2="Открытый тариф",
INDEX(GRID!$B$17:$AE$27,MATCH(S$7,GRID!$A$17:$A$27,0),MATCH(1,($U$2=GRID!$BJ$1:$CM$1)*(КАЛЕНДАРЬ!$U32=GRID!$BJ$3:$CM$3),0))+GRID!$B$29*2,
ROUNDUP(INDEX(GRID!$B$17:$AE$27,MATCH(S$7,GRID!$A$17:$A$27,0),MATCH(1,($U$2=GRID!$BJ$1:$CM$1)*(КАЛЕНДАРЬ!$U32=GRID!$BJ$3:$CM$3),0))*(1-GRID!$B$35),0)+GRID!$B$29*2)</f>
        <v>91700</v>
      </c>
      <c r="U72" s="59" cm="1">
        <f t="array" ref="U72">IF($I$2="Открытый тариф",
INDEX(GRID!$B$4:$AE$14,MATCH(U$7,GRID!$A$4:$A$14,0),MATCH(1,($U$2=GRID!$BJ$1:$CM$1)*(КАЛЕНДАРЬ!$U32=GRID!$BJ$3:$CM$3),0))+GRID!$B$29,
ROUNDUP(INDEX(GRID!$B$4:$AE$14,MATCH(U$7,GRID!$A$4:$A$14,0),MATCH(1,($U$2=GRID!$BJ$1:$CM$1)*(КАЛЕНДАРЬ!$U32=GRID!$BJ$3:$CM$3),0))*(1-GRID!$B$35),0)+GRID!$B$29)</f>
        <v>94800</v>
      </c>
      <c r="V72" s="60">
        <f t="array" ref="V72">IF($I$2="Открытый тариф",
INDEX(GRID!$B$17:$AE$27,MATCH(U$7,GRID!$A$17:$A$27,0),MATCH(1,($U$2=GRID!$BJ$1:$CM$1)*(КАЛЕНДАРЬ!$U32=GRID!$BJ$3:$CM$3),0))+GRID!$B$29*2,
ROUNDUP(INDEX(GRID!$B$17:$AE$27,MATCH(U$7,GRID!$A$17:$A$27,0),MATCH(1,($U$2=GRID!$BJ$1:$CM$1)*(КАЛЕНДАРЬ!$U32=GRID!$BJ$3:$CM$3),0))*(1-GRID!$B$35),0)+GRID!$B$29*2)</f>
        <v>100100</v>
      </c>
      <c r="W72" s="59" cm="1">
        <f t="array" ref="W72">IF($I$2="Открытый тариф",
INDEX(GRID!$B$4:$AE$14,MATCH(W$7,GRID!$A$4:$A$14,0),MATCH(1,($U$2=GRID!$BJ$1:$CM$1)*(КАЛЕНДАРЬ!$U32=GRID!$BJ$3:$CM$3),0))+GRID!$B$29,
ROUNDUP(INDEX(GRID!$B$4:$AE$14,MATCH(W$7,GRID!$A$4:$A$14,0),MATCH(1,($U$2=GRID!$BJ$1:$CM$1)*(КАЛЕНДАРЬ!$U32=GRID!$BJ$3:$CM$3),0))*(1-GRID!$B$35),0)+GRID!$B$29)</f>
        <v>329800</v>
      </c>
      <c r="X72" s="60">
        <f t="array" ref="X72">IF($I$2="Открытый тариф",
INDEX(GRID!$B$17:$AE$27,MATCH(W$7,GRID!$A$17:$A$27,0),MATCH(1,($U$2=GRID!$BJ$1:$CM$1)*(КАЛЕНДАРЬ!$U32=GRID!$BJ$3:$CM$3),0))+GRID!$B$29*2,
ROUNDUP(INDEX(GRID!$B$17:$AE$27,MATCH(W$7,GRID!$A$17:$A$27,0),MATCH(1,($U$2=GRID!$BJ$1:$CM$1)*(КАЛЕНДАРЬ!$U32=GRID!$BJ$3:$CM$3),0))*(1-GRID!$B$35),0)+GRID!$B$29*2)</f>
        <v>335100</v>
      </c>
    </row>
    <row r="73" spans="1:24" x14ac:dyDescent="0.2">
      <c r="A73" s="62" t="s">
        <v>43</v>
      </c>
      <c r="B73" s="62">
        <v>30</v>
      </c>
      <c r="C73" s="59" cm="1">
        <f t="array" ref="C73">IF($I$2="Открытый тариф",
INDEX(GRID!$B$4:$AE$14,MATCH(C$7,GRID!$A$4:$A$14,0),MATCH(1,($U$2=GRID!$BJ$1:$CM$1)*(КАЛЕНДАРЬ!$U33=GRID!$BJ$3:$CM$3),0))+GRID!$B$29,
ROUNDUP(INDEX(GRID!$B$4:$AE$14,MATCH(C$7,GRID!$A$4:$A$14,0),MATCH(1,($U$2=GRID!$BJ$1:$CM$1)*(КАЛЕНДАРЬ!$U33=GRID!$BJ$3:$CM$3),0))*(1-GRID!$B$35),0)+GRID!$B$29)</f>
        <v>33300</v>
      </c>
      <c r="D73" s="60">
        <f t="array" ref="D73">IF($I$2="Открытый тариф",
INDEX(GRID!$B$17:$AE$27,MATCH(C$7,GRID!$A$17:$A$27,0),MATCH(1,($U$2=GRID!$BJ$1:$CM$1)*(КАЛЕНДАРЬ!$U33=GRID!$BJ$3:$CM$3),0))+GRID!$B$29*2,
ROUNDUP(INDEX(GRID!$B$17:$AE$27,MATCH(C$7,GRID!$A$17:$A$27,0),MATCH(1,($U$2=GRID!$BJ$1:$CM$1)*(КАЛЕНДАРЬ!$U33=GRID!$BJ$3:$CM$3),0))*(1-GRID!$B$35),0)+GRID!$B$29*2)</f>
        <v>38600</v>
      </c>
      <c r="E73" s="59" cm="1">
        <f t="array" ref="E73">IF($I$2="Открытый тариф",
INDEX(GRID!$B$4:$AE$14,MATCH(E$7,GRID!$A$4:$A$14,0),MATCH(1,($U$2=GRID!$BJ$1:$CM$1)*(КАЛЕНДАРЬ!$U33=GRID!$BJ$3:$CM$3),0))+GRID!$B$29,
ROUNDUP(INDEX(GRID!$B$4:$AE$14,MATCH(E$7,GRID!$A$4:$A$14,0),MATCH(1,($U$2=GRID!$BJ$1:$CM$1)*(КАЛЕНДАРЬ!$U33=GRID!$BJ$3:$CM$3),0))*(1-GRID!$B$35),0)+GRID!$B$29)</f>
        <v>36900</v>
      </c>
      <c r="F73" s="60">
        <f t="array" ref="F73">IF($I$2="Открытый тариф",
INDEX(GRID!$B$17:$AE$27,MATCH(E$7,GRID!$A$17:$A$27,0),MATCH(1,($U$2=GRID!$BJ$1:$CM$1)*(КАЛЕНДАРЬ!$U33=GRID!$BJ$3:$CM$3),0))+GRID!$B$29*2,
ROUNDUP(INDEX(GRID!$B$17:$AE$27,MATCH(E$7,GRID!$A$17:$A$27,0),MATCH(1,($U$2=GRID!$BJ$1:$CM$1)*(КАЛЕНДАРЬ!$U33=GRID!$BJ$3:$CM$3),0))*(1-GRID!$B$35),0)+GRID!$B$29*2)</f>
        <v>42200</v>
      </c>
      <c r="G73" s="59" cm="1">
        <f t="array" ref="G73">IF($I$2="Открытый тариф",
INDEX(GRID!$B$4:$AE$14,MATCH(G$7,GRID!$A$4:$A$14,0),MATCH(1,($U$2=GRID!$BJ$1:$CM$1)*(КАЛЕНДАРЬ!$U33=GRID!$BJ$3:$CM$3),0))+GRID!$B$29,
ROUNDUP(INDEX(GRID!$B$4:$AE$14,MATCH(G$7,GRID!$A$4:$A$14,0),MATCH(1,($U$2=GRID!$BJ$1:$CM$1)*(КАЛЕНДАРЬ!$U33=GRID!$BJ$3:$CM$3),0))*(1-GRID!$B$35),0)+GRID!$B$29)</f>
        <v>40800</v>
      </c>
      <c r="H73" s="60">
        <f t="array" ref="H73">IF($I$2="Открытый тариф",
INDEX(GRID!$B$17:$AE$27,MATCH(G$7,GRID!$A$17:$A$27,0),MATCH(1,($U$2=GRID!$BJ$1:$CM$1)*(КАЛЕНДАРЬ!$U33=GRID!$BJ$3:$CM$3),0))+GRID!$B$29*2,
ROUNDUP(INDEX(GRID!$B$17:$AE$27,MATCH(G$7,GRID!$A$17:$A$27,0),MATCH(1,($U$2=GRID!$BJ$1:$CM$1)*(КАЛЕНДАРЬ!$U33=GRID!$BJ$3:$CM$3),0))*(1-GRID!$B$35),0)+GRID!$B$29*2)</f>
        <v>46100</v>
      </c>
      <c r="I73" s="59" cm="1">
        <f t="array" ref="I73">IF($I$2="Открытый тариф",
INDEX(GRID!$B$4:$AE$14,MATCH(I$7,GRID!$A$4:$A$14,0),MATCH(1,($U$2=GRID!$BJ$1:$CM$1)*(КАЛЕНДАРЬ!$U33=GRID!$BJ$3:$CM$3),0))+GRID!$B$29,
ROUNDUP(INDEX(GRID!$B$4:$AE$14,MATCH(I$7,GRID!$A$4:$A$14,0),MATCH(1,($U$2=GRID!$BJ$1:$CM$1)*(КАЛЕНДАРЬ!$U33=GRID!$BJ$3:$CM$3),0))*(1-GRID!$B$35),0)+GRID!$B$29)</f>
        <v>45200</v>
      </c>
      <c r="J73" s="60">
        <f t="array" ref="J73">IF($I$2="Открытый тариф",
INDEX(GRID!$B$17:$AE$27,MATCH(I$7,GRID!$A$17:$A$27,0),MATCH(1,($U$2=GRID!$BJ$1:$CM$1)*(КАЛЕНДАРЬ!$U33=GRID!$BJ$3:$CM$3),0))+GRID!$B$29*2,
ROUNDUP(INDEX(GRID!$B$17:$AE$27,MATCH(I$7,GRID!$A$17:$A$27,0),MATCH(1,($U$2=GRID!$BJ$1:$CM$1)*(КАЛЕНДАРЬ!$U33=GRID!$BJ$3:$CM$3),0))*(1-GRID!$B$35),0)+GRID!$B$29*2)</f>
        <v>50500</v>
      </c>
      <c r="K73" s="59" cm="1">
        <f t="array" ref="K73">IF($I$2="Открытый тариф",
INDEX(GRID!$B$4:$AE$14,MATCH(K$7,GRID!$A$4:$A$14,0),MATCH(1,($U$2=GRID!$BJ$1:$CM$1)*(КАЛЕНДАРЬ!$U33=GRID!$BJ$3:$CM$3),0))+GRID!$B$29,
ROUNDUP(INDEX(GRID!$B$4:$AE$14,MATCH(K$7,GRID!$A$4:$A$14,0),MATCH(1,($U$2=GRID!$BJ$1:$CM$1)*(КАЛЕНДАРЬ!$U33=GRID!$BJ$3:$CM$3),0))*(1-GRID!$B$35),0)+GRID!$B$29)</f>
        <v>50100</v>
      </c>
      <c r="L73" s="60">
        <f t="array" ref="L73">IF($I$2="Открытый тариф",
INDEX(GRID!$B$17:$AE$27,MATCH(K$7,GRID!$A$17:$A$27,0),MATCH(1,($U$2=GRID!$BJ$1:$CM$1)*(КАЛЕНДАРЬ!$U33=GRID!$BJ$3:$CM$3),0))+GRID!$B$29*2,
ROUNDUP(INDEX(GRID!$B$17:$AE$27,MATCH(K$7,GRID!$A$17:$A$27,0),MATCH(1,($U$2=GRID!$BJ$1:$CM$1)*(КАЛЕНДАРЬ!$U33=GRID!$BJ$3:$CM$3),0))*(1-GRID!$B$35),0)+GRID!$B$29*2)</f>
        <v>55400</v>
      </c>
      <c r="M73" s="59" cm="1">
        <f t="array" ref="M73">IF($I$2="Открытый тариф",
INDEX(GRID!$B$4:$AE$14,MATCH(M$7,GRID!$A$4:$A$14,0),MATCH(1,($U$2=GRID!$BJ$1:$CM$1)*(КАЛЕНДАРЬ!$U33=GRID!$BJ$3:$CM$3),0))+GRID!$B$29,
ROUNDUP(INDEX(GRID!$B$4:$AE$14,MATCH(M$7,GRID!$A$4:$A$14,0),MATCH(1,($U$2=GRID!$BJ$1:$CM$1)*(КАЛЕНДАРЬ!$U33=GRID!$BJ$3:$CM$3),0))*(1-GRID!$B$35),0)+GRID!$B$29)</f>
        <v>55600</v>
      </c>
      <c r="N73" s="60">
        <f t="array" ref="N73">IF($I$2="Открытый тариф",
INDEX(GRID!$B$17:$AE$27,MATCH(M$7,GRID!$A$17:$A$27,0),MATCH(1,($U$2=GRID!$BJ$1:$CM$1)*(КАЛЕНДАРЬ!$U33=GRID!$BJ$3:$CM$3),0))+GRID!$B$29*2,
ROUNDUP(INDEX(GRID!$B$17:$AE$27,MATCH(M$7,GRID!$A$17:$A$27,0),MATCH(1,($U$2=GRID!$BJ$1:$CM$1)*(КАЛЕНДАРЬ!$U33=GRID!$BJ$3:$CM$3),0))*(1-GRID!$B$35),0)+GRID!$B$29*2)</f>
        <v>60900</v>
      </c>
      <c r="O73" s="59" cm="1">
        <f t="array" ref="O73">IF($I$2="Открытый тариф",
INDEX(GRID!$B$4:$AE$14,MATCH(O$7,GRID!$A$4:$A$14,0),MATCH(1,($U$2=GRID!$BJ$1:$CM$1)*(КАЛЕНДАРЬ!$U33=GRID!$BJ$3:$CM$3),0))+GRID!$B$29,
ROUNDUP(INDEX(GRID!$B$4:$AE$14,MATCH(O$7,GRID!$A$4:$A$14,0),MATCH(1,($U$2=GRID!$BJ$1:$CM$1)*(КАЛЕНДАРЬ!$U33=GRID!$BJ$3:$CM$3),0))*(1-GRID!$B$35),0)+GRID!$B$29)</f>
        <v>62200</v>
      </c>
      <c r="P73" s="60">
        <f t="array" ref="P73">IF($I$2="Открытый тариф",
INDEX(GRID!$B$17:$AE$27,MATCH(O$7,GRID!$A$17:$A$27,0),MATCH(1,($U$2=GRID!$BJ$1:$CM$1)*(КАЛЕНДАРЬ!$U33=GRID!$BJ$3:$CM$3),0))+GRID!$B$29*2,
ROUNDUP(INDEX(GRID!$B$17:$AE$27,MATCH(O$7,GRID!$A$17:$A$27,0),MATCH(1,($U$2=GRID!$BJ$1:$CM$1)*(КАЛЕНДАРЬ!$U33=GRID!$BJ$3:$CM$3),0))*(1-GRID!$B$35),0)+GRID!$B$29*2)</f>
        <v>67500</v>
      </c>
      <c r="Q73" s="59" cm="1">
        <f t="array" ref="Q73">IF($I$2="Открытый тариф",
INDEX(GRID!$B$4:$AE$14,MATCH(Q$7,GRID!$A$4:$A$14,0),MATCH(1,($U$2=GRID!$BJ$1:$CM$1)*(КАЛЕНДАРЬ!$U33=GRID!$BJ$3:$CM$3),0))+GRID!$B$29,
ROUNDUP(INDEX(GRID!$B$4:$AE$14,MATCH(Q$7,GRID!$A$4:$A$14,0),MATCH(1,($U$2=GRID!$BJ$1:$CM$1)*(КАЛЕНДАРЬ!$U33=GRID!$BJ$3:$CM$3),0))*(1-GRID!$B$35),0)+GRID!$B$29)</f>
        <v>69900</v>
      </c>
      <c r="R73" s="60">
        <f t="array" ref="R73">IF($I$2="Открытый тариф",
INDEX(GRID!$B$17:$AE$27,MATCH(Q$7,GRID!$A$17:$A$27,0),MATCH(1,($U$2=GRID!$BJ$1:$CM$1)*(КАЛЕНДАРЬ!$U33=GRID!$BJ$3:$CM$3),0))+GRID!$B$29*2,
ROUNDUP(INDEX(GRID!$B$17:$AE$27,MATCH(Q$7,GRID!$A$17:$A$27,0),MATCH(1,($U$2=GRID!$BJ$1:$CM$1)*(КАЛЕНДАРЬ!$U33=GRID!$BJ$3:$CM$3),0))*(1-GRID!$B$35),0)+GRID!$B$29*2)</f>
        <v>75200</v>
      </c>
      <c r="S73" s="59" cm="1">
        <f t="array" ref="S73">IF($I$2="Открытый тариф",
INDEX(GRID!$B$4:$AE$14,MATCH(S$7,GRID!$A$4:$A$14,0),MATCH(1,($U$2=GRID!$BJ$1:$CM$1)*(КАЛЕНДАРЬ!$U33=GRID!$BJ$3:$CM$3),0))+GRID!$B$29,
ROUNDUP(INDEX(GRID!$B$4:$AE$14,MATCH(S$7,GRID!$A$4:$A$14,0),MATCH(1,($U$2=GRID!$BJ$1:$CM$1)*(КАЛЕНДАРЬ!$U33=GRID!$BJ$3:$CM$3),0))*(1-GRID!$B$35),0)+GRID!$B$29)</f>
        <v>86400</v>
      </c>
      <c r="T73" s="60">
        <f t="array" ref="T73">IF($I$2="Открытый тариф",
INDEX(GRID!$B$17:$AE$27,MATCH(S$7,GRID!$A$17:$A$27,0),MATCH(1,($U$2=GRID!$BJ$1:$CM$1)*(КАЛЕНДАРЬ!$U33=GRID!$BJ$3:$CM$3),0))+GRID!$B$29*2,
ROUNDUP(INDEX(GRID!$B$17:$AE$27,MATCH(S$7,GRID!$A$17:$A$27,0),MATCH(1,($U$2=GRID!$BJ$1:$CM$1)*(КАЛЕНДАРЬ!$U33=GRID!$BJ$3:$CM$3),0))*(1-GRID!$B$35),0)+GRID!$B$29*2)</f>
        <v>91700</v>
      </c>
      <c r="U73" s="59" cm="1">
        <f t="array" ref="U73">IF($I$2="Открытый тариф",
INDEX(GRID!$B$4:$AE$14,MATCH(U$7,GRID!$A$4:$A$14,0),MATCH(1,($U$2=GRID!$BJ$1:$CM$1)*(КАЛЕНДАРЬ!$U33=GRID!$BJ$3:$CM$3),0))+GRID!$B$29,
ROUNDUP(INDEX(GRID!$B$4:$AE$14,MATCH(U$7,GRID!$A$4:$A$14,0),MATCH(1,($U$2=GRID!$BJ$1:$CM$1)*(КАЛЕНДАРЬ!$U33=GRID!$BJ$3:$CM$3),0))*(1-GRID!$B$35),0)+GRID!$B$29)</f>
        <v>94800</v>
      </c>
      <c r="V73" s="60">
        <f t="array" ref="V73">IF($I$2="Открытый тариф",
INDEX(GRID!$B$17:$AE$27,MATCH(U$7,GRID!$A$17:$A$27,0),MATCH(1,($U$2=GRID!$BJ$1:$CM$1)*(КАЛЕНДАРЬ!$U33=GRID!$BJ$3:$CM$3),0))+GRID!$B$29*2,
ROUNDUP(INDEX(GRID!$B$17:$AE$27,MATCH(U$7,GRID!$A$17:$A$27,0),MATCH(1,($U$2=GRID!$BJ$1:$CM$1)*(КАЛЕНДАРЬ!$U33=GRID!$BJ$3:$CM$3),0))*(1-GRID!$B$35),0)+GRID!$B$29*2)</f>
        <v>100100</v>
      </c>
      <c r="W73" s="59" cm="1">
        <f t="array" ref="W73">IF($I$2="Открытый тариф",
INDEX(GRID!$B$4:$AE$14,MATCH(W$7,GRID!$A$4:$A$14,0),MATCH(1,($U$2=GRID!$BJ$1:$CM$1)*(КАЛЕНДАРЬ!$U33=GRID!$BJ$3:$CM$3),0))+GRID!$B$29,
ROUNDUP(INDEX(GRID!$B$4:$AE$14,MATCH(W$7,GRID!$A$4:$A$14,0),MATCH(1,($U$2=GRID!$BJ$1:$CM$1)*(КАЛЕНДАРЬ!$U33=GRID!$BJ$3:$CM$3),0))*(1-GRID!$B$35),0)+GRID!$B$29)</f>
        <v>329800</v>
      </c>
      <c r="X73" s="60">
        <f t="array" ref="X73">IF($I$2="Открытый тариф",
INDEX(GRID!$B$17:$AE$27,MATCH(W$7,GRID!$A$17:$A$27,0),MATCH(1,($U$2=GRID!$BJ$1:$CM$1)*(КАЛЕНДАРЬ!$U33=GRID!$BJ$3:$CM$3),0))+GRID!$B$29*2,
ROUNDUP(INDEX(GRID!$B$17:$AE$27,MATCH(W$7,GRID!$A$17:$A$27,0),MATCH(1,($U$2=GRID!$BJ$1:$CM$1)*(КАЛЕНДАРЬ!$U33=GRID!$BJ$3:$CM$3),0))*(1-GRID!$B$35),0)+GRID!$B$29*2)</f>
        <v>335100</v>
      </c>
    </row>
    <row r="74" spans="1:24" x14ac:dyDescent="0.2">
      <c r="A74" s="62" t="s">
        <v>44</v>
      </c>
      <c r="B74" s="62">
        <v>31</v>
      </c>
      <c r="C74" s="59" cm="1">
        <f t="array" ref="C74">IF($I$2="Открытый тариф",
INDEX(GRID!$B$4:$AE$14,MATCH(C$7,GRID!$A$4:$A$14,0),MATCH(1,($U$2=GRID!$BJ$1:$CM$1)*(КАЛЕНДАРЬ!$U34=GRID!$BJ$3:$CM$3),0))+GRID!$B$29,
ROUNDUP(INDEX(GRID!$B$4:$AE$14,MATCH(C$7,GRID!$A$4:$A$14,0),MATCH(1,($U$2=GRID!$BJ$1:$CM$1)*(КАЛЕНДАРЬ!$U34=GRID!$BJ$3:$CM$3),0))*(1-GRID!$B$35),0)+GRID!$B$29)</f>
        <v>33300</v>
      </c>
      <c r="D74" s="60">
        <f t="array" ref="D74">IF($I$2="Открытый тариф",
INDEX(GRID!$B$17:$AE$27,MATCH(C$7,GRID!$A$17:$A$27,0),MATCH(1,($U$2=GRID!$BJ$1:$CM$1)*(КАЛЕНДАРЬ!$U34=GRID!$BJ$3:$CM$3),0))+GRID!$B$29*2,
ROUNDUP(INDEX(GRID!$B$17:$AE$27,MATCH(C$7,GRID!$A$17:$A$27,0),MATCH(1,($U$2=GRID!$BJ$1:$CM$1)*(КАЛЕНДАРЬ!$U34=GRID!$BJ$3:$CM$3),0))*(1-GRID!$B$35),0)+GRID!$B$29*2)</f>
        <v>38600</v>
      </c>
      <c r="E74" s="59" cm="1">
        <f t="array" ref="E74">IF($I$2="Открытый тариф",
INDEX(GRID!$B$4:$AE$14,MATCH(E$7,GRID!$A$4:$A$14,0),MATCH(1,($U$2=GRID!$BJ$1:$CM$1)*(КАЛЕНДАРЬ!$U34=GRID!$BJ$3:$CM$3),0))+GRID!$B$29,
ROUNDUP(INDEX(GRID!$B$4:$AE$14,MATCH(E$7,GRID!$A$4:$A$14,0),MATCH(1,($U$2=GRID!$BJ$1:$CM$1)*(КАЛЕНДАРЬ!$U34=GRID!$BJ$3:$CM$3),0))*(1-GRID!$B$35),0)+GRID!$B$29)</f>
        <v>36900</v>
      </c>
      <c r="F74" s="60">
        <f t="array" ref="F74">IF($I$2="Открытый тариф",
INDEX(GRID!$B$17:$AE$27,MATCH(E$7,GRID!$A$17:$A$27,0),MATCH(1,($U$2=GRID!$BJ$1:$CM$1)*(КАЛЕНДАРЬ!$U34=GRID!$BJ$3:$CM$3),0))+GRID!$B$29*2,
ROUNDUP(INDEX(GRID!$B$17:$AE$27,MATCH(E$7,GRID!$A$17:$A$27,0),MATCH(1,($U$2=GRID!$BJ$1:$CM$1)*(КАЛЕНДАРЬ!$U34=GRID!$BJ$3:$CM$3),0))*(1-GRID!$B$35),0)+GRID!$B$29*2)</f>
        <v>42200</v>
      </c>
      <c r="G74" s="59" cm="1">
        <f t="array" ref="G74">IF($I$2="Открытый тариф",
INDEX(GRID!$B$4:$AE$14,MATCH(G$7,GRID!$A$4:$A$14,0),MATCH(1,($U$2=GRID!$BJ$1:$CM$1)*(КАЛЕНДАРЬ!$U34=GRID!$BJ$3:$CM$3),0))+GRID!$B$29,
ROUNDUP(INDEX(GRID!$B$4:$AE$14,MATCH(G$7,GRID!$A$4:$A$14,0),MATCH(1,($U$2=GRID!$BJ$1:$CM$1)*(КАЛЕНДАРЬ!$U34=GRID!$BJ$3:$CM$3),0))*(1-GRID!$B$35),0)+GRID!$B$29)</f>
        <v>40800</v>
      </c>
      <c r="H74" s="60">
        <f t="array" ref="H74">IF($I$2="Открытый тариф",
INDEX(GRID!$B$17:$AE$27,MATCH(G$7,GRID!$A$17:$A$27,0),MATCH(1,($U$2=GRID!$BJ$1:$CM$1)*(КАЛЕНДАРЬ!$U34=GRID!$BJ$3:$CM$3),0))+GRID!$B$29*2,
ROUNDUP(INDEX(GRID!$B$17:$AE$27,MATCH(G$7,GRID!$A$17:$A$27,0),MATCH(1,($U$2=GRID!$BJ$1:$CM$1)*(КАЛЕНДАРЬ!$U34=GRID!$BJ$3:$CM$3),0))*(1-GRID!$B$35),0)+GRID!$B$29*2)</f>
        <v>46100</v>
      </c>
      <c r="I74" s="59" cm="1">
        <f t="array" ref="I74">IF($I$2="Открытый тариф",
INDEX(GRID!$B$4:$AE$14,MATCH(I$7,GRID!$A$4:$A$14,0),MATCH(1,($U$2=GRID!$BJ$1:$CM$1)*(КАЛЕНДАРЬ!$U34=GRID!$BJ$3:$CM$3),0))+GRID!$B$29,
ROUNDUP(INDEX(GRID!$B$4:$AE$14,MATCH(I$7,GRID!$A$4:$A$14,0),MATCH(1,($U$2=GRID!$BJ$1:$CM$1)*(КАЛЕНДАРЬ!$U34=GRID!$BJ$3:$CM$3),0))*(1-GRID!$B$35),0)+GRID!$B$29)</f>
        <v>45200</v>
      </c>
      <c r="J74" s="60">
        <f t="array" ref="J74">IF($I$2="Открытый тариф",
INDEX(GRID!$B$17:$AE$27,MATCH(I$7,GRID!$A$17:$A$27,0),MATCH(1,($U$2=GRID!$BJ$1:$CM$1)*(КАЛЕНДАРЬ!$U34=GRID!$BJ$3:$CM$3),0))+GRID!$B$29*2,
ROUNDUP(INDEX(GRID!$B$17:$AE$27,MATCH(I$7,GRID!$A$17:$A$27,0),MATCH(1,($U$2=GRID!$BJ$1:$CM$1)*(КАЛЕНДАРЬ!$U34=GRID!$BJ$3:$CM$3),0))*(1-GRID!$B$35),0)+GRID!$B$29*2)</f>
        <v>50500</v>
      </c>
      <c r="K74" s="59" cm="1">
        <f t="array" ref="K74">IF($I$2="Открытый тариф",
INDEX(GRID!$B$4:$AE$14,MATCH(K$7,GRID!$A$4:$A$14,0),MATCH(1,($U$2=GRID!$BJ$1:$CM$1)*(КАЛЕНДАРЬ!$U34=GRID!$BJ$3:$CM$3),0))+GRID!$B$29,
ROUNDUP(INDEX(GRID!$B$4:$AE$14,MATCH(K$7,GRID!$A$4:$A$14,0),MATCH(1,($U$2=GRID!$BJ$1:$CM$1)*(КАЛЕНДАРЬ!$U34=GRID!$BJ$3:$CM$3),0))*(1-GRID!$B$35),0)+GRID!$B$29)</f>
        <v>50100</v>
      </c>
      <c r="L74" s="60">
        <f t="array" ref="L74">IF($I$2="Открытый тариф",
INDEX(GRID!$B$17:$AE$27,MATCH(K$7,GRID!$A$17:$A$27,0),MATCH(1,($U$2=GRID!$BJ$1:$CM$1)*(КАЛЕНДАРЬ!$U34=GRID!$BJ$3:$CM$3),0))+GRID!$B$29*2,
ROUNDUP(INDEX(GRID!$B$17:$AE$27,MATCH(K$7,GRID!$A$17:$A$27,0),MATCH(1,($U$2=GRID!$BJ$1:$CM$1)*(КАЛЕНДАРЬ!$U34=GRID!$BJ$3:$CM$3),0))*(1-GRID!$B$35),0)+GRID!$B$29*2)</f>
        <v>55400</v>
      </c>
      <c r="M74" s="59" cm="1">
        <f t="array" ref="M74">IF($I$2="Открытый тариф",
INDEX(GRID!$B$4:$AE$14,MATCH(M$7,GRID!$A$4:$A$14,0),MATCH(1,($U$2=GRID!$BJ$1:$CM$1)*(КАЛЕНДАРЬ!$U34=GRID!$BJ$3:$CM$3),0))+GRID!$B$29,
ROUNDUP(INDEX(GRID!$B$4:$AE$14,MATCH(M$7,GRID!$A$4:$A$14,0),MATCH(1,($U$2=GRID!$BJ$1:$CM$1)*(КАЛЕНДАРЬ!$U34=GRID!$BJ$3:$CM$3),0))*(1-GRID!$B$35),0)+GRID!$B$29)</f>
        <v>55600</v>
      </c>
      <c r="N74" s="60">
        <f t="array" ref="N74">IF($I$2="Открытый тариф",
INDEX(GRID!$B$17:$AE$27,MATCH(M$7,GRID!$A$17:$A$27,0),MATCH(1,($U$2=GRID!$BJ$1:$CM$1)*(КАЛЕНДАРЬ!$U34=GRID!$BJ$3:$CM$3),0))+GRID!$B$29*2,
ROUNDUP(INDEX(GRID!$B$17:$AE$27,MATCH(M$7,GRID!$A$17:$A$27,0),MATCH(1,($U$2=GRID!$BJ$1:$CM$1)*(КАЛЕНДАРЬ!$U34=GRID!$BJ$3:$CM$3),0))*(1-GRID!$B$35),0)+GRID!$B$29*2)</f>
        <v>60900</v>
      </c>
      <c r="O74" s="59" cm="1">
        <f t="array" ref="O74">IF($I$2="Открытый тариф",
INDEX(GRID!$B$4:$AE$14,MATCH(O$7,GRID!$A$4:$A$14,0),MATCH(1,($U$2=GRID!$BJ$1:$CM$1)*(КАЛЕНДАРЬ!$U34=GRID!$BJ$3:$CM$3),0))+GRID!$B$29,
ROUNDUP(INDEX(GRID!$B$4:$AE$14,MATCH(O$7,GRID!$A$4:$A$14,0),MATCH(1,($U$2=GRID!$BJ$1:$CM$1)*(КАЛЕНДАРЬ!$U34=GRID!$BJ$3:$CM$3),0))*(1-GRID!$B$35),0)+GRID!$B$29)</f>
        <v>62200</v>
      </c>
      <c r="P74" s="60">
        <f t="array" ref="P74">IF($I$2="Открытый тариф",
INDEX(GRID!$B$17:$AE$27,MATCH(O$7,GRID!$A$17:$A$27,0),MATCH(1,($U$2=GRID!$BJ$1:$CM$1)*(КАЛЕНДАРЬ!$U34=GRID!$BJ$3:$CM$3),0))+GRID!$B$29*2,
ROUNDUP(INDEX(GRID!$B$17:$AE$27,MATCH(O$7,GRID!$A$17:$A$27,0),MATCH(1,($U$2=GRID!$BJ$1:$CM$1)*(КАЛЕНДАРЬ!$U34=GRID!$BJ$3:$CM$3),0))*(1-GRID!$B$35),0)+GRID!$B$29*2)</f>
        <v>67500</v>
      </c>
      <c r="Q74" s="59" cm="1">
        <f t="array" ref="Q74">IF($I$2="Открытый тариф",
INDEX(GRID!$B$4:$AE$14,MATCH(Q$7,GRID!$A$4:$A$14,0),MATCH(1,($U$2=GRID!$BJ$1:$CM$1)*(КАЛЕНДАРЬ!$U34=GRID!$BJ$3:$CM$3),0))+GRID!$B$29,
ROUNDUP(INDEX(GRID!$B$4:$AE$14,MATCH(Q$7,GRID!$A$4:$A$14,0),MATCH(1,($U$2=GRID!$BJ$1:$CM$1)*(КАЛЕНДАРЬ!$U34=GRID!$BJ$3:$CM$3),0))*(1-GRID!$B$35),0)+GRID!$B$29)</f>
        <v>69900</v>
      </c>
      <c r="R74" s="60">
        <f t="array" ref="R74">IF($I$2="Открытый тариф",
INDEX(GRID!$B$17:$AE$27,MATCH(Q$7,GRID!$A$17:$A$27,0),MATCH(1,($U$2=GRID!$BJ$1:$CM$1)*(КАЛЕНДАРЬ!$U34=GRID!$BJ$3:$CM$3),0))+GRID!$B$29*2,
ROUNDUP(INDEX(GRID!$B$17:$AE$27,MATCH(Q$7,GRID!$A$17:$A$27,0),MATCH(1,($U$2=GRID!$BJ$1:$CM$1)*(КАЛЕНДАРЬ!$U34=GRID!$BJ$3:$CM$3),0))*(1-GRID!$B$35),0)+GRID!$B$29*2)</f>
        <v>75200</v>
      </c>
      <c r="S74" s="59" cm="1">
        <f t="array" ref="S74">IF($I$2="Открытый тариф",
INDEX(GRID!$B$4:$AE$14,MATCH(S$7,GRID!$A$4:$A$14,0),MATCH(1,($U$2=GRID!$BJ$1:$CM$1)*(КАЛЕНДАРЬ!$U34=GRID!$BJ$3:$CM$3),0))+GRID!$B$29,
ROUNDUP(INDEX(GRID!$B$4:$AE$14,MATCH(S$7,GRID!$A$4:$A$14,0),MATCH(1,($U$2=GRID!$BJ$1:$CM$1)*(КАЛЕНДАРЬ!$U34=GRID!$BJ$3:$CM$3),0))*(1-GRID!$B$35),0)+GRID!$B$29)</f>
        <v>86400</v>
      </c>
      <c r="T74" s="60">
        <f t="array" ref="T74">IF($I$2="Открытый тариф",
INDEX(GRID!$B$17:$AE$27,MATCH(S$7,GRID!$A$17:$A$27,0),MATCH(1,($U$2=GRID!$BJ$1:$CM$1)*(КАЛЕНДАРЬ!$U34=GRID!$BJ$3:$CM$3),0))+GRID!$B$29*2,
ROUNDUP(INDEX(GRID!$B$17:$AE$27,MATCH(S$7,GRID!$A$17:$A$27,0),MATCH(1,($U$2=GRID!$BJ$1:$CM$1)*(КАЛЕНДАРЬ!$U34=GRID!$BJ$3:$CM$3),0))*(1-GRID!$B$35),0)+GRID!$B$29*2)</f>
        <v>91700</v>
      </c>
      <c r="U74" s="59" cm="1">
        <f t="array" ref="U74">IF($I$2="Открытый тариф",
INDEX(GRID!$B$4:$AE$14,MATCH(U$7,GRID!$A$4:$A$14,0),MATCH(1,($U$2=GRID!$BJ$1:$CM$1)*(КАЛЕНДАРЬ!$U34=GRID!$BJ$3:$CM$3),0))+GRID!$B$29,
ROUNDUP(INDEX(GRID!$B$4:$AE$14,MATCH(U$7,GRID!$A$4:$A$14,0),MATCH(1,($U$2=GRID!$BJ$1:$CM$1)*(КАЛЕНДАРЬ!$U34=GRID!$BJ$3:$CM$3),0))*(1-GRID!$B$35),0)+GRID!$B$29)</f>
        <v>94800</v>
      </c>
      <c r="V74" s="60">
        <f t="array" ref="V74">IF($I$2="Открытый тариф",
INDEX(GRID!$B$17:$AE$27,MATCH(U$7,GRID!$A$17:$A$27,0),MATCH(1,($U$2=GRID!$BJ$1:$CM$1)*(КАЛЕНДАРЬ!$U34=GRID!$BJ$3:$CM$3),0))+GRID!$B$29*2,
ROUNDUP(INDEX(GRID!$B$17:$AE$27,MATCH(U$7,GRID!$A$17:$A$27,0),MATCH(1,($U$2=GRID!$BJ$1:$CM$1)*(КАЛЕНДАРЬ!$U34=GRID!$BJ$3:$CM$3),0))*(1-GRID!$B$35),0)+GRID!$B$29*2)</f>
        <v>100100</v>
      </c>
      <c r="W74" s="59" cm="1">
        <f t="array" ref="W74">IF($I$2="Открытый тариф",
INDEX(GRID!$B$4:$AE$14,MATCH(W$7,GRID!$A$4:$A$14,0),MATCH(1,($U$2=GRID!$BJ$1:$CM$1)*(КАЛЕНДАРЬ!$U34=GRID!$BJ$3:$CM$3),0))+GRID!$B$29,
ROUNDUP(INDEX(GRID!$B$4:$AE$14,MATCH(W$7,GRID!$A$4:$A$14,0),MATCH(1,($U$2=GRID!$BJ$1:$CM$1)*(КАЛЕНДАРЬ!$U34=GRID!$BJ$3:$CM$3),0))*(1-GRID!$B$35),0)+GRID!$B$29)</f>
        <v>329800</v>
      </c>
      <c r="X74" s="60">
        <f t="array" ref="X74">IF($I$2="Открытый тариф",
INDEX(GRID!$B$17:$AE$27,MATCH(W$7,GRID!$A$17:$A$27,0),MATCH(1,($U$2=GRID!$BJ$1:$CM$1)*(КАЛЕНДАРЬ!$U34=GRID!$BJ$3:$CM$3),0))+GRID!$B$29*2,
ROUNDUP(INDEX(GRID!$B$17:$AE$27,MATCH(W$7,GRID!$A$17:$A$27,0),MATCH(1,($U$2=GRID!$BJ$1:$CM$1)*(КАЛЕНДАРЬ!$U34=GRID!$BJ$3:$CM$3),0))*(1-GRID!$B$35),0)+GRID!$B$29*2)</f>
        <v>335100</v>
      </c>
    </row>
    <row r="75" spans="1:24" ht="13.5" hidden="1" customHeight="1" x14ac:dyDescent="0.2"/>
    <row r="76" spans="1:24" hidden="1" x14ac:dyDescent="0.2">
      <c r="A76" s="91" t="s">
        <v>107</v>
      </c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</row>
    <row r="77" spans="1:24" hidden="1" x14ac:dyDescent="0.2">
      <c r="A77" s="92" t="s">
        <v>60</v>
      </c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</row>
    <row r="78" spans="1:24" ht="58.5" hidden="1" customHeight="1" x14ac:dyDescent="0.2">
      <c r="A78" s="94" t="s">
        <v>39</v>
      </c>
      <c r="B78" s="95"/>
      <c r="C78" s="98" t="s">
        <v>85</v>
      </c>
      <c r="D78" s="99"/>
      <c r="E78" s="100" t="s">
        <v>86</v>
      </c>
      <c r="F78" s="101"/>
      <c r="G78" s="102" t="s">
        <v>83</v>
      </c>
      <c r="H78" s="103"/>
      <c r="I78" s="104" t="s">
        <v>87</v>
      </c>
      <c r="J78" s="105"/>
      <c r="K78" s="106" t="s">
        <v>88</v>
      </c>
      <c r="L78" s="106"/>
      <c r="M78" s="107" t="s">
        <v>89</v>
      </c>
      <c r="N78" s="108"/>
      <c r="O78" s="109" t="s">
        <v>94</v>
      </c>
      <c r="P78" s="110"/>
      <c r="Q78" s="111" t="s">
        <v>95</v>
      </c>
      <c r="R78" s="111"/>
      <c r="S78" s="112" t="s">
        <v>90</v>
      </c>
      <c r="T78" s="112"/>
      <c r="U78" s="113" t="s">
        <v>91</v>
      </c>
      <c r="V78" s="114"/>
      <c r="W78" s="115" t="s">
        <v>96</v>
      </c>
      <c r="X78" s="116"/>
    </row>
    <row r="79" spans="1:24" hidden="1" x14ac:dyDescent="0.2">
      <c r="A79" s="96"/>
      <c r="B79" s="97"/>
      <c r="C79" s="57" t="s">
        <v>40</v>
      </c>
      <c r="D79" s="57" t="s">
        <v>41</v>
      </c>
      <c r="E79" s="57" t="s">
        <v>40</v>
      </c>
      <c r="F79" s="57" t="s">
        <v>41</v>
      </c>
      <c r="G79" s="57" t="s">
        <v>40</v>
      </c>
      <c r="H79" s="57" t="s">
        <v>41</v>
      </c>
      <c r="I79" s="57" t="s">
        <v>40</v>
      </c>
      <c r="J79" s="57" t="s">
        <v>41</v>
      </c>
      <c r="K79" s="57" t="s">
        <v>40</v>
      </c>
      <c r="L79" s="57" t="s">
        <v>41</v>
      </c>
      <c r="M79" s="57" t="s">
        <v>40</v>
      </c>
      <c r="N79" s="57" t="s">
        <v>41</v>
      </c>
      <c r="O79" s="57" t="s">
        <v>40</v>
      </c>
      <c r="P79" s="57" t="s">
        <v>41</v>
      </c>
      <c r="Q79" s="57" t="s">
        <v>40</v>
      </c>
      <c r="R79" s="57" t="s">
        <v>41</v>
      </c>
      <c r="S79" s="57" t="s">
        <v>40</v>
      </c>
      <c r="T79" s="57" t="s">
        <v>41</v>
      </c>
      <c r="U79" s="57" t="s">
        <v>40</v>
      </c>
      <c r="V79" s="57" t="s">
        <v>41</v>
      </c>
      <c r="W79" s="57" t="s">
        <v>40</v>
      </c>
      <c r="X79" s="57" t="s">
        <v>41</v>
      </c>
    </row>
    <row r="80" spans="1:24" hidden="1" x14ac:dyDescent="0.2">
      <c r="A80" s="62" t="s">
        <v>42</v>
      </c>
      <c r="B80" s="62">
        <v>1</v>
      </c>
      <c r="C80" s="59" cm="1">
        <f t="array" ref="C80">IF($I$2="Открытый тариф",
INDEX(GRID!$B$4:$AE$14,MATCH(C$7,GRID!$A$4:$A$14,0),MATCH(1,($U$2=GRID!$BJ$1:$CM$1)*(КАЛЕНДАРЬ!$X4=GRID!$BJ$3:$CM$3),0))+GRID!$B$29,
ROUNDUP(INDEX(GRID!$B$4:$AE$14,MATCH(C$7,GRID!$A$4:$A$14,0),MATCH(1,($U$2=GRID!$BJ$1:$CM$1)*(КАЛЕНДАРЬ!$X4=GRID!$BJ$3:$CM$3),0))*(1-GRID!$B$35),0)+GRID!$B$29)</f>
        <v>31800</v>
      </c>
      <c r="D80" s="60">
        <f t="array" ref="D80">IF($I$2="Открытый тариф",
INDEX(GRID!$B$17:$AE$27,MATCH(C$7,GRID!$A$17:$A$27,0),MATCH(1,($U$2=GRID!$BJ$1:$CM$1)*(КАЛЕНДАРЬ!$X4=GRID!$BJ$3:$CM$3),0))+GRID!$B$29*2,
ROUNDUP(INDEX(GRID!$B$17:$AE$27,MATCH(C$7,GRID!$A$17:$A$27,0),MATCH(1,($U$2=GRID!$BJ$1:$CM$1)*(КАЛЕНДАРЬ!$X4=GRID!$BJ$3:$CM$3),0))*(1-GRID!$B$35),0)+GRID!$B$29*2)</f>
        <v>37100</v>
      </c>
      <c r="E80" s="59" cm="1">
        <f t="array" ref="E80">IF($I$2="Открытый тариф",
INDEX(GRID!$B$4:$AE$14,MATCH(E$7,GRID!$A$4:$A$14,0),MATCH(1,($U$2=GRID!$BJ$1:$CM$1)*(КАЛЕНДАРЬ!$X4=GRID!$BJ$3:$CM$3),0))+GRID!$B$29,
ROUNDUP(INDEX(GRID!$B$4:$AE$14,MATCH(E$7,GRID!$A$4:$A$14,0),MATCH(1,($U$2=GRID!$BJ$1:$CM$1)*(КАЛЕНДАРЬ!$X4=GRID!$BJ$3:$CM$3),0))*(1-GRID!$B$35),0)+GRID!$B$29)</f>
        <v>35200</v>
      </c>
      <c r="F80" s="60">
        <f t="array" ref="F80">IF($I$2="Открытый тариф",
INDEX(GRID!$B$17:$AE$27,MATCH(E$7,GRID!$A$17:$A$27,0),MATCH(1,($U$2=GRID!$BJ$1:$CM$1)*(КАЛЕНДАРЬ!$X4=GRID!$BJ$3:$CM$3),0))+GRID!$B$29*2,
ROUNDUP(INDEX(GRID!$B$17:$AE$27,MATCH(E$7,GRID!$A$17:$A$27,0),MATCH(1,($U$2=GRID!$BJ$1:$CM$1)*(КАЛЕНДАРЬ!$X4=GRID!$BJ$3:$CM$3),0))*(1-GRID!$B$35),0)+GRID!$B$29*2)</f>
        <v>40500</v>
      </c>
      <c r="G80" s="59" cm="1">
        <f t="array" ref="G80">IF($I$2="Открытый тариф",
INDEX(GRID!$B$4:$AE$14,MATCH(G$7,GRID!$A$4:$A$14,0),MATCH(1,($U$2=GRID!$BJ$1:$CM$1)*(КАЛЕНДАРЬ!$X4=GRID!$BJ$3:$CM$3),0))+GRID!$B$29,
ROUNDUP(INDEX(GRID!$B$4:$AE$14,MATCH(G$7,GRID!$A$4:$A$14,0),MATCH(1,($U$2=GRID!$BJ$1:$CM$1)*(КАЛЕНДАРЬ!$X4=GRID!$BJ$3:$CM$3),0))*(1-GRID!$B$35),0)+GRID!$B$29)</f>
        <v>38800</v>
      </c>
      <c r="H80" s="60">
        <f t="array" ref="H80">IF($I$2="Открытый тариф",
INDEX(GRID!$B$17:$AE$27,MATCH(G$7,GRID!$A$17:$A$27,0),MATCH(1,($U$2=GRID!$BJ$1:$CM$1)*(КАЛЕНДАРЬ!$X4=GRID!$BJ$3:$CM$3),0))+GRID!$B$29*2,
ROUNDUP(INDEX(GRID!$B$17:$AE$27,MATCH(G$7,GRID!$A$17:$A$27,0),MATCH(1,($U$2=GRID!$BJ$1:$CM$1)*(КАЛЕНДАРЬ!$X4=GRID!$BJ$3:$CM$3),0))*(1-GRID!$B$35),0)+GRID!$B$29*2)</f>
        <v>44100</v>
      </c>
      <c r="I80" s="59" cm="1">
        <f t="array" ref="I80">IF($I$2="Открытый тариф",
INDEX(GRID!$B$4:$AE$14,MATCH(I$7,GRID!$A$4:$A$14,0),MATCH(1,($U$2=GRID!$BJ$1:$CM$1)*(КАЛЕНДАРЬ!$X4=GRID!$BJ$3:$CM$3),0))+GRID!$B$29,
ROUNDUP(INDEX(GRID!$B$4:$AE$14,MATCH(I$7,GRID!$A$4:$A$14,0),MATCH(1,($U$2=GRID!$BJ$1:$CM$1)*(КАЛЕНДАРЬ!$X4=GRID!$BJ$3:$CM$3),0))*(1-GRID!$B$35),0)+GRID!$B$29)</f>
        <v>43000</v>
      </c>
      <c r="J80" s="60">
        <f t="array" ref="J80">IF($I$2="Открытый тариф",
INDEX(GRID!$B$17:$AE$27,MATCH(I$7,GRID!$A$17:$A$27,0),MATCH(1,($U$2=GRID!$BJ$1:$CM$1)*(КАЛЕНДАРЬ!$X4=GRID!$BJ$3:$CM$3),0))+GRID!$B$29*2,
ROUNDUP(INDEX(GRID!$B$17:$AE$27,MATCH(I$7,GRID!$A$17:$A$27,0),MATCH(1,($U$2=GRID!$BJ$1:$CM$1)*(КАЛЕНДАРЬ!$X4=GRID!$BJ$3:$CM$3),0))*(1-GRID!$B$35),0)+GRID!$B$29*2)</f>
        <v>48300</v>
      </c>
      <c r="K80" s="59" cm="1">
        <f t="array" ref="K80">IF($I$2="Открытый тариф",
INDEX(GRID!$B$4:$AE$14,MATCH(K$7,GRID!$A$4:$A$14,0),MATCH(1,($U$2=GRID!$BJ$1:$CM$1)*(КАЛЕНДАРЬ!$X4=GRID!$BJ$3:$CM$3),0))+GRID!$B$29,
ROUNDUP(INDEX(GRID!$B$4:$AE$14,MATCH(K$7,GRID!$A$4:$A$14,0),MATCH(1,($U$2=GRID!$BJ$1:$CM$1)*(КАЛЕНДАРЬ!$X4=GRID!$BJ$3:$CM$3),0))*(1-GRID!$B$35),0)+GRID!$B$29)</f>
        <v>47600</v>
      </c>
      <c r="L80" s="60">
        <f t="array" ref="L80">IF($I$2="Открытый тариф",
INDEX(GRID!$B$17:$AE$27,MATCH(K$7,GRID!$A$17:$A$27,0),MATCH(1,($U$2=GRID!$BJ$1:$CM$1)*(КАЛЕНДАРЬ!$X4=GRID!$BJ$3:$CM$3),0))+GRID!$B$29*2,
ROUNDUP(INDEX(GRID!$B$17:$AE$27,MATCH(K$7,GRID!$A$17:$A$27,0),MATCH(1,($U$2=GRID!$BJ$1:$CM$1)*(КАЛЕНДАРЬ!$X4=GRID!$BJ$3:$CM$3),0))*(1-GRID!$B$35),0)+GRID!$B$29*2)</f>
        <v>52900</v>
      </c>
      <c r="M80" s="59" cm="1">
        <f t="array" ref="M80">IF($I$2="Открытый тариф",
INDEX(GRID!$B$4:$AE$14,MATCH(M$7,GRID!$A$4:$A$14,0),MATCH(1,($U$2=GRID!$BJ$1:$CM$1)*(КАЛЕНДАРЬ!$X4=GRID!$BJ$3:$CM$3),0))+GRID!$B$29,
ROUNDUP(INDEX(GRID!$B$4:$AE$14,MATCH(M$7,GRID!$A$4:$A$14,0),MATCH(1,($U$2=GRID!$BJ$1:$CM$1)*(КАЛЕНДАРЬ!$X4=GRID!$BJ$3:$CM$3),0))*(1-GRID!$B$35),0)+GRID!$B$29)</f>
        <v>52800</v>
      </c>
      <c r="N80" s="60">
        <f t="array" ref="N80">IF($I$2="Открытый тариф",
INDEX(GRID!$B$17:$AE$27,MATCH(M$7,GRID!$A$17:$A$27,0),MATCH(1,($U$2=GRID!$BJ$1:$CM$1)*(КАЛЕНДАРЬ!$X4=GRID!$BJ$3:$CM$3),0))+GRID!$B$29*2,
ROUNDUP(INDEX(GRID!$B$17:$AE$27,MATCH(M$7,GRID!$A$17:$A$27,0),MATCH(1,($U$2=GRID!$BJ$1:$CM$1)*(КАЛЕНДАРЬ!$X4=GRID!$BJ$3:$CM$3),0))*(1-GRID!$B$35),0)+GRID!$B$29*2)</f>
        <v>58100</v>
      </c>
      <c r="O80" s="59" cm="1">
        <f t="array" ref="O80">IF($I$2="Открытый тариф",
INDEX(GRID!$B$4:$AE$14,MATCH(O$7,GRID!$A$4:$A$14,0),MATCH(1,($U$2=GRID!$BJ$1:$CM$1)*(КАЛЕНДАРЬ!$X4=GRID!$BJ$3:$CM$3),0))+GRID!$B$29,
ROUNDUP(INDEX(GRID!$B$4:$AE$14,MATCH(O$7,GRID!$A$4:$A$14,0),MATCH(1,($U$2=GRID!$BJ$1:$CM$1)*(КАЛЕНДАРЬ!$X4=GRID!$BJ$3:$CM$3),0))*(1-GRID!$B$35),0)+GRID!$B$29)</f>
        <v>59300</v>
      </c>
      <c r="P80" s="60">
        <f t="array" ref="P80">IF($I$2="Открытый тариф",
INDEX(GRID!$B$17:$AE$27,MATCH(O$7,GRID!$A$17:$A$27,0),MATCH(1,($U$2=GRID!$BJ$1:$CM$1)*(КАЛЕНДАРЬ!$X4=GRID!$BJ$3:$CM$3),0))+GRID!$B$29*2,
ROUNDUP(INDEX(GRID!$B$17:$AE$27,MATCH(O$7,GRID!$A$17:$A$27,0),MATCH(1,($U$2=GRID!$BJ$1:$CM$1)*(КАЛЕНДАРЬ!$X4=GRID!$BJ$3:$CM$3),0))*(1-GRID!$B$35),0)+GRID!$B$29*2)</f>
        <v>64600</v>
      </c>
      <c r="Q80" s="59" cm="1">
        <f t="array" ref="Q80">IF($I$2="Открытый тариф",
INDEX(GRID!$B$4:$AE$14,MATCH(Q$7,GRID!$A$4:$A$14,0),MATCH(1,($U$2=GRID!$BJ$1:$CM$1)*(КАЛЕНДАРЬ!$X4=GRID!$BJ$3:$CM$3),0))+GRID!$B$29,
ROUNDUP(INDEX(GRID!$B$4:$AE$14,MATCH(Q$7,GRID!$A$4:$A$14,0),MATCH(1,($U$2=GRID!$BJ$1:$CM$1)*(КАЛЕНДАРЬ!$X4=GRID!$BJ$3:$CM$3),0))*(1-GRID!$B$35),0)+GRID!$B$29)</f>
        <v>66600</v>
      </c>
      <c r="R80" s="60">
        <f t="array" ref="R80">IF($I$2="Открытый тариф",
INDEX(GRID!$B$17:$AE$27,MATCH(Q$7,GRID!$A$17:$A$27,0),MATCH(1,($U$2=GRID!$BJ$1:$CM$1)*(КАЛЕНДАРЬ!$X4=GRID!$BJ$3:$CM$3),0))+GRID!$B$29*2,
ROUNDUP(INDEX(GRID!$B$17:$AE$27,MATCH(Q$7,GRID!$A$17:$A$27,0),MATCH(1,($U$2=GRID!$BJ$1:$CM$1)*(КАЛЕНДАРЬ!$X4=GRID!$BJ$3:$CM$3),0))*(1-GRID!$B$35),0)+GRID!$B$29*2)</f>
        <v>71900</v>
      </c>
      <c r="S80" s="59" cm="1">
        <f t="array" ref="S80">IF($I$2="Открытый тариф",
INDEX(GRID!$B$4:$AE$14,MATCH(S$7,GRID!$A$4:$A$14,0),MATCH(1,($U$2=GRID!$BJ$1:$CM$1)*(КАЛЕНДАРЬ!$X4=GRID!$BJ$3:$CM$3),0))+GRID!$B$29,
ROUNDUP(INDEX(GRID!$B$4:$AE$14,MATCH(S$7,GRID!$A$4:$A$14,0),MATCH(1,($U$2=GRID!$BJ$1:$CM$1)*(КАЛЕНДАРЬ!$X4=GRID!$BJ$3:$CM$3),0))*(1-GRID!$B$35),0)+GRID!$B$29)</f>
        <v>82000</v>
      </c>
      <c r="T80" s="60">
        <f t="array" ref="T80">IF($I$2="Открытый тариф",
INDEX(GRID!$B$17:$AE$27,MATCH(S$7,GRID!$A$17:$A$27,0),MATCH(1,($U$2=GRID!$BJ$1:$CM$1)*(КАЛЕНДАРЬ!$X4=GRID!$BJ$3:$CM$3),0))+GRID!$B$29*2,
ROUNDUP(INDEX(GRID!$B$17:$AE$27,MATCH(S$7,GRID!$A$17:$A$27,0),MATCH(1,($U$2=GRID!$BJ$1:$CM$1)*(КАЛЕНДАРЬ!$X4=GRID!$BJ$3:$CM$3),0))*(1-GRID!$B$35),0)+GRID!$B$29*2)</f>
        <v>87300</v>
      </c>
      <c r="U80" s="59" cm="1">
        <f t="array" ref="U80">IF($I$2="Открытый тариф",
INDEX(GRID!$B$4:$AE$14,MATCH(U$7,GRID!$A$4:$A$14,0),MATCH(1,($U$2=GRID!$BJ$1:$CM$1)*(КАЛЕНДАРЬ!$X4=GRID!$BJ$3:$CM$3),0))+GRID!$B$29,
ROUNDUP(INDEX(GRID!$B$4:$AE$14,MATCH(U$7,GRID!$A$4:$A$14,0),MATCH(1,($U$2=GRID!$BJ$1:$CM$1)*(КАЛЕНДАРЬ!$X4=GRID!$BJ$3:$CM$3),0))*(1-GRID!$B$35),0)+GRID!$B$29)</f>
        <v>90800</v>
      </c>
      <c r="V80" s="60">
        <f t="array" ref="V80">IF($I$2="Открытый тариф",
INDEX(GRID!$B$17:$AE$27,MATCH(U$7,GRID!$A$17:$A$27,0),MATCH(1,($U$2=GRID!$BJ$1:$CM$1)*(КАЛЕНДАРЬ!$X4=GRID!$BJ$3:$CM$3),0))+GRID!$B$29*2,
ROUNDUP(INDEX(GRID!$B$17:$AE$27,MATCH(U$7,GRID!$A$17:$A$27,0),MATCH(1,($U$2=GRID!$BJ$1:$CM$1)*(КАЛЕНДАРЬ!$X4=GRID!$BJ$3:$CM$3),0))*(1-GRID!$B$35),0)+GRID!$B$29*2)</f>
        <v>96100</v>
      </c>
      <c r="W80" s="59" cm="1">
        <f t="array" ref="W80">IF($I$2="Открытый тариф",
INDEX(GRID!$B$4:$AE$14,MATCH(W$7,GRID!$A$4:$A$14,0),MATCH(1,($U$2=GRID!$BJ$1:$CM$1)*(КАЛЕНДАРЬ!$X4=GRID!$BJ$3:$CM$3),0))+GRID!$B$29,
ROUNDUP(INDEX(GRID!$B$4:$AE$14,MATCH(W$7,GRID!$A$4:$A$14,0),MATCH(1,($U$2=GRID!$BJ$1:$CM$1)*(КАЛЕНДАРЬ!$X4=GRID!$BJ$3:$CM$3),0))*(1-GRID!$B$35),0)+GRID!$B$29)</f>
        <v>319800</v>
      </c>
      <c r="X80" s="60">
        <f t="array" ref="X80">IF($I$2="Открытый тариф",
INDEX(GRID!$B$17:$AE$27,MATCH(W$7,GRID!$A$17:$A$27,0),MATCH(1,($U$2=GRID!$BJ$1:$CM$1)*(КАЛЕНДАРЬ!$X4=GRID!$BJ$3:$CM$3),0))+GRID!$B$29*2,
ROUNDUP(INDEX(GRID!$B$17:$AE$27,MATCH(W$7,GRID!$A$17:$A$27,0),MATCH(1,($U$2=GRID!$BJ$1:$CM$1)*(КАЛЕНДАРЬ!$X4=GRID!$BJ$3:$CM$3),0))*(1-GRID!$B$35),0)+GRID!$B$29*2)</f>
        <v>325100</v>
      </c>
    </row>
    <row r="81" spans="1:24" hidden="1" x14ac:dyDescent="0.2">
      <c r="A81" s="62" t="s">
        <v>43</v>
      </c>
      <c r="B81" s="62">
        <v>2</v>
      </c>
      <c r="C81" s="59" cm="1">
        <f t="array" ref="C81">IF($I$2="Открытый тариф",
INDEX(GRID!$B$4:$AE$14,MATCH(C$7,GRID!$A$4:$A$14,0),MATCH(1,($U$2=GRID!$BJ$1:$CM$1)*(КАЛЕНДАРЬ!$X5=GRID!$BJ$3:$CM$3),0))+GRID!$B$29,
ROUNDUP(INDEX(GRID!$B$4:$AE$14,MATCH(C$7,GRID!$A$4:$A$14,0),MATCH(1,($U$2=GRID!$BJ$1:$CM$1)*(КАЛЕНДАРЬ!$X5=GRID!$BJ$3:$CM$3),0))*(1-GRID!$B$35),0)+GRID!$B$29)</f>
        <v>31800</v>
      </c>
      <c r="D81" s="60">
        <f t="array" ref="D81">IF($I$2="Открытый тариф",
INDEX(GRID!$B$17:$AE$27,MATCH(C$7,GRID!$A$17:$A$27,0),MATCH(1,($U$2=GRID!$BJ$1:$CM$1)*(КАЛЕНДАРЬ!$X5=GRID!$BJ$3:$CM$3),0))+GRID!$B$29*2,
ROUNDUP(INDEX(GRID!$B$17:$AE$27,MATCH(C$7,GRID!$A$17:$A$27,0),MATCH(1,($U$2=GRID!$BJ$1:$CM$1)*(КАЛЕНДАРЬ!$X5=GRID!$BJ$3:$CM$3),0))*(1-GRID!$B$35),0)+GRID!$B$29*2)</f>
        <v>37100</v>
      </c>
      <c r="E81" s="59" cm="1">
        <f t="array" ref="E81">IF($I$2="Открытый тариф",
INDEX(GRID!$B$4:$AE$14,MATCH(E$7,GRID!$A$4:$A$14,0),MATCH(1,($U$2=GRID!$BJ$1:$CM$1)*(КАЛЕНДАРЬ!$X5=GRID!$BJ$3:$CM$3),0))+GRID!$B$29,
ROUNDUP(INDEX(GRID!$B$4:$AE$14,MATCH(E$7,GRID!$A$4:$A$14,0),MATCH(1,($U$2=GRID!$BJ$1:$CM$1)*(КАЛЕНДАРЬ!$X5=GRID!$BJ$3:$CM$3),0))*(1-GRID!$B$35),0)+GRID!$B$29)</f>
        <v>35200</v>
      </c>
      <c r="F81" s="60">
        <f t="array" ref="F81">IF($I$2="Открытый тариф",
INDEX(GRID!$B$17:$AE$27,MATCH(E$7,GRID!$A$17:$A$27,0),MATCH(1,($U$2=GRID!$BJ$1:$CM$1)*(КАЛЕНДАРЬ!$X5=GRID!$BJ$3:$CM$3),0))+GRID!$B$29*2,
ROUNDUP(INDEX(GRID!$B$17:$AE$27,MATCH(E$7,GRID!$A$17:$A$27,0),MATCH(1,($U$2=GRID!$BJ$1:$CM$1)*(КАЛЕНДАРЬ!$X5=GRID!$BJ$3:$CM$3),0))*(1-GRID!$B$35),0)+GRID!$B$29*2)</f>
        <v>40500</v>
      </c>
      <c r="G81" s="59" cm="1">
        <f t="array" ref="G81">IF($I$2="Открытый тариф",
INDEX(GRID!$B$4:$AE$14,MATCH(G$7,GRID!$A$4:$A$14,0),MATCH(1,($U$2=GRID!$BJ$1:$CM$1)*(КАЛЕНДАРЬ!$X5=GRID!$BJ$3:$CM$3),0))+GRID!$B$29,
ROUNDUP(INDEX(GRID!$B$4:$AE$14,MATCH(G$7,GRID!$A$4:$A$14,0),MATCH(1,($U$2=GRID!$BJ$1:$CM$1)*(КАЛЕНДАРЬ!$X5=GRID!$BJ$3:$CM$3),0))*(1-GRID!$B$35),0)+GRID!$B$29)</f>
        <v>38800</v>
      </c>
      <c r="H81" s="60">
        <f t="array" ref="H81">IF($I$2="Открытый тариф",
INDEX(GRID!$B$17:$AE$27,MATCH(G$7,GRID!$A$17:$A$27,0),MATCH(1,($U$2=GRID!$BJ$1:$CM$1)*(КАЛЕНДАРЬ!$X5=GRID!$BJ$3:$CM$3),0))+GRID!$B$29*2,
ROUNDUP(INDEX(GRID!$B$17:$AE$27,MATCH(G$7,GRID!$A$17:$A$27,0),MATCH(1,($U$2=GRID!$BJ$1:$CM$1)*(КАЛЕНДАРЬ!$X5=GRID!$BJ$3:$CM$3),0))*(1-GRID!$B$35),0)+GRID!$B$29*2)</f>
        <v>44100</v>
      </c>
      <c r="I81" s="59" cm="1">
        <f t="array" ref="I81">IF($I$2="Открытый тариф",
INDEX(GRID!$B$4:$AE$14,MATCH(I$7,GRID!$A$4:$A$14,0),MATCH(1,($U$2=GRID!$BJ$1:$CM$1)*(КАЛЕНДАРЬ!$X5=GRID!$BJ$3:$CM$3),0))+GRID!$B$29,
ROUNDUP(INDEX(GRID!$B$4:$AE$14,MATCH(I$7,GRID!$A$4:$A$14,0),MATCH(1,($U$2=GRID!$BJ$1:$CM$1)*(КАЛЕНДАРЬ!$X5=GRID!$BJ$3:$CM$3),0))*(1-GRID!$B$35),0)+GRID!$B$29)</f>
        <v>43000</v>
      </c>
      <c r="J81" s="60">
        <f t="array" ref="J81">IF($I$2="Открытый тариф",
INDEX(GRID!$B$17:$AE$27,MATCH(I$7,GRID!$A$17:$A$27,0),MATCH(1,($U$2=GRID!$BJ$1:$CM$1)*(КАЛЕНДАРЬ!$X5=GRID!$BJ$3:$CM$3),0))+GRID!$B$29*2,
ROUNDUP(INDEX(GRID!$B$17:$AE$27,MATCH(I$7,GRID!$A$17:$A$27,0),MATCH(1,($U$2=GRID!$BJ$1:$CM$1)*(КАЛЕНДАРЬ!$X5=GRID!$BJ$3:$CM$3),0))*(1-GRID!$B$35),0)+GRID!$B$29*2)</f>
        <v>48300</v>
      </c>
      <c r="K81" s="59" cm="1">
        <f t="array" ref="K81">IF($I$2="Открытый тариф",
INDEX(GRID!$B$4:$AE$14,MATCH(K$7,GRID!$A$4:$A$14,0),MATCH(1,($U$2=GRID!$BJ$1:$CM$1)*(КАЛЕНДАРЬ!$X5=GRID!$BJ$3:$CM$3),0))+GRID!$B$29,
ROUNDUP(INDEX(GRID!$B$4:$AE$14,MATCH(K$7,GRID!$A$4:$A$14,0),MATCH(1,($U$2=GRID!$BJ$1:$CM$1)*(КАЛЕНДАРЬ!$X5=GRID!$BJ$3:$CM$3),0))*(1-GRID!$B$35),0)+GRID!$B$29)</f>
        <v>47600</v>
      </c>
      <c r="L81" s="60">
        <f t="array" ref="L81">IF($I$2="Открытый тариф",
INDEX(GRID!$B$17:$AE$27,MATCH(K$7,GRID!$A$17:$A$27,0),MATCH(1,($U$2=GRID!$BJ$1:$CM$1)*(КАЛЕНДАРЬ!$X5=GRID!$BJ$3:$CM$3),0))+GRID!$B$29*2,
ROUNDUP(INDEX(GRID!$B$17:$AE$27,MATCH(K$7,GRID!$A$17:$A$27,0),MATCH(1,($U$2=GRID!$BJ$1:$CM$1)*(КАЛЕНДАРЬ!$X5=GRID!$BJ$3:$CM$3),0))*(1-GRID!$B$35),0)+GRID!$B$29*2)</f>
        <v>52900</v>
      </c>
      <c r="M81" s="59" cm="1">
        <f t="array" ref="M81">IF($I$2="Открытый тариф",
INDEX(GRID!$B$4:$AE$14,MATCH(M$7,GRID!$A$4:$A$14,0),MATCH(1,($U$2=GRID!$BJ$1:$CM$1)*(КАЛЕНДАРЬ!$X5=GRID!$BJ$3:$CM$3),0))+GRID!$B$29,
ROUNDUP(INDEX(GRID!$B$4:$AE$14,MATCH(M$7,GRID!$A$4:$A$14,0),MATCH(1,($U$2=GRID!$BJ$1:$CM$1)*(КАЛЕНДАРЬ!$X5=GRID!$BJ$3:$CM$3),0))*(1-GRID!$B$35),0)+GRID!$B$29)</f>
        <v>52800</v>
      </c>
      <c r="N81" s="60">
        <f t="array" ref="N81">IF($I$2="Открытый тариф",
INDEX(GRID!$B$17:$AE$27,MATCH(M$7,GRID!$A$17:$A$27,0),MATCH(1,($U$2=GRID!$BJ$1:$CM$1)*(КАЛЕНДАРЬ!$X5=GRID!$BJ$3:$CM$3),0))+GRID!$B$29*2,
ROUNDUP(INDEX(GRID!$B$17:$AE$27,MATCH(M$7,GRID!$A$17:$A$27,0),MATCH(1,($U$2=GRID!$BJ$1:$CM$1)*(КАЛЕНДАРЬ!$X5=GRID!$BJ$3:$CM$3),0))*(1-GRID!$B$35),0)+GRID!$B$29*2)</f>
        <v>58100</v>
      </c>
      <c r="O81" s="59" cm="1">
        <f t="array" ref="O81">IF($I$2="Открытый тариф",
INDEX(GRID!$B$4:$AE$14,MATCH(O$7,GRID!$A$4:$A$14,0),MATCH(1,($U$2=GRID!$BJ$1:$CM$1)*(КАЛЕНДАРЬ!$X5=GRID!$BJ$3:$CM$3),0))+GRID!$B$29,
ROUNDUP(INDEX(GRID!$B$4:$AE$14,MATCH(O$7,GRID!$A$4:$A$14,0),MATCH(1,($U$2=GRID!$BJ$1:$CM$1)*(КАЛЕНДАРЬ!$X5=GRID!$BJ$3:$CM$3),0))*(1-GRID!$B$35),0)+GRID!$B$29)</f>
        <v>59300</v>
      </c>
      <c r="P81" s="60">
        <f t="array" ref="P81">IF($I$2="Открытый тариф",
INDEX(GRID!$B$17:$AE$27,MATCH(O$7,GRID!$A$17:$A$27,0),MATCH(1,($U$2=GRID!$BJ$1:$CM$1)*(КАЛЕНДАРЬ!$X5=GRID!$BJ$3:$CM$3),0))+GRID!$B$29*2,
ROUNDUP(INDEX(GRID!$B$17:$AE$27,MATCH(O$7,GRID!$A$17:$A$27,0),MATCH(1,($U$2=GRID!$BJ$1:$CM$1)*(КАЛЕНДАРЬ!$X5=GRID!$BJ$3:$CM$3),0))*(1-GRID!$B$35),0)+GRID!$B$29*2)</f>
        <v>64600</v>
      </c>
      <c r="Q81" s="59" cm="1">
        <f t="array" ref="Q81">IF($I$2="Открытый тариф",
INDEX(GRID!$B$4:$AE$14,MATCH(Q$7,GRID!$A$4:$A$14,0),MATCH(1,($U$2=GRID!$BJ$1:$CM$1)*(КАЛЕНДАРЬ!$X5=GRID!$BJ$3:$CM$3),0))+GRID!$B$29,
ROUNDUP(INDEX(GRID!$B$4:$AE$14,MATCH(Q$7,GRID!$A$4:$A$14,0),MATCH(1,($U$2=GRID!$BJ$1:$CM$1)*(КАЛЕНДАРЬ!$X5=GRID!$BJ$3:$CM$3),0))*(1-GRID!$B$35),0)+GRID!$B$29)</f>
        <v>66600</v>
      </c>
      <c r="R81" s="60">
        <f t="array" ref="R81">IF($I$2="Открытый тариф",
INDEX(GRID!$B$17:$AE$27,MATCH(Q$7,GRID!$A$17:$A$27,0),MATCH(1,($U$2=GRID!$BJ$1:$CM$1)*(КАЛЕНДАРЬ!$X5=GRID!$BJ$3:$CM$3),0))+GRID!$B$29*2,
ROUNDUP(INDEX(GRID!$B$17:$AE$27,MATCH(Q$7,GRID!$A$17:$A$27,0),MATCH(1,($U$2=GRID!$BJ$1:$CM$1)*(КАЛЕНДАРЬ!$X5=GRID!$BJ$3:$CM$3),0))*(1-GRID!$B$35),0)+GRID!$B$29*2)</f>
        <v>71900</v>
      </c>
      <c r="S81" s="59" cm="1">
        <f t="array" ref="S81">IF($I$2="Открытый тариф",
INDEX(GRID!$B$4:$AE$14,MATCH(S$7,GRID!$A$4:$A$14,0),MATCH(1,($U$2=GRID!$BJ$1:$CM$1)*(КАЛЕНДАРЬ!$X5=GRID!$BJ$3:$CM$3),0))+GRID!$B$29,
ROUNDUP(INDEX(GRID!$B$4:$AE$14,MATCH(S$7,GRID!$A$4:$A$14,0),MATCH(1,($U$2=GRID!$BJ$1:$CM$1)*(КАЛЕНДАРЬ!$X5=GRID!$BJ$3:$CM$3),0))*(1-GRID!$B$35),0)+GRID!$B$29)</f>
        <v>82000</v>
      </c>
      <c r="T81" s="60">
        <f t="array" ref="T81">IF($I$2="Открытый тариф",
INDEX(GRID!$B$17:$AE$27,MATCH(S$7,GRID!$A$17:$A$27,0),MATCH(1,($U$2=GRID!$BJ$1:$CM$1)*(КАЛЕНДАРЬ!$X5=GRID!$BJ$3:$CM$3),0))+GRID!$B$29*2,
ROUNDUP(INDEX(GRID!$B$17:$AE$27,MATCH(S$7,GRID!$A$17:$A$27,0),MATCH(1,($U$2=GRID!$BJ$1:$CM$1)*(КАЛЕНДАРЬ!$X5=GRID!$BJ$3:$CM$3),0))*(1-GRID!$B$35),0)+GRID!$B$29*2)</f>
        <v>87300</v>
      </c>
      <c r="U81" s="59" cm="1">
        <f t="array" ref="U81">IF($I$2="Открытый тариф",
INDEX(GRID!$B$4:$AE$14,MATCH(U$7,GRID!$A$4:$A$14,0),MATCH(1,($U$2=GRID!$BJ$1:$CM$1)*(КАЛЕНДАРЬ!$X5=GRID!$BJ$3:$CM$3),0))+GRID!$B$29,
ROUNDUP(INDEX(GRID!$B$4:$AE$14,MATCH(U$7,GRID!$A$4:$A$14,0),MATCH(1,($U$2=GRID!$BJ$1:$CM$1)*(КАЛЕНДАРЬ!$X5=GRID!$BJ$3:$CM$3),0))*(1-GRID!$B$35),0)+GRID!$B$29)</f>
        <v>90800</v>
      </c>
      <c r="V81" s="60">
        <f t="array" ref="V81">IF($I$2="Открытый тариф",
INDEX(GRID!$B$17:$AE$27,MATCH(U$7,GRID!$A$17:$A$27,0),MATCH(1,($U$2=GRID!$BJ$1:$CM$1)*(КАЛЕНДАРЬ!$X5=GRID!$BJ$3:$CM$3),0))+GRID!$B$29*2,
ROUNDUP(INDEX(GRID!$B$17:$AE$27,MATCH(U$7,GRID!$A$17:$A$27,0),MATCH(1,($U$2=GRID!$BJ$1:$CM$1)*(КАЛЕНДАРЬ!$X5=GRID!$BJ$3:$CM$3),0))*(1-GRID!$B$35),0)+GRID!$B$29*2)</f>
        <v>96100</v>
      </c>
      <c r="W81" s="59" cm="1">
        <f t="array" ref="W81">IF($I$2="Открытый тариф",
INDEX(GRID!$B$4:$AE$14,MATCH(W$7,GRID!$A$4:$A$14,0),MATCH(1,($U$2=GRID!$BJ$1:$CM$1)*(КАЛЕНДАРЬ!$X5=GRID!$BJ$3:$CM$3),0))+GRID!$B$29,
ROUNDUP(INDEX(GRID!$B$4:$AE$14,MATCH(W$7,GRID!$A$4:$A$14,0),MATCH(1,($U$2=GRID!$BJ$1:$CM$1)*(КАЛЕНДАРЬ!$X5=GRID!$BJ$3:$CM$3),0))*(1-GRID!$B$35),0)+GRID!$B$29)</f>
        <v>319800</v>
      </c>
      <c r="X81" s="60">
        <f t="array" ref="X81">IF($I$2="Открытый тариф",
INDEX(GRID!$B$17:$AE$27,MATCH(W$7,GRID!$A$17:$A$27,0),MATCH(1,($U$2=GRID!$BJ$1:$CM$1)*(КАЛЕНДАРЬ!$X5=GRID!$BJ$3:$CM$3),0))+GRID!$B$29*2,
ROUNDUP(INDEX(GRID!$B$17:$AE$27,MATCH(W$7,GRID!$A$17:$A$27,0),MATCH(1,($U$2=GRID!$BJ$1:$CM$1)*(КАЛЕНДАРЬ!$X5=GRID!$BJ$3:$CM$3),0))*(1-GRID!$B$35),0)+GRID!$B$29*2)</f>
        <v>325100</v>
      </c>
    </row>
    <row r="82" spans="1:24" hidden="1" x14ac:dyDescent="0.2">
      <c r="A82" s="62" t="s">
        <v>44</v>
      </c>
      <c r="B82" s="62">
        <v>3</v>
      </c>
      <c r="C82" s="59" cm="1">
        <f t="array" ref="C82">IF($I$2="Открытый тариф",
INDEX(GRID!$B$4:$AE$14,MATCH(C$7,GRID!$A$4:$A$14,0),MATCH(1,($U$2=GRID!$BJ$1:$CM$1)*(КАЛЕНДАРЬ!$X6=GRID!$BJ$3:$CM$3),0))+GRID!$B$29,
ROUNDUP(INDEX(GRID!$B$4:$AE$14,MATCH(C$7,GRID!$A$4:$A$14,0),MATCH(1,($U$2=GRID!$BJ$1:$CM$1)*(КАЛЕНДАРЬ!$X6=GRID!$BJ$3:$CM$3),0))*(1-GRID!$B$35),0)+GRID!$B$29)</f>
        <v>31800</v>
      </c>
      <c r="D82" s="60">
        <f t="array" ref="D82">IF($I$2="Открытый тариф",
INDEX(GRID!$B$17:$AE$27,MATCH(C$7,GRID!$A$17:$A$27,0),MATCH(1,($U$2=GRID!$BJ$1:$CM$1)*(КАЛЕНДАРЬ!$X6=GRID!$BJ$3:$CM$3),0))+GRID!$B$29*2,
ROUNDUP(INDEX(GRID!$B$17:$AE$27,MATCH(C$7,GRID!$A$17:$A$27,0),MATCH(1,($U$2=GRID!$BJ$1:$CM$1)*(КАЛЕНДАРЬ!$X6=GRID!$BJ$3:$CM$3),0))*(1-GRID!$B$35),0)+GRID!$B$29*2)</f>
        <v>37100</v>
      </c>
      <c r="E82" s="59" cm="1">
        <f t="array" ref="E82">IF($I$2="Открытый тариф",
INDEX(GRID!$B$4:$AE$14,MATCH(E$7,GRID!$A$4:$A$14,0),MATCH(1,($U$2=GRID!$BJ$1:$CM$1)*(КАЛЕНДАРЬ!$X6=GRID!$BJ$3:$CM$3),0))+GRID!$B$29,
ROUNDUP(INDEX(GRID!$B$4:$AE$14,MATCH(E$7,GRID!$A$4:$A$14,0),MATCH(1,($U$2=GRID!$BJ$1:$CM$1)*(КАЛЕНДАРЬ!$X6=GRID!$BJ$3:$CM$3),0))*(1-GRID!$B$35),0)+GRID!$B$29)</f>
        <v>35200</v>
      </c>
      <c r="F82" s="60">
        <f t="array" ref="F82">IF($I$2="Открытый тариф",
INDEX(GRID!$B$17:$AE$27,MATCH(E$7,GRID!$A$17:$A$27,0),MATCH(1,($U$2=GRID!$BJ$1:$CM$1)*(КАЛЕНДАРЬ!$X6=GRID!$BJ$3:$CM$3),0))+GRID!$B$29*2,
ROUNDUP(INDEX(GRID!$B$17:$AE$27,MATCH(E$7,GRID!$A$17:$A$27,0),MATCH(1,($U$2=GRID!$BJ$1:$CM$1)*(КАЛЕНДАРЬ!$X6=GRID!$BJ$3:$CM$3),0))*(1-GRID!$B$35),0)+GRID!$B$29*2)</f>
        <v>40500</v>
      </c>
      <c r="G82" s="59" cm="1">
        <f t="array" ref="G82">IF($I$2="Открытый тариф",
INDEX(GRID!$B$4:$AE$14,MATCH(G$7,GRID!$A$4:$A$14,0),MATCH(1,($U$2=GRID!$BJ$1:$CM$1)*(КАЛЕНДАРЬ!$X6=GRID!$BJ$3:$CM$3),0))+GRID!$B$29,
ROUNDUP(INDEX(GRID!$B$4:$AE$14,MATCH(G$7,GRID!$A$4:$A$14,0),MATCH(1,($U$2=GRID!$BJ$1:$CM$1)*(КАЛЕНДАРЬ!$X6=GRID!$BJ$3:$CM$3),0))*(1-GRID!$B$35),0)+GRID!$B$29)</f>
        <v>38800</v>
      </c>
      <c r="H82" s="60">
        <f t="array" ref="H82">IF($I$2="Открытый тариф",
INDEX(GRID!$B$17:$AE$27,MATCH(G$7,GRID!$A$17:$A$27,0),MATCH(1,($U$2=GRID!$BJ$1:$CM$1)*(КАЛЕНДАРЬ!$X6=GRID!$BJ$3:$CM$3),0))+GRID!$B$29*2,
ROUNDUP(INDEX(GRID!$B$17:$AE$27,MATCH(G$7,GRID!$A$17:$A$27,0),MATCH(1,($U$2=GRID!$BJ$1:$CM$1)*(КАЛЕНДАРЬ!$X6=GRID!$BJ$3:$CM$3),0))*(1-GRID!$B$35),0)+GRID!$B$29*2)</f>
        <v>44100</v>
      </c>
      <c r="I82" s="59" cm="1">
        <f t="array" ref="I82">IF($I$2="Открытый тариф",
INDEX(GRID!$B$4:$AE$14,MATCH(I$7,GRID!$A$4:$A$14,0),MATCH(1,($U$2=GRID!$BJ$1:$CM$1)*(КАЛЕНДАРЬ!$X6=GRID!$BJ$3:$CM$3),0))+GRID!$B$29,
ROUNDUP(INDEX(GRID!$B$4:$AE$14,MATCH(I$7,GRID!$A$4:$A$14,0),MATCH(1,($U$2=GRID!$BJ$1:$CM$1)*(КАЛЕНДАРЬ!$X6=GRID!$BJ$3:$CM$3),0))*(1-GRID!$B$35),0)+GRID!$B$29)</f>
        <v>43000</v>
      </c>
      <c r="J82" s="60">
        <f t="array" ref="J82">IF($I$2="Открытый тариф",
INDEX(GRID!$B$17:$AE$27,MATCH(I$7,GRID!$A$17:$A$27,0),MATCH(1,($U$2=GRID!$BJ$1:$CM$1)*(КАЛЕНДАРЬ!$X6=GRID!$BJ$3:$CM$3),0))+GRID!$B$29*2,
ROUNDUP(INDEX(GRID!$B$17:$AE$27,MATCH(I$7,GRID!$A$17:$A$27,0),MATCH(1,($U$2=GRID!$BJ$1:$CM$1)*(КАЛЕНДАРЬ!$X6=GRID!$BJ$3:$CM$3),0))*(1-GRID!$B$35),0)+GRID!$B$29*2)</f>
        <v>48300</v>
      </c>
      <c r="K82" s="59" cm="1">
        <f t="array" ref="K82">IF($I$2="Открытый тариф",
INDEX(GRID!$B$4:$AE$14,MATCH(K$7,GRID!$A$4:$A$14,0),MATCH(1,($U$2=GRID!$BJ$1:$CM$1)*(КАЛЕНДАРЬ!$X6=GRID!$BJ$3:$CM$3),0))+GRID!$B$29,
ROUNDUP(INDEX(GRID!$B$4:$AE$14,MATCH(K$7,GRID!$A$4:$A$14,0),MATCH(1,($U$2=GRID!$BJ$1:$CM$1)*(КАЛЕНДАРЬ!$X6=GRID!$BJ$3:$CM$3),0))*(1-GRID!$B$35),0)+GRID!$B$29)</f>
        <v>47600</v>
      </c>
      <c r="L82" s="60">
        <f t="array" ref="L82">IF($I$2="Открытый тариф",
INDEX(GRID!$B$17:$AE$27,MATCH(K$7,GRID!$A$17:$A$27,0),MATCH(1,($U$2=GRID!$BJ$1:$CM$1)*(КАЛЕНДАРЬ!$X6=GRID!$BJ$3:$CM$3),0))+GRID!$B$29*2,
ROUNDUP(INDEX(GRID!$B$17:$AE$27,MATCH(K$7,GRID!$A$17:$A$27,0),MATCH(1,($U$2=GRID!$BJ$1:$CM$1)*(КАЛЕНДАРЬ!$X6=GRID!$BJ$3:$CM$3),0))*(1-GRID!$B$35),0)+GRID!$B$29*2)</f>
        <v>52900</v>
      </c>
      <c r="M82" s="59" cm="1">
        <f t="array" ref="M82">IF($I$2="Открытый тариф",
INDEX(GRID!$B$4:$AE$14,MATCH(M$7,GRID!$A$4:$A$14,0),MATCH(1,($U$2=GRID!$BJ$1:$CM$1)*(КАЛЕНДАРЬ!$X6=GRID!$BJ$3:$CM$3),0))+GRID!$B$29,
ROUNDUP(INDEX(GRID!$B$4:$AE$14,MATCH(M$7,GRID!$A$4:$A$14,0),MATCH(1,($U$2=GRID!$BJ$1:$CM$1)*(КАЛЕНДАРЬ!$X6=GRID!$BJ$3:$CM$3),0))*(1-GRID!$B$35),0)+GRID!$B$29)</f>
        <v>52800</v>
      </c>
      <c r="N82" s="60">
        <f t="array" ref="N82">IF($I$2="Открытый тариф",
INDEX(GRID!$B$17:$AE$27,MATCH(M$7,GRID!$A$17:$A$27,0),MATCH(1,($U$2=GRID!$BJ$1:$CM$1)*(КАЛЕНДАРЬ!$X6=GRID!$BJ$3:$CM$3),0))+GRID!$B$29*2,
ROUNDUP(INDEX(GRID!$B$17:$AE$27,MATCH(M$7,GRID!$A$17:$A$27,0),MATCH(1,($U$2=GRID!$BJ$1:$CM$1)*(КАЛЕНДАРЬ!$X6=GRID!$BJ$3:$CM$3),0))*(1-GRID!$B$35),0)+GRID!$B$29*2)</f>
        <v>58100</v>
      </c>
      <c r="O82" s="59" cm="1">
        <f t="array" ref="O82">IF($I$2="Открытый тариф",
INDEX(GRID!$B$4:$AE$14,MATCH(O$7,GRID!$A$4:$A$14,0),MATCH(1,($U$2=GRID!$BJ$1:$CM$1)*(КАЛЕНДАРЬ!$X6=GRID!$BJ$3:$CM$3),0))+GRID!$B$29,
ROUNDUP(INDEX(GRID!$B$4:$AE$14,MATCH(O$7,GRID!$A$4:$A$14,0),MATCH(1,($U$2=GRID!$BJ$1:$CM$1)*(КАЛЕНДАРЬ!$X6=GRID!$BJ$3:$CM$3),0))*(1-GRID!$B$35),0)+GRID!$B$29)</f>
        <v>59300</v>
      </c>
      <c r="P82" s="60">
        <f t="array" ref="P82">IF($I$2="Открытый тариф",
INDEX(GRID!$B$17:$AE$27,MATCH(O$7,GRID!$A$17:$A$27,0),MATCH(1,($U$2=GRID!$BJ$1:$CM$1)*(КАЛЕНДАРЬ!$X6=GRID!$BJ$3:$CM$3),0))+GRID!$B$29*2,
ROUNDUP(INDEX(GRID!$B$17:$AE$27,MATCH(O$7,GRID!$A$17:$A$27,0),MATCH(1,($U$2=GRID!$BJ$1:$CM$1)*(КАЛЕНДАРЬ!$X6=GRID!$BJ$3:$CM$3),0))*(1-GRID!$B$35),0)+GRID!$B$29*2)</f>
        <v>64600</v>
      </c>
      <c r="Q82" s="59" cm="1">
        <f t="array" ref="Q82">IF($I$2="Открытый тариф",
INDEX(GRID!$B$4:$AE$14,MATCH(Q$7,GRID!$A$4:$A$14,0),MATCH(1,($U$2=GRID!$BJ$1:$CM$1)*(КАЛЕНДАРЬ!$X6=GRID!$BJ$3:$CM$3),0))+GRID!$B$29,
ROUNDUP(INDEX(GRID!$B$4:$AE$14,MATCH(Q$7,GRID!$A$4:$A$14,0),MATCH(1,($U$2=GRID!$BJ$1:$CM$1)*(КАЛЕНДАРЬ!$X6=GRID!$BJ$3:$CM$3),0))*(1-GRID!$B$35),0)+GRID!$B$29)</f>
        <v>66600</v>
      </c>
      <c r="R82" s="60">
        <f t="array" ref="R82">IF($I$2="Открытый тариф",
INDEX(GRID!$B$17:$AE$27,MATCH(Q$7,GRID!$A$17:$A$27,0),MATCH(1,($U$2=GRID!$BJ$1:$CM$1)*(КАЛЕНДАРЬ!$X6=GRID!$BJ$3:$CM$3),0))+GRID!$B$29*2,
ROUNDUP(INDEX(GRID!$B$17:$AE$27,MATCH(Q$7,GRID!$A$17:$A$27,0),MATCH(1,($U$2=GRID!$BJ$1:$CM$1)*(КАЛЕНДАРЬ!$X6=GRID!$BJ$3:$CM$3),0))*(1-GRID!$B$35),0)+GRID!$B$29*2)</f>
        <v>71900</v>
      </c>
      <c r="S82" s="59" cm="1">
        <f t="array" ref="S82">IF($I$2="Открытый тариф",
INDEX(GRID!$B$4:$AE$14,MATCH(S$7,GRID!$A$4:$A$14,0),MATCH(1,($U$2=GRID!$BJ$1:$CM$1)*(КАЛЕНДАРЬ!$X6=GRID!$BJ$3:$CM$3),0))+GRID!$B$29,
ROUNDUP(INDEX(GRID!$B$4:$AE$14,MATCH(S$7,GRID!$A$4:$A$14,0),MATCH(1,($U$2=GRID!$BJ$1:$CM$1)*(КАЛЕНДАРЬ!$X6=GRID!$BJ$3:$CM$3),0))*(1-GRID!$B$35),0)+GRID!$B$29)</f>
        <v>82000</v>
      </c>
      <c r="T82" s="60">
        <f t="array" ref="T82">IF($I$2="Открытый тариф",
INDEX(GRID!$B$17:$AE$27,MATCH(S$7,GRID!$A$17:$A$27,0),MATCH(1,($U$2=GRID!$BJ$1:$CM$1)*(КАЛЕНДАРЬ!$X6=GRID!$BJ$3:$CM$3),0))+GRID!$B$29*2,
ROUNDUP(INDEX(GRID!$B$17:$AE$27,MATCH(S$7,GRID!$A$17:$A$27,0),MATCH(1,($U$2=GRID!$BJ$1:$CM$1)*(КАЛЕНДАРЬ!$X6=GRID!$BJ$3:$CM$3),0))*(1-GRID!$B$35),0)+GRID!$B$29*2)</f>
        <v>87300</v>
      </c>
      <c r="U82" s="59" cm="1">
        <f t="array" ref="U82">IF($I$2="Открытый тариф",
INDEX(GRID!$B$4:$AE$14,MATCH(U$7,GRID!$A$4:$A$14,0),MATCH(1,($U$2=GRID!$BJ$1:$CM$1)*(КАЛЕНДАРЬ!$X6=GRID!$BJ$3:$CM$3),0))+GRID!$B$29,
ROUNDUP(INDEX(GRID!$B$4:$AE$14,MATCH(U$7,GRID!$A$4:$A$14,0),MATCH(1,($U$2=GRID!$BJ$1:$CM$1)*(КАЛЕНДАРЬ!$X6=GRID!$BJ$3:$CM$3),0))*(1-GRID!$B$35),0)+GRID!$B$29)</f>
        <v>90800</v>
      </c>
      <c r="V82" s="60">
        <f t="array" ref="V82">IF($I$2="Открытый тариф",
INDEX(GRID!$B$17:$AE$27,MATCH(U$7,GRID!$A$17:$A$27,0),MATCH(1,($U$2=GRID!$BJ$1:$CM$1)*(КАЛЕНДАРЬ!$X6=GRID!$BJ$3:$CM$3),0))+GRID!$B$29*2,
ROUNDUP(INDEX(GRID!$B$17:$AE$27,MATCH(U$7,GRID!$A$17:$A$27,0),MATCH(1,($U$2=GRID!$BJ$1:$CM$1)*(КАЛЕНДАРЬ!$X6=GRID!$BJ$3:$CM$3),0))*(1-GRID!$B$35),0)+GRID!$B$29*2)</f>
        <v>96100</v>
      </c>
      <c r="W82" s="59" cm="1">
        <f t="array" ref="W82">IF($I$2="Открытый тариф",
INDEX(GRID!$B$4:$AE$14,MATCH(W$7,GRID!$A$4:$A$14,0),MATCH(1,($U$2=GRID!$BJ$1:$CM$1)*(КАЛЕНДАРЬ!$X6=GRID!$BJ$3:$CM$3),0))+GRID!$B$29,
ROUNDUP(INDEX(GRID!$B$4:$AE$14,MATCH(W$7,GRID!$A$4:$A$14,0),MATCH(1,($U$2=GRID!$BJ$1:$CM$1)*(КАЛЕНДАРЬ!$X6=GRID!$BJ$3:$CM$3),0))*(1-GRID!$B$35),0)+GRID!$B$29)</f>
        <v>319800</v>
      </c>
      <c r="X82" s="60">
        <f t="array" ref="X82">IF($I$2="Открытый тариф",
INDEX(GRID!$B$17:$AE$27,MATCH(W$7,GRID!$A$17:$A$27,0),MATCH(1,($U$2=GRID!$BJ$1:$CM$1)*(КАЛЕНДАРЬ!$X6=GRID!$BJ$3:$CM$3),0))+GRID!$B$29*2,
ROUNDUP(INDEX(GRID!$B$17:$AE$27,MATCH(W$7,GRID!$A$17:$A$27,0),MATCH(1,($U$2=GRID!$BJ$1:$CM$1)*(КАЛЕНДАРЬ!$X6=GRID!$BJ$3:$CM$3),0))*(1-GRID!$B$35),0)+GRID!$B$29*2)</f>
        <v>325100</v>
      </c>
    </row>
    <row r="83" spans="1:24" hidden="1" x14ac:dyDescent="0.2">
      <c r="A83" s="62" t="s">
        <v>45</v>
      </c>
      <c r="B83" s="62">
        <v>4</v>
      </c>
      <c r="C83" s="59" cm="1">
        <f t="array" ref="C83">IF($I$2="Открытый тариф",
INDEX(GRID!$B$4:$AE$14,MATCH(C$7,GRID!$A$4:$A$14,0),MATCH(1,($U$2=GRID!$BJ$1:$CM$1)*(КАЛЕНДАРЬ!$X7=GRID!$BJ$3:$CM$3),0))+GRID!$B$29,
ROUNDUP(INDEX(GRID!$B$4:$AE$14,MATCH(C$7,GRID!$A$4:$A$14,0),MATCH(1,($U$2=GRID!$BJ$1:$CM$1)*(КАЛЕНДАРЬ!$X7=GRID!$BJ$3:$CM$3),0))*(1-GRID!$B$35),0)+GRID!$B$29)</f>
        <v>31800</v>
      </c>
      <c r="D83" s="60">
        <f t="array" ref="D83">IF($I$2="Открытый тариф",
INDEX(GRID!$B$17:$AE$27,MATCH(C$7,GRID!$A$17:$A$27,0),MATCH(1,($U$2=GRID!$BJ$1:$CM$1)*(КАЛЕНДАРЬ!$X7=GRID!$BJ$3:$CM$3),0))+GRID!$B$29*2,
ROUNDUP(INDEX(GRID!$B$17:$AE$27,MATCH(C$7,GRID!$A$17:$A$27,0),MATCH(1,($U$2=GRID!$BJ$1:$CM$1)*(КАЛЕНДАРЬ!$X7=GRID!$BJ$3:$CM$3),0))*(1-GRID!$B$35),0)+GRID!$B$29*2)</f>
        <v>37100</v>
      </c>
      <c r="E83" s="59" cm="1">
        <f t="array" ref="E83">IF($I$2="Открытый тариф",
INDEX(GRID!$B$4:$AE$14,MATCH(E$7,GRID!$A$4:$A$14,0),MATCH(1,($U$2=GRID!$BJ$1:$CM$1)*(КАЛЕНДАРЬ!$X7=GRID!$BJ$3:$CM$3),0))+GRID!$B$29,
ROUNDUP(INDEX(GRID!$B$4:$AE$14,MATCH(E$7,GRID!$A$4:$A$14,0),MATCH(1,($U$2=GRID!$BJ$1:$CM$1)*(КАЛЕНДАРЬ!$X7=GRID!$BJ$3:$CM$3),0))*(1-GRID!$B$35),0)+GRID!$B$29)</f>
        <v>35200</v>
      </c>
      <c r="F83" s="60">
        <f t="array" ref="F83">IF($I$2="Открытый тариф",
INDEX(GRID!$B$17:$AE$27,MATCH(E$7,GRID!$A$17:$A$27,0),MATCH(1,($U$2=GRID!$BJ$1:$CM$1)*(КАЛЕНДАРЬ!$X7=GRID!$BJ$3:$CM$3),0))+GRID!$B$29*2,
ROUNDUP(INDEX(GRID!$B$17:$AE$27,MATCH(E$7,GRID!$A$17:$A$27,0),MATCH(1,($U$2=GRID!$BJ$1:$CM$1)*(КАЛЕНДАРЬ!$X7=GRID!$BJ$3:$CM$3),0))*(1-GRID!$B$35),0)+GRID!$B$29*2)</f>
        <v>40500</v>
      </c>
      <c r="G83" s="59" cm="1">
        <f t="array" ref="G83">IF($I$2="Открытый тариф",
INDEX(GRID!$B$4:$AE$14,MATCH(G$7,GRID!$A$4:$A$14,0),MATCH(1,($U$2=GRID!$BJ$1:$CM$1)*(КАЛЕНДАРЬ!$X7=GRID!$BJ$3:$CM$3),0))+GRID!$B$29,
ROUNDUP(INDEX(GRID!$B$4:$AE$14,MATCH(G$7,GRID!$A$4:$A$14,0),MATCH(1,($U$2=GRID!$BJ$1:$CM$1)*(КАЛЕНДАРЬ!$X7=GRID!$BJ$3:$CM$3),0))*(1-GRID!$B$35),0)+GRID!$B$29)</f>
        <v>38800</v>
      </c>
      <c r="H83" s="60">
        <f t="array" ref="H83">IF($I$2="Открытый тариф",
INDEX(GRID!$B$17:$AE$27,MATCH(G$7,GRID!$A$17:$A$27,0),MATCH(1,($U$2=GRID!$BJ$1:$CM$1)*(КАЛЕНДАРЬ!$X7=GRID!$BJ$3:$CM$3),0))+GRID!$B$29*2,
ROUNDUP(INDEX(GRID!$B$17:$AE$27,MATCH(G$7,GRID!$A$17:$A$27,0),MATCH(1,($U$2=GRID!$BJ$1:$CM$1)*(КАЛЕНДАРЬ!$X7=GRID!$BJ$3:$CM$3),0))*(1-GRID!$B$35),0)+GRID!$B$29*2)</f>
        <v>44100</v>
      </c>
      <c r="I83" s="59" cm="1">
        <f t="array" ref="I83">IF($I$2="Открытый тариф",
INDEX(GRID!$B$4:$AE$14,MATCH(I$7,GRID!$A$4:$A$14,0),MATCH(1,($U$2=GRID!$BJ$1:$CM$1)*(КАЛЕНДАРЬ!$X7=GRID!$BJ$3:$CM$3),0))+GRID!$B$29,
ROUNDUP(INDEX(GRID!$B$4:$AE$14,MATCH(I$7,GRID!$A$4:$A$14,0),MATCH(1,($U$2=GRID!$BJ$1:$CM$1)*(КАЛЕНДАРЬ!$X7=GRID!$BJ$3:$CM$3),0))*(1-GRID!$B$35),0)+GRID!$B$29)</f>
        <v>43000</v>
      </c>
      <c r="J83" s="60">
        <f t="array" ref="J83">IF($I$2="Открытый тариф",
INDEX(GRID!$B$17:$AE$27,MATCH(I$7,GRID!$A$17:$A$27,0),MATCH(1,($U$2=GRID!$BJ$1:$CM$1)*(КАЛЕНДАРЬ!$X7=GRID!$BJ$3:$CM$3),0))+GRID!$B$29*2,
ROUNDUP(INDEX(GRID!$B$17:$AE$27,MATCH(I$7,GRID!$A$17:$A$27,0),MATCH(1,($U$2=GRID!$BJ$1:$CM$1)*(КАЛЕНДАРЬ!$X7=GRID!$BJ$3:$CM$3),0))*(1-GRID!$B$35),0)+GRID!$B$29*2)</f>
        <v>48300</v>
      </c>
      <c r="K83" s="59" cm="1">
        <f t="array" ref="K83">IF($I$2="Открытый тариф",
INDEX(GRID!$B$4:$AE$14,MATCH(K$7,GRID!$A$4:$A$14,0),MATCH(1,($U$2=GRID!$BJ$1:$CM$1)*(КАЛЕНДАРЬ!$X7=GRID!$BJ$3:$CM$3),0))+GRID!$B$29,
ROUNDUP(INDEX(GRID!$B$4:$AE$14,MATCH(K$7,GRID!$A$4:$A$14,0),MATCH(1,($U$2=GRID!$BJ$1:$CM$1)*(КАЛЕНДАРЬ!$X7=GRID!$BJ$3:$CM$3),0))*(1-GRID!$B$35),0)+GRID!$B$29)</f>
        <v>47600</v>
      </c>
      <c r="L83" s="60">
        <f t="array" ref="L83">IF($I$2="Открытый тариф",
INDEX(GRID!$B$17:$AE$27,MATCH(K$7,GRID!$A$17:$A$27,0),MATCH(1,($U$2=GRID!$BJ$1:$CM$1)*(КАЛЕНДАРЬ!$X7=GRID!$BJ$3:$CM$3),0))+GRID!$B$29*2,
ROUNDUP(INDEX(GRID!$B$17:$AE$27,MATCH(K$7,GRID!$A$17:$A$27,0),MATCH(1,($U$2=GRID!$BJ$1:$CM$1)*(КАЛЕНДАРЬ!$X7=GRID!$BJ$3:$CM$3),0))*(1-GRID!$B$35),0)+GRID!$B$29*2)</f>
        <v>52900</v>
      </c>
      <c r="M83" s="59" cm="1">
        <f t="array" ref="M83">IF($I$2="Открытый тариф",
INDEX(GRID!$B$4:$AE$14,MATCH(M$7,GRID!$A$4:$A$14,0),MATCH(1,($U$2=GRID!$BJ$1:$CM$1)*(КАЛЕНДАРЬ!$X7=GRID!$BJ$3:$CM$3),0))+GRID!$B$29,
ROUNDUP(INDEX(GRID!$B$4:$AE$14,MATCH(M$7,GRID!$A$4:$A$14,0),MATCH(1,($U$2=GRID!$BJ$1:$CM$1)*(КАЛЕНДАРЬ!$X7=GRID!$BJ$3:$CM$3),0))*(1-GRID!$B$35),0)+GRID!$B$29)</f>
        <v>52800</v>
      </c>
      <c r="N83" s="60">
        <f t="array" ref="N83">IF($I$2="Открытый тариф",
INDEX(GRID!$B$17:$AE$27,MATCH(M$7,GRID!$A$17:$A$27,0),MATCH(1,($U$2=GRID!$BJ$1:$CM$1)*(КАЛЕНДАРЬ!$X7=GRID!$BJ$3:$CM$3),0))+GRID!$B$29*2,
ROUNDUP(INDEX(GRID!$B$17:$AE$27,MATCH(M$7,GRID!$A$17:$A$27,0),MATCH(1,($U$2=GRID!$BJ$1:$CM$1)*(КАЛЕНДАРЬ!$X7=GRID!$BJ$3:$CM$3),0))*(1-GRID!$B$35),0)+GRID!$B$29*2)</f>
        <v>58100</v>
      </c>
      <c r="O83" s="59" cm="1">
        <f t="array" ref="O83">IF($I$2="Открытый тариф",
INDEX(GRID!$B$4:$AE$14,MATCH(O$7,GRID!$A$4:$A$14,0),MATCH(1,($U$2=GRID!$BJ$1:$CM$1)*(КАЛЕНДАРЬ!$X7=GRID!$BJ$3:$CM$3),0))+GRID!$B$29,
ROUNDUP(INDEX(GRID!$B$4:$AE$14,MATCH(O$7,GRID!$A$4:$A$14,0),MATCH(1,($U$2=GRID!$BJ$1:$CM$1)*(КАЛЕНДАРЬ!$X7=GRID!$BJ$3:$CM$3),0))*(1-GRID!$B$35),0)+GRID!$B$29)</f>
        <v>59300</v>
      </c>
      <c r="P83" s="60">
        <f t="array" ref="P83">IF($I$2="Открытый тариф",
INDEX(GRID!$B$17:$AE$27,MATCH(O$7,GRID!$A$17:$A$27,0),MATCH(1,($U$2=GRID!$BJ$1:$CM$1)*(КАЛЕНДАРЬ!$X7=GRID!$BJ$3:$CM$3),0))+GRID!$B$29*2,
ROUNDUP(INDEX(GRID!$B$17:$AE$27,MATCH(O$7,GRID!$A$17:$A$27,0),MATCH(1,($U$2=GRID!$BJ$1:$CM$1)*(КАЛЕНДАРЬ!$X7=GRID!$BJ$3:$CM$3),0))*(1-GRID!$B$35),0)+GRID!$B$29*2)</f>
        <v>64600</v>
      </c>
      <c r="Q83" s="59" cm="1">
        <f t="array" ref="Q83">IF($I$2="Открытый тариф",
INDEX(GRID!$B$4:$AE$14,MATCH(Q$7,GRID!$A$4:$A$14,0),MATCH(1,($U$2=GRID!$BJ$1:$CM$1)*(КАЛЕНДАРЬ!$X7=GRID!$BJ$3:$CM$3),0))+GRID!$B$29,
ROUNDUP(INDEX(GRID!$B$4:$AE$14,MATCH(Q$7,GRID!$A$4:$A$14,0),MATCH(1,($U$2=GRID!$BJ$1:$CM$1)*(КАЛЕНДАРЬ!$X7=GRID!$BJ$3:$CM$3),0))*(1-GRID!$B$35),0)+GRID!$B$29)</f>
        <v>66600</v>
      </c>
      <c r="R83" s="60">
        <f t="array" ref="R83">IF($I$2="Открытый тариф",
INDEX(GRID!$B$17:$AE$27,MATCH(Q$7,GRID!$A$17:$A$27,0),MATCH(1,($U$2=GRID!$BJ$1:$CM$1)*(КАЛЕНДАРЬ!$X7=GRID!$BJ$3:$CM$3),0))+GRID!$B$29*2,
ROUNDUP(INDEX(GRID!$B$17:$AE$27,MATCH(Q$7,GRID!$A$17:$A$27,0),MATCH(1,($U$2=GRID!$BJ$1:$CM$1)*(КАЛЕНДАРЬ!$X7=GRID!$BJ$3:$CM$3),0))*(1-GRID!$B$35),0)+GRID!$B$29*2)</f>
        <v>71900</v>
      </c>
      <c r="S83" s="59" cm="1">
        <f t="array" ref="S83">IF($I$2="Открытый тариф",
INDEX(GRID!$B$4:$AE$14,MATCH(S$7,GRID!$A$4:$A$14,0),MATCH(1,($U$2=GRID!$BJ$1:$CM$1)*(КАЛЕНДАРЬ!$X7=GRID!$BJ$3:$CM$3),0))+GRID!$B$29,
ROUNDUP(INDEX(GRID!$B$4:$AE$14,MATCH(S$7,GRID!$A$4:$A$14,0),MATCH(1,($U$2=GRID!$BJ$1:$CM$1)*(КАЛЕНДАРЬ!$X7=GRID!$BJ$3:$CM$3),0))*(1-GRID!$B$35),0)+GRID!$B$29)</f>
        <v>82000</v>
      </c>
      <c r="T83" s="60">
        <f t="array" ref="T83">IF($I$2="Открытый тариф",
INDEX(GRID!$B$17:$AE$27,MATCH(S$7,GRID!$A$17:$A$27,0),MATCH(1,($U$2=GRID!$BJ$1:$CM$1)*(КАЛЕНДАРЬ!$X7=GRID!$BJ$3:$CM$3),0))+GRID!$B$29*2,
ROUNDUP(INDEX(GRID!$B$17:$AE$27,MATCH(S$7,GRID!$A$17:$A$27,0),MATCH(1,($U$2=GRID!$BJ$1:$CM$1)*(КАЛЕНДАРЬ!$X7=GRID!$BJ$3:$CM$3),0))*(1-GRID!$B$35),0)+GRID!$B$29*2)</f>
        <v>87300</v>
      </c>
      <c r="U83" s="59" cm="1">
        <f t="array" ref="U83">IF($I$2="Открытый тариф",
INDEX(GRID!$B$4:$AE$14,MATCH(U$7,GRID!$A$4:$A$14,0),MATCH(1,($U$2=GRID!$BJ$1:$CM$1)*(КАЛЕНДАРЬ!$X7=GRID!$BJ$3:$CM$3),0))+GRID!$B$29,
ROUNDUP(INDEX(GRID!$B$4:$AE$14,MATCH(U$7,GRID!$A$4:$A$14,0),MATCH(1,($U$2=GRID!$BJ$1:$CM$1)*(КАЛЕНДАРЬ!$X7=GRID!$BJ$3:$CM$3),0))*(1-GRID!$B$35),0)+GRID!$B$29)</f>
        <v>90800</v>
      </c>
      <c r="V83" s="60">
        <f t="array" ref="V83">IF($I$2="Открытый тариф",
INDEX(GRID!$B$17:$AE$27,MATCH(U$7,GRID!$A$17:$A$27,0),MATCH(1,($U$2=GRID!$BJ$1:$CM$1)*(КАЛЕНДАРЬ!$X7=GRID!$BJ$3:$CM$3),0))+GRID!$B$29*2,
ROUNDUP(INDEX(GRID!$B$17:$AE$27,MATCH(U$7,GRID!$A$17:$A$27,0),MATCH(1,($U$2=GRID!$BJ$1:$CM$1)*(КАЛЕНДАРЬ!$X7=GRID!$BJ$3:$CM$3),0))*(1-GRID!$B$35),0)+GRID!$B$29*2)</f>
        <v>96100</v>
      </c>
      <c r="W83" s="59" cm="1">
        <f t="array" ref="W83">IF($I$2="Открытый тариф",
INDEX(GRID!$B$4:$AE$14,MATCH(W$7,GRID!$A$4:$A$14,0),MATCH(1,($U$2=GRID!$BJ$1:$CM$1)*(КАЛЕНДАРЬ!$X7=GRID!$BJ$3:$CM$3),0))+GRID!$B$29,
ROUNDUP(INDEX(GRID!$B$4:$AE$14,MATCH(W$7,GRID!$A$4:$A$14,0),MATCH(1,($U$2=GRID!$BJ$1:$CM$1)*(КАЛЕНДАРЬ!$X7=GRID!$BJ$3:$CM$3),0))*(1-GRID!$B$35),0)+GRID!$B$29)</f>
        <v>319800</v>
      </c>
      <c r="X83" s="60">
        <f t="array" ref="X83">IF($I$2="Открытый тариф",
INDEX(GRID!$B$17:$AE$27,MATCH(W$7,GRID!$A$17:$A$27,0),MATCH(1,($U$2=GRID!$BJ$1:$CM$1)*(КАЛЕНДАРЬ!$X7=GRID!$BJ$3:$CM$3),0))+GRID!$B$29*2,
ROUNDUP(INDEX(GRID!$B$17:$AE$27,MATCH(W$7,GRID!$A$17:$A$27,0),MATCH(1,($U$2=GRID!$BJ$1:$CM$1)*(КАЛЕНДАРЬ!$X7=GRID!$BJ$3:$CM$3),0))*(1-GRID!$B$35),0)+GRID!$B$29*2)</f>
        <v>325100</v>
      </c>
    </row>
    <row r="84" spans="1:24" hidden="1" x14ac:dyDescent="0.2">
      <c r="A84" s="62" t="s">
        <v>46</v>
      </c>
      <c r="B84" s="62">
        <v>5</v>
      </c>
      <c r="C84" s="59" cm="1">
        <f t="array" ref="C84">IF($I$2="Открытый тариф",
INDEX(GRID!$B$4:$AE$14,MATCH(C$7,GRID!$A$4:$A$14,0),MATCH(1,($U$2=GRID!$BJ$1:$CM$1)*(КАЛЕНДАРЬ!$X8=GRID!$BJ$3:$CM$3),0))+GRID!$B$29,
ROUNDUP(INDEX(GRID!$B$4:$AE$14,MATCH(C$7,GRID!$A$4:$A$14,0),MATCH(1,($U$2=GRID!$BJ$1:$CM$1)*(КАЛЕНДАРЬ!$X8=GRID!$BJ$3:$CM$3),0))*(1-GRID!$B$35),0)+GRID!$B$29)</f>
        <v>31800</v>
      </c>
      <c r="D84" s="60">
        <f t="array" ref="D84">IF($I$2="Открытый тариф",
INDEX(GRID!$B$17:$AE$27,MATCH(C$7,GRID!$A$17:$A$27,0),MATCH(1,($U$2=GRID!$BJ$1:$CM$1)*(КАЛЕНДАРЬ!$X8=GRID!$BJ$3:$CM$3),0))+GRID!$B$29*2,
ROUNDUP(INDEX(GRID!$B$17:$AE$27,MATCH(C$7,GRID!$A$17:$A$27,0),MATCH(1,($U$2=GRID!$BJ$1:$CM$1)*(КАЛЕНДАРЬ!$X8=GRID!$BJ$3:$CM$3),0))*(1-GRID!$B$35),0)+GRID!$B$29*2)</f>
        <v>37100</v>
      </c>
      <c r="E84" s="59" cm="1">
        <f t="array" ref="E84">IF($I$2="Открытый тариф",
INDEX(GRID!$B$4:$AE$14,MATCH(E$7,GRID!$A$4:$A$14,0),MATCH(1,($U$2=GRID!$BJ$1:$CM$1)*(КАЛЕНДАРЬ!$X8=GRID!$BJ$3:$CM$3),0))+GRID!$B$29,
ROUNDUP(INDEX(GRID!$B$4:$AE$14,MATCH(E$7,GRID!$A$4:$A$14,0),MATCH(1,($U$2=GRID!$BJ$1:$CM$1)*(КАЛЕНДАРЬ!$X8=GRID!$BJ$3:$CM$3),0))*(1-GRID!$B$35),0)+GRID!$B$29)</f>
        <v>35200</v>
      </c>
      <c r="F84" s="60">
        <f t="array" ref="F84">IF($I$2="Открытый тариф",
INDEX(GRID!$B$17:$AE$27,MATCH(E$7,GRID!$A$17:$A$27,0),MATCH(1,($U$2=GRID!$BJ$1:$CM$1)*(КАЛЕНДАРЬ!$X8=GRID!$BJ$3:$CM$3),0))+GRID!$B$29*2,
ROUNDUP(INDEX(GRID!$B$17:$AE$27,MATCH(E$7,GRID!$A$17:$A$27,0),MATCH(1,($U$2=GRID!$BJ$1:$CM$1)*(КАЛЕНДАРЬ!$X8=GRID!$BJ$3:$CM$3),0))*(1-GRID!$B$35),0)+GRID!$B$29*2)</f>
        <v>40500</v>
      </c>
      <c r="G84" s="59" cm="1">
        <f t="array" ref="G84">IF($I$2="Открытый тариф",
INDEX(GRID!$B$4:$AE$14,MATCH(G$7,GRID!$A$4:$A$14,0),MATCH(1,($U$2=GRID!$BJ$1:$CM$1)*(КАЛЕНДАРЬ!$X8=GRID!$BJ$3:$CM$3),0))+GRID!$B$29,
ROUNDUP(INDEX(GRID!$B$4:$AE$14,MATCH(G$7,GRID!$A$4:$A$14,0),MATCH(1,($U$2=GRID!$BJ$1:$CM$1)*(КАЛЕНДАРЬ!$X8=GRID!$BJ$3:$CM$3),0))*(1-GRID!$B$35),0)+GRID!$B$29)</f>
        <v>38800</v>
      </c>
      <c r="H84" s="60">
        <f t="array" ref="H84">IF($I$2="Открытый тариф",
INDEX(GRID!$B$17:$AE$27,MATCH(G$7,GRID!$A$17:$A$27,0),MATCH(1,($U$2=GRID!$BJ$1:$CM$1)*(КАЛЕНДАРЬ!$X8=GRID!$BJ$3:$CM$3),0))+GRID!$B$29*2,
ROUNDUP(INDEX(GRID!$B$17:$AE$27,MATCH(G$7,GRID!$A$17:$A$27,0),MATCH(1,($U$2=GRID!$BJ$1:$CM$1)*(КАЛЕНДАРЬ!$X8=GRID!$BJ$3:$CM$3),0))*(1-GRID!$B$35),0)+GRID!$B$29*2)</f>
        <v>44100</v>
      </c>
      <c r="I84" s="59" cm="1">
        <f t="array" ref="I84">IF($I$2="Открытый тариф",
INDEX(GRID!$B$4:$AE$14,MATCH(I$7,GRID!$A$4:$A$14,0),MATCH(1,($U$2=GRID!$BJ$1:$CM$1)*(КАЛЕНДАРЬ!$X8=GRID!$BJ$3:$CM$3),0))+GRID!$B$29,
ROUNDUP(INDEX(GRID!$B$4:$AE$14,MATCH(I$7,GRID!$A$4:$A$14,0),MATCH(1,($U$2=GRID!$BJ$1:$CM$1)*(КАЛЕНДАРЬ!$X8=GRID!$BJ$3:$CM$3),0))*(1-GRID!$B$35),0)+GRID!$B$29)</f>
        <v>43000</v>
      </c>
      <c r="J84" s="60">
        <f t="array" ref="J84">IF($I$2="Открытый тариф",
INDEX(GRID!$B$17:$AE$27,MATCH(I$7,GRID!$A$17:$A$27,0),MATCH(1,($U$2=GRID!$BJ$1:$CM$1)*(КАЛЕНДАРЬ!$X8=GRID!$BJ$3:$CM$3),0))+GRID!$B$29*2,
ROUNDUP(INDEX(GRID!$B$17:$AE$27,MATCH(I$7,GRID!$A$17:$A$27,0),MATCH(1,($U$2=GRID!$BJ$1:$CM$1)*(КАЛЕНДАРЬ!$X8=GRID!$BJ$3:$CM$3),0))*(1-GRID!$B$35),0)+GRID!$B$29*2)</f>
        <v>48300</v>
      </c>
      <c r="K84" s="59" cm="1">
        <f t="array" ref="K84">IF($I$2="Открытый тариф",
INDEX(GRID!$B$4:$AE$14,MATCH(K$7,GRID!$A$4:$A$14,0),MATCH(1,($U$2=GRID!$BJ$1:$CM$1)*(КАЛЕНДАРЬ!$X8=GRID!$BJ$3:$CM$3),0))+GRID!$B$29,
ROUNDUP(INDEX(GRID!$B$4:$AE$14,MATCH(K$7,GRID!$A$4:$A$14,0),MATCH(1,($U$2=GRID!$BJ$1:$CM$1)*(КАЛЕНДАРЬ!$X8=GRID!$BJ$3:$CM$3),0))*(1-GRID!$B$35),0)+GRID!$B$29)</f>
        <v>47600</v>
      </c>
      <c r="L84" s="60">
        <f t="array" ref="L84">IF($I$2="Открытый тариф",
INDEX(GRID!$B$17:$AE$27,MATCH(K$7,GRID!$A$17:$A$27,0),MATCH(1,($U$2=GRID!$BJ$1:$CM$1)*(КАЛЕНДАРЬ!$X8=GRID!$BJ$3:$CM$3),0))+GRID!$B$29*2,
ROUNDUP(INDEX(GRID!$B$17:$AE$27,MATCH(K$7,GRID!$A$17:$A$27,0),MATCH(1,($U$2=GRID!$BJ$1:$CM$1)*(КАЛЕНДАРЬ!$X8=GRID!$BJ$3:$CM$3),0))*(1-GRID!$B$35),0)+GRID!$B$29*2)</f>
        <v>52900</v>
      </c>
      <c r="M84" s="59" cm="1">
        <f t="array" ref="M84">IF($I$2="Открытый тариф",
INDEX(GRID!$B$4:$AE$14,MATCH(M$7,GRID!$A$4:$A$14,0),MATCH(1,($U$2=GRID!$BJ$1:$CM$1)*(КАЛЕНДАРЬ!$X8=GRID!$BJ$3:$CM$3),0))+GRID!$B$29,
ROUNDUP(INDEX(GRID!$B$4:$AE$14,MATCH(M$7,GRID!$A$4:$A$14,0),MATCH(1,($U$2=GRID!$BJ$1:$CM$1)*(КАЛЕНДАРЬ!$X8=GRID!$BJ$3:$CM$3),0))*(1-GRID!$B$35),0)+GRID!$B$29)</f>
        <v>52800</v>
      </c>
      <c r="N84" s="60">
        <f t="array" ref="N84">IF($I$2="Открытый тариф",
INDEX(GRID!$B$17:$AE$27,MATCH(M$7,GRID!$A$17:$A$27,0),MATCH(1,($U$2=GRID!$BJ$1:$CM$1)*(КАЛЕНДАРЬ!$X8=GRID!$BJ$3:$CM$3),0))+GRID!$B$29*2,
ROUNDUP(INDEX(GRID!$B$17:$AE$27,MATCH(M$7,GRID!$A$17:$A$27,0),MATCH(1,($U$2=GRID!$BJ$1:$CM$1)*(КАЛЕНДАРЬ!$X8=GRID!$BJ$3:$CM$3),0))*(1-GRID!$B$35),0)+GRID!$B$29*2)</f>
        <v>58100</v>
      </c>
      <c r="O84" s="59" cm="1">
        <f t="array" ref="O84">IF($I$2="Открытый тариф",
INDEX(GRID!$B$4:$AE$14,MATCH(O$7,GRID!$A$4:$A$14,0),MATCH(1,($U$2=GRID!$BJ$1:$CM$1)*(КАЛЕНДАРЬ!$X8=GRID!$BJ$3:$CM$3),0))+GRID!$B$29,
ROUNDUP(INDEX(GRID!$B$4:$AE$14,MATCH(O$7,GRID!$A$4:$A$14,0),MATCH(1,($U$2=GRID!$BJ$1:$CM$1)*(КАЛЕНДАРЬ!$X8=GRID!$BJ$3:$CM$3),0))*(1-GRID!$B$35),0)+GRID!$B$29)</f>
        <v>59300</v>
      </c>
      <c r="P84" s="60">
        <f t="array" ref="P84">IF($I$2="Открытый тариф",
INDEX(GRID!$B$17:$AE$27,MATCH(O$7,GRID!$A$17:$A$27,0),MATCH(1,($U$2=GRID!$BJ$1:$CM$1)*(КАЛЕНДАРЬ!$X8=GRID!$BJ$3:$CM$3),0))+GRID!$B$29*2,
ROUNDUP(INDEX(GRID!$B$17:$AE$27,MATCH(O$7,GRID!$A$17:$A$27,0),MATCH(1,($U$2=GRID!$BJ$1:$CM$1)*(КАЛЕНДАРЬ!$X8=GRID!$BJ$3:$CM$3),0))*(1-GRID!$B$35),0)+GRID!$B$29*2)</f>
        <v>64600</v>
      </c>
      <c r="Q84" s="59" cm="1">
        <f t="array" ref="Q84">IF($I$2="Открытый тариф",
INDEX(GRID!$B$4:$AE$14,MATCH(Q$7,GRID!$A$4:$A$14,0),MATCH(1,($U$2=GRID!$BJ$1:$CM$1)*(КАЛЕНДАРЬ!$X8=GRID!$BJ$3:$CM$3),0))+GRID!$B$29,
ROUNDUP(INDEX(GRID!$B$4:$AE$14,MATCH(Q$7,GRID!$A$4:$A$14,0),MATCH(1,($U$2=GRID!$BJ$1:$CM$1)*(КАЛЕНДАРЬ!$X8=GRID!$BJ$3:$CM$3),0))*(1-GRID!$B$35),0)+GRID!$B$29)</f>
        <v>66600</v>
      </c>
      <c r="R84" s="60">
        <f t="array" ref="R84">IF($I$2="Открытый тариф",
INDEX(GRID!$B$17:$AE$27,MATCH(Q$7,GRID!$A$17:$A$27,0),MATCH(1,($U$2=GRID!$BJ$1:$CM$1)*(КАЛЕНДАРЬ!$X8=GRID!$BJ$3:$CM$3),0))+GRID!$B$29*2,
ROUNDUP(INDEX(GRID!$B$17:$AE$27,MATCH(Q$7,GRID!$A$17:$A$27,0),MATCH(1,($U$2=GRID!$BJ$1:$CM$1)*(КАЛЕНДАРЬ!$X8=GRID!$BJ$3:$CM$3),0))*(1-GRID!$B$35),0)+GRID!$B$29*2)</f>
        <v>71900</v>
      </c>
      <c r="S84" s="59" cm="1">
        <f t="array" ref="S84">IF($I$2="Открытый тариф",
INDEX(GRID!$B$4:$AE$14,MATCH(S$7,GRID!$A$4:$A$14,0),MATCH(1,($U$2=GRID!$BJ$1:$CM$1)*(КАЛЕНДАРЬ!$X8=GRID!$BJ$3:$CM$3),0))+GRID!$B$29,
ROUNDUP(INDEX(GRID!$B$4:$AE$14,MATCH(S$7,GRID!$A$4:$A$14,0),MATCH(1,($U$2=GRID!$BJ$1:$CM$1)*(КАЛЕНДАРЬ!$X8=GRID!$BJ$3:$CM$3),0))*(1-GRID!$B$35),0)+GRID!$B$29)</f>
        <v>82000</v>
      </c>
      <c r="T84" s="60">
        <f t="array" ref="T84">IF($I$2="Открытый тариф",
INDEX(GRID!$B$17:$AE$27,MATCH(S$7,GRID!$A$17:$A$27,0),MATCH(1,($U$2=GRID!$BJ$1:$CM$1)*(КАЛЕНДАРЬ!$X8=GRID!$BJ$3:$CM$3),0))+GRID!$B$29*2,
ROUNDUP(INDEX(GRID!$B$17:$AE$27,MATCH(S$7,GRID!$A$17:$A$27,0),MATCH(1,($U$2=GRID!$BJ$1:$CM$1)*(КАЛЕНДАРЬ!$X8=GRID!$BJ$3:$CM$3),0))*(1-GRID!$B$35),0)+GRID!$B$29*2)</f>
        <v>87300</v>
      </c>
      <c r="U84" s="59" cm="1">
        <f t="array" ref="U84">IF($I$2="Открытый тариф",
INDEX(GRID!$B$4:$AE$14,MATCH(U$7,GRID!$A$4:$A$14,0),MATCH(1,($U$2=GRID!$BJ$1:$CM$1)*(КАЛЕНДАРЬ!$X8=GRID!$BJ$3:$CM$3),0))+GRID!$B$29,
ROUNDUP(INDEX(GRID!$B$4:$AE$14,MATCH(U$7,GRID!$A$4:$A$14,0),MATCH(1,($U$2=GRID!$BJ$1:$CM$1)*(КАЛЕНДАРЬ!$X8=GRID!$BJ$3:$CM$3),0))*(1-GRID!$B$35),0)+GRID!$B$29)</f>
        <v>90800</v>
      </c>
      <c r="V84" s="60">
        <f t="array" ref="V84">IF($I$2="Открытый тариф",
INDEX(GRID!$B$17:$AE$27,MATCH(U$7,GRID!$A$17:$A$27,0),MATCH(1,($U$2=GRID!$BJ$1:$CM$1)*(КАЛЕНДАРЬ!$X8=GRID!$BJ$3:$CM$3),0))+GRID!$B$29*2,
ROUNDUP(INDEX(GRID!$B$17:$AE$27,MATCH(U$7,GRID!$A$17:$A$27,0),MATCH(1,($U$2=GRID!$BJ$1:$CM$1)*(КАЛЕНДАРЬ!$X8=GRID!$BJ$3:$CM$3),0))*(1-GRID!$B$35),0)+GRID!$B$29*2)</f>
        <v>96100</v>
      </c>
      <c r="W84" s="59" cm="1">
        <f t="array" ref="W84">IF($I$2="Открытый тариф",
INDEX(GRID!$B$4:$AE$14,MATCH(W$7,GRID!$A$4:$A$14,0),MATCH(1,($U$2=GRID!$BJ$1:$CM$1)*(КАЛЕНДАРЬ!$X8=GRID!$BJ$3:$CM$3),0))+GRID!$B$29,
ROUNDUP(INDEX(GRID!$B$4:$AE$14,MATCH(W$7,GRID!$A$4:$A$14,0),MATCH(1,($U$2=GRID!$BJ$1:$CM$1)*(КАЛЕНДАРЬ!$X8=GRID!$BJ$3:$CM$3),0))*(1-GRID!$B$35),0)+GRID!$B$29)</f>
        <v>319800</v>
      </c>
      <c r="X84" s="60">
        <f t="array" ref="X84">IF($I$2="Открытый тариф",
INDEX(GRID!$B$17:$AE$27,MATCH(W$7,GRID!$A$17:$A$27,0),MATCH(1,($U$2=GRID!$BJ$1:$CM$1)*(КАЛЕНДАРЬ!$X8=GRID!$BJ$3:$CM$3),0))+GRID!$B$29*2,
ROUNDUP(INDEX(GRID!$B$17:$AE$27,MATCH(W$7,GRID!$A$17:$A$27,0),MATCH(1,($U$2=GRID!$BJ$1:$CM$1)*(КАЛЕНДАРЬ!$X8=GRID!$BJ$3:$CM$3),0))*(1-GRID!$B$35),0)+GRID!$B$29*2)</f>
        <v>325100</v>
      </c>
    </row>
    <row r="85" spans="1:24" hidden="1" x14ac:dyDescent="0.2">
      <c r="A85" s="62" t="s">
        <v>47</v>
      </c>
      <c r="B85" s="62">
        <v>6</v>
      </c>
      <c r="C85" s="59" cm="1">
        <f t="array" ref="C85">IF($I$2="Открытый тариф",
INDEX(GRID!$B$4:$AE$14,MATCH(C$7,GRID!$A$4:$A$14,0),MATCH(1,($U$2=GRID!$BJ$1:$CM$1)*(КАЛЕНДАРЬ!$X9=GRID!$BJ$3:$CM$3),0))+GRID!$B$29,
ROUNDUP(INDEX(GRID!$B$4:$AE$14,MATCH(C$7,GRID!$A$4:$A$14,0),MATCH(1,($U$2=GRID!$BJ$1:$CM$1)*(КАЛЕНДАРЬ!$X9=GRID!$BJ$3:$CM$3),0))*(1-GRID!$B$35),0)+GRID!$B$29)</f>
        <v>31800</v>
      </c>
      <c r="D85" s="60">
        <f t="array" ref="D85">IF($I$2="Открытый тариф",
INDEX(GRID!$B$17:$AE$27,MATCH(C$7,GRID!$A$17:$A$27,0),MATCH(1,($U$2=GRID!$BJ$1:$CM$1)*(КАЛЕНДАРЬ!$X9=GRID!$BJ$3:$CM$3),0))+GRID!$B$29*2,
ROUNDUP(INDEX(GRID!$B$17:$AE$27,MATCH(C$7,GRID!$A$17:$A$27,0),MATCH(1,($U$2=GRID!$BJ$1:$CM$1)*(КАЛЕНДАРЬ!$X9=GRID!$BJ$3:$CM$3),0))*(1-GRID!$B$35),0)+GRID!$B$29*2)</f>
        <v>37100</v>
      </c>
      <c r="E85" s="59" cm="1">
        <f t="array" ref="E85">IF($I$2="Открытый тариф",
INDEX(GRID!$B$4:$AE$14,MATCH(E$7,GRID!$A$4:$A$14,0),MATCH(1,($U$2=GRID!$BJ$1:$CM$1)*(КАЛЕНДАРЬ!$X9=GRID!$BJ$3:$CM$3),0))+GRID!$B$29,
ROUNDUP(INDEX(GRID!$B$4:$AE$14,MATCH(E$7,GRID!$A$4:$A$14,0),MATCH(1,($U$2=GRID!$BJ$1:$CM$1)*(КАЛЕНДАРЬ!$X9=GRID!$BJ$3:$CM$3),0))*(1-GRID!$B$35),0)+GRID!$B$29)</f>
        <v>35200</v>
      </c>
      <c r="F85" s="60">
        <f t="array" ref="F85">IF($I$2="Открытый тариф",
INDEX(GRID!$B$17:$AE$27,MATCH(E$7,GRID!$A$17:$A$27,0),MATCH(1,($U$2=GRID!$BJ$1:$CM$1)*(КАЛЕНДАРЬ!$X9=GRID!$BJ$3:$CM$3),0))+GRID!$B$29*2,
ROUNDUP(INDEX(GRID!$B$17:$AE$27,MATCH(E$7,GRID!$A$17:$A$27,0),MATCH(1,($U$2=GRID!$BJ$1:$CM$1)*(КАЛЕНДАРЬ!$X9=GRID!$BJ$3:$CM$3),0))*(1-GRID!$B$35),0)+GRID!$B$29*2)</f>
        <v>40500</v>
      </c>
      <c r="G85" s="59" cm="1">
        <f t="array" ref="G85">IF($I$2="Открытый тариф",
INDEX(GRID!$B$4:$AE$14,MATCH(G$7,GRID!$A$4:$A$14,0),MATCH(1,($U$2=GRID!$BJ$1:$CM$1)*(КАЛЕНДАРЬ!$X9=GRID!$BJ$3:$CM$3),0))+GRID!$B$29,
ROUNDUP(INDEX(GRID!$B$4:$AE$14,MATCH(G$7,GRID!$A$4:$A$14,0),MATCH(1,($U$2=GRID!$BJ$1:$CM$1)*(КАЛЕНДАРЬ!$X9=GRID!$BJ$3:$CM$3),0))*(1-GRID!$B$35),0)+GRID!$B$29)</f>
        <v>38800</v>
      </c>
      <c r="H85" s="60">
        <f t="array" ref="H85">IF($I$2="Открытый тариф",
INDEX(GRID!$B$17:$AE$27,MATCH(G$7,GRID!$A$17:$A$27,0),MATCH(1,($U$2=GRID!$BJ$1:$CM$1)*(КАЛЕНДАРЬ!$X9=GRID!$BJ$3:$CM$3),0))+GRID!$B$29*2,
ROUNDUP(INDEX(GRID!$B$17:$AE$27,MATCH(G$7,GRID!$A$17:$A$27,0),MATCH(1,($U$2=GRID!$BJ$1:$CM$1)*(КАЛЕНДАРЬ!$X9=GRID!$BJ$3:$CM$3),0))*(1-GRID!$B$35),0)+GRID!$B$29*2)</f>
        <v>44100</v>
      </c>
      <c r="I85" s="59" cm="1">
        <f t="array" ref="I85">IF($I$2="Открытый тариф",
INDEX(GRID!$B$4:$AE$14,MATCH(I$7,GRID!$A$4:$A$14,0),MATCH(1,($U$2=GRID!$BJ$1:$CM$1)*(КАЛЕНДАРЬ!$X9=GRID!$BJ$3:$CM$3),0))+GRID!$B$29,
ROUNDUP(INDEX(GRID!$B$4:$AE$14,MATCH(I$7,GRID!$A$4:$A$14,0),MATCH(1,($U$2=GRID!$BJ$1:$CM$1)*(КАЛЕНДАРЬ!$X9=GRID!$BJ$3:$CM$3),0))*(1-GRID!$B$35),0)+GRID!$B$29)</f>
        <v>43000</v>
      </c>
      <c r="J85" s="60">
        <f t="array" ref="J85">IF($I$2="Открытый тариф",
INDEX(GRID!$B$17:$AE$27,MATCH(I$7,GRID!$A$17:$A$27,0),MATCH(1,($U$2=GRID!$BJ$1:$CM$1)*(КАЛЕНДАРЬ!$X9=GRID!$BJ$3:$CM$3),0))+GRID!$B$29*2,
ROUNDUP(INDEX(GRID!$B$17:$AE$27,MATCH(I$7,GRID!$A$17:$A$27,0),MATCH(1,($U$2=GRID!$BJ$1:$CM$1)*(КАЛЕНДАРЬ!$X9=GRID!$BJ$3:$CM$3),0))*(1-GRID!$B$35),0)+GRID!$B$29*2)</f>
        <v>48300</v>
      </c>
      <c r="K85" s="59" cm="1">
        <f t="array" ref="K85">IF($I$2="Открытый тариф",
INDEX(GRID!$B$4:$AE$14,MATCH(K$7,GRID!$A$4:$A$14,0),MATCH(1,($U$2=GRID!$BJ$1:$CM$1)*(КАЛЕНДАРЬ!$X9=GRID!$BJ$3:$CM$3),0))+GRID!$B$29,
ROUNDUP(INDEX(GRID!$B$4:$AE$14,MATCH(K$7,GRID!$A$4:$A$14,0),MATCH(1,($U$2=GRID!$BJ$1:$CM$1)*(КАЛЕНДАРЬ!$X9=GRID!$BJ$3:$CM$3),0))*(1-GRID!$B$35),0)+GRID!$B$29)</f>
        <v>47600</v>
      </c>
      <c r="L85" s="60">
        <f t="array" ref="L85">IF($I$2="Открытый тариф",
INDEX(GRID!$B$17:$AE$27,MATCH(K$7,GRID!$A$17:$A$27,0),MATCH(1,($U$2=GRID!$BJ$1:$CM$1)*(КАЛЕНДАРЬ!$X9=GRID!$BJ$3:$CM$3),0))+GRID!$B$29*2,
ROUNDUP(INDEX(GRID!$B$17:$AE$27,MATCH(K$7,GRID!$A$17:$A$27,0),MATCH(1,($U$2=GRID!$BJ$1:$CM$1)*(КАЛЕНДАРЬ!$X9=GRID!$BJ$3:$CM$3),0))*(1-GRID!$B$35),0)+GRID!$B$29*2)</f>
        <v>52900</v>
      </c>
      <c r="M85" s="59" cm="1">
        <f t="array" ref="M85">IF($I$2="Открытый тариф",
INDEX(GRID!$B$4:$AE$14,MATCH(M$7,GRID!$A$4:$A$14,0),MATCH(1,($U$2=GRID!$BJ$1:$CM$1)*(КАЛЕНДАРЬ!$X9=GRID!$BJ$3:$CM$3),0))+GRID!$B$29,
ROUNDUP(INDEX(GRID!$B$4:$AE$14,MATCH(M$7,GRID!$A$4:$A$14,0),MATCH(1,($U$2=GRID!$BJ$1:$CM$1)*(КАЛЕНДАРЬ!$X9=GRID!$BJ$3:$CM$3),0))*(1-GRID!$B$35),0)+GRID!$B$29)</f>
        <v>52800</v>
      </c>
      <c r="N85" s="60">
        <f t="array" ref="N85">IF($I$2="Открытый тариф",
INDEX(GRID!$B$17:$AE$27,MATCH(M$7,GRID!$A$17:$A$27,0),MATCH(1,($U$2=GRID!$BJ$1:$CM$1)*(КАЛЕНДАРЬ!$X9=GRID!$BJ$3:$CM$3),0))+GRID!$B$29*2,
ROUNDUP(INDEX(GRID!$B$17:$AE$27,MATCH(M$7,GRID!$A$17:$A$27,0),MATCH(1,($U$2=GRID!$BJ$1:$CM$1)*(КАЛЕНДАРЬ!$X9=GRID!$BJ$3:$CM$3),0))*(1-GRID!$B$35),0)+GRID!$B$29*2)</f>
        <v>58100</v>
      </c>
      <c r="O85" s="59" cm="1">
        <f t="array" ref="O85">IF($I$2="Открытый тариф",
INDEX(GRID!$B$4:$AE$14,MATCH(O$7,GRID!$A$4:$A$14,0),MATCH(1,($U$2=GRID!$BJ$1:$CM$1)*(КАЛЕНДАРЬ!$X9=GRID!$BJ$3:$CM$3),0))+GRID!$B$29,
ROUNDUP(INDEX(GRID!$B$4:$AE$14,MATCH(O$7,GRID!$A$4:$A$14,0),MATCH(1,($U$2=GRID!$BJ$1:$CM$1)*(КАЛЕНДАРЬ!$X9=GRID!$BJ$3:$CM$3),0))*(1-GRID!$B$35),0)+GRID!$B$29)</f>
        <v>59300</v>
      </c>
      <c r="P85" s="60">
        <f t="array" ref="P85">IF($I$2="Открытый тариф",
INDEX(GRID!$B$17:$AE$27,MATCH(O$7,GRID!$A$17:$A$27,0),MATCH(1,($U$2=GRID!$BJ$1:$CM$1)*(КАЛЕНДАРЬ!$X9=GRID!$BJ$3:$CM$3),0))+GRID!$B$29*2,
ROUNDUP(INDEX(GRID!$B$17:$AE$27,MATCH(O$7,GRID!$A$17:$A$27,0),MATCH(1,($U$2=GRID!$BJ$1:$CM$1)*(КАЛЕНДАРЬ!$X9=GRID!$BJ$3:$CM$3),0))*(1-GRID!$B$35),0)+GRID!$B$29*2)</f>
        <v>64600</v>
      </c>
      <c r="Q85" s="59" cm="1">
        <f t="array" ref="Q85">IF($I$2="Открытый тариф",
INDEX(GRID!$B$4:$AE$14,MATCH(Q$7,GRID!$A$4:$A$14,0),MATCH(1,($U$2=GRID!$BJ$1:$CM$1)*(КАЛЕНДАРЬ!$X9=GRID!$BJ$3:$CM$3),0))+GRID!$B$29,
ROUNDUP(INDEX(GRID!$B$4:$AE$14,MATCH(Q$7,GRID!$A$4:$A$14,0),MATCH(1,($U$2=GRID!$BJ$1:$CM$1)*(КАЛЕНДАРЬ!$X9=GRID!$BJ$3:$CM$3),0))*(1-GRID!$B$35),0)+GRID!$B$29)</f>
        <v>66600</v>
      </c>
      <c r="R85" s="60">
        <f t="array" ref="R85">IF($I$2="Открытый тариф",
INDEX(GRID!$B$17:$AE$27,MATCH(Q$7,GRID!$A$17:$A$27,0),MATCH(1,($U$2=GRID!$BJ$1:$CM$1)*(КАЛЕНДАРЬ!$X9=GRID!$BJ$3:$CM$3),0))+GRID!$B$29*2,
ROUNDUP(INDEX(GRID!$B$17:$AE$27,MATCH(Q$7,GRID!$A$17:$A$27,0),MATCH(1,($U$2=GRID!$BJ$1:$CM$1)*(КАЛЕНДАРЬ!$X9=GRID!$BJ$3:$CM$3),0))*(1-GRID!$B$35),0)+GRID!$B$29*2)</f>
        <v>71900</v>
      </c>
      <c r="S85" s="59" cm="1">
        <f t="array" ref="S85">IF($I$2="Открытый тариф",
INDEX(GRID!$B$4:$AE$14,MATCH(S$7,GRID!$A$4:$A$14,0),MATCH(1,($U$2=GRID!$BJ$1:$CM$1)*(КАЛЕНДАРЬ!$X9=GRID!$BJ$3:$CM$3),0))+GRID!$B$29,
ROUNDUP(INDEX(GRID!$B$4:$AE$14,MATCH(S$7,GRID!$A$4:$A$14,0),MATCH(1,($U$2=GRID!$BJ$1:$CM$1)*(КАЛЕНДАРЬ!$X9=GRID!$BJ$3:$CM$3),0))*(1-GRID!$B$35),0)+GRID!$B$29)</f>
        <v>82000</v>
      </c>
      <c r="T85" s="60">
        <f t="array" ref="T85">IF($I$2="Открытый тариф",
INDEX(GRID!$B$17:$AE$27,MATCH(S$7,GRID!$A$17:$A$27,0),MATCH(1,($U$2=GRID!$BJ$1:$CM$1)*(КАЛЕНДАРЬ!$X9=GRID!$BJ$3:$CM$3),0))+GRID!$B$29*2,
ROUNDUP(INDEX(GRID!$B$17:$AE$27,MATCH(S$7,GRID!$A$17:$A$27,0),MATCH(1,($U$2=GRID!$BJ$1:$CM$1)*(КАЛЕНДАРЬ!$X9=GRID!$BJ$3:$CM$3),0))*(1-GRID!$B$35),0)+GRID!$B$29*2)</f>
        <v>87300</v>
      </c>
      <c r="U85" s="59" cm="1">
        <f t="array" ref="U85">IF($I$2="Открытый тариф",
INDEX(GRID!$B$4:$AE$14,MATCH(U$7,GRID!$A$4:$A$14,0),MATCH(1,($U$2=GRID!$BJ$1:$CM$1)*(КАЛЕНДАРЬ!$X9=GRID!$BJ$3:$CM$3),0))+GRID!$B$29,
ROUNDUP(INDEX(GRID!$B$4:$AE$14,MATCH(U$7,GRID!$A$4:$A$14,0),MATCH(1,($U$2=GRID!$BJ$1:$CM$1)*(КАЛЕНДАРЬ!$X9=GRID!$BJ$3:$CM$3),0))*(1-GRID!$B$35),0)+GRID!$B$29)</f>
        <v>90800</v>
      </c>
      <c r="V85" s="60">
        <f t="array" ref="V85">IF($I$2="Открытый тариф",
INDEX(GRID!$B$17:$AE$27,MATCH(U$7,GRID!$A$17:$A$27,0),MATCH(1,($U$2=GRID!$BJ$1:$CM$1)*(КАЛЕНДАРЬ!$X9=GRID!$BJ$3:$CM$3),0))+GRID!$B$29*2,
ROUNDUP(INDEX(GRID!$B$17:$AE$27,MATCH(U$7,GRID!$A$17:$A$27,0),MATCH(1,($U$2=GRID!$BJ$1:$CM$1)*(КАЛЕНДАРЬ!$X9=GRID!$BJ$3:$CM$3),0))*(1-GRID!$B$35),0)+GRID!$B$29*2)</f>
        <v>96100</v>
      </c>
      <c r="W85" s="59" cm="1">
        <f t="array" ref="W85">IF($I$2="Открытый тариф",
INDEX(GRID!$B$4:$AE$14,MATCH(W$7,GRID!$A$4:$A$14,0),MATCH(1,($U$2=GRID!$BJ$1:$CM$1)*(КАЛЕНДАРЬ!$X9=GRID!$BJ$3:$CM$3),0))+GRID!$B$29,
ROUNDUP(INDEX(GRID!$B$4:$AE$14,MATCH(W$7,GRID!$A$4:$A$14,0),MATCH(1,($U$2=GRID!$BJ$1:$CM$1)*(КАЛЕНДАРЬ!$X9=GRID!$BJ$3:$CM$3),0))*(1-GRID!$B$35),0)+GRID!$B$29)</f>
        <v>319800</v>
      </c>
      <c r="X85" s="60">
        <f t="array" ref="X85">IF($I$2="Открытый тариф",
INDEX(GRID!$B$17:$AE$27,MATCH(W$7,GRID!$A$17:$A$27,0),MATCH(1,($U$2=GRID!$BJ$1:$CM$1)*(КАЛЕНДАРЬ!$X9=GRID!$BJ$3:$CM$3),0))+GRID!$B$29*2,
ROUNDUP(INDEX(GRID!$B$17:$AE$27,MATCH(W$7,GRID!$A$17:$A$27,0),MATCH(1,($U$2=GRID!$BJ$1:$CM$1)*(КАЛЕНДАРЬ!$X9=GRID!$BJ$3:$CM$3),0))*(1-GRID!$B$35),0)+GRID!$B$29*2)</f>
        <v>325100</v>
      </c>
    </row>
    <row r="86" spans="1:24" hidden="1" x14ac:dyDescent="0.2">
      <c r="A86" s="62" t="s">
        <v>48</v>
      </c>
      <c r="B86" s="62">
        <v>7</v>
      </c>
      <c r="C86" s="59" cm="1">
        <f t="array" ref="C86">IF($I$2="Открытый тариф",
INDEX(GRID!$B$4:$AE$14,MATCH(C$7,GRID!$A$4:$A$14,0),MATCH(1,($U$2=GRID!$BJ$1:$CM$1)*(КАЛЕНДАРЬ!$X10=GRID!$BJ$3:$CM$3),0))+GRID!$B$29,
ROUNDUP(INDEX(GRID!$B$4:$AE$14,MATCH(C$7,GRID!$A$4:$A$14,0),MATCH(1,($U$2=GRID!$BJ$1:$CM$1)*(КАЛЕНДАРЬ!$X10=GRID!$BJ$3:$CM$3),0))*(1-GRID!$B$35),0)+GRID!$B$29)</f>
        <v>31800</v>
      </c>
      <c r="D86" s="60">
        <f t="array" ref="D86">IF($I$2="Открытый тариф",
INDEX(GRID!$B$17:$AE$27,MATCH(C$7,GRID!$A$17:$A$27,0),MATCH(1,($U$2=GRID!$BJ$1:$CM$1)*(КАЛЕНДАРЬ!$X10=GRID!$BJ$3:$CM$3),0))+GRID!$B$29*2,
ROUNDUP(INDEX(GRID!$B$17:$AE$27,MATCH(C$7,GRID!$A$17:$A$27,0),MATCH(1,($U$2=GRID!$BJ$1:$CM$1)*(КАЛЕНДАРЬ!$X10=GRID!$BJ$3:$CM$3),0))*(1-GRID!$B$35),0)+GRID!$B$29*2)</f>
        <v>37100</v>
      </c>
      <c r="E86" s="59" cm="1">
        <f t="array" ref="E86">IF($I$2="Открытый тариф",
INDEX(GRID!$B$4:$AE$14,MATCH(E$7,GRID!$A$4:$A$14,0),MATCH(1,($U$2=GRID!$BJ$1:$CM$1)*(КАЛЕНДАРЬ!$X10=GRID!$BJ$3:$CM$3),0))+GRID!$B$29,
ROUNDUP(INDEX(GRID!$B$4:$AE$14,MATCH(E$7,GRID!$A$4:$A$14,0),MATCH(1,($U$2=GRID!$BJ$1:$CM$1)*(КАЛЕНДАРЬ!$X10=GRID!$BJ$3:$CM$3),0))*(1-GRID!$B$35),0)+GRID!$B$29)</f>
        <v>35200</v>
      </c>
      <c r="F86" s="60">
        <f t="array" ref="F86">IF($I$2="Открытый тариф",
INDEX(GRID!$B$17:$AE$27,MATCH(E$7,GRID!$A$17:$A$27,0),MATCH(1,($U$2=GRID!$BJ$1:$CM$1)*(КАЛЕНДАРЬ!$X10=GRID!$BJ$3:$CM$3),0))+GRID!$B$29*2,
ROUNDUP(INDEX(GRID!$B$17:$AE$27,MATCH(E$7,GRID!$A$17:$A$27,0),MATCH(1,($U$2=GRID!$BJ$1:$CM$1)*(КАЛЕНДАРЬ!$X10=GRID!$BJ$3:$CM$3),0))*(1-GRID!$B$35),0)+GRID!$B$29*2)</f>
        <v>40500</v>
      </c>
      <c r="G86" s="59" cm="1">
        <f t="array" ref="G86">IF($I$2="Открытый тариф",
INDEX(GRID!$B$4:$AE$14,MATCH(G$7,GRID!$A$4:$A$14,0),MATCH(1,($U$2=GRID!$BJ$1:$CM$1)*(КАЛЕНДАРЬ!$X10=GRID!$BJ$3:$CM$3),0))+GRID!$B$29,
ROUNDUP(INDEX(GRID!$B$4:$AE$14,MATCH(G$7,GRID!$A$4:$A$14,0),MATCH(1,($U$2=GRID!$BJ$1:$CM$1)*(КАЛЕНДАРЬ!$X10=GRID!$BJ$3:$CM$3),0))*(1-GRID!$B$35),0)+GRID!$B$29)</f>
        <v>38800</v>
      </c>
      <c r="H86" s="60">
        <f t="array" ref="H86">IF($I$2="Открытый тариф",
INDEX(GRID!$B$17:$AE$27,MATCH(G$7,GRID!$A$17:$A$27,0),MATCH(1,($U$2=GRID!$BJ$1:$CM$1)*(КАЛЕНДАРЬ!$X10=GRID!$BJ$3:$CM$3),0))+GRID!$B$29*2,
ROUNDUP(INDEX(GRID!$B$17:$AE$27,MATCH(G$7,GRID!$A$17:$A$27,0),MATCH(1,($U$2=GRID!$BJ$1:$CM$1)*(КАЛЕНДАРЬ!$X10=GRID!$BJ$3:$CM$3),0))*(1-GRID!$B$35),0)+GRID!$B$29*2)</f>
        <v>44100</v>
      </c>
      <c r="I86" s="59" cm="1">
        <f t="array" ref="I86">IF($I$2="Открытый тариф",
INDEX(GRID!$B$4:$AE$14,MATCH(I$7,GRID!$A$4:$A$14,0),MATCH(1,($U$2=GRID!$BJ$1:$CM$1)*(КАЛЕНДАРЬ!$X10=GRID!$BJ$3:$CM$3),0))+GRID!$B$29,
ROUNDUP(INDEX(GRID!$B$4:$AE$14,MATCH(I$7,GRID!$A$4:$A$14,0),MATCH(1,($U$2=GRID!$BJ$1:$CM$1)*(КАЛЕНДАРЬ!$X10=GRID!$BJ$3:$CM$3),0))*(1-GRID!$B$35),0)+GRID!$B$29)</f>
        <v>43000</v>
      </c>
      <c r="J86" s="60">
        <f t="array" ref="J86">IF($I$2="Открытый тариф",
INDEX(GRID!$B$17:$AE$27,MATCH(I$7,GRID!$A$17:$A$27,0),MATCH(1,($U$2=GRID!$BJ$1:$CM$1)*(КАЛЕНДАРЬ!$X10=GRID!$BJ$3:$CM$3),0))+GRID!$B$29*2,
ROUNDUP(INDEX(GRID!$B$17:$AE$27,MATCH(I$7,GRID!$A$17:$A$27,0),MATCH(1,($U$2=GRID!$BJ$1:$CM$1)*(КАЛЕНДАРЬ!$X10=GRID!$BJ$3:$CM$3),0))*(1-GRID!$B$35),0)+GRID!$B$29*2)</f>
        <v>48300</v>
      </c>
      <c r="K86" s="59" cm="1">
        <f t="array" ref="K86">IF($I$2="Открытый тариф",
INDEX(GRID!$B$4:$AE$14,MATCH(K$7,GRID!$A$4:$A$14,0),MATCH(1,($U$2=GRID!$BJ$1:$CM$1)*(КАЛЕНДАРЬ!$X10=GRID!$BJ$3:$CM$3),0))+GRID!$B$29,
ROUNDUP(INDEX(GRID!$B$4:$AE$14,MATCH(K$7,GRID!$A$4:$A$14,0),MATCH(1,($U$2=GRID!$BJ$1:$CM$1)*(КАЛЕНДАРЬ!$X10=GRID!$BJ$3:$CM$3),0))*(1-GRID!$B$35),0)+GRID!$B$29)</f>
        <v>47600</v>
      </c>
      <c r="L86" s="60">
        <f t="array" ref="L86">IF($I$2="Открытый тариф",
INDEX(GRID!$B$17:$AE$27,MATCH(K$7,GRID!$A$17:$A$27,0),MATCH(1,($U$2=GRID!$BJ$1:$CM$1)*(КАЛЕНДАРЬ!$X10=GRID!$BJ$3:$CM$3),0))+GRID!$B$29*2,
ROUNDUP(INDEX(GRID!$B$17:$AE$27,MATCH(K$7,GRID!$A$17:$A$27,0),MATCH(1,($U$2=GRID!$BJ$1:$CM$1)*(КАЛЕНДАРЬ!$X10=GRID!$BJ$3:$CM$3),0))*(1-GRID!$B$35),0)+GRID!$B$29*2)</f>
        <v>52900</v>
      </c>
      <c r="M86" s="59" cm="1">
        <f t="array" ref="M86">IF($I$2="Открытый тариф",
INDEX(GRID!$B$4:$AE$14,MATCH(M$7,GRID!$A$4:$A$14,0),MATCH(1,($U$2=GRID!$BJ$1:$CM$1)*(КАЛЕНДАРЬ!$X10=GRID!$BJ$3:$CM$3),0))+GRID!$B$29,
ROUNDUP(INDEX(GRID!$B$4:$AE$14,MATCH(M$7,GRID!$A$4:$A$14,0),MATCH(1,($U$2=GRID!$BJ$1:$CM$1)*(КАЛЕНДАРЬ!$X10=GRID!$BJ$3:$CM$3),0))*(1-GRID!$B$35),0)+GRID!$B$29)</f>
        <v>52800</v>
      </c>
      <c r="N86" s="60">
        <f t="array" ref="N86">IF($I$2="Открытый тариф",
INDEX(GRID!$B$17:$AE$27,MATCH(M$7,GRID!$A$17:$A$27,0),MATCH(1,($U$2=GRID!$BJ$1:$CM$1)*(КАЛЕНДАРЬ!$X10=GRID!$BJ$3:$CM$3),0))+GRID!$B$29*2,
ROUNDUP(INDEX(GRID!$B$17:$AE$27,MATCH(M$7,GRID!$A$17:$A$27,0),MATCH(1,($U$2=GRID!$BJ$1:$CM$1)*(КАЛЕНДАРЬ!$X10=GRID!$BJ$3:$CM$3),0))*(1-GRID!$B$35),0)+GRID!$B$29*2)</f>
        <v>58100</v>
      </c>
      <c r="O86" s="59" cm="1">
        <f t="array" ref="O86">IF($I$2="Открытый тариф",
INDEX(GRID!$B$4:$AE$14,MATCH(O$7,GRID!$A$4:$A$14,0),MATCH(1,($U$2=GRID!$BJ$1:$CM$1)*(КАЛЕНДАРЬ!$X10=GRID!$BJ$3:$CM$3),0))+GRID!$B$29,
ROUNDUP(INDEX(GRID!$B$4:$AE$14,MATCH(O$7,GRID!$A$4:$A$14,0),MATCH(1,($U$2=GRID!$BJ$1:$CM$1)*(КАЛЕНДАРЬ!$X10=GRID!$BJ$3:$CM$3),0))*(1-GRID!$B$35),0)+GRID!$B$29)</f>
        <v>59300</v>
      </c>
      <c r="P86" s="60">
        <f t="array" ref="P86">IF($I$2="Открытый тариф",
INDEX(GRID!$B$17:$AE$27,MATCH(O$7,GRID!$A$17:$A$27,0),MATCH(1,($U$2=GRID!$BJ$1:$CM$1)*(КАЛЕНДАРЬ!$X10=GRID!$BJ$3:$CM$3),0))+GRID!$B$29*2,
ROUNDUP(INDEX(GRID!$B$17:$AE$27,MATCH(O$7,GRID!$A$17:$A$27,0),MATCH(1,($U$2=GRID!$BJ$1:$CM$1)*(КАЛЕНДАРЬ!$X10=GRID!$BJ$3:$CM$3),0))*(1-GRID!$B$35),0)+GRID!$B$29*2)</f>
        <v>64600</v>
      </c>
      <c r="Q86" s="59" cm="1">
        <f t="array" ref="Q86">IF($I$2="Открытый тариф",
INDEX(GRID!$B$4:$AE$14,MATCH(Q$7,GRID!$A$4:$A$14,0),MATCH(1,($U$2=GRID!$BJ$1:$CM$1)*(КАЛЕНДАРЬ!$X10=GRID!$BJ$3:$CM$3),0))+GRID!$B$29,
ROUNDUP(INDEX(GRID!$B$4:$AE$14,MATCH(Q$7,GRID!$A$4:$A$14,0),MATCH(1,($U$2=GRID!$BJ$1:$CM$1)*(КАЛЕНДАРЬ!$X10=GRID!$BJ$3:$CM$3),0))*(1-GRID!$B$35),0)+GRID!$B$29)</f>
        <v>66600</v>
      </c>
      <c r="R86" s="60">
        <f t="array" ref="R86">IF($I$2="Открытый тариф",
INDEX(GRID!$B$17:$AE$27,MATCH(Q$7,GRID!$A$17:$A$27,0),MATCH(1,($U$2=GRID!$BJ$1:$CM$1)*(КАЛЕНДАРЬ!$X10=GRID!$BJ$3:$CM$3),0))+GRID!$B$29*2,
ROUNDUP(INDEX(GRID!$B$17:$AE$27,MATCH(Q$7,GRID!$A$17:$A$27,0),MATCH(1,($U$2=GRID!$BJ$1:$CM$1)*(КАЛЕНДАРЬ!$X10=GRID!$BJ$3:$CM$3),0))*(1-GRID!$B$35),0)+GRID!$B$29*2)</f>
        <v>71900</v>
      </c>
      <c r="S86" s="59" cm="1">
        <f t="array" ref="S86">IF($I$2="Открытый тариф",
INDEX(GRID!$B$4:$AE$14,MATCH(S$7,GRID!$A$4:$A$14,0),MATCH(1,($U$2=GRID!$BJ$1:$CM$1)*(КАЛЕНДАРЬ!$X10=GRID!$BJ$3:$CM$3),0))+GRID!$B$29,
ROUNDUP(INDEX(GRID!$B$4:$AE$14,MATCH(S$7,GRID!$A$4:$A$14,0),MATCH(1,($U$2=GRID!$BJ$1:$CM$1)*(КАЛЕНДАРЬ!$X10=GRID!$BJ$3:$CM$3),0))*(1-GRID!$B$35),0)+GRID!$B$29)</f>
        <v>82000</v>
      </c>
      <c r="T86" s="60">
        <f t="array" ref="T86">IF($I$2="Открытый тариф",
INDEX(GRID!$B$17:$AE$27,MATCH(S$7,GRID!$A$17:$A$27,0),MATCH(1,($U$2=GRID!$BJ$1:$CM$1)*(КАЛЕНДАРЬ!$X10=GRID!$BJ$3:$CM$3),0))+GRID!$B$29*2,
ROUNDUP(INDEX(GRID!$B$17:$AE$27,MATCH(S$7,GRID!$A$17:$A$27,0),MATCH(1,($U$2=GRID!$BJ$1:$CM$1)*(КАЛЕНДАРЬ!$X10=GRID!$BJ$3:$CM$3),0))*(1-GRID!$B$35),0)+GRID!$B$29*2)</f>
        <v>87300</v>
      </c>
      <c r="U86" s="59" cm="1">
        <f t="array" ref="U86">IF($I$2="Открытый тариф",
INDEX(GRID!$B$4:$AE$14,MATCH(U$7,GRID!$A$4:$A$14,0),MATCH(1,($U$2=GRID!$BJ$1:$CM$1)*(КАЛЕНДАРЬ!$X10=GRID!$BJ$3:$CM$3),0))+GRID!$B$29,
ROUNDUP(INDEX(GRID!$B$4:$AE$14,MATCH(U$7,GRID!$A$4:$A$14,0),MATCH(1,($U$2=GRID!$BJ$1:$CM$1)*(КАЛЕНДАРЬ!$X10=GRID!$BJ$3:$CM$3),0))*(1-GRID!$B$35),0)+GRID!$B$29)</f>
        <v>90800</v>
      </c>
      <c r="V86" s="60">
        <f t="array" ref="V86">IF($I$2="Открытый тариф",
INDEX(GRID!$B$17:$AE$27,MATCH(U$7,GRID!$A$17:$A$27,0),MATCH(1,($U$2=GRID!$BJ$1:$CM$1)*(КАЛЕНДАРЬ!$X10=GRID!$BJ$3:$CM$3),0))+GRID!$B$29*2,
ROUNDUP(INDEX(GRID!$B$17:$AE$27,MATCH(U$7,GRID!$A$17:$A$27,0),MATCH(1,($U$2=GRID!$BJ$1:$CM$1)*(КАЛЕНДАРЬ!$X10=GRID!$BJ$3:$CM$3),0))*(1-GRID!$B$35),0)+GRID!$B$29*2)</f>
        <v>96100</v>
      </c>
      <c r="W86" s="59" cm="1">
        <f t="array" ref="W86">IF($I$2="Открытый тариф",
INDEX(GRID!$B$4:$AE$14,MATCH(W$7,GRID!$A$4:$A$14,0),MATCH(1,($U$2=GRID!$BJ$1:$CM$1)*(КАЛЕНДАРЬ!$X10=GRID!$BJ$3:$CM$3),0))+GRID!$B$29,
ROUNDUP(INDEX(GRID!$B$4:$AE$14,MATCH(W$7,GRID!$A$4:$A$14,0),MATCH(1,($U$2=GRID!$BJ$1:$CM$1)*(КАЛЕНДАРЬ!$X10=GRID!$BJ$3:$CM$3),0))*(1-GRID!$B$35),0)+GRID!$B$29)</f>
        <v>319800</v>
      </c>
      <c r="X86" s="60">
        <f t="array" ref="X86">IF($I$2="Открытый тариф",
INDEX(GRID!$B$17:$AE$27,MATCH(W$7,GRID!$A$17:$A$27,0),MATCH(1,($U$2=GRID!$BJ$1:$CM$1)*(КАЛЕНДАРЬ!$X10=GRID!$BJ$3:$CM$3),0))+GRID!$B$29*2,
ROUNDUP(INDEX(GRID!$B$17:$AE$27,MATCH(W$7,GRID!$A$17:$A$27,0),MATCH(1,($U$2=GRID!$BJ$1:$CM$1)*(КАЛЕНДАРЬ!$X10=GRID!$BJ$3:$CM$3),0))*(1-GRID!$B$35),0)+GRID!$B$29*2)</f>
        <v>325100</v>
      </c>
    </row>
    <row r="87" spans="1:24" hidden="1" x14ac:dyDescent="0.2">
      <c r="A87" s="62" t="s">
        <v>42</v>
      </c>
      <c r="B87" s="62">
        <v>8</v>
      </c>
      <c r="C87" s="59" cm="1">
        <f t="array" ref="C87">IF($I$2="Открытый тариф",
INDEX(GRID!$B$4:$AE$14,MATCH(C$7,GRID!$A$4:$A$14,0),MATCH(1,($U$2=GRID!$BJ$1:$CM$1)*(КАЛЕНДАРЬ!$X11=GRID!$BJ$3:$CM$3),0))+GRID!$B$29,
ROUNDUP(INDEX(GRID!$B$4:$AE$14,MATCH(C$7,GRID!$A$4:$A$14,0),MATCH(1,($U$2=GRID!$BJ$1:$CM$1)*(КАЛЕНДАРЬ!$X11=GRID!$BJ$3:$CM$3),0))*(1-GRID!$B$35),0)+GRID!$B$29)</f>
        <v>31800</v>
      </c>
      <c r="D87" s="60">
        <f t="array" ref="D87">IF($I$2="Открытый тариф",
INDEX(GRID!$B$17:$AE$27,MATCH(C$7,GRID!$A$17:$A$27,0),MATCH(1,($U$2=GRID!$BJ$1:$CM$1)*(КАЛЕНДАРЬ!$X11=GRID!$BJ$3:$CM$3),0))+GRID!$B$29*2,
ROUNDUP(INDEX(GRID!$B$17:$AE$27,MATCH(C$7,GRID!$A$17:$A$27,0),MATCH(1,($U$2=GRID!$BJ$1:$CM$1)*(КАЛЕНДАРЬ!$X11=GRID!$BJ$3:$CM$3),0))*(1-GRID!$B$35),0)+GRID!$B$29*2)</f>
        <v>37100</v>
      </c>
      <c r="E87" s="59" cm="1">
        <f t="array" ref="E87">IF($I$2="Открытый тариф",
INDEX(GRID!$B$4:$AE$14,MATCH(E$7,GRID!$A$4:$A$14,0),MATCH(1,($U$2=GRID!$BJ$1:$CM$1)*(КАЛЕНДАРЬ!$X11=GRID!$BJ$3:$CM$3),0))+GRID!$B$29,
ROUNDUP(INDEX(GRID!$B$4:$AE$14,MATCH(E$7,GRID!$A$4:$A$14,0),MATCH(1,($U$2=GRID!$BJ$1:$CM$1)*(КАЛЕНДАРЬ!$X11=GRID!$BJ$3:$CM$3),0))*(1-GRID!$B$35),0)+GRID!$B$29)</f>
        <v>35200</v>
      </c>
      <c r="F87" s="60">
        <f t="array" ref="F87">IF($I$2="Открытый тариф",
INDEX(GRID!$B$17:$AE$27,MATCH(E$7,GRID!$A$17:$A$27,0),MATCH(1,($U$2=GRID!$BJ$1:$CM$1)*(КАЛЕНДАРЬ!$X11=GRID!$BJ$3:$CM$3),0))+GRID!$B$29*2,
ROUNDUP(INDEX(GRID!$B$17:$AE$27,MATCH(E$7,GRID!$A$17:$A$27,0),MATCH(1,($U$2=GRID!$BJ$1:$CM$1)*(КАЛЕНДАРЬ!$X11=GRID!$BJ$3:$CM$3),0))*(1-GRID!$B$35),0)+GRID!$B$29*2)</f>
        <v>40500</v>
      </c>
      <c r="G87" s="59" cm="1">
        <f t="array" ref="G87">IF($I$2="Открытый тариф",
INDEX(GRID!$B$4:$AE$14,MATCH(G$7,GRID!$A$4:$A$14,0),MATCH(1,($U$2=GRID!$BJ$1:$CM$1)*(КАЛЕНДАРЬ!$X11=GRID!$BJ$3:$CM$3),0))+GRID!$B$29,
ROUNDUP(INDEX(GRID!$B$4:$AE$14,MATCH(G$7,GRID!$A$4:$A$14,0),MATCH(1,($U$2=GRID!$BJ$1:$CM$1)*(КАЛЕНДАРЬ!$X11=GRID!$BJ$3:$CM$3),0))*(1-GRID!$B$35),0)+GRID!$B$29)</f>
        <v>38800</v>
      </c>
      <c r="H87" s="60">
        <f t="array" ref="H87">IF($I$2="Открытый тариф",
INDEX(GRID!$B$17:$AE$27,MATCH(G$7,GRID!$A$17:$A$27,0),MATCH(1,($U$2=GRID!$BJ$1:$CM$1)*(КАЛЕНДАРЬ!$X11=GRID!$BJ$3:$CM$3),0))+GRID!$B$29*2,
ROUNDUP(INDEX(GRID!$B$17:$AE$27,MATCH(G$7,GRID!$A$17:$A$27,0),MATCH(1,($U$2=GRID!$BJ$1:$CM$1)*(КАЛЕНДАРЬ!$X11=GRID!$BJ$3:$CM$3),0))*(1-GRID!$B$35),0)+GRID!$B$29*2)</f>
        <v>44100</v>
      </c>
      <c r="I87" s="59" cm="1">
        <f t="array" ref="I87">IF($I$2="Открытый тариф",
INDEX(GRID!$B$4:$AE$14,MATCH(I$7,GRID!$A$4:$A$14,0),MATCH(1,($U$2=GRID!$BJ$1:$CM$1)*(КАЛЕНДАРЬ!$X11=GRID!$BJ$3:$CM$3),0))+GRID!$B$29,
ROUNDUP(INDEX(GRID!$B$4:$AE$14,MATCH(I$7,GRID!$A$4:$A$14,0),MATCH(1,($U$2=GRID!$BJ$1:$CM$1)*(КАЛЕНДАРЬ!$X11=GRID!$BJ$3:$CM$3),0))*(1-GRID!$B$35),0)+GRID!$B$29)</f>
        <v>43000</v>
      </c>
      <c r="J87" s="60">
        <f t="array" ref="J87">IF($I$2="Открытый тариф",
INDEX(GRID!$B$17:$AE$27,MATCH(I$7,GRID!$A$17:$A$27,0),MATCH(1,($U$2=GRID!$BJ$1:$CM$1)*(КАЛЕНДАРЬ!$X11=GRID!$BJ$3:$CM$3),0))+GRID!$B$29*2,
ROUNDUP(INDEX(GRID!$B$17:$AE$27,MATCH(I$7,GRID!$A$17:$A$27,0),MATCH(1,($U$2=GRID!$BJ$1:$CM$1)*(КАЛЕНДАРЬ!$X11=GRID!$BJ$3:$CM$3),0))*(1-GRID!$B$35),0)+GRID!$B$29*2)</f>
        <v>48300</v>
      </c>
      <c r="K87" s="59" cm="1">
        <f t="array" ref="K87">IF($I$2="Открытый тариф",
INDEX(GRID!$B$4:$AE$14,MATCH(K$7,GRID!$A$4:$A$14,0),MATCH(1,($U$2=GRID!$BJ$1:$CM$1)*(КАЛЕНДАРЬ!$X11=GRID!$BJ$3:$CM$3),0))+GRID!$B$29,
ROUNDUP(INDEX(GRID!$B$4:$AE$14,MATCH(K$7,GRID!$A$4:$A$14,0),MATCH(1,($U$2=GRID!$BJ$1:$CM$1)*(КАЛЕНДАРЬ!$X11=GRID!$BJ$3:$CM$3),0))*(1-GRID!$B$35),0)+GRID!$B$29)</f>
        <v>47600</v>
      </c>
      <c r="L87" s="60">
        <f t="array" ref="L87">IF($I$2="Открытый тариф",
INDEX(GRID!$B$17:$AE$27,MATCH(K$7,GRID!$A$17:$A$27,0),MATCH(1,($U$2=GRID!$BJ$1:$CM$1)*(КАЛЕНДАРЬ!$X11=GRID!$BJ$3:$CM$3),0))+GRID!$B$29*2,
ROUNDUP(INDEX(GRID!$B$17:$AE$27,MATCH(K$7,GRID!$A$17:$A$27,0),MATCH(1,($U$2=GRID!$BJ$1:$CM$1)*(КАЛЕНДАРЬ!$X11=GRID!$BJ$3:$CM$3),0))*(1-GRID!$B$35),0)+GRID!$B$29*2)</f>
        <v>52900</v>
      </c>
      <c r="M87" s="59" cm="1">
        <f t="array" ref="M87">IF($I$2="Открытый тариф",
INDEX(GRID!$B$4:$AE$14,MATCH(M$7,GRID!$A$4:$A$14,0),MATCH(1,($U$2=GRID!$BJ$1:$CM$1)*(КАЛЕНДАРЬ!$X11=GRID!$BJ$3:$CM$3),0))+GRID!$B$29,
ROUNDUP(INDEX(GRID!$B$4:$AE$14,MATCH(M$7,GRID!$A$4:$A$14,0),MATCH(1,($U$2=GRID!$BJ$1:$CM$1)*(КАЛЕНДАРЬ!$X11=GRID!$BJ$3:$CM$3),0))*(1-GRID!$B$35),0)+GRID!$B$29)</f>
        <v>52800</v>
      </c>
      <c r="N87" s="60">
        <f t="array" ref="N87">IF($I$2="Открытый тариф",
INDEX(GRID!$B$17:$AE$27,MATCH(M$7,GRID!$A$17:$A$27,0),MATCH(1,($U$2=GRID!$BJ$1:$CM$1)*(КАЛЕНДАРЬ!$X11=GRID!$BJ$3:$CM$3),0))+GRID!$B$29*2,
ROUNDUP(INDEX(GRID!$B$17:$AE$27,MATCH(M$7,GRID!$A$17:$A$27,0),MATCH(1,($U$2=GRID!$BJ$1:$CM$1)*(КАЛЕНДАРЬ!$X11=GRID!$BJ$3:$CM$3),0))*(1-GRID!$B$35),0)+GRID!$B$29*2)</f>
        <v>58100</v>
      </c>
      <c r="O87" s="59" cm="1">
        <f t="array" ref="O87">IF($I$2="Открытый тариф",
INDEX(GRID!$B$4:$AE$14,MATCH(O$7,GRID!$A$4:$A$14,0),MATCH(1,($U$2=GRID!$BJ$1:$CM$1)*(КАЛЕНДАРЬ!$X11=GRID!$BJ$3:$CM$3),0))+GRID!$B$29,
ROUNDUP(INDEX(GRID!$B$4:$AE$14,MATCH(O$7,GRID!$A$4:$A$14,0),MATCH(1,($U$2=GRID!$BJ$1:$CM$1)*(КАЛЕНДАРЬ!$X11=GRID!$BJ$3:$CM$3),0))*(1-GRID!$B$35),0)+GRID!$B$29)</f>
        <v>59300</v>
      </c>
      <c r="P87" s="60">
        <f t="array" ref="P87">IF($I$2="Открытый тариф",
INDEX(GRID!$B$17:$AE$27,MATCH(O$7,GRID!$A$17:$A$27,0),MATCH(1,($U$2=GRID!$BJ$1:$CM$1)*(КАЛЕНДАРЬ!$X11=GRID!$BJ$3:$CM$3),0))+GRID!$B$29*2,
ROUNDUP(INDEX(GRID!$B$17:$AE$27,MATCH(O$7,GRID!$A$17:$A$27,0),MATCH(1,($U$2=GRID!$BJ$1:$CM$1)*(КАЛЕНДАРЬ!$X11=GRID!$BJ$3:$CM$3),0))*(1-GRID!$B$35),0)+GRID!$B$29*2)</f>
        <v>64600</v>
      </c>
      <c r="Q87" s="59" cm="1">
        <f t="array" ref="Q87">IF($I$2="Открытый тариф",
INDEX(GRID!$B$4:$AE$14,MATCH(Q$7,GRID!$A$4:$A$14,0),MATCH(1,($U$2=GRID!$BJ$1:$CM$1)*(КАЛЕНДАРЬ!$X11=GRID!$BJ$3:$CM$3),0))+GRID!$B$29,
ROUNDUP(INDEX(GRID!$B$4:$AE$14,MATCH(Q$7,GRID!$A$4:$A$14,0),MATCH(1,($U$2=GRID!$BJ$1:$CM$1)*(КАЛЕНДАРЬ!$X11=GRID!$BJ$3:$CM$3),0))*(1-GRID!$B$35),0)+GRID!$B$29)</f>
        <v>66600</v>
      </c>
      <c r="R87" s="60">
        <f t="array" ref="R87">IF($I$2="Открытый тариф",
INDEX(GRID!$B$17:$AE$27,MATCH(Q$7,GRID!$A$17:$A$27,0),MATCH(1,($U$2=GRID!$BJ$1:$CM$1)*(КАЛЕНДАРЬ!$X11=GRID!$BJ$3:$CM$3),0))+GRID!$B$29*2,
ROUNDUP(INDEX(GRID!$B$17:$AE$27,MATCH(Q$7,GRID!$A$17:$A$27,0),MATCH(1,($U$2=GRID!$BJ$1:$CM$1)*(КАЛЕНДАРЬ!$X11=GRID!$BJ$3:$CM$3),0))*(1-GRID!$B$35),0)+GRID!$B$29*2)</f>
        <v>71900</v>
      </c>
      <c r="S87" s="59" cm="1">
        <f t="array" ref="S87">IF($I$2="Открытый тариф",
INDEX(GRID!$B$4:$AE$14,MATCH(S$7,GRID!$A$4:$A$14,0),MATCH(1,($U$2=GRID!$BJ$1:$CM$1)*(КАЛЕНДАРЬ!$X11=GRID!$BJ$3:$CM$3),0))+GRID!$B$29,
ROUNDUP(INDEX(GRID!$B$4:$AE$14,MATCH(S$7,GRID!$A$4:$A$14,0),MATCH(1,($U$2=GRID!$BJ$1:$CM$1)*(КАЛЕНДАРЬ!$X11=GRID!$BJ$3:$CM$3),0))*(1-GRID!$B$35),0)+GRID!$B$29)</f>
        <v>82000</v>
      </c>
      <c r="T87" s="60">
        <f t="array" ref="T87">IF($I$2="Открытый тариф",
INDEX(GRID!$B$17:$AE$27,MATCH(S$7,GRID!$A$17:$A$27,0),MATCH(1,($U$2=GRID!$BJ$1:$CM$1)*(КАЛЕНДАРЬ!$X11=GRID!$BJ$3:$CM$3),0))+GRID!$B$29*2,
ROUNDUP(INDEX(GRID!$B$17:$AE$27,MATCH(S$7,GRID!$A$17:$A$27,0),MATCH(1,($U$2=GRID!$BJ$1:$CM$1)*(КАЛЕНДАРЬ!$X11=GRID!$BJ$3:$CM$3),0))*(1-GRID!$B$35),0)+GRID!$B$29*2)</f>
        <v>87300</v>
      </c>
      <c r="U87" s="59" cm="1">
        <f t="array" ref="U87">IF($I$2="Открытый тариф",
INDEX(GRID!$B$4:$AE$14,MATCH(U$7,GRID!$A$4:$A$14,0),MATCH(1,($U$2=GRID!$BJ$1:$CM$1)*(КАЛЕНДАРЬ!$X11=GRID!$BJ$3:$CM$3),0))+GRID!$B$29,
ROUNDUP(INDEX(GRID!$B$4:$AE$14,MATCH(U$7,GRID!$A$4:$A$14,0),MATCH(1,($U$2=GRID!$BJ$1:$CM$1)*(КАЛЕНДАРЬ!$X11=GRID!$BJ$3:$CM$3),0))*(1-GRID!$B$35),0)+GRID!$B$29)</f>
        <v>90800</v>
      </c>
      <c r="V87" s="60">
        <f t="array" ref="V87">IF($I$2="Открытый тариф",
INDEX(GRID!$B$17:$AE$27,MATCH(U$7,GRID!$A$17:$A$27,0),MATCH(1,($U$2=GRID!$BJ$1:$CM$1)*(КАЛЕНДАРЬ!$X11=GRID!$BJ$3:$CM$3),0))+GRID!$B$29*2,
ROUNDUP(INDEX(GRID!$B$17:$AE$27,MATCH(U$7,GRID!$A$17:$A$27,0),MATCH(1,($U$2=GRID!$BJ$1:$CM$1)*(КАЛЕНДАРЬ!$X11=GRID!$BJ$3:$CM$3),0))*(1-GRID!$B$35),0)+GRID!$B$29*2)</f>
        <v>96100</v>
      </c>
      <c r="W87" s="59" cm="1">
        <f t="array" ref="W87">IF($I$2="Открытый тариф",
INDEX(GRID!$B$4:$AE$14,MATCH(W$7,GRID!$A$4:$A$14,0),MATCH(1,($U$2=GRID!$BJ$1:$CM$1)*(КАЛЕНДАРЬ!$X11=GRID!$BJ$3:$CM$3),0))+GRID!$B$29,
ROUNDUP(INDEX(GRID!$B$4:$AE$14,MATCH(W$7,GRID!$A$4:$A$14,0),MATCH(1,($U$2=GRID!$BJ$1:$CM$1)*(КАЛЕНДАРЬ!$X11=GRID!$BJ$3:$CM$3),0))*(1-GRID!$B$35),0)+GRID!$B$29)</f>
        <v>319800</v>
      </c>
      <c r="X87" s="60">
        <f t="array" ref="X87">IF($I$2="Открытый тариф",
INDEX(GRID!$B$17:$AE$27,MATCH(W$7,GRID!$A$17:$A$27,0),MATCH(1,($U$2=GRID!$BJ$1:$CM$1)*(КАЛЕНДАРЬ!$X11=GRID!$BJ$3:$CM$3),0))+GRID!$B$29*2,
ROUNDUP(INDEX(GRID!$B$17:$AE$27,MATCH(W$7,GRID!$A$17:$A$27,0),MATCH(1,($U$2=GRID!$BJ$1:$CM$1)*(КАЛЕНДАРЬ!$X11=GRID!$BJ$3:$CM$3),0))*(1-GRID!$B$35),0)+GRID!$B$29*2)</f>
        <v>325100</v>
      </c>
    </row>
    <row r="88" spans="1:24" hidden="1" x14ac:dyDescent="0.2">
      <c r="A88" s="62" t="s">
        <v>43</v>
      </c>
      <c r="B88" s="62">
        <v>9</v>
      </c>
      <c r="C88" s="59" cm="1">
        <f t="array" ref="C88">IF($I$2="Открытый тариф",
INDEX(GRID!$B$4:$AE$14,MATCH(C$7,GRID!$A$4:$A$14,0),MATCH(1,($U$2=GRID!$BJ$1:$CM$1)*(КАЛЕНДАРЬ!$X12=GRID!$BJ$3:$CM$3),0))+GRID!$B$29,
ROUNDUP(INDEX(GRID!$B$4:$AE$14,MATCH(C$7,GRID!$A$4:$A$14,0),MATCH(1,($U$2=GRID!$BJ$1:$CM$1)*(КАЛЕНДАРЬ!$X12=GRID!$BJ$3:$CM$3),0))*(1-GRID!$B$35),0)+GRID!$B$29)</f>
        <v>31800</v>
      </c>
      <c r="D88" s="60">
        <f t="array" ref="D88">IF($I$2="Открытый тариф",
INDEX(GRID!$B$17:$AE$27,MATCH(C$7,GRID!$A$17:$A$27,0),MATCH(1,($U$2=GRID!$BJ$1:$CM$1)*(КАЛЕНДАРЬ!$X12=GRID!$BJ$3:$CM$3),0))+GRID!$B$29*2,
ROUNDUP(INDEX(GRID!$B$17:$AE$27,MATCH(C$7,GRID!$A$17:$A$27,0),MATCH(1,($U$2=GRID!$BJ$1:$CM$1)*(КАЛЕНДАРЬ!$X12=GRID!$BJ$3:$CM$3),0))*(1-GRID!$B$35),0)+GRID!$B$29*2)</f>
        <v>37100</v>
      </c>
      <c r="E88" s="59" cm="1">
        <f t="array" ref="E88">IF($I$2="Открытый тариф",
INDEX(GRID!$B$4:$AE$14,MATCH(E$7,GRID!$A$4:$A$14,0),MATCH(1,($U$2=GRID!$BJ$1:$CM$1)*(КАЛЕНДАРЬ!$X12=GRID!$BJ$3:$CM$3),0))+GRID!$B$29,
ROUNDUP(INDEX(GRID!$B$4:$AE$14,MATCH(E$7,GRID!$A$4:$A$14,0),MATCH(1,($U$2=GRID!$BJ$1:$CM$1)*(КАЛЕНДАРЬ!$X12=GRID!$BJ$3:$CM$3),0))*(1-GRID!$B$35),0)+GRID!$B$29)</f>
        <v>35200</v>
      </c>
      <c r="F88" s="60">
        <f t="array" ref="F88">IF($I$2="Открытый тариф",
INDEX(GRID!$B$17:$AE$27,MATCH(E$7,GRID!$A$17:$A$27,0),MATCH(1,($U$2=GRID!$BJ$1:$CM$1)*(КАЛЕНДАРЬ!$X12=GRID!$BJ$3:$CM$3),0))+GRID!$B$29*2,
ROUNDUP(INDEX(GRID!$B$17:$AE$27,MATCH(E$7,GRID!$A$17:$A$27,0),MATCH(1,($U$2=GRID!$BJ$1:$CM$1)*(КАЛЕНДАРЬ!$X12=GRID!$BJ$3:$CM$3),0))*(1-GRID!$B$35),0)+GRID!$B$29*2)</f>
        <v>40500</v>
      </c>
      <c r="G88" s="59" cm="1">
        <f t="array" ref="G88">IF($I$2="Открытый тариф",
INDEX(GRID!$B$4:$AE$14,MATCH(G$7,GRID!$A$4:$A$14,0),MATCH(1,($U$2=GRID!$BJ$1:$CM$1)*(КАЛЕНДАРЬ!$X12=GRID!$BJ$3:$CM$3),0))+GRID!$B$29,
ROUNDUP(INDEX(GRID!$B$4:$AE$14,MATCH(G$7,GRID!$A$4:$A$14,0),MATCH(1,($U$2=GRID!$BJ$1:$CM$1)*(КАЛЕНДАРЬ!$X12=GRID!$BJ$3:$CM$3),0))*(1-GRID!$B$35),0)+GRID!$B$29)</f>
        <v>38800</v>
      </c>
      <c r="H88" s="60">
        <f t="array" ref="H88">IF($I$2="Открытый тариф",
INDEX(GRID!$B$17:$AE$27,MATCH(G$7,GRID!$A$17:$A$27,0),MATCH(1,($U$2=GRID!$BJ$1:$CM$1)*(КАЛЕНДАРЬ!$X12=GRID!$BJ$3:$CM$3),0))+GRID!$B$29*2,
ROUNDUP(INDEX(GRID!$B$17:$AE$27,MATCH(G$7,GRID!$A$17:$A$27,0),MATCH(1,($U$2=GRID!$BJ$1:$CM$1)*(КАЛЕНДАРЬ!$X12=GRID!$BJ$3:$CM$3),0))*(1-GRID!$B$35),0)+GRID!$B$29*2)</f>
        <v>44100</v>
      </c>
      <c r="I88" s="59" cm="1">
        <f t="array" ref="I88">IF($I$2="Открытый тариф",
INDEX(GRID!$B$4:$AE$14,MATCH(I$7,GRID!$A$4:$A$14,0),MATCH(1,($U$2=GRID!$BJ$1:$CM$1)*(КАЛЕНДАРЬ!$X12=GRID!$BJ$3:$CM$3),0))+GRID!$B$29,
ROUNDUP(INDEX(GRID!$B$4:$AE$14,MATCH(I$7,GRID!$A$4:$A$14,0),MATCH(1,($U$2=GRID!$BJ$1:$CM$1)*(КАЛЕНДАРЬ!$X12=GRID!$BJ$3:$CM$3),0))*(1-GRID!$B$35),0)+GRID!$B$29)</f>
        <v>43000</v>
      </c>
      <c r="J88" s="60">
        <f t="array" ref="J88">IF($I$2="Открытый тариф",
INDEX(GRID!$B$17:$AE$27,MATCH(I$7,GRID!$A$17:$A$27,0),MATCH(1,($U$2=GRID!$BJ$1:$CM$1)*(КАЛЕНДАРЬ!$X12=GRID!$BJ$3:$CM$3),0))+GRID!$B$29*2,
ROUNDUP(INDEX(GRID!$B$17:$AE$27,MATCH(I$7,GRID!$A$17:$A$27,0),MATCH(1,($U$2=GRID!$BJ$1:$CM$1)*(КАЛЕНДАРЬ!$X12=GRID!$BJ$3:$CM$3),0))*(1-GRID!$B$35),0)+GRID!$B$29*2)</f>
        <v>48300</v>
      </c>
      <c r="K88" s="59" cm="1">
        <f t="array" ref="K88">IF($I$2="Открытый тариф",
INDEX(GRID!$B$4:$AE$14,MATCH(K$7,GRID!$A$4:$A$14,0),MATCH(1,($U$2=GRID!$BJ$1:$CM$1)*(КАЛЕНДАРЬ!$X12=GRID!$BJ$3:$CM$3),0))+GRID!$B$29,
ROUNDUP(INDEX(GRID!$B$4:$AE$14,MATCH(K$7,GRID!$A$4:$A$14,0),MATCH(1,($U$2=GRID!$BJ$1:$CM$1)*(КАЛЕНДАРЬ!$X12=GRID!$BJ$3:$CM$3),0))*(1-GRID!$B$35),0)+GRID!$B$29)</f>
        <v>47600</v>
      </c>
      <c r="L88" s="60">
        <f t="array" ref="L88">IF($I$2="Открытый тариф",
INDEX(GRID!$B$17:$AE$27,MATCH(K$7,GRID!$A$17:$A$27,0),MATCH(1,($U$2=GRID!$BJ$1:$CM$1)*(КАЛЕНДАРЬ!$X12=GRID!$BJ$3:$CM$3),0))+GRID!$B$29*2,
ROUNDUP(INDEX(GRID!$B$17:$AE$27,MATCH(K$7,GRID!$A$17:$A$27,0),MATCH(1,($U$2=GRID!$BJ$1:$CM$1)*(КАЛЕНДАРЬ!$X12=GRID!$BJ$3:$CM$3),0))*(1-GRID!$B$35),0)+GRID!$B$29*2)</f>
        <v>52900</v>
      </c>
      <c r="M88" s="59" cm="1">
        <f t="array" ref="M88">IF($I$2="Открытый тариф",
INDEX(GRID!$B$4:$AE$14,MATCH(M$7,GRID!$A$4:$A$14,0),MATCH(1,($U$2=GRID!$BJ$1:$CM$1)*(КАЛЕНДАРЬ!$X12=GRID!$BJ$3:$CM$3),0))+GRID!$B$29,
ROUNDUP(INDEX(GRID!$B$4:$AE$14,MATCH(M$7,GRID!$A$4:$A$14,0),MATCH(1,($U$2=GRID!$BJ$1:$CM$1)*(КАЛЕНДАРЬ!$X12=GRID!$BJ$3:$CM$3),0))*(1-GRID!$B$35),0)+GRID!$B$29)</f>
        <v>52800</v>
      </c>
      <c r="N88" s="60">
        <f t="array" ref="N88">IF($I$2="Открытый тариф",
INDEX(GRID!$B$17:$AE$27,MATCH(M$7,GRID!$A$17:$A$27,0),MATCH(1,($U$2=GRID!$BJ$1:$CM$1)*(КАЛЕНДАРЬ!$X12=GRID!$BJ$3:$CM$3),0))+GRID!$B$29*2,
ROUNDUP(INDEX(GRID!$B$17:$AE$27,MATCH(M$7,GRID!$A$17:$A$27,0),MATCH(1,($U$2=GRID!$BJ$1:$CM$1)*(КАЛЕНДАРЬ!$X12=GRID!$BJ$3:$CM$3),0))*(1-GRID!$B$35),0)+GRID!$B$29*2)</f>
        <v>58100</v>
      </c>
      <c r="O88" s="59" cm="1">
        <f t="array" ref="O88">IF($I$2="Открытый тариф",
INDEX(GRID!$B$4:$AE$14,MATCH(O$7,GRID!$A$4:$A$14,0),MATCH(1,($U$2=GRID!$BJ$1:$CM$1)*(КАЛЕНДАРЬ!$X12=GRID!$BJ$3:$CM$3),0))+GRID!$B$29,
ROUNDUP(INDEX(GRID!$B$4:$AE$14,MATCH(O$7,GRID!$A$4:$A$14,0),MATCH(1,($U$2=GRID!$BJ$1:$CM$1)*(КАЛЕНДАРЬ!$X12=GRID!$BJ$3:$CM$3),0))*(1-GRID!$B$35),0)+GRID!$B$29)</f>
        <v>59300</v>
      </c>
      <c r="P88" s="60">
        <f t="array" ref="P88">IF($I$2="Открытый тариф",
INDEX(GRID!$B$17:$AE$27,MATCH(O$7,GRID!$A$17:$A$27,0),MATCH(1,($U$2=GRID!$BJ$1:$CM$1)*(КАЛЕНДАРЬ!$X12=GRID!$BJ$3:$CM$3),0))+GRID!$B$29*2,
ROUNDUP(INDEX(GRID!$B$17:$AE$27,MATCH(O$7,GRID!$A$17:$A$27,0),MATCH(1,($U$2=GRID!$BJ$1:$CM$1)*(КАЛЕНДАРЬ!$X12=GRID!$BJ$3:$CM$3),0))*(1-GRID!$B$35),0)+GRID!$B$29*2)</f>
        <v>64600</v>
      </c>
      <c r="Q88" s="59" cm="1">
        <f t="array" ref="Q88">IF($I$2="Открытый тариф",
INDEX(GRID!$B$4:$AE$14,MATCH(Q$7,GRID!$A$4:$A$14,0),MATCH(1,($U$2=GRID!$BJ$1:$CM$1)*(КАЛЕНДАРЬ!$X12=GRID!$BJ$3:$CM$3),0))+GRID!$B$29,
ROUNDUP(INDEX(GRID!$B$4:$AE$14,MATCH(Q$7,GRID!$A$4:$A$14,0),MATCH(1,($U$2=GRID!$BJ$1:$CM$1)*(КАЛЕНДАРЬ!$X12=GRID!$BJ$3:$CM$3),0))*(1-GRID!$B$35),0)+GRID!$B$29)</f>
        <v>66600</v>
      </c>
      <c r="R88" s="60">
        <f t="array" ref="R88">IF($I$2="Открытый тариф",
INDEX(GRID!$B$17:$AE$27,MATCH(Q$7,GRID!$A$17:$A$27,0),MATCH(1,($U$2=GRID!$BJ$1:$CM$1)*(КАЛЕНДАРЬ!$X12=GRID!$BJ$3:$CM$3),0))+GRID!$B$29*2,
ROUNDUP(INDEX(GRID!$B$17:$AE$27,MATCH(Q$7,GRID!$A$17:$A$27,0),MATCH(1,($U$2=GRID!$BJ$1:$CM$1)*(КАЛЕНДАРЬ!$X12=GRID!$BJ$3:$CM$3),0))*(1-GRID!$B$35),0)+GRID!$B$29*2)</f>
        <v>71900</v>
      </c>
      <c r="S88" s="59" cm="1">
        <f t="array" ref="S88">IF($I$2="Открытый тариф",
INDEX(GRID!$B$4:$AE$14,MATCH(S$7,GRID!$A$4:$A$14,0),MATCH(1,($U$2=GRID!$BJ$1:$CM$1)*(КАЛЕНДАРЬ!$X12=GRID!$BJ$3:$CM$3),0))+GRID!$B$29,
ROUNDUP(INDEX(GRID!$B$4:$AE$14,MATCH(S$7,GRID!$A$4:$A$14,0),MATCH(1,($U$2=GRID!$BJ$1:$CM$1)*(КАЛЕНДАРЬ!$X12=GRID!$BJ$3:$CM$3),0))*(1-GRID!$B$35),0)+GRID!$B$29)</f>
        <v>82000</v>
      </c>
      <c r="T88" s="60">
        <f t="array" ref="T88">IF($I$2="Открытый тариф",
INDEX(GRID!$B$17:$AE$27,MATCH(S$7,GRID!$A$17:$A$27,0),MATCH(1,($U$2=GRID!$BJ$1:$CM$1)*(КАЛЕНДАРЬ!$X12=GRID!$BJ$3:$CM$3),0))+GRID!$B$29*2,
ROUNDUP(INDEX(GRID!$B$17:$AE$27,MATCH(S$7,GRID!$A$17:$A$27,0),MATCH(1,($U$2=GRID!$BJ$1:$CM$1)*(КАЛЕНДАРЬ!$X12=GRID!$BJ$3:$CM$3),0))*(1-GRID!$B$35),0)+GRID!$B$29*2)</f>
        <v>87300</v>
      </c>
      <c r="U88" s="59" cm="1">
        <f t="array" ref="U88">IF($I$2="Открытый тариф",
INDEX(GRID!$B$4:$AE$14,MATCH(U$7,GRID!$A$4:$A$14,0),MATCH(1,($U$2=GRID!$BJ$1:$CM$1)*(КАЛЕНДАРЬ!$X12=GRID!$BJ$3:$CM$3),0))+GRID!$B$29,
ROUNDUP(INDEX(GRID!$B$4:$AE$14,MATCH(U$7,GRID!$A$4:$A$14,0),MATCH(1,($U$2=GRID!$BJ$1:$CM$1)*(КАЛЕНДАРЬ!$X12=GRID!$BJ$3:$CM$3),0))*(1-GRID!$B$35),0)+GRID!$B$29)</f>
        <v>90800</v>
      </c>
      <c r="V88" s="60">
        <f t="array" ref="V88">IF($I$2="Открытый тариф",
INDEX(GRID!$B$17:$AE$27,MATCH(U$7,GRID!$A$17:$A$27,0),MATCH(1,($U$2=GRID!$BJ$1:$CM$1)*(КАЛЕНДАРЬ!$X12=GRID!$BJ$3:$CM$3),0))+GRID!$B$29*2,
ROUNDUP(INDEX(GRID!$B$17:$AE$27,MATCH(U$7,GRID!$A$17:$A$27,0),MATCH(1,($U$2=GRID!$BJ$1:$CM$1)*(КАЛЕНДАРЬ!$X12=GRID!$BJ$3:$CM$3),0))*(1-GRID!$B$35),0)+GRID!$B$29*2)</f>
        <v>96100</v>
      </c>
      <c r="W88" s="59" cm="1">
        <f t="array" ref="W88">IF($I$2="Открытый тариф",
INDEX(GRID!$B$4:$AE$14,MATCH(W$7,GRID!$A$4:$A$14,0),MATCH(1,($U$2=GRID!$BJ$1:$CM$1)*(КАЛЕНДАРЬ!$X12=GRID!$BJ$3:$CM$3),0))+GRID!$B$29,
ROUNDUP(INDEX(GRID!$B$4:$AE$14,MATCH(W$7,GRID!$A$4:$A$14,0),MATCH(1,($U$2=GRID!$BJ$1:$CM$1)*(КАЛЕНДАРЬ!$X12=GRID!$BJ$3:$CM$3),0))*(1-GRID!$B$35),0)+GRID!$B$29)</f>
        <v>319800</v>
      </c>
      <c r="X88" s="60">
        <f t="array" ref="X88">IF($I$2="Открытый тариф",
INDEX(GRID!$B$17:$AE$27,MATCH(W$7,GRID!$A$17:$A$27,0),MATCH(1,($U$2=GRID!$BJ$1:$CM$1)*(КАЛЕНДАРЬ!$X12=GRID!$BJ$3:$CM$3),0))+GRID!$B$29*2,
ROUNDUP(INDEX(GRID!$B$17:$AE$27,MATCH(W$7,GRID!$A$17:$A$27,0),MATCH(1,($U$2=GRID!$BJ$1:$CM$1)*(КАЛЕНДАРЬ!$X12=GRID!$BJ$3:$CM$3),0))*(1-GRID!$B$35),0)+GRID!$B$29*2)</f>
        <v>325100</v>
      </c>
    </row>
    <row r="89" spans="1:24" hidden="1" x14ac:dyDescent="0.2">
      <c r="A89" s="62" t="s">
        <v>44</v>
      </c>
      <c r="B89" s="62">
        <v>10</v>
      </c>
      <c r="C89" s="59" cm="1">
        <f t="array" ref="C89">IF($I$2="Открытый тариф",
INDEX(GRID!$B$4:$AE$14,MATCH(C$7,GRID!$A$4:$A$14,0),MATCH(1,($U$2=GRID!$BJ$1:$CM$1)*(КАЛЕНДАРЬ!$X13=GRID!$BJ$3:$CM$3),0))+GRID!$B$29,
ROUNDUP(INDEX(GRID!$B$4:$AE$14,MATCH(C$7,GRID!$A$4:$A$14,0),MATCH(1,($U$2=GRID!$BJ$1:$CM$1)*(КАЛЕНДАРЬ!$X13=GRID!$BJ$3:$CM$3),0))*(1-GRID!$B$35),0)+GRID!$B$29)</f>
        <v>31800</v>
      </c>
      <c r="D89" s="60">
        <f t="array" ref="D89">IF($I$2="Открытый тариф",
INDEX(GRID!$B$17:$AE$27,MATCH(C$7,GRID!$A$17:$A$27,0),MATCH(1,($U$2=GRID!$BJ$1:$CM$1)*(КАЛЕНДАРЬ!$X13=GRID!$BJ$3:$CM$3),0))+GRID!$B$29*2,
ROUNDUP(INDEX(GRID!$B$17:$AE$27,MATCH(C$7,GRID!$A$17:$A$27,0),MATCH(1,($U$2=GRID!$BJ$1:$CM$1)*(КАЛЕНДАРЬ!$X13=GRID!$BJ$3:$CM$3),0))*(1-GRID!$B$35),0)+GRID!$B$29*2)</f>
        <v>37100</v>
      </c>
      <c r="E89" s="59" cm="1">
        <f t="array" ref="E89">IF($I$2="Открытый тариф",
INDEX(GRID!$B$4:$AE$14,MATCH(E$7,GRID!$A$4:$A$14,0),MATCH(1,($U$2=GRID!$BJ$1:$CM$1)*(КАЛЕНДАРЬ!$X13=GRID!$BJ$3:$CM$3),0))+GRID!$B$29,
ROUNDUP(INDEX(GRID!$B$4:$AE$14,MATCH(E$7,GRID!$A$4:$A$14,0),MATCH(1,($U$2=GRID!$BJ$1:$CM$1)*(КАЛЕНДАРЬ!$X13=GRID!$BJ$3:$CM$3),0))*(1-GRID!$B$35),0)+GRID!$B$29)</f>
        <v>35200</v>
      </c>
      <c r="F89" s="60">
        <f t="array" ref="F89">IF($I$2="Открытый тариф",
INDEX(GRID!$B$17:$AE$27,MATCH(E$7,GRID!$A$17:$A$27,0),MATCH(1,($U$2=GRID!$BJ$1:$CM$1)*(КАЛЕНДАРЬ!$X13=GRID!$BJ$3:$CM$3),0))+GRID!$B$29*2,
ROUNDUP(INDEX(GRID!$B$17:$AE$27,MATCH(E$7,GRID!$A$17:$A$27,0),MATCH(1,($U$2=GRID!$BJ$1:$CM$1)*(КАЛЕНДАРЬ!$X13=GRID!$BJ$3:$CM$3),0))*(1-GRID!$B$35),0)+GRID!$B$29*2)</f>
        <v>40500</v>
      </c>
      <c r="G89" s="59" cm="1">
        <f t="array" ref="G89">IF($I$2="Открытый тариф",
INDEX(GRID!$B$4:$AE$14,MATCH(G$7,GRID!$A$4:$A$14,0),MATCH(1,($U$2=GRID!$BJ$1:$CM$1)*(КАЛЕНДАРЬ!$X13=GRID!$BJ$3:$CM$3),0))+GRID!$B$29,
ROUNDUP(INDEX(GRID!$B$4:$AE$14,MATCH(G$7,GRID!$A$4:$A$14,0),MATCH(1,($U$2=GRID!$BJ$1:$CM$1)*(КАЛЕНДАРЬ!$X13=GRID!$BJ$3:$CM$3),0))*(1-GRID!$B$35),0)+GRID!$B$29)</f>
        <v>38800</v>
      </c>
      <c r="H89" s="60">
        <f t="array" ref="H89">IF($I$2="Открытый тариф",
INDEX(GRID!$B$17:$AE$27,MATCH(G$7,GRID!$A$17:$A$27,0),MATCH(1,($U$2=GRID!$BJ$1:$CM$1)*(КАЛЕНДАРЬ!$X13=GRID!$BJ$3:$CM$3),0))+GRID!$B$29*2,
ROUNDUP(INDEX(GRID!$B$17:$AE$27,MATCH(G$7,GRID!$A$17:$A$27,0),MATCH(1,($U$2=GRID!$BJ$1:$CM$1)*(КАЛЕНДАРЬ!$X13=GRID!$BJ$3:$CM$3),0))*(1-GRID!$B$35),0)+GRID!$B$29*2)</f>
        <v>44100</v>
      </c>
      <c r="I89" s="59" cm="1">
        <f t="array" ref="I89">IF($I$2="Открытый тариф",
INDEX(GRID!$B$4:$AE$14,MATCH(I$7,GRID!$A$4:$A$14,0),MATCH(1,($U$2=GRID!$BJ$1:$CM$1)*(КАЛЕНДАРЬ!$X13=GRID!$BJ$3:$CM$3),0))+GRID!$B$29,
ROUNDUP(INDEX(GRID!$B$4:$AE$14,MATCH(I$7,GRID!$A$4:$A$14,0),MATCH(1,($U$2=GRID!$BJ$1:$CM$1)*(КАЛЕНДАРЬ!$X13=GRID!$BJ$3:$CM$3),0))*(1-GRID!$B$35),0)+GRID!$B$29)</f>
        <v>43000</v>
      </c>
      <c r="J89" s="60">
        <f t="array" ref="J89">IF($I$2="Открытый тариф",
INDEX(GRID!$B$17:$AE$27,MATCH(I$7,GRID!$A$17:$A$27,0),MATCH(1,($U$2=GRID!$BJ$1:$CM$1)*(КАЛЕНДАРЬ!$X13=GRID!$BJ$3:$CM$3),0))+GRID!$B$29*2,
ROUNDUP(INDEX(GRID!$B$17:$AE$27,MATCH(I$7,GRID!$A$17:$A$27,0),MATCH(1,($U$2=GRID!$BJ$1:$CM$1)*(КАЛЕНДАРЬ!$X13=GRID!$BJ$3:$CM$3),0))*(1-GRID!$B$35),0)+GRID!$B$29*2)</f>
        <v>48300</v>
      </c>
      <c r="K89" s="59" cm="1">
        <f t="array" ref="K89">IF($I$2="Открытый тариф",
INDEX(GRID!$B$4:$AE$14,MATCH(K$7,GRID!$A$4:$A$14,0),MATCH(1,($U$2=GRID!$BJ$1:$CM$1)*(КАЛЕНДАРЬ!$X13=GRID!$BJ$3:$CM$3),0))+GRID!$B$29,
ROUNDUP(INDEX(GRID!$B$4:$AE$14,MATCH(K$7,GRID!$A$4:$A$14,0),MATCH(1,($U$2=GRID!$BJ$1:$CM$1)*(КАЛЕНДАРЬ!$X13=GRID!$BJ$3:$CM$3),0))*(1-GRID!$B$35),0)+GRID!$B$29)</f>
        <v>47600</v>
      </c>
      <c r="L89" s="60">
        <f t="array" ref="L89">IF($I$2="Открытый тариф",
INDEX(GRID!$B$17:$AE$27,MATCH(K$7,GRID!$A$17:$A$27,0),MATCH(1,($U$2=GRID!$BJ$1:$CM$1)*(КАЛЕНДАРЬ!$X13=GRID!$BJ$3:$CM$3),0))+GRID!$B$29*2,
ROUNDUP(INDEX(GRID!$B$17:$AE$27,MATCH(K$7,GRID!$A$17:$A$27,0),MATCH(1,($U$2=GRID!$BJ$1:$CM$1)*(КАЛЕНДАРЬ!$X13=GRID!$BJ$3:$CM$3),0))*(1-GRID!$B$35),0)+GRID!$B$29*2)</f>
        <v>52900</v>
      </c>
      <c r="M89" s="59" cm="1">
        <f t="array" ref="M89">IF($I$2="Открытый тариф",
INDEX(GRID!$B$4:$AE$14,MATCH(M$7,GRID!$A$4:$A$14,0),MATCH(1,($U$2=GRID!$BJ$1:$CM$1)*(КАЛЕНДАРЬ!$X13=GRID!$BJ$3:$CM$3),0))+GRID!$B$29,
ROUNDUP(INDEX(GRID!$B$4:$AE$14,MATCH(M$7,GRID!$A$4:$A$14,0),MATCH(1,($U$2=GRID!$BJ$1:$CM$1)*(КАЛЕНДАРЬ!$X13=GRID!$BJ$3:$CM$3),0))*(1-GRID!$B$35),0)+GRID!$B$29)</f>
        <v>52800</v>
      </c>
      <c r="N89" s="60">
        <f t="array" ref="N89">IF($I$2="Открытый тариф",
INDEX(GRID!$B$17:$AE$27,MATCH(M$7,GRID!$A$17:$A$27,0),MATCH(1,($U$2=GRID!$BJ$1:$CM$1)*(КАЛЕНДАРЬ!$X13=GRID!$BJ$3:$CM$3),0))+GRID!$B$29*2,
ROUNDUP(INDEX(GRID!$B$17:$AE$27,MATCH(M$7,GRID!$A$17:$A$27,0),MATCH(1,($U$2=GRID!$BJ$1:$CM$1)*(КАЛЕНДАРЬ!$X13=GRID!$BJ$3:$CM$3),0))*(1-GRID!$B$35),0)+GRID!$B$29*2)</f>
        <v>58100</v>
      </c>
      <c r="O89" s="59" cm="1">
        <f t="array" ref="O89">IF($I$2="Открытый тариф",
INDEX(GRID!$B$4:$AE$14,MATCH(O$7,GRID!$A$4:$A$14,0),MATCH(1,($U$2=GRID!$BJ$1:$CM$1)*(КАЛЕНДАРЬ!$X13=GRID!$BJ$3:$CM$3),0))+GRID!$B$29,
ROUNDUP(INDEX(GRID!$B$4:$AE$14,MATCH(O$7,GRID!$A$4:$A$14,0),MATCH(1,($U$2=GRID!$BJ$1:$CM$1)*(КАЛЕНДАРЬ!$X13=GRID!$BJ$3:$CM$3),0))*(1-GRID!$B$35),0)+GRID!$B$29)</f>
        <v>59300</v>
      </c>
      <c r="P89" s="60">
        <f t="array" ref="P89">IF($I$2="Открытый тариф",
INDEX(GRID!$B$17:$AE$27,MATCH(O$7,GRID!$A$17:$A$27,0),MATCH(1,($U$2=GRID!$BJ$1:$CM$1)*(КАЛЕНДАРЬ!$X13=GRID!$BJ$3:$CM$3),0))+GRID!$B$29*2,
ROUNDUP(INDEX(GRID!$B$17:$AE$27,MATCH(O$7,GRID!$A$17:$A$27,0),MATCH(1,($U$2=GRID!$BJ$1:$CM$1)*(КАЛЕНДАРЬ!$X13=GRID!$BJ$3:$CM$3),0))*(1-GRID!$B$35),0)+GRID!$B$29*2)</f>
        <v>64600</v>
      </c>
      <c r="Q89" s="59" cm="1">
        <f t="array" ref="Q89">IF($I$2="Открытый тариф",
INDEX(GRID!$B$4:$AE$14,MATCH(Q$7,GRID!$A$4:$A$14,0),MATCH(1,($U$2=GRID!$BJ$1:$CM$1)*(КАЛЕНДАРЬ!$X13=GRID!$BJ$3:$CM$3),0))+GRID!$B$29,
ROUNDUP(INDEX(GRID!$B$4:$AE$14,MATCH(Q$7,GRID!$A$4:$A$14,0),MATCH(1,($U$2=GRID!$BJ$1:$CM$1)*(КАЛЕНДАРЬ!$X13=GRID!$BJ$3:$CM$3),0))*(1-GRID!$B$35),0)+GRID!$B$29)</f>
        <v>66600</v>
      </c>
      <c r="R89" s="60">
        <f t="array" ref="R89">IF($I$2="Открытый тариф",
INDEX(GRID!$B$17:$AE$27,MATCH(Q$7,GRID!$A$17:$A$27,0),MATCH(1,($U$2=GRID!$BJ$1:$CM$1)*(КАЛЕНДАРЬ!$X13=GRID!$BJ$3:$CM$3),0))+GRID!$B$29*2,
ROUNDUP(INDEX(GRID!$B$17:$AE$27,MATCH(Q$7,GRID!$A$17:$A$27,0),MATCH(1,($U$2=GRID!$BJ$1:$CM$1)*(КАЛЕНДАРЬ!$X13=GRID!$BJ$3:$CM$3),0))*(1-GRID!$B$35),0)+GRID!$B$29*2)</f>
        <v>71900</v>
      </c>
      <c r="S89" s="59" cm="1">
        <f t="array" ref="S89">IF($I$2="Открытый тариф",
INDEX(GRID!$B$4:$AE$14,MATCH(S$7,GRID!$A$4:$A$14,0),MATCH(1,($U$2=GRID!$BJ$1:$CM$1)*(КАЛЕНДАРЬ!$X13=GRID!$BJ$3:$CM$3),0))+GRID!$B$29,
ROUNDUP(INDEX(GRID!$B$4:$AE$14,MATCH(S$7,GRID!$A$4:$A$14,0),MATCH(1,($U$2=GRID!$BJ$1:$CM$1)*(КАЛЕНДАРЬ!$X13=GRID!$BJ$3:$CM$3),0))*(1-GRID!$B$35),0)+GRID!$B$29)</f>
        <v>82000</v>
      </c>
      <c r="T89" s="60">
        <f t="array" ref="T89">IF($I$2="Открытый тариф",
INDEX(GRID!$B$17:$AE$27,MATCH(S$7,GRID!$A$17:$A$27,0),MATCH(1,($U$2=GRID!$BJ$1:$CM$1)*(КАЛЕНДАРЬ!$X13=GRID!$BJ$3:$CM$3),0))+GRID!$B$29*2,
ROUNDUP(INDEX(GRID!$B$17:$AE$27,MATCH(S$7,GRID!$A$17:$A$27,0),MATCH(1,($U$2=GRID!$BJ$1:$CM$1)*(КАЛЕНДАРЬ!$X13=GRID!$BJ$3:$CM$3),0))*(1-GRID!$B$35),0)+GRID!$B$29*2)</f>
        <v>87300</v>
      </c>
      <c r="U89" s="59" cm="1">
        <f t="array" ref="U89">IF($I$2="Открытый тариф",
INDEX(GRID!$B$4:$AE$14,MATCH(U$7,GRID!$A$4:$A$14,0),MATCH(1,($U$2=GRID!$BJ$1:$CM$1)*(КАЛЕНДАРЬ!$X13=GRID!$BJ$3:$CM$3),0))+GRID!$B$29,
ROUNDUP(INDEX(GRID!$B$4:$AE$14,MATCH(U$7,GRID!$A$4:$A$14,0),MATCH(1,($U$2=GRID!$BJ$1:$CM$1)*(КАЛЕНДАРЬ!$X13=GRID!$BJ$3:$CM$3),0))*(1-GRID!$B$35),0)+GRID!$B$29)</f>
        <v>90800</v>
      </c>
      <c r="V89" s="60">
        <f t="array" ref="V89">IF($I$2="Открытый тариф",
INDEX(GRID!$B$17:$AE$27,MATCH(U$7,GRID!$A$17:$A$27,0),MATCH(1,($U$2=GRID!$BJ$1:$CM$1)*(КАЛЕНДАРЬ!$X13=GRID!$BJ$3:$CM$3),0))+GRID!$B$29*2,
ROUNDUP(INDEX(GRID!$B$17:$AE$27,MATCH(U$7,GRID!$A$17:$A$27,0),MATCH(1,($U$2=GRID!$BJ$1:$CM$1)*(КАЛЕНДАРЬ!$X13=GRID!$BJ$3:$CM$3),0))*(1-GRID!$B$35),0)+GRID!$B$29*2)</f>
        <v>96100</v>
      </c>
      <c r="W89" s="59" cm="1">
        <f t="array" ref="W89">IF($I$2="Открытый тариф",
INDEX(GRID!$B$4:$AE$14,MATCH(W$7,GRID!$A$4:$A$14,0),MATCH(1,($U$2=GRID!$BJ$1:$CM$1)*(КАЛЕНДАРЬ!$X13=GRID!$BJ$3:$CM$3),0))+GRID!$B$29,
ROUNDUP(INDEX(GRID!$B$4:$AE$14,MATCH(W$7,GRID!$A$4:$A$14,0),MATCH(1,($U$2=GRID!$BJ$1:$CM$1)*(КАЛЕНДАРЬ!$X13=GRID!$BJ$3:$CM$3),0))*(1-GRID!$B$35),0)+GRID!$B$29)</f>
        <v>319800</v>
      </c>
      <c r="X89" s="60">
        <f t="array" ref="X89">IF($I$2="Открытый тариф",
INDEX(GRID!$B$17:$AE$27,MATCH(W$7,GRID!$A$17:$A$27,0),MATCH(1,($U$2=GRID!$BJ$1:$CM$1)*(КАЛЕНДАРЬ!$X13=GRID!$BJ$3:$CM$3),0))+GRID!$B$29*2,
ROUNDUP(INDEX(GRID!$B$17:$AE$27,MATCH(W$7,GRID!$A$17:$A$27,0),MATCH(1,($U$2=GRID!$BJ$1:$CM$1)*(КАЛЕНДАРЬ!$X13=GRID!$BJ$3:$CM$3),0))*(1-GRID!$B$35),0)+GRID!$B$29*2)</f>
        <v>325100</v>
      </c>
    </row>
    <row r="90" spans="1:24" hidden="1" x14ac:dyDescent="0.2">
      <c r="A90" s="62" t="s">
        <v>45</v>
      </c>
      <c r="B90" s="62">
        <v>11</v>
      </c>
      <c r="C90" s="59" cm="1">
        <f t="array" ref="C90">IF($I$2="Открытый тариф",
INDEX(GRID!$B$4:$AE$14,MATCH(C$7,GRID!$A$4:$A$14,0),MATCH(1,($U$2=GRID!$BJ$1:$CM$1)*(КАЛЕНДАРЬ!$X14=GRID!$BJ$3:$CM$3),0))+GRID!$B$29,
ROUNDUP(INDEX(GRID!$B$4:$AE$14,MATCH(C$7,GRID!$A$4:$A$14,0),MATCH(1,($U$2=GRID!$BJ$1:$CM$1)*(КАЛЕНДАРЬ!$X14=GRID!$BJ$3:$CM$3),0))*(1-GRID!$B$35),0)+GRID!$B$29)</f>
        <v>31800</v>
      </c>
      <c r="D90" s="60">
        <f t="array" ref="D90">IF($I$2="Открытый тариф",
INDEX(GRID!$B$17:$AE$27,MATCH(C$7,GRID!$A$17:$A$27,0),MATCH(1,($U$2=GRID!$BJ$1:$CM$1)*(КАЛЕНДАРЬ!$X14=GRID!$BJ$3:$CM$3),0))+GRID!$B$29*2,
ROUNDUP(INDEX(GRID!$B$17:$AE$27,MATCH(C$7,GRID!$A$17:$A$27,0),MATCH(1,($U$2=GRID!$BJ$1:$CM$1)*(КАЛЕНДАРЬ!$X14=GRID!$BJ$3:$CM$3),0))*(1-GRID!$B$35),0)+GRID!$B$29*2)</f>
        <v>37100</v>
      </c>
      <c r="E90" s="59" cm="1">
        <f t="array" ref="E90">IF($I$2="Открытый тариф",
INDEX(GRID!$B$4:$AE$14,MATCH(E$7,GRID!$A$4:$A$14,0),MATCH(1,($U$2=GRID!$BJ$1:$CM$1)*(КАЛЕНДАРЬ!$X14=GRID!$BJ$3:$CM$3),0))+GRID!$B$29,
ROUNDUP(INDEX(GRID!$B$4:$AE$14,MATCH(E$7,GRID!$A$4:$A$14,0),MATCH(1,($U$2=GRID!$BJ$1:$CM$1)*(КАЛЕНДАРЬ!$X14=GRID!$BJ$3:$CM$3),0))*(1-GRID!$B$35),0)+GRID!$B$29)</f>
        <v>35200</v>
      </c>
      <c r="F90" s="60">
        <f t="array" ref="F90">IF($I$2="Открытый тариф",
INDEX(GRID!$B$17:$AE$27,MATCH(E$7,GRID!$A$17:$A$27,0),MATCH(1,($U$2=GRID!$BJ$1:$CM$1)*(КАЛЕНДАРЬ!$X14=GRID!$BJ$3:$CM$3),0))+GRID!$B$29*2,
ROUNDUP(INDEX(GRID!$B$17:$AE$27,MATCH(E$7,GRID!$A$17:$A$27,0),MATCH(1,($U$2=GRID!$BJ$1:$CM$1)*(КАЛЕНДАРЬ!$X14=GRID!$BJ$3:$CM$3),0))*(1-GRID!$B$35),0)+GRID!$B$29*2)</f>
        <v>40500</v>
      </c>
      <c r="G90" s="59" cm="1">
        <f t="array" ref="G90">IF($I$2="Открытый тариф",
INDEX(GRID!$B$4:$AE$14,MATCH(G$7,GRID!$A$4:$A$14,0),MATCH(1,($U$2=GRID!$BJ$1:$CM$1)*(КАЛЕНДАРЬ!$X14=GRID!$BJ$3:$CM$3),0))+GRID!$B$29,
ROUNDUP(INDEX(GRID!$B$4:$AE$14,MATCH(G$7,GRID!$A$4:$A$14,0),MATCH(1,($U$2=GRID!$BJ$1:$CM$1)*(КАЛЕНДАРЬ!$X14=GRID!$BJ$3:$CM$3),0))*(1-GRID!$B$35),0)+GRID!$B$29)</f>
        <v>38800</v>
      </c>
      <c r="H90" s="60">
        <f t="array" ref="H90">IF($I$2="Открытый тариф",
INDEX(GRID!$B$17:$AE$27,MATCH(G$7,GRID!$A$17:$A$27,0),MATCH(1,($U$2=GRID!$BJ$1:$CM$1)*(КАЛЕНДАРЬ!$X14=GRID!$BJ$3:$CM$3),0))+GRID!$B$29*2,
ROUNDUP(INDEX(GRID!$B$17:$AE$27,MATCH(G$7,GRID!$A$17:$A$27,0),MATCH(1,($U$2=GRID!$BJ$1:$CM$1)*(КАЛЕНДАРЬ!$X14=GRID!$BJ$3:$CM$3),0))*(1-GRID!$B$35),0)+GRID!$B$29*2)</f>
        <v>44100</v>
      </c>
      <c r="I90" s="59" cm="1">
        <f t="array" ref="I90">IF($I$2="Открытый тариф",
INDEX(GRID!$B$4:$AE$14,MATCH(I$7,GRID!$A$4:$A$14,0),MATCH(1,($U$2=GRID!$BJ$1:$CM$1)*(КАЛЕНДАРЬ!$X14=GRID!$BJ$3:$CM$3),0))+GRID!$B$29,
ROUNDUP(INDEX(GRID!$B$4:$AE$14,MATCH(I$7,GRID!$A$4:$A$14,0),MATCH(1,($U$2=GRID!$BJ$1:$CM$1)*(КАЛЕНДАРЬ!$X14=GRID!$BJ$3:$CM$3),0))*(1-GRID!$B$35),0)+GRID!$B$29)</f>
        <v>43000</v>
      </c>
      <c r="J90" s="60">
        <f t="array" ref="J90">IF($I$2="Открытый тариф",
INDEX(GRID!$B$17:$AE$27,MATCH(I$7,GRID!$A$17:$A$27,0),MATCH(1,($U$2=GRID!$BJ$1:$CM$1)*(КАЛЕНДАРЬ!$X14=GRID!$BJ$3:$CM$3),0))+GRID!$B$29*2,
ROUNDUP(INDEX(GRID!$B$17:$AE$27,MATCH(I$7,GRID!$A$17:$A$27,0),MATCH(1,($U$2=GRID!$BJ$1:$CM$1)*(КАЛЕНДАРЬ!$X14=GRID!$BJ$3:$CM$3),0))*(1-GRID!$B$35),0)+GRID!$B$29*2)</f>
        <v>48300</v>
      </c>
      <c r="K90" s="59" cm="1">
        <f t="array" ref="K90">IF($I$2="Открытый тариф",
INDEX(GRID!$B$4:$AE$14,MATCH(K$7,GRID!$A$4:$A$14,0),MATCH(1,($U$2=GRID!$BJ$1:$CM$1)*(КАЛЕНДАРЬ!$X14=GRID!$BJ$3:$CM$3),0))+GRID!$B$29,
ROUNDUP(INDEX(GRID!$B$4:$AE$14,MATCH(K$7,GRID!$A$4:$A$14,0),MATCH(1,($U$2=GRID!$BJ$1:$CM$1)*(КАЛЕНДАРЬ!$X14=GRID!$BJ$3:$CM$3),0))*(1-GRID!$B$35),0)+GRID!$B$29)</f>
        <v>47600</v>
      </c>
      <c r="L90" s="60">
        <f t="array" ref="L90">IF($I$2="Открытый тариф",
INDEX(GRID!$B$17:$AE$27,MATCH(K$7,GRID!$A$17:$A$27,0),MATCH(1,($U$2=GRID!$BJ$1:$CM$1)*(КАЛЕНДАРЬ!$X14=GRID!$BJ$3:$CM$3),0))+GRID!$B$29*2,
ROUNDUP(INDEX(GRID!$B$17:$AE$27,MATCH(K$7,GRID!$A$17:$A$27,0),MATCH(1,($U$2=GRID!$BJ$1:$CM$1)*(КАЛЕНДАРЬ!$X14=GRID!$BJ$3:$CM$3),0))*(1-GRID!$B$35),0)+GRID!$B$29*2)</f>
        <v>52900</v>
      </c>
      <c r="M90" s="59" cm="1">
        <f t="array" ref="M90">IF($I$2="Открытый тариф",
INDEX(GRID!$B$4:$AE$14,MATCH(M$7,GRID!$A$4:$A$14,0),MATCH(1,($U$2=GRID!$BJ$1:$CM$1)*(КАЛЕНДАРЬ!$X14=GRID!$BJ$3:$CM$3),0))+GRID!$B$29,
ROUNDUP(INDEX(GRID!$B$4:$AE$14,MATCH(M$7,GRID!$A$4:$A$14,0),MATCH(1,($U$2=GRID!$BJ$1:$CM$1)*(КАЛЕНДАРЬ!$X14=GRID!$BJ$3:$CM$3),0))*(1-GRID!$B$35),0)+GRID!$B$29)</f>
        <v>52800</v>
      </c>
      <c r="N90" s="60">
        <f t="array" ref="N90">IF($I$2="Открытый тариф",
INDEX(GRID!$B$17:$AE$27,MATCH(M$7,GRID!$A$17:$A$27,0),MATCH(1,($U$2=GRID!$BJ$1:$CM$1)*(КАЛЕНДАРЬ!$X14=GRID!$BJ$3:$CM$3),0))+GRID!$B$29*2,
ROUNDUP(INDEX(GRID!$B$17:$AE$27,MATCH(M$7,GRID!$A$17:$A$27,0),MATCH(1,($U$2=GRID!$BJ$1:$CM$1)*(КАЛЕНДАРЬ!$X14=GRID!$BJ$3:$CM$3),0))*(1-GRID!$B$35),0)+GRID!$B$29*2)</f>
        <v>58100</v>
      </c>
      <c r="O90" s="59" cm="1">
        <f t="array" ref="O90">IF($I$2="Открытый тариф",
INDEX(GRID!$B$4:$AE$14,MATCH(O$7,GRID!$A$4:$A$14,0),MATCH(1,($U$2=GRID!$BJ$1:$CM$1)*(КАЛЕНДАРЬ!$X14=GRID!$BJ$3:$CM$3),0))+GRID!$B$29,
ROUNDUP(INDEX(GRID!$B$4:$AE$14,MATCH(O$7,GRID!$A$4:$A$14,0),MATCH(1,($U$2=GRID!$BJ$1:$CM$1)*(КАЛЕНДАРЬ!$X14=GRID!$BJ$3:$CM$3),0))*(1-GRID!$B$35),0)+GRID!$B$29)</f>
        <v>59300</v>
      </c>
      <c r="P90" s="60">
        <f t="array" ref="P90">IF($I$2="Открытый тариф",
INDEX(GRID!$B$17:$AE$27,MATCH(O$7,GRID!$A$17:$A$27,0),MATCH(1,($U$2=GRID!$BJ$1:$CM$1)*(КАЛЕНДАРЬ!$X14=GRID!$BJ$3:$CM$3),0))+GRID!$B$29*2,
ROUNDUP(INDEX(GRID!$B$17:$AE$27,MATCH(O$7,GRID!$A$17:$A$27,0),MATCH(1,($U$2=GRID!$BJ$1:$CM$1)*(КАЛЕНДАРЬ!$X14=GRID!$BJ$3:$CM$3),0))*(1-GRID!$B$35),0)+GRID!$B$29*2)</f>
        <v>64600</v>
      </c>
      <c r="Q90" s="59" cm="1">
        <f t="array" ref="Q90">IF($I$2="Открытый тариф",
INDEX(GRID!$B$4:$AE$14,MATCH(Q$7,GRID!$A$4:$A$14,0),MATCH(1,($U$2=GRID!$BJ$1:$CM$1)*(КАЛЕНДАРЬ!$X14=GRID!$BJ$3:$CM$3),0))+GRID!$B$29,
ROUNDUP(INDEX(GRID!$B$4:$AE$14,MATCH(Q$7,GRID!$A$4:$A$14,0),MATCH(1,($U$2=GRID!$BJ$1:$CM$1)*(КАЛЕНДАРЬ!$X14=GRID!$BJ$3:$CM$3),0))*(1-GRID!$B$35),0)+GRID!$B$29)</f>
        <v>66600</v>
      </c>
      <c r="R90" s="60">
        <f t="array" ref="R90">IF($I$2="Открытый тариф",
INDEX(GRID!$B$17:$AE$27,MATCH(Q$7,GRID!$A$17:$A$27,0),MATCH(1,($U$2=GRID!$BJ$1:$CM$1)*(КАЛЕНДАРЬ!$X14=GRID!$BJ$3:$CM$3),0))+GRID!$B$29*2,
ROUNDUP(INDEX(GRID!$B$17:$AE$27,MATCH(Q$7,GRID!$A$17:$A$27,0),MATCH(1,($U$2=GRID!$BJ$1:$CM$1)*(КАЛЕНДАРЬ!$X14=GRID!$BJ$3:$CM$3),0))*(1-GRID!$B$35),0)+GRID!$B$29*2)</f>
        <v>71900</v>
      </c>
      <c r="S90" s="59" cm="1">
        <f t="array" ref="S90">IF($I$2="Открытый тариф",
INDEX(GRID!$B$4:$AE$14,MATCH(S$7,GRID!$A$4:$A$14,0),MATCH(1,($U$2=GRID!$BJ$1:$CM$1)*(КАЛЕНДАРЬ!$X14=GRID!$BJ$3:$CM$3),0))+GRID!$B$29,
ROUNDUP(INDEX(GRID!$B$4:$AE$14,MATCH(S$7,GRID!$A$4:$A$14,0),MATCH(1,($U$2=GRID!$BJ$1:$CM$1)*(КАЛЕНДАРЬ!$X14=GRID!$BJ$3:$CM$3),0))*(1-GRID!$B$35),0)+GRID!$B$29)</f>
        <v>82000</v>
      </c>
      <c r="T90" s="60">
        <f t="array" ref="T90">IF($I$2="Открытый тариф",
INDEX(GRID!$B$17:$AE$27,MATCH(S$7,GRID!$A$17:$A$27,0),MATCH(1,($U$2=GRID!$BJ$1:$CM$1)*(КАЛЕНДАРЬ!$X14=GRID!$BJ$3:$CM$3),0))+GRID!$B$29*2,
ROUNDUP(INDEX(GRID!$B$17:$AE$27,MATCH(S$7,GRID!$A$17:$A$27,0),MATCH(1,($U$2=GRID!$BJ$1:$CM$1)*(КАЛЕНДАРЬ!$X14=GRID!$BJ$3:$CM$3),0))*(1-GRID!$B$35),0)+GRID!$B$29*2)</f>
        <v>87300</v>
      </c>
      <c r="U90" s="59" cm="1">
        <f t="array" ref="U90">IF($I$2="Открытый тариф",
INDEX(GRID!$B$4:$AE$14,MATCH(U$7,GRID!$A$4:$A$14,0),MATCH(1,($U$2=GRID!$BJ$1:$CM$1)*(КАЛЕНДАРЬ!$X14=GRID!$BJ$3:$CM$3),0))+GRID!$B$29,
ROUNDUP(INDEX(GRID!$B$4:$AE$14,MATCH(U$7,GRID!$A$4:$A$14,0),MATCH(1,($U$2=GRID!$BJ$1:$CM$1)*(КАЛЕНДАРЬ!$X14=GRID!$BJ$3:$CM$3),0))*(1-GRID!$B$35),0)+GRID!$B$29)</f>
        <v>90800</v>
      </c>
      <c r="V90" s="60">
        <f t="array" ref="V90">IF($I$2="Открытый тариф",
INDEX(GRID!$B$17:$AE$27,MATCH(U$7,GRID!$A$17:$A$27,0),MATCH(1,($U$2=GRID!$BJ$1:$CM$1)*(КАЛЕНДАРЬ!$X14=GRID!$BJ$3:$CM$3),0))+GRID!$B$29*2,
ROUNDUP(INDEX(GRID!$B$17:$AE$27,MATCH(U$7,GRID!$A$17:$A$27,0),MATCH(1,($U$2=GRID!$BJ$1:$CM$1)*(КАЛЕНДАРЬ!$X14=GRID!$BJ$3:$CM$3),0))*(1-GRID!$B$35),0)+GRID!$B$29*2)</f>
        <v>96100</v>
      </c>
      <c r="W90" s="59" cm="1">
        <f t="array" ref="W90">IF($I$2="Открытый тариф",
INDEX(GRID!$B$4:$AE$14,MATCH(W$7,GRID!$A$4:$A$14,0),MATCH(1,($U$2=GRID!$BJ$1:$CM$1)*(КАЛЕНДАРЬ!$X14=GRID!$BJ$3:$CM$3),0))+GRID!$B$29,
ROUNDUP(INDEX(GRID!$B$4:$AE$14,MATCH(W$7,GRID!$A$4:$A$14,0),MATCH(1,($U$2=GRID!$BJ$1:$CM$1)*(КАЛЕНДАРЬ!$X14=GRID!$BJ$3:$CM$3),0))*(1-GRID!$B$35),0)+GRID!$B$29)</f>
        <v>319800</v>
      </c>
      <c r="X90" s="60">
        <f t="array" ref="X90">IF($I$2="Открытый тариф",
INDEX(GRID!$B$17:$AE$27,MATCH(W$7,GRID!$A$17:$A$27,0),MATCH(1,($U$2=GRID!$BJ$1:$CM$1)*(КАЛЕНДАРЬ!$X14=GRID!$BJ$3:$CM$3),0))+GRID!$B$29*2,
ROUNDUP(INDEX(GRID!$B$17:$AE$27,MATCH(W$7,GRID!$A$17:$A$27,0),MATCH(1,($U$2=GRID!$BJ$1:$CM$1)*(КАЛЕНДАРЬ!$X14=GRID!$BJ$3:$CM$3),0))*(1-GRID!$B$35),0)+GRID!$B$29*2)</f>
        <v>325100</v>
      </c>
    </row>
    <row r="91" spans="1:24" hidden="1" x14ac:dyDescent="0.2">
      <c r="A91" s="62" t="s">
        <v>46</v>
      </c>
      <c r="B91" s="62">
        <v>12</v>
      </c>
      <c r="C91" s="59" cm="1">
        <f t="array" ref="C91">IF($I$2="Открытый тариф",
INDEX(GRID!$B$4:$AE$14,MATCH(C$7,GRID!$A$4:$A$14,0),MATCH(1,($U$2=GRID!$BJ$1:$CM$1)*(КАЛЕНДАРЬ!$X15=GRID!$BJ$3:$CM$3),0))+GRID!$B$29,
ROUNDUP(INDEX(GRID!$B$4:$AE$14,MATCH(C$7,GRID!$A$4:$A$14,0),MATCH(1,($U$2=GRID!$BJ$1:$CM$1)*(КАЛЕНДАРЬ!$X15=GRID!$BJ$3:$CM$3),0))*(1-GRID!$B$35),0)+GRID!$B$29)</f>
        <v>31800</v>
      </c>
      <c r="D91" s="60">
        <f t="array" ref="D91">IF($I$2="Открытый тариф",
INDEX(GRID!$B$17:$AE$27,MATCH(C$7,GRID!$A$17:$A$27,0),MATCH(1,($U$2=GRID!$BJ$1:$CM$1)*(КАЛЕНДАРЬ!$X15=GRID!$BJ$3:$CM$3),0))+GRID!$B$29*2,
ROUNDUP(INDEX(GRID!$B$17:$AE$27,MATCH(C$7,GRID!$A$17:$A$27,0),MATCH(1,($U$2=GRID!$BJ$1:$CM$1)*(КАЛЕНДАРЬ!$X15=GRID!$BJ$3:$CM$3),0))*(1-GRID!$B$35),0)+GRID!$B$29*2)</f>
        <v>37100</v>
      </c>
      <c r="E91" s="59" cm="1">
        <f t="array" ref="E91">IF($I$2="Открытый тариф",
INDEX(GRID!$B$4:$AE$14,MATCH(E$7,GRID!$A$4:$A$14,0),MATCH(1,($U$2=GRID!$BJ$1:$CM$1)*(КАЛЕНДАРЬ!$X15=GRID!$BJ$3:$CM$3),0))+GRID!$B$29,
ROUNDUP(INDEX(GRID!$B$4:$AE$14,MATCH(E$7,GRID!$A$4:$A$14,0),MATCH(1,($U$2=GRID!$BJ$1:$CM$1)*(КАЛЕНДАРЬ!$X15=GRID!$BJ$3:$CM$3),0))*(1-GRID!$B$35),0)+GRID!$B$29)</f>
        <v>35200</v>
      </c>
      <c r="F91" s="60">
        <f t="array" ref="F91">IF($I$2="Открытый тариф",
INDEX(GRID!$B$17:$AE$27,MATCH(E$7,GRID!$A$17:$A$27,0),MATCH(1,($U$2=GRID!$BJ$1:$CM$1)*(КАЛЕНДАРЬ!$X15=GRID!$BJ$3:$CM$3),0))+GRID!$B$29*2,
ROUNDUP(INDEX(GRID!$B$17:$AE$27,MATCH(E$7,GRID!$A$17:$A$27,0),MATCH(1,($U$2=GRID!$BJ$1:$CM$1)*(КАЛЕНДАРЬ!$X15=GRID!$BJ$3:$CM$3),0))*(1-GRID!$B$35),0)+GRID!$B$29*2)</f>
        <v>40500</v>
      </c>
      <c r="G91" s="59" cm="1">
        <f t="array" ref="G91">IF($I$2="Открытый тариф",
INDEX(GRID!$B$4:$AE$14,MATCH(G$7,GRID!$A$4:$A$14,0),MATCH(1,($U$2=GRID!$BJ$1:$CM$1)*(КАЛЕНДАРЬ!$X15=GRID!$BJ$3:$CM$3),0))+GRID!$B$29,
ROUNDUP(INDEX(GRID!$B$4:$AE$14,MATCH(G$7,GRID!$A$4:$A$14,0),MATCH(1,($U$2=GRID!$BJ$1:$CM$1)*(КАЛЕНДАРЬ!$X15=GRID!$BJ$3:$CM$3),0))*(1-GRID!$B$35),0)+GRID!$B$29)</f>
        <v>38800</v>
      </c>
      <c r="H91" s="60">
        <f t="array" ref="H91">IF($I$2="Открытый тариф",
INDEX(GRID!$B$17:$AE$27,MATCH(G$7,GRID!$A$17:$A$27,0),MATCH(1,($U$2=GRID!$BJ$1:$CM$1)*(КАЛЕНДАРЬ!$X15=GRID!$BJ$3:$CM$3),0))+GRID!$B$29*2,
ROUNDUP(INDEX(GRID!$B$17:$AE$27,MATCH(G$7,GRID!$A$17:$A$27,0),MATCH(1,($U$2=GRID!$BJ$1:$CM$1)*(КАЛЕНДАРЬ!$X15=GRID!$BJ$3:$CM$3),0))*(1-GRID!$B$35),0)+GRID!$B$29*2)</f>
        <v>44100</v>
      </c>
      <c r="I91" s="59" cm="1">
        <f t="array" ref="I91">IF($I$2="Открытый тариф",
INDEX(GRID!$B$4:$AE$14,MATCH(I$7,GRID!$A$4:$A$14,0),MATCH(1,($U$2=GRID!$BJ$1:$CM$1)*(КАЛЕНДАРЬ!$X15=GRID!$BJ$3:$CM$3),0))+GRID!$B$29,
ROUNDUP(INDEX(GRID!$B$4:$AE$14,MATCH(I$7,GRID!$A$4:$A$14,0),MATCH(1,($U$2=GRID!$BJ$1:$CM$1)*(КАЛЕНДАРЬ!$X15=GRID!$BJ$3:$CM$3),0))*(1-GRID!$B$35),0)+GRID!$B$29)</f>
        <v>43000</v>
      </c>
      <c r="J91" s="60">
        <f t="array" ref="J91">IF($I$2="Открытый тариф",
INDEX(GRID!$B$17:$AE$27,MATCH(I$7,GRID!$A$17:$A$27,0),MATCH(1,($U$2=GRID!$BJ$1:$CM$1)*(КАЛЕНДАРЬ!$X15=GRID!$BJ$3:$CM$3),0))+GRID!$B$29*2,
ROUNDUP(INDEX(GRID!$B$17:$AE$27,MATCH(I$7,GRID!$A$17:$A$27,0),MATCH(1,($U$2=GRID!$BJ$1:$CM$1)*(КАЛЕНДАРЬ!$X15=GRID!$BJ$3:$CM$3),0))*(1-GRID!$B$35),0)+GRID!$B$29*2)</f>
        <v>48300</v>
      </c>
      <c r="K91" s="59" cm="1">
        <f t="array" ref="K91">IF($I$2="Открытый тариф",
INDEX(GRID!$B$4:$AE$14,MATCH(K$7,GRID!$A$4:$A$14,0),MATCH(1,($U$2=GRID!$BJ$1:$CM$1)*(КАЛЕНДАРЬ!$X15=GRID!$BJ$3:$CM$3),0))+GRID!$B$29,
ROUNDUP(INDEX(GRID!$B$4:$AE$14,MATCH(K$7,GRID!$A$4:$A$14,0),MATCH(1,($U$2=GRID!$BJ$1:$CM$1)*(КАЛЕНДАРЬ!$X15=GRID!$BJ$3:$CM$3),0))*(1-GRID!$B$35),0)+GRID!$B$29)</f>
        <v>47600</v>
      </c>
      <c r="L91" s="60">
        <f t="array" ref="L91">IF($I$2="Открытый тариф",
INDEX(GRID!$B$17:$AE$27,MATCH(K$7,GRID!$A$17:$A$27,0),MATCH(1,($U$2=GRID!$BJ$1:$CM$1)*(КАЛЕНДАРЬ!$X15=GRID!$BJ$3:$CM$3),0))+GRID!$B$29*2,
ROUNDUP(INDEX(GRID!$B$17:$AE$27,MATCH(K$7,GRID!$A$17:$A$27,0),MATCH(1,($U$2=GRID!$BJ$1:$CM$1)*(КАЛЕНДАРЬ!$X15=GRID!$BJ$3:$CM$3),0))*(1-GRID!$B$35),0)+GRID!$B$29*2)</f>
        <v>52900</v>
      </c>
      <c r="M91" s="59" cm="1">
        <f t="array" ref="M91">IF($I$2="Открытый тариф",
INDEX(GRID!$B$4:$AE$14,MATCH(M$7,GRID!$A$4:$A$14,0),MATCH(1,($U$2=GRID!$BJ$1:$CM$1)*(КАЛЕНДАРЬ!$X15=GRID!$BJ$3:$CM$3),0))+GRID!$B$29,
ROUNDUP(INDEX(GRID!$B$4:$AE$14,MATCH(M$7,GRID!$A$4:$A$14,0),MATCH(1,($U$2=GRID!$BJ$1:$CM$1)*(КАЛЕНДАРЬ!$X15=GRID!$BJ$3:$CM$3),0))*(1-GRID!$B$35),0)+GRID!$B$29)</f>
        <v>52800</v>
      </c>
      <c r="N91" s="60">
        <f t="array" ref="N91">IF($I$2="Открытый тариф",
INDEX(GRID!$B$17:$AE$27,MATCH(M$7,GRID!$A$17:$A$27,0),MATCH(1,($U$2=GRID!$BJ$1:$CM$1)*(КАЛЕНДАРЬ!$X15=GRID!$BJ$3:$CM$3),0))+GRID!$B$29*2,
ROUNDUP(INDEX(GRID!$B$17:$AE$27,MATCH(M$7,GRID!$A$17:$A$27,0),MATCH(1,($U$2=GRID!$BJ$1:$CM$1)*(КАЛЕНДАРЬ!$X15=GRID!$BJ$3:$CM$3),0))*(1-GRID!$B$35),0)+GRID!$B$29*2)</f>
        <v>58100</v>
      </c>
      <c r="O91" s="59" cm="1">
        <f t="array" ref="O91">IF($I$2="Открытый тариф",
INDEX(GRID!$B$4:$AE$14,MATCH(O$7,GRID!$A$4:$A$14,0),MATCH(1,($U$2=GRID!$BJ$1:$CM$1)*(КАЛЕНДАРЬ!$X15=GRID!$BJ$3:$CM$3),0))+GRID!$B$29,
ROUNDUP(INDEX(GRID!$B$4:$AE$14,MATCH(O$7,GRID!$A$4:$A$14,0),MATCH(1,($U$2=GRID!$BJ$1:$CM$1)*(КАЛЕНДАРЬ!$X15=GRID!$BJ$3:$CM$3),0))*(1-GRID!$B$35),0)+GRID!$B$29)</f>
        <v>59300</v>
      </c>
      <c r="P91" s="60">
        <f t="array" ref="P91">IF($I$2="Открытый тариф",
INDEX(GRID!$B$17:$AE$27,MATCH(O$7,GRID!$A$17:$A$27,0),MATCH(1,($U$2=GRID!$BJ$1:$CM$1)*(КАЛЕНДАРЬ!$X15=GRID!$BJ$3:$CM$3),0))+GRID!$B$29*2,
ROUNDUP(INDEX(GRID!$B$17:$AE$27,MATCH(O$7,GRID!$A$17:$A$27,0),MATCH(1,($U$2=GRID!$BJ$1:$CM$1)*(КАЛЕНДАРЬ!$X15=GRID!$BJ$3:$CM$3),0))*(1-GRID!$B$35),0)+GRID!$B$29*2)</f>
        <v>64600</v>
      </c>
      <c r="Q91" s="59" cm="1">
        <f t="array" ref="Q91">IF($I$2="Открытый тариф",
INDEX(GRID!$B$4:$AE$14,MATCH(Q$7,GRID!$A$4:$A$14,0),MATCH(1,($U$2=GRID!$BJ$1:$CM$1)*(КАЛЕНДАРЬ!$X15=GRID!$BJ$3:$CM$3),0))+GRID!$B$29,
ROUNDUP(INDEX(GRID!$B$4:$AE$14,MATCH(Q$7,GRID!$A$4:$A$14,0),MATCH(1,($U$2=GRID!$BJ$1:$CM$1)*(КАЛЕНДАРЬ!$X15=GRID!$BJ$3:$CM$3),0))*(1-GRID!$B$35),0)+GRID!$B$29)</f>
        <v>66600</v>
      </c>
      <c r="R91" s="60">
        <f t="array" ref="R91">IF($I$2="Открытый тариф",
INDEX(GRID!$B$17:$AE$27,MATCH(Q$7,GRID!$A$17:$A$27,0),MATCH(1,($U$2=GRID!$BJ$1:$CM$1)*(КАЛЕНДАРЬ!$X15=GRID!$BJ$3:$CM$3),0))+GRID!$B$29*2,
ROUNDUP(INDEX(GRID!$B$17:$AE$27,MATCH(Q$7,GRID!$A$17:$A$27,0),MATCH(1,($U$2=GRID!$BJ$1:$CM$1)*(КАЛЕНДАРЬ!$X15=GRID!$BJ$3:$CM$3),0))*(1-GRID!$B$35),0)+GRID!$B$29*2)</f>
        <v>71900</v>
      </c>
      <c r="S91" s="59" cm="1">
        <f t="array" ref="S91">IF($I$2="Открытый тариф",
INDEX(GRID!$B$4:$AE$14,MATCH(S$7,GRID!$A$4:$A$14,0),MATCH(1,($U$2=GRID!$BJ$1:$CM$1)*(КАЛЕНДАРЬ!$X15=GRID!$BJ$3:$CM$3),0))+GRID!$B$29,
ROUNDUP(INDEX(GRID!$B$4:$AE$14,MATCH(S$7,GRID!$A$4:$A$14,0),MATCH(1,($U$2=GRID!$BJ$1:$CM$1)*(КАЛЕНДАРЬ!$X15=GRID!$BJ$3:$CM$3),0))*(1-GRID!$B$35),0)+GRID!$B$29)</f>
        <v>82000</v>
      </c>
      <c r="T91" s="60">
        <f t="array" ref="T91">IF($I$2="Открытый тариф",
INDEX(GRID!$B$17:$AE$27,MATCH(S$7,GRID!$A$17:$A$27,0),MATCH(1,($U$2=GRID!$BJ$1:$CM$1)*(КАЛЕНДАРЬ!$X15=GRID!$BJ$3:$CM$3),0))+GRID!$B$29*2,
ROUNDUP(INDEX(GRID!$B$17:$AE$27,MATCH(S$7,GRID!$A$17:$A$27,0),MATCH(1,($U$2=GRID!$BJ$1:$CM$1)*(КАЛЕНДАРЬ!$X15=GRID!$BJ$3:$CM$3),0))*(1-GRID!$B$35),0)+GRID!$B$29*2)</f>
        <v>87300</v>
      </c>
      <c r="U91" s="59" cm="1">
        <f t="array" ref="U91">IF($I$2="Открытый тариф",
INDEX(GRID!$B$4:$AE$14,MATCH(U$7,GRID!$A$4:$A$14,0),MATCH(1,($U$2=GRID!$BJ$1:$CM$1)*(КАЛЕНДАРЬ!$X15=GRID!$BJ$3:$CM$3),0))+GRID!$B$29,
ROUNDUP(INDEX(GRID!$B$4:$AE$14,MATCH(U$7,GRID!$A$4:$A$14,0),MATCH(1,($U$2=GRID!$BJ$1:$CM$1)*(КАЛЕНДАРЬ!$X15=GRID!$BJ$3:$CM$3),0))*(1-GRID!$B$35),0)+GRID!$B$29)</f>
        <v>90800</v>
      </c>
      <c r="V91" s="60">
        <f t="array" ref="V91">IF($I$2="Открытый тариф",
INDEX(GRID!$B$17:$AE$27,MATCH(U$7,GRID!$A$17:$A$27,0),MATCH(1,($U$2=GRID!$BJ$1:$CM$1)*(КАЛЕНДАРЬ!$X15=GRID!$BJ$3:$CM$3),0))+GRID!$B$29*2,
ROUNDUP(INDEX(GRID!$B$17:$AE$27,MATCH(U$7,GRID!$A$17:$A$27,0),MATCH(1,($U$2=GRID!$BJ$1:$CM$1)*(КАЛЕНДАРЬ!$X15=GRID!$BJ$3:$CM$3),0))*(1-GRID!$B$35),0)+GRID!$B$29*2)</f>
        <v>96100</v>
      </c>
      <c r="W91" s="59" cm="1">
        <f t="array" ref="W91">IF($I$2="Открытый тариф",
INDEX(GRID!$B$4:$AE$14,MATCH(W$7,GRID!$A$4:$A$14,0),MATCH(1,($U$2=GRID!$BJ$1:$CM$1)*(КАЛЕНДАРЬ!$X15=GRID!$BJ$3:$CM$3),0))+GRID!$B$29,
ROUNDUP(INDEX(GRID!$B$4:$AE$14,MATCH(W$7,GRID!$A$4:$A$14,0),MATCH(1,($U$2=GRID!$BJ$1:$CM$1)*(КАЛЕНДАРЬ!$X15=GRID!$BJ$3:$CM$3),0))*(1-GRID!$B$35),0)+GRID!$B$29)</f>
        <v>319800</v>
      </c>
      <c r="X91" s="60">
        <f t="array" ref="X91">IF($I$2="Открытый тариф",
INDEX(GRID!$B$17:$AE$27,MATCH(W$7,GRID!$A$17:$A$27,0),MATCH(1,($U$2=GRID!$BJ$1:$CM$1)*(КАЛЕНДАРЬ!$X15=GRID!$BJ$3:$CM$3),0))+GRID!$B$29*2,
ROUNDUP(INDEX(GRID!$B$17:$AE$27,MATCH(W$7,GRID!$A$17:$A$27,0),MATCH(1,($U$2=GRID!$BJ$1:$CM$1)*(КАЛЕНДАРЬ!$X15=GRID!$BJ$3:$CM$3),0))*(1-GRID!$B$35),0)+GRID!$B$29*2)</f>
        <v>325100</v>
      </c>
    </row>
    <row r="92" spans="1:24" hidden="1" x14ac:dyDescent="0.2">
      <c r="A92" s="62" t="s">
        <v>47</v>
      </c>
      <c r="B92" s="62">
        <v>13</v>
      </c>
      <c r="C92" s="59" cm="1">
        <f t="array" ref="C92">IF($I$2="Открытый тариф",
INDEX(GRID!$B$4:$AE$14,MATCH(C$7,GRID!$A$4:$A$14,0),MATCH(1,($U$2=GRID!$BJ$1:$CM$1)*(КАЛЕНДАРЬ!$X16=GRID!$BJ$3:$CM$3),0))+GRID!$B$29,
ROUNDUP(INDEX(GRID!$B$4:$AE$14,MATCH(C$7,GRID!$A$4:$A$14,0),MATCH(1,($U$2=GRID!$BJ$1:$CM$1)*(КАЛЕНДАРЬ!$X16=GRID!$BJ$3:$CM$3),0))*(1-GRID!$B$35),0)+GRID!$B$29)</f>
        <v>31800</v>
      </c>
      <c r="D92" s="60">
        <f t="array" ref="D92">IF($I$2="Открытый тариф",
INDEX(GRID!$B$17:$AE$27,MATCH(C$7,GRID!$A$17:$A$27,0),MATCH(1,($U$2=GRID!$BJ$1:$CM$1)*(КАЛЕНДАРЬ!$X16=GRID!$BJ$3:$CM$3),0))+GRID!$B$29*2,
ROUNDUP(INDEX(GRID!$B$17:$AE$27,MATCH(C$7,GRID!$A$17:$A$27,0),MATCH(1,($U$2=GRID!$BJ$1:$CM$1)*(КАЛЕНДАРЬ!$X16=GRID!$BJ$3:$CM$3),0))*(1-GRID!$B$35),0)+GRID!$B$29*2)</f>
        <v>37100</v>
      </c>
      <c r="E92" s="59" cm="1">
        <f t="array" ref="E92">IF($I$2="Открытый тариф",
INDEX(GRID!$B$4:$AE$14,MATCH(E$7,GRID!$A$4:$A$14,0),MATCH(1,($U$2=GRID!$BJ$1:$CM$1)*(КАЛЕНДАРЬ!$X16=GRID!$BJ$3:$CM$3),0))+GRID!$B$29,
ROUNDUP(INDEX(GRID!$B$4:$AE$14,MATCH(E$7,GRID!$A$4:$A$14,0),MATCH(1,($U$2=GRID!$BJ$1:$CM$1)*(КАЛЕНДАРЬ!$X16=GRID!$BJ$3:$CM$3),0))*(1-GRID!$B$35),0)+GRID!$B$29)</f>
        <v>35200</v>
      </c>
      <c r="F92" s="60">
        <f t="array" ref="F92">IF($I$2="Открытый тариф",
INDEX(GRID!$B$17:$AE$27,MATCH(E$7,GRID!$A$17:$A$27,0),MATCH(1,($U$2=GRID!$BJ$1:$CM$1)*(КАЛЕНДАРЬ!$X16=GRID!$BJ$3:$CM$3),0))+GRID!$B$29*2,
ROUNDUP(INDEX(GRID!$B$17:$AE$27,MATCH(E$7,GRID!$A$17:$A$27,0),MATCH(1,($U$2=GRID!$BJ$1:$CM$1)*(КАЛЕНДАРЬ!$X16=GRID!$BJ$3:$CM$3),0))*(1-GRID!$B$35),0)+GRID!$B$29*2)</f>
        <v>40500</v>
      </c>
      <c r="G92" s="59" cm="1">
        <f t="array" ref="G92">IF($I$2="Открытый тариф",
INDEX(GRID!$B$4:$AE$14,MATCH(G$7,GRID!$A$4:$A$14,0),MATCH(1,($U$2=GRID!$BJ$1:$CM$1)*(КАЛЕНДАРЬ!$X16=GRID!$BJ$3:$CM$3),0))+GRID!$B$29,
ROUNDUP(INDEX(GRID!$B$4:$AE$14,MATCH(G$7,GRID!$A$4:$A$14,0),MATCH(1,($U$2=GRID!$BJ$1:$CM$1)*(КАЛЕНДАРЬ!$X16=GRID!$BJ$3:$CM$3),0))*(1-GRID!$B$35),0)+GRID!$B$29)</f>
        <v>38800</v>
      </c>
      <c r="H92" s="60">
        <f t="array" ref="H92">IF($I$2="Открытый тариф",
INDEX(GRID!$B$17:$AE$27,MATCH(G$7,GRID!$A$17:$A$27,0),MATCH(1,($U$2=GRID!$BJ$1:$CM$1)*(КАЛЕНДАРЬ!$X16=GRID!$BJ$3:$CM$3),0))+GRID!$B$29*2,
ROUNDUP(INDEX(GRID!$B$17:$AE$27,MATCH(G$7,GRID!$A$17:$A$27,0),MATCH(1,($U$2=GRID!$BJ$1:$CM$1)*(КАЛЕНДАРЬ!$X16=GRID!$BJ$3:$CM$3),0))*(1-GRID!$B$35),0)+GRID!$B$29*2)</f>
        <v>44100</v>
      </c>
      <c r="I92" s="59" cm="1">
        <f t="array" ref="I92">IF($I$2="Открытый тариф",
INDEX(GRID!$B$4:$AE$14,MATCH(I$7,GRID!$A$4:$A$14,0),MATCH(1,($U$2=GRID!$BJ$1:$CM$1)*(КАЛЕНДАРЬ!$X16=GRID!$BJ$3:$CM$3),0))+GRID!$B$29,
ROUNDUP(INDEX(GRID!$B$4:$AE$14,MATCH(I$7,GRID!$A$4:$A$14,0),MATCH(1,($U$2=GRID!$BJ$1:$CM$1)*(КАЛЕНДАРЬ!$X16=GRID!$BJ$3:$CM$3),0))*(1-GRID!$B$35),0)+GRID!$B$29)</f>
        <v>43000</v>
      </c>
      <c r="J92" s="60">
        <f t="array" ref="J92">IF($I$2="Открытый тариф",
INDEX(GRID!$B$17:$AE$27,MATCH(I$7,GRID!$A$17:$A$27,0),MATCH(1,($U$2=GRID!$BJ$1:$CM$1)*(КАЛЕНДАРЬ!$X16=GRID!$BJ$3:$CM$3),0))+GRID!$B$29*2,
ROUNDUP(INDEX(GRID!$B$17:$AE$27,MATCH(I$7,GRID!$A$17:$A$27,0),MATCH(1,($U$2=GRID!$BJ$1:$CM$1)*(КАЛЕНДАРЬ!$X16=GRID!$BJ$3:$CM$3),0))*(1-GRID!$B$35),0)+GRID!$B$29*2)</f>
        <v>48300</v>
      </c>
      <c r="K92" s="59" cm="1">
        <f t="array" ref="K92">IF($I$2="Открытый тариф",
INDEX(GRID!$B$4:$AE$14,MATCH(K$7,GRID!$A$4:$A$14,0),MATCH(1,($U$2=GRID!$BJ$1:$CM$1)*(КАЛЕНДАРЬ!$X16=GRID!$BJ$3:$CM$3),0))+GRID!$B$29,
ROUNDUP(INDEX(GRID!$B$4:$AE$14,MATCH(K$7,GRID!$A$4:$A$14,0),MATCH(1,($U$2=GRID!$BJ$1:$CM$1)*(КАЛЕНДАРЬ!$X16=GRID!$BJ$3:$CM$3),0))*(1-GRID!$B$35),0)+GRID!$B$29)</f>
        <v>47600</v>
      </c>
      <c r="L92" s="60">
        <f t="array" ref="L92">IF($I$2="Открытый тариф",
INDEX(GRID!$B$17:$AE$27,MATCH(K$7,GRID!$A$17:$A$27,0),MATCH(1,($U$2=GRID!$BJ$1:$CM$1)*(КАЛЕНДАРЬ!$X16=GRID!$BJ$3:$CM$3),0))+GRID!$B$29*2,
ROUNDUP(INDEX(GRID!$B$17:$AE$27,MATCH(K$7,GRID!$A$17:$A$27,0),MATCH(1,($U$2=GRID!$BJ$1:$CM$1)*(КАЛЕНДАРЬ!$X16=GRID!$BJ$3:$CM$3),0))*(1-GRID!$B$35),0)+GRID!$B$29*2)</f>
        <v>52900</v>
      </c>
      <c r="M92" s="59" cm="1">
        <f t="array" ref="M92">IF($I$2="Открытый тариф",
INDEX(GRID!$B$4:$AE$14,MATCH(M$7,GRID!$A$4:$A$14,0),MATCH(1,($U$2=GRID!$BJ$1:$CM$1)*(КАЛЕНДАРЬ!$X16=GRID!$BJ$3:$CM$3),0))+GRID!$B$29,
ROUNDUP(INDEX(GRID!$B$4:$AE$14,MATCH(M$7,GRID!$A$4:$A$14,0),MATCH(1,($U$2=GRID!$BJ$1:$CM$1)*(КАЛЕНДАРЬ!$X16=GRID!$BJ$3:$CM$3),0))*(1-GRID!$B$35),0)+GRID!$B$29)</f>
        <v>52800</v>
      </c>
      <c r="N92" s="60">
        <f t="array" ref="N92">IF($I$2="Открытый тариф",
INDEX(GRID!$B$17:$AE$27,MATCH(M$7,GRID!$A$17:$A$27,0),MATCH(1,($U$2=GRID!$BJ$1:$CM$1)*(КАЛЕНДАРЬ!$X16=GRID!$BJ$3:$CM$3),0))+GRID!$B$29*2,
ROUNDUP(INDEX(GRID!$B$17:$AE$27,MATCH(M$7,GRID!$A$17:$A$27,0),MATCH(1,($U$2=GRID!$BJ$1:$CM$1)*(КАЛЕНДАРЬ!$X16=GRID!$BJ$3:$CM$3),0))*(1-GRID!$B$35),0)+GRID!$B$29*2)</f>
        <v>58100</v>
      </c>
      <c r="O92" s="59" cm="1">
        <f t="array" ref="O92">IF($I$2="Открытый тариф",
INDEX(GRID!$B$4:$AE$14,MATCH(O$7,GRID!$A$4:$A$14,0),MATCH(1,($U$2=GRID!$BJ$1:$CM$1)*(КАЛЕНДАРЬ!$X16=GRID!$BJ$3:$CM$3),0))+GRID!$B$29,
ROUNDUP(INDEX(GRID!$B$4:$AE$14,MATCH(O$7,GRID!$A$4:$A$14,0),MATCH(1,($U$2=GRID!$BJ$1:$CM$1)*(КАЛЕНДАРЬ!$X16=GRID!$BJ$3:$CM$3),0))*(1-GRID!$B$35),0)+GRID!$B$29)</f>
        <v>59300</v>
      </c>
      <c r="P92" s="60">
        <f t="array" ref="P92">IF($I$2="Открытый тариф",
INDEX(GRID!$B$17:$AE$27,MATCH(O$7,GRID!$A$17:$A$27,0),MATCH(1,($U$2=GRID!$BJ$1:$CM$1)*(КАЛЕНДАРЬ!$X16=GRID!$BJ$3:$CM$3),0))+GRID!$B$29*2,
ROUNDUP(INDEX(GRID!$B$17:$AE$27,MATCH(O$7,GRID!$A$17:$A$27,0),MATCH(1,($U$2=GRID!$BJ$1:$CM$1)*(КАЛЕНДАРЬ!$X16=GRID!$BJ$3:$CM$3),0))*(1-GRID!$B$35),0)+GRID!$B$29*2)</f>
        <v>64600</v>
      </c>
      <c r="Q92" s="59" cm="1">
        <f t="array" ref="Q92">IF($I$2="Открытый тариф",
INDEX(GRID!$B$4:$AE$14,MATCH(Q$7,GRID!$A$4:$A$14,0),MATCH(1,($U$2=GRID!$BJ$1:$CM$1)*(КАЛЕНДАРЬ!$X16=GRID!$BJ$3:$CM$3),0))+GRID!$B$29,
ROUNDUP(INDEX(GRID!$B$4:$AE$14,MATCH(Q$7,GRID!$A$4:$A$14,0),MATCH(1,($U$2=GRID!$BJ$1:$CM$1)*(КАЛЕНДАРЬ!$X16=GRID!$BJ$3:$CM$3),0))*(1-GRID!$B$35),0)+GRID!$B$29)</f>
        <v>66600</v>
      </c>
      <c r="R92" s="60">
        <f t="array" ref="R92">IF($I$2="Открытый тариф",
INDEX(GRID!$B$17:$AE$27,MATCH(Q$7,GRID!$A$17:$A$27,0),MATCH(1,($U$2=GRID!$BJ$1:$CM$1)*(КАЛЕНДАРЬ!$X16=GRID!$BJ$3:$CM$3),0))+GRID!$B$29*2,
ROUNDUP(INDEX(GRID!$B$17:$AE$27,MATCH(Q$7,GRID!$A$17:$A$27,0),MATCH(1,($U$2=GRID!$BJ$1:$CM$1)*(КАЛЕНДАРЬ!$X16=GRID!$BJ$3:$CM$3),0))*(1-GRID!$B$35),0)+GRID!$B$29*2)</f>
        <v>71900</v>
      </c>
      <c r="S92" s="59" cm="1">
        <f t="array" ref="S92">IF($I$2="Открытый тариф",
INDEX(GRID!$B$4:$AE$14,MATCH(S$7,GRID!$A$4:$A$14,0),MATCH(1,($U$2=GRID!$BJ$1:$CM$1)*(КАЛЕНДАРЬ!$X16=GRID!$BJ$3:$CM$3),0))+GRID!$B$29,
ROUNDUP(INDEX(GRID!$B$4:$AE$14,MATCH(S$7,GRID!$A$4:$A$14,0),MATCH(1,($U$2=GRID!$BJ$1:$CM$1)*(КАЛЕНДАРЬ!$X16=GRID!$BJ$3:$CM$3),0))*(1-GRID!$B$35),0)+GRID!$B$29)</f>
        <v>82000</v>
      </c>
      <c r="T92" s="60">
        <f t="array" ref="T92">IF($I$2="Открытый тариф",
INDEX(GRID!$B$17:$AE$27,MATCH(S$7,GRID!$A$17:$A$27,0),MATCH(1,($U$2=GRID!$BJ$1:$CM$1)*(КАЛЕНДАРЬ!$X16=GRID!$BJ$3:$CM$3),0))+GRID!$B$29*2,
ROUNDUP(INDEX(GRID!$B$17:$AE$27,MATCH(S$7,GRID!$A$17:$A$27,0),MATCH(1,($U$2=GRID!$BJ$1:$CM$1)*(КАЛЕНДАРЬ!$X16=GRID!$BJ$3:$CM$3),0))*(1-GRID!$B$35),0)+GRID!$B$29*2)</f>
        <v>87300</v>
      </c>
      <c r="U92" s="59" cm="1">
        <f t="array" ref="U92">IF($I$2="Открытый тариф",
INDEX(GRID!$B$4:$AE$14,MATCH(U$7,GRID!$A$4:$A$14,0),MATCH(1,($U$2=GRID!$BJ$1:$CM$1)*(КАЛЕНДАРЬ!$X16=GRID!$BJ$3:$CM$3),0))+GRID!$B$29,
ROUNDUP(INDEX(GRID!$B$4:$AE$14,MATCH(U$7,GRID!$A$4:$A$14,0),MATCH(1,($U$2=GRID!$BJ$1:$CM$1)*(КАЛЕНДАРЬ!$X16=GRID!$BJ$3:$CM$3),0))*(1-GRID!$B$35),0)+GRID!$B$29)</f>
        <v>90800</v>
      </c>
      <c r="V92" s="60">
        <f t="array" ref="V92">IF($I$2="Открытый тариф",
INDEX(GRID!$B$17:$AE$27,MATCH(U$7,GRID!$A$17:$A$27,0),MATCH(1,($U$2=GRID!$BJ$1:$CM$1)*(КАЛЕНДАРЬ!$X16=GRID!$BJ$3:$CM$3),0))+GRID!$B$29*2,
ROUNDUP(INDEX(GRID!$B$17:$AE$27,MATCH(U$7,GRID!$A$17:$A$27,0),MATCH(1,($U$2=GRID!$BJ$1:$CM$1)*(КАЛЕНДАРЬ!$X16=GRID!$BJ$3:$CM$3),0))*(1-GRID!$B$35),0)+GRID!$B$29*2)</f>
        <v>96100</v>
      </c>
      <c r="W92" s="59" cm="1">
        <f t="array" ref="W92">IF($I$2="Открытый тариф",
INDEX(GRID!$B$4:$AE$14,MATCH(W$7,GRID!$A$4:$A$14,0),MATCH(1,($U$2=GRID!$BJ$1:$CM$1)*(КАЛЕНДАРЬ!$X16=GRID!$BJ$3:$CM$3),0))+GRID!$B$29,
ROUNDUP(INDEX(GRID!$B$4:$AE$14,MATCH(W$7,GRID!$A$4:$A$14,0),MATCH(1,($U$2=GRID!$BJ$1:$CM$1)*(КАЛЕНДАРЬ!$X16=GRID!$BJ$3:$CM$3),0))*(1-GRID!$B$35),0)+GRID!$B$29)</f>
        <v>319800</v>
      </c>
      <c r="X92" s="60">
        <f t="array" ref="X92">IF($I$2="Открытый тариф",
INDEX(GRID!$B$17:$AE$27,MATCH(W$7,GRID!$A$17:$A$27,0),MATCH(1,($U$2=GRID!$BJ$1:$CM$1)*(КАЛЕНДАРЬ!$X16=GRID!$BJ$3:$CM$3),0))+GRID!$B$29*2,
ROUNDUP(INDEX(GRID!$B$17:$AE$27,MATCH(W$7,GRID!$A$17:$A$27,0),MATCH(1,($U$2=GRID!$BJ$1:$CM$1)*(КАЛЕНДАРЬ!$X16=GRID!$BJ$3:$CM$3),0))*(1-GRID!$B$35),0)+GRID!$B$29*2)</f>
        <v>325100</v>
      </c>
    </row>
    <row r="93" spans="1:24" hidden="1" x14ac:dyDescent="0.2">
      <c r="A93" s="62" t="s">
        <v>48</v>
      </c>
      <c r="B93" s="62">
        <v>14</v>
      </c>
      <c r="C93" s="59" cm="1">
        <f t="array" ref="C93">IF($I$2="Открытый тариф",
INDEX(GRID!$B$4:$AE$14,MATCH(C$7,GRID!$A$4:$A$14,0),MATCH(1,($U$2=GRID!$BJ$1:$CM$1)*(КАЛЕНДАРЬ!$X17=GRID!$BJ$3:$CM$3),0))+GRID!$B$29,
ROUNDUP(INDEX(GRID!$B$4:$AE$14,MATCH(C$7,GRID!$A$4:$A$14,0),MATCH(1,($U$2=GRID!$BJ$1:$CM$1)*(КАЛЕНДАРЬ!$X17=GRID!$BJ$3:$CM$3),0))*(1-GRID!$B$35),0)+GRID!$B$29)</f>
        <v>31800</v>
      </c>
      <c r="D93" s="60">
        <f t="array" ref="D93">IF($I$2="Открытый тариф",
INDEX(GRID!$B$17:$AE$27,MATCH(C$7,GRID!$A$17:$A$27,0),MATCH(1,($U$2=GRID!$BJ$1:$CM$1)*(КАЛЕНДАРЬ!$X17=GRID!$BJ$3:$CM$3),0))+GRID!$B$29*2,
ROUNDUP(INDEX(GRID!$B$17:$AE$27,MATCH(C$7,GRID!$A$17:$A$27,0),MATCH(1,($U$2=GRID!$BJ$1:$CM$1)*(КАЛЕНДАРЬ!$X17=GRID!$BJ$3:$CM$3),0))*(1-GRID!$B$35),0)+GRID!$B$29*2)</f>
        <v>37100</v>
      </c>
      <c r="E93" s="59" cm="1">
        <f t="array" ref="E93">IF($I$2="Открытый тариф",
INDEX(GRID!$B$4:$AE$14,MATCH(E$7,GRID!$A$4:$A$14,0),MATCH(1,($U$2=GRID!$BJ$1:$CM$1)*(КАЛЕНДАРЬ!$X17=GRID!$BJ$3:$CM$3),0))+GRID!$B$29,
ROUNDUP(INDEX(GRID!$B$4:$AE$14,MATCH(E$7,GRID!$A$4:$A$14,0),MATCH(1,($U$2=GRID!$BJ$1:$CM$1)*(КАЛЕНДАРЬ!$X17=GRID!$BJ$3:$CM$3),0))*(1-GRID!$B$35),0)+GRID!$B$29)</f>
        <v>35200</v>
      </c>
      <c r="F93" s="60">
        <f t="array" ref="F93">IF($I$2="Открытый тариф",
INDEX(GRID!$B$17:$AE$27,MATCH(E$7,GRID!$A$17:$A$27,0),MATCH(1,($U$2=GRID!$BJ$1:$CM$1)*(КАЛЕНДАРЬ!$X17=GRID!$BJ$3:$CM$3),0))+GRID!$B$29*2,
ROUNDUP(INDEX(GRID!$B$17:$AE$27,MATCH(E$7,GRID!$A$17:$A$27,0),MATCH(1,($U$2=GRID!$BJ$1:$CM$1)*(КАЛЕНДАРЬ!$X17=GRID!$BJ$3:$CM$3),0))*(1-GRID!$B$35),0)+GRID!$B$29*2)</f>
        <v>40500</v>
      </c>
      <c r="G93" s="59" cm="1">
        <f t="array" ref="G93">IF($I$2="Открытый тариф",
INDEX(GRID!$B$4:$AE$14,MATCH(G$7,GRID!$A$4:$A$14,0),MATCH(1,($U$2=GRID!$BJ$1:$CM$1)*(КАЛЕНДАРЬ!$X17=GRID!$BJ$3:$CM$3),0))+GRID!$B$29,
ROUNDUP(INDEX(GRID!$B$4:$AE$14,MATCH(G$7,GRID!$A$4:$A$14,0),MATCH(1,($U$2=GRID!$BJ$1:$CM$1)*(КАЛЕНДАРЬ!$X17=GRID!$BJ$3:$CM$3),0))*(1-GRID!$B$35),0)+GRID!$B$29)</f>
        <v>38800</v>
      </c>
      <c r="H93" s="60">
        <f t="array" ref="H93">IF($I$2="Открытый тариф",
INDEX(GRID!$B$17:$AE$27,MATCH(G$7,GRID!$A$17:$A$27,0),MATCH(1,($U$2=GRID!$BJ$1:$CM$1)*(КАЛЕНДАРЬ!$X17=GRID!$BJ$3:$CM$3),0))+GRID!$B$29*2,
ROUNDUP(INDEX(GRID!$B$17:$AE$27,MATCH(G$7,GRID!$A$17:$A$27,0),MATCH(1,($U$2=GRID!$BJ$1:$CM$1)*(КАЛЕНДАРЬ!$X17=GRID!$BJ$3:$CM$3),0))*(1-GRID!$B$35),0)+GRID!$B$29*2)</f>
        <v>44100</v>
      </c>
      <c r="I93" s="59" cm="1">
        <f t="array" ref="I93">IF($I$2="Открытый тариф",
INDEX(GRID!$B$4:$AE$14,MATCH(I$7,GRID!$A$4:$A$14,0),MATCH(1,($U$2=GRID!$BJ$1:$CM$1)*(КАЛЕНДАРЬ!$X17=GRID!$BJ$3:$CM$3),0))+GRID!$B$29,
ROUNDUP(INDEX(GRID!$B$4:$AE$14,MATCH(I$7,GRID!$A$4:$A$14,0),MATCH(1,($U$2=GRID!$BJ$1:$CM$1)*(КАЛЕНДАРЬ!$X17=GRID!$BJ$3:$CM$3),0))*(1-GRID!$B$35),0)+GRID!$B$29)</f>
        <v>43000</v>
      </c>
      <c r="J93" s="60">
        <f t="array" ref="J93">IF($I$2="Открытый тариф",
INDEX(GRID!$B$17:$AE$27,MATCH(I$7,GRID!$A$17:$A$27,0),MATCH(1,($U$2=GRID!$BJ$1:$CM$1)*(КАЛЕНДАРЬ!$X17=GRID!$BJ$3:$CM$3),0))+GRID!$B$29*2,
ROUNDUP(INDEX(GRID!$B$17:$AE$27,MATCH(I$7,GRID!$A$17:$A$27,0),MATCH(1,($U$2=GRID!$BJ$1:$CM$1)*(КАЛЕНДАРЬ!$X17=GRID!$BJ$3:$CM$3),0))*(1-GRID!$B$35),0)+GRID!$B$29*2)</f>
        <v>48300</v>
      </c>
      <c r="K93" s="59" cm="1">
        <f t="array" ref="K93">IF($I$2="Открытый тариф",
INDEX(GRID!$B$4:$AE$14,MATCH(K$7,GRID!$A$4:$A$14,0),MATCH(1,($U$2=GRID!$BJ$1:$CM$1)*(КАЛЕНДАРЬ!$X17=GRID!$BJ$3:$CM$3),0))+GRID!$B$29,
ROUNDUP(INDEX(GRID!$B$4:$AE$14,MATCH(K$7,GRID!$A$4:$A$14,0),MATCH(1,($U$2=GRID!$BJ$1:$CM$1)*(КАЛЕНДАРЬ!$X17=GRID!$BJ$3:$CM$3),0))*(1-GRID!$B$35),0)+GRID!$B$29)</f>
        <v>47600</v>
      </c>
      <c r="L93" s="60">
        <f t="array" ref="L93">IF($I$2="Открытый тариф",
INDEX(GRID!$B$17:$AE$27,MATCH(K$7,GRID!$A$17:$A$27,0),MATCH(1,($U$2=GRID!$BJ$1:$CM$1)*(КАЛЕНДАРЬ!$X17=GRID!$BJ$3:$CM$3),0))+GRID!$B$29*2,
ROUNDUP(INDEX(GRID!$B$17:$AE$27,MATCH(K$7,GRID!$A$17:$A$27,0),MATCH(1,($U$2=GRID!$BJ$1:$CM$1)*(КАЛЕНДАРЬ!$X17=GRID!$BJ$3:$CM$3),0))*(1-GRID!$B$35),0)+GRID!$B$29*2)</f>
        <v>52900</v>
      </c>
      <c r="M93" s="59" cm="1">
        <f t="array" ref="M93">IF($I$2="Открытый тариф",
INDEX(GRID!$B$4:$AE$14,MATCH(M$7,GRID!$A$4:$A$14,0),MATCH(1,($U$2=GRID!$BJ$1:$CM$1)*(КАЛЕНДАРЬ!$X17=GRID!$BJ$3:$CM$3),0))+GRID!$B$29,
ROUNDUP(INDEX(GRID!$B$4:$AE$14,MATCH(M$7,GRID!$A$4:$A$14,0),MATCH(1,($U$2=GRID!$BJ$1:$CM$1)*(КАЛЕНДАРЬ!$X17=GRID!$BJ$3:$CM$3),0))*(1-GRID!$B$35),0)+GRID!$B$29)</f>
        <v>52800</v>
      </c>
      <c r="N93" s="60">
        <f t="array" ref="N93">IF($I$2="Открытый тариф",
INDEX(GRID!$B$17:$AE$27,MATCH(M$7,GRID!$A$17:$A$27,0),MATCH(1,($U$2=GRID!$BJ$1:$CM$1)*(КАЛЕНДАРЬ!$X17=GRID!$BJ$3:$CM$3),0))+GRID!$B$29*2,
ROUNDUP(INDEX(GRID!$B$17:$AE$27,MATCH(M$7,GRID!$A$17:$A$27,0),MATCH(1,($U$2=GRID!$BJ$1:$CM$1)*(КАЛЕНДАРЬ!$X17=GRID!$BJ$3:$CM$3),0))*(1-GRID!$B$35),0)+GRID!$B$29*2)</f>
        <v>58100</v>
      </c>
      <c r="O93" s="59" cm="1">
        <f t="array" ref="O93">IF($I$2="Открытый тариф",
INDEX(GRID!$B$4:$AE$14,MATCH(O$7,GRID!$A$4:$A$14,0),MATCH(1,($U$2=GRID!$BJ$1:$CM$1)*(КАЛЕНДАРЬ!$X17=GRID!$BJ$3:$CM$3),0))+GRID!$B$29,
ROUNDUP(INDEX(GRID!$B$4:$AE$14,MATCH(O$7,GRID!$A$4:$A$14,0),MATCH(1,($U$2=GRID!$BJ$1:$CM$1)*(КАЛЕНДАРЬ!$X17=GRID!$BJ$3:$CM$3),0))*(1-GRID!$B$35),0)+GRID!$B$29)</f>
        <v>59300</v>
      </c>
      <c r="P93" s="60">
        <f t="array" ref="P93">IF($I$2="Открытый тариф",
INDEX(GRID!$B$17:$AE$27,MATCH(O$7,GRID!$A$17:$A$27,0),MATCH(1,($U$2=GRID!$BJ$1:$CM$1)*(КАЛЕНДАРЬ!$X17=GRID!$BJ$3:$CM$3),0))+GRID!$B$29*2,
ROUNDUP(INDEX(GRID!$B$17:$AE$27,MATCH(O$7,GRID!$A$17:$A$27,0),MATCH(1,($U$2=GRID!$BJ$1:$CM$1)*(КАЛЕНДАРЬ!$X17=GRID!$BJ$3:$CM$3),0))*(1-GRID!$B$35),0)+GRID!$B$29*2)</f>
        <v>64600</v>
      </c>
      <c r="Q93" s="59" cm="1">
        <f t="array" ref="Q93">IF($I$2="Открытый тариф",
INDEX(GRID!$B$4:$AE$14,MATCH(Q$7,GRID!$A$4:$A$14,0),MATCH(1,($U$2=GRID!$BJ$1:$CM$1)*(КАЛЕНДАРЬ!$X17=GRID!$BJ$3:$CM$3),0))+GRID!$B$29,
ROUNDUP(INDEX(GRID!$B$4:$AE$14,MATCH(Q$7,GRID!$A$4:$A$14,0),MATCH(1,($U$2=GRID!$BJ$1:$CM$1)*(КАЛЕНДАРЬ!$X17=GRID!$BJ$3:$CM$3),0))*(1-GRID!$B$35),0)+GRID!$B$29)</f>
        <v>66600</v>
      </c>
      <c r="R93" s="60">
        <f t="array" ref="R93">IF($I$2="Открытый тариф",
INDEX(GRID!$B$17:$AE$27,MATCH(Q$7,GRID!$A$17:$A$27,0),MATCH(1,($U$2=GRID!$BJ$1:$CM$1)*(КАЛЕНДАРЬ!$X17=GRID!$BJ$3:$CM$3),0))+GRID!$B$29*2,
ROUNDUP(INDEX(GRID!$B$17:$AE$27,MATCH(Q$7,GRID!$A$17:$A$27,0),MATCH(1,($U$2=GRID!$BJ$1:$CM$1)*(КАЛЕНДАРЬ!$X17=GRID!$BJ$3:$CM$3),0))*(1-GRID!$B$35),0)+GRID!$B$29*2)</f>
        <v>71900</v>
      </c>
      <c r="S93" s="59" cm="1">
        <f t="array" ref="S93">IF($I$2="Открытый тариф",
INDEX(GRID!$B$4:$AE$14,MATCH(S$7,GRID!$A$4:$A$14,0),MATCH(1,($U$2=GRID!$BJ$1:$CM$1)*(КАЛЕНДАРЬ!$X17=GRID!$BJ$3:$CM$3),0))+GRID!$B$29,
ROUNDUP(INDEX(GRID!$B$4:$AE$14,MATCH(S$7,GRID!$A$4:$A$14,0),MATCH(1,($U$2=GRID!$BJ$1:$CM$1)*(КАЛЕНДАРЬ!$X17=GRID!$BJ$3:$CM$3),0))*(1-GRID!$B$35),0)+GRID!$B$29)</f>
        <v>82000</v>
      </c>
      <c r="T93" s="60">
        <f t="array" ref="T93">IF($I$2="Открытый тариф",
INDEX(GRID!$B$17:$AE$27,MATCH(S$7,GRID!$A$17:$A$27,0),MATCH(1,($U$2=GRID!$BJ$1:$CM$1)*(КАЛЕНДАРЬ!$X17=GRID!$BJ$3:$CM$3),0))+GRID!$B$29*2,
ROUNDUP(INDEX(GRID!$B$17:$AE$27,MATCH(S$7,GRID!$A$17:$A$27,0),MATCH(1,($U$2=GRID!$BJ$1:$CM$1)*(КАЛЕНДАРЬ!$X17=GRID!$BJ$3:$CM$3),0))*(1-GRID!$B$35),0)+GRID!$B$29*2)</f>
        <v>87300</v>
      </c>
      <c r="U93" s="59" cm="1">
        <f t="array" ref="U93">IF($I$2="Открытый тариф",
INDEX(GRID!$B$4:$AE$14,MATCH(U$7,GRID!$A$4:$A$14,0),MATCH(1,($U$2=GRID!$BJ$1:$CM$1)*(КАЛЕНДАРЬ!$X17=GRID!$BJ$3:$CM$3),0))+GRID!$B$29,
ROUNDUP(INDEX(GRID!$B$4:$AE$14,MATCH(U$7,GRID!$A$4:$A$14,0),MATCH(1,($U$2=GRID!$BJ$1:$CM$1)*(КАЛЕНДАРЬ!$X17=GRID!$BJ$3:$CM$3),0))*(1-GRID!$B$35),0)+GRID!$B$29)</f>
        <v>90800</v>
      </c>
      <c r="V93" s="60">
        <f t="array" ref="V93">IF($I$2="Открытый тариф",
INDEX(GRID!$B$17:$AE$27,MATCH(U$7,GRID!$A$17:$A$27,0),MATCH(1,($U$2=GRID!$BJ$1:$CM$1)*(КАЛЕНДАРЬ!$X17=GRID!$BJ$3:$CM$3),0))+GRID!$B$29*2,
ROUNDUP(INDEX(GRID!$B$17:$AE$27,MATCH(U$7,GRID!$A$17:$A$27,0),MATCH(1,($U$2=GRID!$BJ$1:$CM$1)*(КАЛЕНДАРЬ!$X17=GRID!$BJ$3:$CM$3),0))*(1-GRID!$B$35),0)+GRID!$B$29*2)</f>
        <v>96100</v>
      </c>
      <c r="W93" s="59" cm="1">
        <f t="array" ref="W93">IF($I$2="Открытый тариф",
INDEX(GRID!$B$4:$AE$14,MATCH(W$7,GRID!$A$4:$A$14,0),MATCH(1,($U$2=GRID!$BJ$1:$CM$1)*(КАЛЕНДАРЬ!$X17=GRID!$BJ$3:$CM$3),0))+GRID!$B$29,
ROUNDUP(INDEX(GRID!$B$4:$AE$14,MATCH(W$7,GRID!$A$4:$A$14,0),MATCH(1,($U$2=GRID!$BJ$1:$CM$1)*(КАЛЕНДАРЬ!$X17=GRID!$BJ$3:$CM$3),0))*(1-GRID!$B$35),0)+GRID!$B$29)</f>
        <v>319800</v>
      </c>
      <c r="X93" s="60">
        <f t="array" ref="X93">IF($I$2="Открытый тариф",
INDEX(GRID!$B$17:$AE$27,MATCH(W$7,GRID!$A$17:$A$27,0),MATCH(1,($U$2=GRID!$BJ$1:$CM$1)*(КАЛЕНДАРЬ!$X17=GRID!$BJ$3:$CM$3),0))+GRID!$B$29*2,
ROUNDUP(INDEX(GRID!$B$17:$AE$27,MATCH(W$7,GRID!$A$17:$A$27,0),MATCH(1,($U$2=GRID!$BJ$1:$CM$1)*(КАЛЕНДАРЬ!$X17=GRID!$BJ$3:$CM$3),0))*(1-GRID!$B$35),0)+GRID!$B$29*2)</f>
        <v>325100</v>
      </c>
    </row>
    <row r="94" spans="1:24" hidden="1" x14ac:dyDescent="0.2">
      <c r="A94" s="62" t="s">
        <v>42</v>
      </c>
      <c r="B94" s="62">
        <v>15</v>
      </c>
      <c r="C94" s="59" cm="1">
        <f t="array" ref="C94">IF($I$2="Открытый тариф",
INDEX(GRID!$B$4:$AE$14,MATCH(C$7,GRID!$A$4:$A$14,0),MATCH(1,($U$2=GRID!$BJ$1:$CM$1)*(КАЛЕНДАРЬ!$X18=GRID!$BJ$3:$CM$3),0))+GRID!$B$29,
ROUNDUP(INDEX(GRID!$B$4:$AE$14,MATCH(C$7,GRID!$A$4:$A$14,0),MATCH(1,($U$2=GRID!$BJ$1:$CM$1)*(КАЛЕНДАРЬ!$X18=GRID!$BJ$3:$CM$3),0))*(1-GRID!$B$35),0)+GRID!$B$29)</f>
        <v>31800</v>
      </c>
      <c r="D94" s="60">
        <f t="array" ref="D94">IF($I$2="Открытый тариф",
INDEX(GRID!$B$17:$AE$27,MATCH(C$7,GRID!$A$17:$A$27,0),MATCH(1,($U$2=GRID!$BJ$1:$CM$1)*(КАЛЕНДАРЬ!$X18=GRID!$BJ$3:$CM$3),0))+GRID!$B$29*2,
ROUNDUP(INDEX(GRID!$B$17:$AE$27,MATCH(C$7,GRID!$A$17:$A$27,0),MATCH(1,($U$2=GRID!$BJ$1:$CM$1)*(КАЛЕНДАРЬ!$X18=GRID!$BJ$3:$CM$3),0))*(1-GRID!$B$35),0)+GRID!$B$29*2)</f>
        <v>37100</v>
      </c>
      <c r="E94" s="59" cm="1">
        <f t="array" ref="E94">IF($I$2="Открытый тариф",
INDEX(GRID!$B$4:$AE$14,MATCH(E$7,GRID!$A$4:$A$14,0),MATCH(1,($U$2=GRID!$BJ$1:$CM$1)*(КАЛЕНДАРЬ!$X18=GRID!$BJ$3:$CM$3),0))+GRID!$B$29,
ROUNDUP(INDEX(GRID!$B$4:$AE$14,MATCH(E$7,GRID!$A$4:$A$14,0),MATCH(1,($U$2=GRID!$BJ$1:$CM$1)*(КАЛЕНДАРЬ!$X18=GRID!$BJ$3:$CM$3),0))*(1-GRID!$B$35),0)+GRID!$B$29)</f>
        <v>35200</v>
      </c>
      <c r="F94" s="60">
        <f t="array" ref="F94">IF($I$2="Открытый тариф",
INDEX(GRID!$B$17:$AE$27,MATCH(E$7,GRID!$A$17:$A$27,0),MATCH(1,($U$2=GRID!$BJ$1:$CM$1)*(КАЛЕНДАРЬ!$X18=GRID!$BJ$3:$CM$3),0))+GRID!$B$29*2,
ROUNDUP(INDEX(GRID!$B$17:$AE$27,MATCH(E$7,GRID!$A$17:$A$27,0),MATCH(1,($U$2=GRID!$BJ$1:$CM$1)*(КАЛЕНДАРЬ!$X18=GRID!$BJ$3:$CM$3),0))*(1-GRID!$B$35),0)+GRID!$B$29*2)</f>
        <v>40500</v>
      </c>
      <c r="G94" s="59" cm="1">
        <f t="array" ref="G94">IF($I$2="Открытый тариф",
INDEX(GRID!$B$4:$AE$14,MATCH(G$7,GRID!$A$4:$A$14,0),MATCH(1,($U$2=GRID!$BJ$1:$CM$1)*(КАЛЕНДАРЬ!$X18=GRID!$BJ$3:$CM$3),0))+GRID!$B$29,
ROUNDUP(INDEX(GRID!$B$4:$AE$14,MATCH(G$7,GRID!$A$4:$A$14,0),MATCH(1,($U$2=GRID!$BJ$1:$CM$1)*(КАЛЕНДАРЬ!$X18=GRID!$BJ$3:$CM$3),0))*(1-GRID!$B$35),0)+GRID!$B$29)</f>
        <v>38800</v>
      </c>
      <c r="H94" s="60">
        <f t="array" ref="H94">IF($I$2="Открытый тариф",
INDEX(GRID!$B$17:$AE$27,MATCH(G$7,GRID!$A$17:$A$27,0),MATCH(1,($U$2=GRID!$BJ$1:$CM$1)*(КАЛЕНДАРЬ!$X18=GRID!$BJ$3:$CM$3),0))+GRID!$B$29*2,
ROUNDUP(INDEX(GRID!$B$17:$AE$27,MATCH(G$7,GRID!$A$17:$A$27,0),MATCH(1,($U$2=GRID!$BJ$1:$CM$1)*(КАЛЕНДАРЬ!$X18=GRID!$BJ$3:$CM$3),0))*(1-GRID!$B$35),0)+GRID!$B$29*2)</f>
        <v>44100</v>
      </c>
      <c r="I94" s="59" cm="1">
        <f t="array" ref="I94">IF($I$2="Открытый тариф",
INDEX(GRID!$B$4:$AE$14,MATCH(I$7,GRID!$A$4:$A$14,0),MATCH(1,($U$2=GRID!$BJ$1:$CM$1)*(КАЛЕНДАРЬ!$X18=GRID!$BJ$3:$CM$3),0))+GRID!$B$29,
ROUNDUP(INDEX(GRID!$B$4:$AE$14,MATCH(I$7,GRID!$A$4:$A$14,0),MATCH(1,($U$2=GRID!$BJ$1:$CM$1)*(КАЛЕНДАРЬ!$X18=GRID!$BJ$3:$CM$3),0))*(1-GRID!$B$35),0)+GRID!$B$29)</f>
        <v>43000</v>
      </c>
      <c r="J94" s="60">
        <f t="array" ref="J94">IF($I$2="Открытый тариф",
INDEX(GRID!$B$17:$AE$27,MATCH(I$7,GRID!$A$17:$A$27,0),MATCH(1,($U$2=GRID!$BJ$1:$CM$1)*(КАЛЕНДАРЬ!$X18=GRID!$BJ$3:$CM$3),0))+GRID!$B$29*2,
ROUNDUP(INDEX(GRID!$B$17:$AE$27,MATCH(I$7,GRID!$A$17:$A$27,0),MATCH(1,($U$2=GRID!$BJ$1:$CM$1)*(КАЛЕНДАРЬ!$X18=GRID!$BJ$3:$CM$3),0))*(1-GRID!$B$35),0)+GRID!$B$29*2)</f>
        <v>48300</v>
      </c>
      <c r="K94" s="59" cm="1">
        <f t="array" ref="K94">IF($I$2="Открытый тариф",
INDEX(GRID!$B$4:$AE$14,MATCH(K$7,GRID!$A$4:$A$14,0),MATCH(1,($U$2=GRID!$BJ$1:$CM$1)*(КАЛЕНДАРЬ!$X18=GRID!$BJ$3:$CM$3),0))+GRID!$B$29,
ROUNDUP(INDEX(GRID!$B$4:$AE$14,MATCH(K$7,GRID!$A$4:$A$14,0),MATCH(1,($U$2=GRID!$BJ$1:$CM$1)*(КАЛЕНДАРЬ!$X18=GRID!$BJ$3:$CM$3),0))*(1-GRID!$B$35),0)+GRID!$B$29)</f>
        <v>47600</v>
      </c>
      <c r="L94" s="60">
        <f t="array" ref="L94">IF($I$2="Открытый тариф",
INDEX(GRID!$B$17:$AE$27,MATCH(K$7,GRID!$A$17:$A$27,0),MATCH(1,($U$2=GRID!$BJ$1:$CM$1)*(КАЛЕНДАРЬ!$X18=GRID!$BJ$3:$CM$3),0))+GRID!$B$29*2,
ROUNDUP(INDEX(GRID!$B$17:$AE$27,MATCH(K$7,GRID!$A$17:$A$27,0),MATCH(1,($U$2=GRID!$BJ$1:$CM$1)*(КАЛЕНДАРЬ!$X18=GRID!$BJ$3:$CM$3),0))*(1-GRID!$B$35),0)+GRID!$B$29*2)</f>
        <v>52900</v>
      </c>
      <c r="M94" s="59" cm="1">
        <f t="array" ref="M94">IF($I$2="Открытый тариф",
INDEX(GRID!$B$4:$AE$14,MATCH(M$7,GRID!$A$4:$A$14,0),MATCH(1,($U$2=GRID!$BJ$1:$CM$1)*(КАЛЕНДАРЬ!$X18=GRID!$BJ$3:$CM$3),0))+GRID!$B$29,
ROUNDUP(INDEX(GRID!$B$4:$AE$14,MATCH(M$7,GRID!$A$4:$A$14,0),MATCH(1,($U$2=GRID!$BJ$1:$CM$1)*(КАЛЕНДАРЬ!$X18=GRID!$BJ$3:$CM$3),0))*(1-GRID!$B$35),0)+GRID!$B$29)</f>
        <v>52800</v>
      </c>
      <c r="N94" s="60">
        <f t="array" ref="N94">IF($I$2="Открытый тариф",
INDEX(GRID!$B$17:$AE$27,MATCH(M$7,GRID!$A$17:$A$27,0),MATCH(1,($U$2=GRID!$BJ$1:$CM$1)*(КАЛЕНДАРЬ!$X18=GRID!$BJ$3:$CM$3),0))+GRID!$B$29*2,
ROUNDUP(INDEX(GRID!$B$17:$AE$27,MATCH(M$7,GRID!$A$17:$A$27,0),MATCH(1,($U$2=GRID!$BJ$1:$CM$1)*(КАЛЕНДАРЬ!$X18=GRID!$BJ$3:$CM$3),0))*(1-GRID!$B$35),0)+GRID!$B$29*2)</f>
        <v>58100</v>
      </c>
      <c r="O94" s="59" cm="1">
        <f t="array" ref="O94">IF($I$2="Открытый тариф",
INDEX(GRID!$B$4:$AE$14,MATCH(O$7,GRID!$A$4:$A$14,0),MATCH(1,($U$2=GRID!$BJ$1:$CM$1)*(КАЛЕНДАРЬ!$X18=GRID!$BJ$3:$CM$3),0))+GRID!$B$29,
ROUNDUP(INDEX(GRID!$B$4:$AE$14,MATCH(O$7,GRID!$A$4:$A$14,0),MATCH(1,($U$2=GRID!$BJ$1:$CM$1)*(КАЛЕНДАРЬ!$X18=GRID!$BJ$3:$CM$3),0))*(1-GRID!$B$35),0)+GRID!$B$29)</f>
        <v>59300</v>
      </c>
      <c r="P94" s="60">
        <f t="array" ref="P94">IF($I$2="Открытый тариф",
INDEX(GRID!$B$17:$AE$27,MATCH(O$7,GRID!$A$17:$A$27,0),MATCH(1,($U$2=GRID!$BJ$1:$CM$1)*(КАЛЕНДАРЬ!$X18=GRID!$BJ$3:$CM$3),0))+GRID!$B$29*2,
ROUNDUP(INDEX(GRID!$B$17:$AE$27,MATCH(O$7,GRID!$A$17:$A$27,0),MATCH(1,($U$2=GRID!$BJ$1:$CM$1)*(КАЛЕНДАРЬ!$X18=GRID!$BJ$3:$CM$3),0))*(1-GRID!$B$35),0)+GRID!$B$29*2)</f>
        <v>64600</v>
      </c>
      <c r="Q94" s="59" cm="1">
        <f t="array" ref="Q94">IF($I$2="Открытый тариф",
INDEX(GRID!$B$4:$AE$14,MATCH(Q$7,GRID!$A$4:$A$14,0),MATCH(1,($U$2=GRID!$BJ$1:$CM$1)*(КАЛЕНДАРЬ!$X18=GRID!$BJ$3:$CM$3),0))+GRID!$B$29,
ROUNDUP(INDEX(GRID!$B$4:$AE$14,MATCH(Q$7,GRID!$A$4:$A$14,0),MATCH(1,($U$2=GRID!$BJ$1:$CM$1)*(КАЛЕНДАРЬ!$X18=GRID!$BJ$3:$CM$3),0))*(1-GRID!$B$35),0)+GRID!$B$29)</f>
        <v>66600</v>
      </c>
      <c r="R94" s="60">
        <f t="array" ref="R94">IF($I$2="Открытый тариф",
INDEX(GRID!$B$17:$AE$27,MATCH(Q$7,GRID!$A$17:$A$27,0),MATCH(1,($U$2=GRID!$BJ$1:$CM$1)*(КАЛЕНДАРЬ!$X18=GRID!$BJ$3:$CM$3),0))+GRID!$B$29*2,
ROUNDUP(INDEX(GRID!$B$17:$AE$27,MATCH(Q$7,GRID!$A$17:$A$27,0),MATCH(1,($U$2=GRID!$BJ$1:$CM$1)*(КАЛЕНДАРЬ!$X18=GRID!$BJ$3:$CM$3),0))*(1-GRID!$B$35),0)+GRID!$B$29*2)</f>
        <v>71900</v>
      </c>
      <c r="S94" s="59" cm="1">
        <f t="array" ref="S94">IF($I$2="Открытый тариф",
INDEX(GRID!$B$4:$AE$14,MATCH(S$7,GRID!$A$4:$A$14,0),MATCH(1,($U$2=GRID!$BJ$1:$CM$1)*(КАЛЕНДАРЬ!$X18=GRID!$BJ$3:$CM$3),0))+GRID!$B$29,
ROUNDUP(INDEX(GRID!$B$4:$AE$14,MATCH(S$7,GRID!$A$4:$A$14,0),MATCH(1,($U$2=GRID!$BJ$1:$CM$1)*(КАЛЕНДАРЬ!$X18=GRID!$BJ$3:$CM$3),0))*(1-GRID!$B$35),0)+GRID!$B$29)</f>
        <v>82000</v>
      </c>
      <c r="T94" s="60">
        <f t="array" ref="T94">IF($I$2="Открытый тариф",
INDEX(GRID!$B$17:$AE$27,MATCH(S$7,GRID!$A$17:$A$27,0),MATCH(1,($U$2=GRID!$BJ$1:$CM$1)*(КАЛЕНДАРЬ!$X18=GRID!$BJ$3:$CM$3),0))+GRID!$B$29*2,
ROUNDUP(INDEX(GRID!$B$17:$AE$27,MATCH(S$7,GRID!$A$17:$A$27,0),MATCH(1,($U$2=GRID!$BJ$1:$CM$1)*(КАЛЕНДАРЬ!$X18=GRID!$BJ$3:$CM$3),0))*(1-GRID!$B$35),0)+GRID!$B$29*2)</f>
        <v>87300</v>
      </c>
      <c r="U94" s="59" cm="1">
        <f t="array" ref="U94">IF($I$2="Открытый тариф",
INDEX(GRID!$B$4:$AE$14,MATCH(U$7,GRID!$A$4:$A$14,0),MATCH(1,($U$2=GRID!$BJ$1:$CM$1)*(КАЛЕНДАРЬ!$X18=GRID!$BJ$3:$CM$3),0))+GRID!$B$29,
ROUNDUP(INDEX(GRID!$B$4:$AE$14,MATCH(U$7,GRID!$A$4:$A$14,0),MATCH(1,($U$2=GRID!$BJ$1:$CM$1)*(КАЛЕНДАРЬ!$X18=GRID!$BJ$3:$CM$3),0))*(1-GRID!$B$35),0)+GRID!$B$29)</f>
        <v>90800</v>
      </c>
      <c r="V94" s="60">
        <f t="array" ref="V94">IF($I$2="Открытый тариф",
INDEX(GRID!$B$17:$AE$27,MATCH(U$7,GRID!$A$17:$A$27,0),MATCH(1,($U$2=GRID!$BJ$1:$CM$1)*(КАЛЕНДАРЬ!$X18=GRID!$BJ$3:$CM$3),0))+GRID!$B$29*2,
ROUNDUP(INDEX(GRID!$B$17:$AE$27,MATCH(U$7,GRID!$A$17:$A$27,0),MATCH(1,($U$2=GRID!$BJ$1:$CM$1)*(КАЛЕНДАРЬ!$X18=GRID!$BJ$3:$CM$3),0))*(1-GRID!$B$35),0)+GRID!$B$29*2)</f>
        <v>96100</v>
      </c>
      <c r="W94" s="59" cm="1">
        <f t="array" ref="W94">IF($I$2="Открытый тариф",
INDEX(GRID!$B$4:$AE$14,MATCH(W$7,GRID!$A$4:$A$14,0),MATCH(1,($U$2=GRID!$BJ$1:$CM$1)*(КАЛЕНДАРЬ!$X18=GRID!$BJ$3:$CM$3),0))+GRID!$B$29,
ROUNDUP(INDEX(GRID!$B$4:$AE$14,MATCH(W$7,GRID!$A$4:$A$14,0),MATCH(1,($U$2=GRID!$BJ$1:$CM$1)*(КАЛЕНДАРЬ!$X18=GRID!$BJ$3:$CM$3),0))*(1-GRID!$B$35),0)+GRID!$B$29)</f>
        <v>319800</v>
      </c>
      <c r="X94" s="60">
        <f t="array" ref="X94">IF($I$2="Открытый тариф",
INDEX(GRID!$B$17:$AE$27,MATCH(W$7,GRID!$A$17:$A$27,0),MATCH(1,($U$2=GRID!$BJ$1:$CM$1)*(КАЛЕНДАРЬ!$X18=GRID!$BJ$3:$CM$3),0))+GRID!$B$29*2,
ROUNDUP(INDEX(GRID!$B$17:$AE$27,MATCH(W$7,GRID!$A$17:$A$27,0),MATCH(1,($U$2=GRID!$BJ$1:$CM$1)*(КАЛЕНДАРЬ!$X18=GRID!$BJ$3:$CM$3),0))*(1-GRID!$B$35),0)+GRID!$B$29*2)</f>
        <v>325100</v>
      </c>
    </row>
    <row r="95" spans="1:24" hidden="1" x14ac:dyDescent="0.2">
      <c r="A95" s="62" t="s">
        <v>43</v>
      </c>
      <c r="B95" s="62">
        <v>16</v>
      </c>
      <c r="C95" s="59" cm="1">
        <f t="array" ref="C95">IF($I$2="Открытый тариф",
INDEX(GRID!$B$4:$AE$14,MATCH(C$7,GRID!$A$4:$A$14,0),MATCH(1,($U$2=GRID!$BJ$1:$CM$1)*(КАЛЕНДАРЬ!$X19=GRID!$BJ$3:$CM$3),0))+GRID!$B$29,
ROUNDUP(INDEX(GRID!$B$4:$AE$14,MATCH(C$7,GRID!$A$4:$A$14,0),MATCH(1,($U$2=GRID!$BJ$1:$CM$1)*(КАЛЕНДАРЬ!$X19=GRID!$BJ$3:$CM$3),0))*(1-GRID!$B$35),0)+GRID!$B$29)</f>
        <v>31800</v>
      </c>
      <c r="D95" s="60">
        <f t="array" ref="D95">IF($I$2="Открытый тариф",
INDEX(GRID!$B$17:$AE$27,MATCH(C$7,GRID!$A$17:$A$27,0),MATCH(1,($U$2=GRID!$BJ$1:$CM$1)*(КАЛЕНДАРЬ!$X19=GRID!$BJ$3:$CM$3),0))+GRID!$B$29*2,
ROUNDUP(INDEX(GRID!$B$17:$AE$27,MATCH(C$7,GRID!$A$17:$A$27,0),MATCH(1,($U$2=GRID!$BJ$1:$CM$1)*(КАЛЕНДАРЬ!$X19=GRID!$BJ$3:$CM$3),0))*(1-GRID!$B$35),0)+GRID!$B$29*2)</f>
        <v>37100</v>
      </c>
      <c r="E95" s="59" cm="1">
        <f t="array" ref="E95">IF($I$2="Открытый тариф",
INDEX(GRID!$B$4:$AE$14,MATCH(E$7,GRID!$A$4:$A$14,0),MATCH(1,($U$2=GRID!$BJ$1:$CM$1)*(КАЛЕНДАРЬ!$X19=GRID!$BJ$3:$CM$3),0))+GRID!$B$29,
ROUNDUP(INDEX(GRID!$B$4:$AE$14,MATCH(E$7,GRID!$A$4:$A$14,0),MATCH(1,($U$2=GRID!$BJ$1:$CM$1)*(КАЛЕНДАРЬ!$X19=GRID!$BJ$3:$CM$3),0))*(1-GRID!$B$35),0)+GRID!$B$29)</f>
        <v>35200</v>
      </c>
      <c r="F95" s="60">
        <f t="array" ref="F95">IF($I$2="Открытый тариф",
INDEX(GRID!$B$17:$AE$27,MATCH(E$7,GRID!$A$17:$A$27,0),MATCH(1,($U$2=GRID!$BJ$1:$CM$1)*(КАЛЕНДАРЬ!$X19=GRID!$BJ$3:$CM$3),0))+GRID!$B$29*2,
ROUNDUP(INDEX(GRID!$B$17:$AE$27,MATCH(E$7,GRID!$A$17:$A$27,0),MATCH(1,($U$2=GRID!$BJ$1:$CM$1)*(КАЛЕНДАРЬ!$X19=GRID!$BJ$3:$CM$3),0))*(1-GRID!$B$35),0)+GRID!$B$29*2)</f>
        <v>40500</v>
      </c>
      <c r="G95" s="59" cm="1">
        <f t="array" ref="G95">IF($I$2="Открытый тариф",
INDEX(GRID!$B$4:$AE$14,MATCH(G$7,GRID!$A$4:$A$14,0),MATCH(1,($U$2=GRID!$BJ$1:$CM$1)*(КАЛЕНДАРЬ!$X19=GRID!$BJ$3:$CM$3),0))+GRID!$B$29,
ROUNDUP(INDEX(GRID!$B$4:$AE$14,MATCH(G$7,GRID!$A$4:$A$14,0),MATCH(1,($U$2=GRID!$BJ$1:$CM$1)*(КАЛЕНДАРЬ!$X19=GRID!$BJ$3:$CM$3),0))*(1-GRID!$B$35),0)+GRID!$B$29)</f>
        <v>38800</v>
      </c>
      <c r="H95" s="60">
        <f t="array" ref="H95">IF($I$2="Открытый тариф",
INDEX(GRID!$B$17:$AE$27,MATCH(G$7,GRID!$A$17:$A$27,0),MATCH(1,($U$2=GRID!$BJ$1:$CM$1)*(КАЛЕНДАРЬ!$X19=GRID!$BJ$3:$CM$3),0))+GRID!$B$29*2,
ROUNDUP(INDEX(GRID!$B$17:$AE$27,MATCH(G$7,GRID!$A$17:$A$27,0),MATCH(1,($U$2=GRID!$BJ$1:$CM$1)*(КАЛЕНДАРЬ!$X19=GRID!$BJ$3:$CM$3),0))*(1-GRID!$B$35),0)+GRID!$B$29*2)</f>
        <v>44100</v>
      </c>
      <c r="I95" s="59" cm="1">
        <f t="array" ref="I95">IF($I$2="Открытый тариф",
INDEX(GRID!$B$4:$AE$14,MATCH(I$7,GRID!$A$4:$A$14,0),MATCH(1,($U$2=GRID!$BJ$1:$CM$1)*(КАЛЕНДАРЬ!$X19=GRID!$BJ$3:$CM$3),0))+GRID!$B$29,
ROUNDUP(INDEX(GRID!$B$4:$AE$14,MATCH(I$7,GRID!$A$4:$A$14,0),MATCH(1,($U$2=GRID!$BJ$1:$CM$1)*(КАЛЕНДАРЬ!$X19=GRID!$BJ$3:$CM$3),0))*(1-GRID!$B$35),0)+GRID!$B$29)</f>
        <v>43000</v>
      </c>
      <c r="J95" s="60">
        <f t="array" ref="J95">IF($I$2="Открытый тариф",
INDEX(GRID!$B$17:$AE$27,MATCH(I$7,GRID!$A$17:$A$27,0),MATCH(1,($U$2=GRID!$BJ$1:$CM$1)*(КАЛЕНДАРЬ!$X19=GRID!$BJ$3:$CM$3),0))+GRID!$B$29*2,
ROUNDUP(INDEX(GRID!$B$17:$AE$27,MATCH(I$7,GRID!$A$17:$A$27,0),MATCH(1,($U$2=GRID!$BJ$1:$CM$1)*(КАЛЕНДАРЬ!$X19=GRID!$BJ$3:$CM$3),0))*(1-GRID!$B$35),0)+GRID!$B$29*2)</f>
        <v>48300</v>
      </c>
      <c r="K95" s="59" cm="1">
        <f t="array" ref="K95">IF($I$2="Открытый тариф",
INDEX(GRID!$B$4:$AE$14,MATCH(K$7,GRID!$A$4:$A$14,0),MATCH(1,($U$2=GRID!$BJ$1:$CM$1)*(КАЛЕНДАРЬ!$X19=GRID!$BJ$3:$CM$3),0))+GRID!$B$29,
ROUNDUP(INDEX(GRID!$B$4:$AE$14,MATCH(K$7,GRID!$A$4:$A$14,0),MATCH(1,($U$2=GRID!$BJ$1:$CM$1)*(КАЛЕНДАРЬ!$X19=GRID!$BJ$3:$CM$3),0))*(1-GRID!$B$35),0)+GRID!$B$29)</f>
        <v>47600</v>
      </c>
      <c r="L95" s="60">
        <f t="array" ref="L95">IF($I$2="Открытый тариф",
INDEX(GRID!$B$17:$AE$27,MATCH(K$7,GRID!$A$17:$A$27,0),MATCH(1,($U$2=GRID!$BJ$1:$CM$1)*(КАЛЕНДАРЬ!$X19=GRID!$BJ$3:$CM$3),0))+GRID!$B$29*2,
ROUNDUP(INDEX(GRID!$B$17:$AE$27,MATCH(K$7,GRID!$A$17:$A$27,0),MATCH(1,($U$2=GRID!$BJ$1:$CM$1)*(КАЛЕНДАРЬ!$X19=GRID!$BJ$3:$CM$3),0))*(1-GRID!$B$35),0)+GRID!$B$29*2)</f>
        <v>52900</v>
      </c>
      <c r="M95" s="59" cm="1">
        <f t="array" ref="M95">IF($I$2="Открытый тариф",
INDEX(GRID!$B$4:$AE$14,MATCH(M$7,GRID!$A$4:$A$14,0),MATCH(1,($U$2=GRID!$BJ$1:$CM$1)*(КАЛЕНДАРЬ!$X19=GRID!$BJ$3:$CM$3),0))+GRID!$B$29,
ROUNDUP(INDEX(GRID!$B$4:$AE$14,MATCH(M$7,GRID!$A$4:$A$14,0),MATCH(1,($U$2=GRID!$BJ$1:$CM$1)*(КАЛЕНДАРЬ!$X19=GRID!$BJ$3:$CM$3),0))*(1-GRID!$B$35),0)+GRID!$B$29)</f>
        <v>52800</v>
      </c>
      <c r="N95" s="60">
        <f t="array" ref="N95">IF($I$2="Открытый тариф",
INDEX(GRID!$B$17:$AE$27,MATCH(M$7,GRID!$A$17:$A$27,0),MATCH(1,($U$2=GRID!$BJ$1:$CM$1)*(КАЛЕНДАРЬ!$X19=GRID!$BJ$3:$CM$3),0))+GRID!$B$29*2,
ROUNDUP(INDEX(GRID!$B$17:$AE$27,MATCH(M$7,GRID!$A$17:$A$27,0),MATCH(1,($U$2=GRID!$BJ$1:$CM$1)*(КАЛЕНДАРЬ!$X19=GRID!$BJ$3:$CM$3),0))*(1-GRID!$B$35),0)+GRID!$B$29*2)</f>
        <v>58100</v>
      </c>
      <c r="O95" s="59" cm="1">
        <f t="array" ref="O95">IF($I$2="Открытый тариф",
INDEX(GRID!$B$4:$AE$14,MATCH(O$7,GRID!$A$4:$A$14,0),MATCH(1,($U$2=GRID!$BJ$1:$CM$1)*(КАЛЕНДАРЬ!$X19=GRID!$BJ$3:$CM$3),0))+GRID!$B$29,
ROUNDUP(INDEX(GRID!$B$4:$AE$14,MATCH(O$7,GRID!$A$4:$A$14,0),MATCH(1,($U$2=GRID!$BJ$1:$CM$1)*(КАЛЕНДАРЬ!$X19=GRID!$BJ$3:$CM$3),0))*(1-GRID!$B$35),0)+GRID!$B$29)</f>
        <v>59300</v>
      </c>
      <c r="P95" s="60">
        <f t="array" ref="P95">IF($I$2="Открытый тариф",
INDEX(GRID!$B$17:$AE$27,MATCH(O$7,GRID!$A$17:$A$27,0),MATCH(1,($U$2=GRID!$BJ$1:$CM$1)*(КАЛЕНДАРЬ!$X19=GRID!$BJ$3:$CM$3),0))+GRID!$B$29*2,
ROUNDUP(INDEX(GRID!$B$17:$AE$27,MATCH(O$7,GRID!$A$17:$A$27,0),MATCH(1,($U$2=GRID!$BJ$1:$CM$1)*(КАЛЕНДАРЬ!$X19=GRID!$BJ$3:$CM$3),0))*(1-GRID!$B$35),0)+GRID!$B$29*2)</f>
        <v>64600</v>
      </c>
      <c r="Q95" s="59" cm="1">
        <f t="array" ref="Q95">IF($I$2="Открытый тариф",
INDEX(GRID!$B$4:$AE$14,MATCH(Q$7,GRID!$A$4:$A$14,0),MATCH(1,($U$2=GRID!$BJ$1:$CM$1)*(КАЛЕНДАРЬ!$X19=GRID!$BJ$3:$CM$3),0))+GRID!$B$29,
ROUNDUP(INDEX(GRID!$B$4:$AE$14,MATCH(Q$7,GRID!$A$4:$A$14,0),MATCH(1,($U$2=GRID!$BJ$1:$CM$1)*(КАЛЕНДАРЬ!$X19=GRID!$BJ$3:$CM$3),0))*(1-GRID!$B$35),0)+GRID!$B$29)</f>
        <v>66600</v>
      </c>
      <c r="R95" s="60">
        <f t="array" ref="R95">IF($I$2="Открытый тариф",
INDEX(GRID!$B$17:$AE$27,MATCH(Q$7,GRID!$A$17:$A$27,0),MATCH(1,($U$2=GRID!$BJ$1:$CM$1)*(КАЛЕНДАРЬ!$X19=GRID!$BJ$3:$CM$3),0))+GRID!$B$29*2,
ROUNDUP(INDEX(GRID!$B$17:$AE$27,MATCH(Q$7,GRID!$A$17:$A$27,0),MATCH(1,($U$2=GRID!$BJ$1:$CM$1)*(КАЛЕНДАРЬ!$X19=GRID!$BJ$3:$CM$3),0))*(1-GRID!$B$35),0)+GRID!$B$29*2)</f>
        <v>71900</v>
      </c>
      <c r="S95" s="59" cm="1">
        <f t="array" ref="S95">IF($I$2="Открытый тариф",
INDEX(GRID!$B$4:$AE$14,MATCH(S$7,GRID!$A$4:$A$14,0),MATCH(1,($U$2=GRID!$BJ$1:$CM$1)*(КАЛЕНДАРЬ!$X19=GRID!$BJ$3:$CM$3),0))+GRID!$B$29,
ROUNDUP(INDEX(GRID!$B$4:$AE$14,MATCH(S$7,GRID!$A$4:$A$14,0),MATCH(1,($U$2=GRID!$BJ$1:$CM$1)*(КАЛЕНДАРЬ!$X19=GRID!$BJ$3:$CM$3),0))*(1-GRID!$B$35),0)+GRID!$B$29)</f>
        <v>82000</v>
      </c>
      <c r="T95" s="60">
        <f t="array" ref="T95">IF($I$2="Открытый тариф",
INDEX(GRID!$B$17:$AE$27,MATCH(S$7,GRID!$A$17:$A$27,0),MATCH(1,($U$2=GRID!$BJ$1:$CM$1)*(КАЛЕНДАРЬ!$X19=GRID!$BJ$3:$CM$3),0))+GRID!$B$29*2,
ROUNDUP(INDEX(GRID!$B$17:$AE$27,MATCH(S$7,GRID!$A$17:$A$27,0),MATCH(1,($U$2=GRID!$BJ$1:$CM$1)*(КАЛЕНДАРЬ!$X19=GRID!$BJ$3:$CM$3),0))*(1-GRID!$B$35),0)+GRID!$B$29*2)</f>
        <v>87300</v>
      </c>
      <c r="U95" s="59" cm="1">
        <f t="array" ref="U95">IF($I$2="Открытый тариф",
INDEX(GRID!$B$4:$AE$14,MATCH(U$7,GRID!$A$4:$A$14,0),MATCH(1,($U$2=GRID!$BJ$1:$CM$1)*(КАЛЕНДАРЬ!$X19=GRID!$BJ$3:$CM$3),0))+GRID!$B$29,
ROUNDUP(INDEX(GRID!$B$4:$AE$14,MATCH(U$7,GRID!$A$4:$A$14,0),MATCH(1,($U$2=GRID!$BJ$1:$CM$1)*(КАЛЕНДАРЬ!$X19=GRID!$BJ$3:$CM$3),0))*(1-GRID!$B$35),0)+GRID!$B$29)</f>
        <v>90800</v>
      </c>
      <c r="V95" s="60">
        <f t="array" ref="V95">IF($I$2="Открытый тариф",
INDEX(GRID!$B$17:$AE$27,MATCH(U$7,GRID!$A$17:$A$27,0),MATCH(1,($U$2=GRID!$BJ$1:$CM$1)*(КАЛЕНДАРЬ!$X19=GRID!$BJ$3:$CM$3),0))+GRID!$B$29*2,
ROUNDUP(INDEX(GRID!$B$17:$AE$27,MATCH(U$7,GRID!$A$17:$A$27,0),MATCH(1,($U$2=GRID!$BJ$1:$CM$1)*(КАЛЕНДАРЬ!$X19=GRID!$BJ$3:$CM$3),0))*(1-GRID!$B$35),0)+GRID!$B$29*2)</f>
        <v>96100</v>
      </c>
      <c r="W95" s="59" cm="1">
        <f t="array" ref="W95">IF($I$2="Открытый тариф",
INDEX(GRID!$B$4:$AE$14,MATCH(W$7,GRID!$A$4:$A$14,0),MATCH(1,($U$2=GRID!$BJ$1:$CM$1)*(КАЛЕНДАРЬ!$X19=GRID!$BJ$3:$CM$3),0))+GRID!$B$29,
ROUNDUP(INDEX(GRID!$B$4:$AE$14,MATCH(W$7,GRID!$A$4:$A$14,0),MATCH(1,($U$2=GRID!$BJ$1:$CM$1)*(КАЛЕНДАРЬ!$X19=GRID!$BJ$3:$CM$3),0))*(1-GRID!$B$35),0)+GRID!$B$29)</f>
        <v>319800</v>
      </c>
      <c r="X95" s="60">
        <f t="array" ref="X95">IF($I$2="Открытый тариф",
INDEX(GRID!$B$17:$AE$27,MATCH(W$7,GRID!$A$17:$A$27,0),MATCH(1,($U$2=GRID!$BJ$1:$CM$1)*(КАЛЕНДАРЬ!$X19=GRID!$BJ$3:$CM$3),0))+GRID!$B$29*2,
ROUNDUP(INDEX(GRID!$B$17:$AE$27,MATCH(W$7,GRID!$A$17:$A$27,0),MATCH(1,($U$2=GRID!$BJ$1:$CM$1)*(КАЛЕНДАРЬ!$X19=GRID!$BJ$3:$CM$3),0))*(1-GRID!$B$35),0)+GRID!$B$29*2)</f>
        <v>325100</v>
      </c>
    </row>
    <row r="96" spans="1:24" hidden="1" x14ac:dyDescent="0.2">
      <c r="A96" s="62" t="s">
        <v>44</v>
      </c>
      <c r="B96" s="62">
        <v>17</v>
      </c>
      <c r="C96" s="59" cm="1">
        <f t="array" ref="C96">IF($I$2="Открытый тариф",
INDEX(GRID!$B$4:$AE$14,MATCH(C$7,GRID!$A$4:$A$14,0),MATCH(1,($U$2=GRID!$BJ$1:$CM$1)*(КАЛЕНДАРЬ!$X20=GRID!$BJ$3:$CM$3),0))+GRID!$B$29,
ROUNDUP(INDEX(GRID!$B$4:$AE$14,MATCH(C$7,GRID!$A$4:$A$14,0),MATCH(1,($U$2=GRID!$BJ$1:$CM$1)*(КАЛЕНДАРЬ!$X20=GRID!$BJ$3:$CM$3),0))*(1-GRID!$B$35),0)+GRID!$B$29)</f>
        <v>30300</v>
      </c>
      <c r="D96" s="60">
        <f t="array" ref="D96">IF($I$2="Открытый тариф",
INDEX(GRID!$B$17:$AE$27,MATCH(C$7,GRID!$A$17:$A$27,0),MATCH(1,($U$2=GRID!$BJ$1:$CM$1)*(КАЛЕНДАРЬ!$X20=GRID!$BJ$3:$CM$3),0))+GRID!$B$29*2,
ROUNDUP(INDEX(GRID!$B$17:$AE$27,MATCH(C$7,GRID!$A$17:$A$27,0),MATCH(1,($U$2=GRID!$BJ$1:$CM$1)*(КАЛЕНДАРЬ!$X20=GRID!$BJ$3:$CM$3),0))*(1-GRID!$B$35),0)+GRID!$B$29*2)</f>
        <v>35600</v>
      </c>
      <c r="E96" s="59" cm="1">
        <f t="array" ref="E96">IF($I$2="Открытый тариф",
INDEX(GRID!$B$4:$AE$14,MATCH(E$7,GRID!$A$4:$A$14,0),MATCH(1,($U$2=GRID!$BJ$1:$CM$1)*(КАЛЕНДАРЬ!$X20=GRID!$BJ$3:$CM$3),0))+GRID!$B$29,
ROUNDUP(INDEX(GRID!$B$4:$AE$14,MATCH(E$7,GRID!$A$4:$A$14,0),MATCH(1,($U$2=GRID!$BJ$1:$CM$1)*(КАЛЕНДАРЬ!$X20=GRID!$BJ$3:$CM$3),0))*(1-GRID!$B$35),0)+GRID!$B$29)</f>
        <v>33400</v>
      </c>
      <c r="F96" s="60">
        <f t="array" ref="F96">IF($I$2="Открытый тариф",
INDEX(GRID!$B$17:$AE$27,MATCH(E$7,GRID!$A$17:$A$27,0),MATCH(1,($U$2=GRID!$BJ$1:$CM$1)*(КАЛЕНДАРЬ!$X20=GRID!$BJ$3:$CM$3),0))+GRID!$B$29*2,
ROUNDUP(INDEX(GRID!$B$17:$AE$27,MATCH(E$7,GRID!$A$17:$A$27,0),MATCH(1,($U$2=GRID!$BJ$1:$CM$1)*(КАЛЕНДАРЬ!$X20=GRID!$BJ$3:$CM$3),0))*(1-GRID!$B$35),0)+GRID!$B$29*2)</f>
        <v>38700</v>
      </c>
      <c r="G96" s="59" cm="1">
        <f t="array" ref="G96">IF($I$2="Открытый тариф",
INDEX(GRID!$B$4:$AE$14,MATCH(G$7,GRID!$A$4:$A$14,0),MATCH(1,($U$2=GRID!$BJ$1:$CM$1)*(КАЛЕНДАРЬ!$X20=GRID!$BJ$3:$CM$3),0))+GRID!$B$29,
ROUNDUP(INDEX(GRID!$B$4:$AE$14,MATCH(G$7,GRID!$A$4:$A$14,0),MATCH(1,($U$2=GRID!$BJ$1:$CM$1)*(КАЛЕНДАРЬ!$X20=GRID!$BJ$3:$CM$3),0))*(1-GRID!$B$35),0)+GRID!$B$29)</f>
        <v>36900</v>
      </c>
      <c r="H96" s="60">
        <f t="array" ref="H96">IF($I$2="Открытый тариф",
INDEX(GRID!$B$17:$AE$27,MATCH(G$7,GRID!$A$17:$A$27,0),MATCH(1,($U$2=GRID!$BJ$1:$CM$1)*(КАЛЕНДАРЬ!$X20=GRID!$BJ$3:$CM$3),0))+GRID!$B$29*2,
ROUNDUP(INDEX(GRID!$B$17:$AE$27,MATCH(G$7,GRID!$A$17:$A$27,0),MATCH(1,($U$2=GRID!$BJ$1:$CM$1)*(КАЛЕНДАРЬ!$X20=GRID!$BJ$3:$CM$3),0))*(1-GRID!$B$35),0)+GRID!$B$29*2)</f>
        <v>42200</v>
      </c>
      <c r="I96" s="59" cm="1">
        <f t="array" ref="I96">IF($I$2="Открытый тариф",
INDEX(GRID!$B$4:$AE$14,MATCH(I$7,GRID!$A$4:$A$14,0),MATCH(1,($U$2=GRID!$BJ$1:$CM$1)*(КАЛЕНДАРЬ!$X20=GRID!$BJ$3:$CM$3),0))+GRID!$B$29,
ROUNDUP(INDEX(GRID!$B$4:$AE$14,MATCH(I$7,GRID!$A$4:$A$14,0),MATCH(1,($U$2=GRID!$BJ$1:$CM$1)*(КАЛЕНДАРЬ!$X20=GRID!$BJ$3:$CM$3),0))*(1-GRID!$B$35),0)+GRID!$B$29)</f>
        <v>40800</v>
      </c>
      <c r="J96" s="60">
        <f t="array" ref="J96">IF($I$2="Открытый тариф",
INDEX(GRID!$B$17:$AE$27,MATCH(I$7,GRID!$A$17:$A$27,0),MATCH(1,($U$2=GRID!$BJ$1:$CM$1)*(КАЛЕНДАРЬ!$X20=GRID!$BJ$3:$CM$3),0))+GRID!$B$29*2,
ROUNDUP(INDEX(GRID!$B$17:$AE$27,MATCH(I$7,GRID!$A$17:$A$27,0),MATCH(1,($U$2=GRID!$BJ$1:$CM$1)*(КАЛЕНДАРЬ!$X20=GRID!$BJ$3:$CM$3),0))*(1-GRID!$B$35),0)+GRID!$B$29*2)</f>
        <v>46100</v>
      </c>
      <c r="K96" s="59" cm="1">
        <f t="array" ref="K96">IF($I$2="Открытый тариф",
INDEX(GRID!$B$4:$AE$14,MATCH(K$7,GRID!$A$4:$A$14,0),MATCH(1,($U$2=GRID!$BJ$1:$CM$1)*(КАЛЕНДАРЬ!$X20=GRID!$BJ$3:$CM$3),0))+GRID!$B$29,
ROUNDUP(INDEX(GRID!$B$4:$AE$14,MATCH(K$7,GRID!$A$4:$A$14,0),MATCH(1,($U$2=GRID!$BJ$1:$CM$1)*(КАЛЕНДАРЬ!$X20=GRID!$BJ$3:$CM$3),0))*(1-GRID!$B$35),0)+GRID!$B$29)</f>
        <v>45100</v>
      </c>
      <c r="L96" s="60">
        <f t="array" ref="L96">IF($I$2="Открытый тариф",
INDEX(GRID!$B$17:$AE$27,MATCH(K$7,GRID!$A$17:$A$27,0),MATCH(1,($U$2=GRID!$BJ$1:$CM$1)*(КАЛЕНДАРЬ!$X20=GRID!$BJ$3:$CM$3),0))+GRID!$B$29*2,
ROUNDUP(INDEX(GRID!$B$17:$AE$27,MATCH(K$7,GRID!$A$17:$A$27,0),MATCH(1,($U$2=GRID!$BJ$1:$CM$1)*(КАЛЕНДАРЬ!$X20=GRID!$BJ$3:$CM$3),0))*(1-GRID!$B$35),0)+GRID!$B$29*2)</f>
        <v>50400</v>
      </c>
      <c r="M96" s="59" cm="1">
        <f t="array" ref="M96">IF($I$2="Открытый тариф",
INDEX(GRID!$B$4:$AE$14,MATCH(M$7,GRID!$A$4:$A$14,0),MATCH(1,($U$2=GRID!$BJ$1:$CM$1)*(КАЛЕНДАРЬ!$X20=GRID!$BJ$3:$CM$3),0))+GRID!$B$29,
ROUNDUP(INDEX(GRID!$B$4:$AE$14,MATCH(M$7,GRID!$A$4:$A$14,0),MATCH(1,($U$2=GRID!$BJ$1:$CM$1)*(КАЛЕНДАРЬ!$X20=GRID!$BJ$3:$CM$3),0))*(1-GRID!$B$35),0)+GRID!$B$29)</f>
        <v>49900</v>
      </c>
      <c r="N96" s="60">
        <f t="array" ref="N96">IF($I$2="Открытый тариф",
INDEX(GRID!$B$17:$AE$27,MATCH(M$7,GRID!$A$17:$A$27,0),MATCH(1,($U$2=GRID!$BJ$1:$CM$1)*(КАЛЕНДАРЬ!$X20=GRID!$BJ$3:$CM$3),0))+GRID!$B$29*2,
ROUNDUP(INDEX(GRID!$B$17:$AE$27,MATCH(M$7,GRID!$A$17:$A$27,0),MATCH(1,($U$2=GRID!$BJ$1:$CM$1)*(КАЛЕНДАРЬ!$X20=GRID!$BJ$3:$CM$3),0))*(1-GRID!$B$35),0)+GRID!$B$29*2)</f>
        <v>55200</v>
      </c>
      <c r="O96" s="59" cm="1">
        <f t="array" ref="O96">IF($I$2="Открытый тариф",
INDEX(GRID!$B$4:$AE$14,MATCH(O$7,GRID!$A$4:$A$14,0),MATCH(1,($U$2=GRID!$BJ$1:$CM$1)*(КАЛЕНДАРЬ!$X20=GRID!$BJ$3:$CM$3),0))+GRID!$B$29,
ROUNDUP(INDEX(GRID!$B$4:$AE$14,MATCH(O$7,GRID!$A$4:$A$14,0),MATCH(1,($U$2=GRID!$BJ$1:$CM$1)*(КАЛЕНДАРЬ!$X20=GRID!$BJ$3:$CM$3),0))*(1-GRID!$B$35),0)+GRID!$B$29)</f>
        <v>56300</v>
      </c>
      <c r="P96" s="60">
        <f t="array" ref="P96">IF($I$2="Открытый тариф",
INDEX(GRID!$B$17:$AE$27,MATCH(O$7,GRID!$A$17:$A$27,0),MATCH(1,($U$2=GRID!$BJ$1:$CM$1)*(КАЛЕНДАРЬ!$X20=GRID!$BJ$3:$CM$3),0))+GRID!$B$29*2,
ROUNDUP(INDEX(GRID!$B$17:$AE$27,MATCH(O$7,GRID!$A$17:$A$27,0),MATCH(1,($U$2=GRID!$BJ$1:$CM$1)*(КАЛЕНДАРЬ!$X20=GRID!$BJ$3:$CM$3),0))*(1-GRID!$B$35),0)+GRID!$B$29*2)</f>
        <v>61600</v>
      </c>
      <c r="Q96" s="59" cm="1">
        <f t="array" ref="Q96">IF($I$2="Открытый тариф",
INDEX(GRID!$B$4:$AE$14,MATCH(Q$7,GRID!$A$4:$A$14,0),MATCH(1,($U$2=GRID!$BJ$1:$CM$1)*(КАЛЕНДАРЬ!$X20=GRID!$BJ$3:$CM$3),0))+GRID!$B$29,
ROUNDUP(INDEX(GRID!$B$4:$AE$14,MATCH(Q$7,GRID!$A$4:$A$14,0),MATCH(1,($U$2=GRID!$BJ$1:$CM$1)*(КАЛЕНДАРЬ!$X20=GRID!$BJ$3:$CM$3),0))*(1-GRID!$B$35),0)+GRID!$B$29)</f>
        <v>63300</v>
      </c>
      <c r="R96" s="60">
        <f t="array" ref="R96">IF($I$2="Открытый тариф",
INDEX(GRID!$B$17:$AE$27,MATCH(Q$7,GRID!$A$17:$A$27,0),MATCH(1,($U$2=GRID!$BJ$1:$CM$1)*(КАЛЕНДАРЬ!$X20=GRID!$BJ$3:$CM$3),0))+GRID!$B$29*2,
ROUNDUP(INDEX(GRID!$B$17:$AE$27,MATCH(Q$7,GRID!$A$17:$A$27,0),MATCH(1,($U$2=GRID!$BJ$1:$CM$1)*(КАЛЕНДАРЬ!$X20=GRID!$BJ$3:$CM$3),0))*(1-GRID!$B$35),0)+GRID!$B$29*2)</f>
        <v>68600</v>
      </c>
      <c r="S96" s="59" cm="1">
        <f t="array" ref="S96">IF($I$2="Открытый тариф",
INDEX(GRID!$B$4:$AE$14,MATCH(S$7,GRID!$A$4:$A$14,0),MATCH(1,($U$2=GRID!$BJ$1:$CM$1)*(КАЛЕНДАРЬ!$X20=GRID!$BJ$3:$CM$3),0))+GRID!$B$29,
ROUNDUP(INDEX(GRID!$B$4:$AE$14,MATCH(S$7,GRID!$A$4:$A$14,0),MATCH(1,($U$2=GRID!$BJ$1:$CM$1)*(КАЛЕНДАРЬ!$X20=GRID!$BJ$3:$CM$3),0))*(1-GRID!$B$35),0)+GRID!$B$29)</f>
        <v>77900</v>
      </c>
      <c r="T96" s="60">
        <f t="array" ref="T96">IF($I$2="Открытый тариф",
INDEX(GRID!$B$17:$AE$27,MATCH(S$7,GRID!$A$17:$A$27,0),MATCH(1,($U$2=GRID!$BJ$1:$CM$1)*(КАЛЕНДАРЬ!$X20=GRID!$BJ$3:$CM$3),0))+GRID!$B$29*2,
ROUNDUP(INDEX(GRID!$B$17:$AE$27,MATCH(S$7,GRID!$A$17:$A$27,0),MATCH(1,($U$2=GRID!$BJ$1:$CM$1)*(КАЛЕНДАРЬ!$X20=GRID!$BJ$3:$CM$3),0))*(1-GRID!$B$35),0)+GRID!$B$29*2)</f>
        <v>83200</v>
      </c>
      <c r="U96" s="59" cm="1">
        <f t="array" ref="U96">IF($I$2="Открытый тариф",
INDEX(GRID!$B$4:$AE$14,MATCH(U$7,GRID!$A$4:$A$14,0),MATCH(1,($U$2=GRID!$BJ$1:$CM$1)*(КАЛЕНДАРЬ!$X20=GRID!$BJ$3:$CM$3),0))+GRID!$B$29,
ROUNDUP(INDEX(GRID!$B$4:$AE$14,MATCH(U$7,GRID!$A$4:$A$14,0),MATCH(1,($U$2=GRID!$BJ$1:$CM$1)*(КАЛЕНДАРЬ!$X20=GRID!$BJ$3:$CM$3),0))*(1-GRID!$B$35),0)+GRID!$B$29)</f>
        <v>85800</v>
      </c>
      <c r="V96" s="60">
        <f t="array" ref="V96">IF($I$2="Открытый тариф",
INDEX(GRID!$B$17:$AE$27,MATCH(U$7,GRID!$A$17:$A$27,0),MATCH(1,($U$2=GRID!$BJ$1:$CM$1)*(КАЛЕНДАРЬ!$X20=GRID!$BJ$3:$CM$3),0))+GRID!$B$29*2,
ROUNDUP(INDEX(GRID!$B$17:$AE$27,MATCH(U$7,GRID!$A$17:$A$27,0),MATCH(1,($U$2=GRID!$BJ$1:$CM$1)*(КАЛЕНДАРЬ!$X20=GRID!$BJ$3:$CM$3),0))*(1-GRID!$B$35),0)+GRID!$B$29*2)</f>
        <v>91100</v>
      </c>
      <c r="W96" s="59" cm="1">
        <f t="array" ref="W96">IF($I$2="Открытый тариф",
INDEX(GRID!$B$4:$AE$14,MATCH(W$7,GRID!$A$4:$A$14,0),MATCH(1,($U$2=GRID!$BJ$1:$CM$1)*(КАЛЕНДАРЬ!$X20=GRID!$BJ$3:$CM$3),0))+GRID!$B$29,
ROUNDUP(INDEX(GRID!$B$4:$AE$14,MATCH(W$7,GRID!$A$4:$A$14,0),MATCH(1,($U$2=GRID!$BJ$1:$CM$1)*(КАЛЕНДАРЬ!$X20=GRID!$BJ$3:$CM$3),0))*(1-GRID!$B$35),0)+GRID!$B$29)</f>
        <v>305800</v>
      </c>
      <c r="X96" s="60">
        <f t="array" ref="X96">IF($I$2="Открытый тариф",
INDEX(GRID!$B$17:$AE$27,MATCH(W$7,GRID!$A$17:$A$27,0),MATCH(1,($U$2=GRID!$BJ$1:$CM$1)*(КАЛЕНДАРЬ!$X20=GRID!$BJ$3:$CM$3),0))+GRID!$B$29*2,
ROUNDUP(INDEX(GRID!$B$17:$AE$27,MATCH(W$7,GRID!$A$17:$A$27,0),MATCH(1,($U$2=GRID!$BJ$1:$CM$1)*(КАЛЕНДАРЬ!$X20=GRID!$BJ$3:$CM$3),0))*(1-GRID!$B$35),0)+GRID!$B$29*2)</f>
        <v>311100</v>
      </c>
    </row>
    <row r="97" spans="1:24" hidden="1" x14ac:dyDescent="0.2">
      <c r="A97" s="62" t="s">
        <v>45</v>
      </c>
      <c r="B97" s="62">
        <v>18</v>
      </c>
      <c r="C97" s="59" cm="1">
        <f t="array" ref="C97">IF($I$2="Открытый тариф",
INDEX(GRID!$B$4:$AE$14,MATCH(C$7,GRID!$A$4:$A$14,0),MATCH(1,($U$2=GRID!$BJ$1:$CM$1)*(КАЛЕНДАРЬ!$X21=GRID!$BJ$3:$CM$3),0))+GRID!$B$29,
ROUNDUP(INDEX(GRID!$B$4:$AE$14,MATCH(C$7,GRID!$A$4:$A$14,0),MATCH(1,($U$2=GRID!$BJ$1:$CM$1)*(КАЛЕНДАРЬ!$X21=GRID!$BJ$3:$CM$3),0))*(1-GRID!$B$35),0)+GRID!$B$29)</f>
        <v>30300</v>
      </c>
      <c r="D97" s="60">
        <f t="array" ref="D97">IF($I$2="Открытый тариф",
INDEX(GRID!$B$17:$AE$27,MATCH(C$7,GRID!$A$17:$A$27,0),MATCH(1,($U$2=GRID!$BJ$1:$CM$1)*(КАЛЕНДАРЬ!$X21=GRID!$BJ$3:$CM$3),0))+GRID!$B$29*2,
ROUNDUP(INDEX(GRID!$B$17:$AE$27,MATCH(C$7,GRID!$A$17:$A$27,0),MATCH(1,($U$2=GRID!$BJ$1:$CM$1)*(КАЛЕНДАРЬ!$X21=GRID!$BJ$3:$CM$3),0))*(1-GRID!$B$35),0)+GRID!$B$29*2)</f>
        <v>35600</v>
      </c>
      <c r="E97" s="59" cm="1">
        <f t="array" ref="E97">IF($I$2="Открытый тариф",
INDEX(GRID!$B$4:$AE$14,MATCH(E$7,GRID!$A$4:$A$14,0),MATCH(1,($U$2=GRID!$BJ$1:$CM$1)*(КАЛЕНДАРЬ!$X21=GRID!$BJ$3:$CM$3),0))+GRID!$B$29,
ROUNDUP(INDEX(GRID!$B$4:$AE$14,MATCH(E$7,GRID!$A$4:$A$14,0),MATCH(1,($U$2=GRID!$BJ$1:$CM$1)*(КАЛЕНДАРЬ!$X21=GRID!$BJ$3:$CM$3),0))*(1-GRID!$B$35),0)+GRID!$B$29)</f>
        <v>33400</v>
      </c>
      <c r="F97" s="60">
        <f t="array" ref="F97">IF($I$2="Открытый тариф",
INDEX(GRID!$B$17:$AE$27,MATCH(E$7,GRID!$A$17:$A$27,0),MATCH(1,($U$2=GRID!$BJ$1:$CM$1)*(КАЛЕНДАРЬ!$X21=GRID!$BJ$3:$CM$3),0))+GRID!$B$29*2,
ROUNDUP(INDEX(GRID!$B$17:$AE$27,MATCH(E$7,GRID!$A$17:$A$27,0),MATCH(1,($U$2=GRID!$BJ$1:$CM$1)*(КАЛЕНДАРЬ!$X21=GRID!$BJ$3:$CM$3),0))*(1-GRID!$B$35),0)+GRID!$B$29*2)</f>
        <v>38700</v>
      </c>
      <c r="G97" s="59" cm="1">
        <f t="array" ref="G97">IF($I$2="Открытый тариф",
INDEX(GRID!$B$4:$AE$14,MATCH(G$7,GRID!$A$4:$A$14,0),MATCH(1,($U$2=GRID!$BJ$1:$CM$1)*(КАЛЕНДАРЬ!$X21=GRID!$BJ$3:$CM$3),0))+GRID!$B$29,
ROUNDUP(INDEX(GRID!$B$4:$AE$14,MATCH(G$7,GRID!$A$4:$A$14,0),MATCH(1,($U$2=GRID!$BJ$1:$CM$1)*(КАЛЕНДАРЬ!$X21=GRID!$BJ$3:$CM$3),0))*(1-GRID!$B$35),0)+GRID!$B$29)</f>
        <v>36900</v>
      </c>
      <c r="H97" s="60">
        <f t="array" ref="H97">IF($I$2="Открытый тариф",
INDEX(GRID!$B$17:$AE$27,MATCH(G$7,GRID!$A$17:$A$27,0),MATCH(1,($U$2=GRID!$BJ$1:$CM$1)*(КАЛЕНДАРЬ!$X21=GRID!$BJ$3:$CM$3),0))+GRID!$B$29*2,
ROUNDUP(INDEX(GRID!$B$17:$AE$27,MATCH(G$7,GRID!$A$17:$A$27,0),MATCH(1,($U$2=GRID!$BJ$1:$CM$1)*(КАЛЕНДАРЬ!$X21=GRID!$BJ$3:$CM$3),0))*(1-GRID!$B$35),0)+GRID!$B$29*2)</f>
        <v>42200</v>
      </c>
      <c r="I97" s="59" cm="1">
        <f t="array" ref="I97">IF($I$2="Открытый тариф",
INDEX(GRID!$B$4:$AE$14,MATCH(I$7,GRID!$A$4:$A$14,0),MATCH(1,($U$2=GRID!$BJ$1:$CM$1)*(КАЛЕНДАРЬ!$X21=GRID!$BJ$3:$CM$3),0))+GRID!$B$29,
ROUNDUP(INDEX(GRID!$B$4:$AE$14,MATCH(I$7,GRID!$A$4:$A$14,0),MATCH(1,($U$2=GRID!$BJ$1:$CM$1)*(КАЛЕНДАРЬ!$X21=GRID!$BJ$3:$CM$3),0))*(1-GRID!$B$35),0)+GRID!$B$29)</f>
        <v>40800</v>
      </c>
      <c r="J97" s="60">
        <f t="array" ref="J97">IF($I$2="Открытый тариф",
INDEX(GRID!$B$17:$AE$27,MATCH(I$7,GRID!$A$17:$A$27,0),MATCH(1,($U$2=GRID!$BJ$1:$CM$1)*(КАЛЕНДАРЬ!$X21=GRID!$BJ$3:$CM$3),0))+GRID!$B$29*2,
ROUNDUP(INDEX(GRID!$B$17:$AE$27,MATCH(I$7,GRID!$A$17:$A$27,0),MATCH(1,($U$2=GRID!$BJ$1:$CM$1)*(КАЛЕНДАРЬ!$X21=GRID!$BJ$3:$CM$3),0))*(1-GRID!$B$35),0)+GRID!$B$29*2)</f>
        <v>46100</v>
      </c>
      <c r="K97" s="59" cm="1">
        <f t="array" ref="K97">IF($I$2="Открытый тариф",
INDEX(GRID!$B$4:$AE$14,MATCH(K$7,GRID!$A$4:$A$14,0),MATCH(1,($U$2=GRID!$BJ$1:$CM$1)*(КАЛЕНДАРЬ!$X21=GRID!$BJ$3:$CM$3),0))+GRID!$B$29,
ROUNDUP(INDEX(GRID!$B$4:$AE$14,MATCH(K$7,GRID!$A$4:$A$14,0),MATCH(1,($U$2=GRID!$BJ$1:$CM$1)*(КАЛЕНДАРЬ!$X21=GRID!$BJ$3:$CM$3),0))*(1-GRID!$B$35),0)+GRID!$B$29)</f>
        <v>45100</v>
      </c>
      <c r="L97" s="60">
        <f t="array" ref="L97">IF($I$2="Открытый тариф",
INDEX(GRID!$B$17:$AE$27,MATCH(K$7,GRID!$A$17:$A$27,0),MATCH(1,($U$2=GRID!$BJ$1:$CM$1)*(КАЛЕНДАРЬ!$X21=GRID!$BJ$3:$CM$3),0))+GRID!$B$29*2,
ROUNDUP(INDEX(GRID!$B$17:$AE$27,MATCH(K$7,GRID!$A$17:$A$27,0),MATCH(1,($U$2=GRID!$BJ$1:$CM$1)*(КАЛЕНДАРЬ!$X21=GRID!$BJ$3:$CM$3),0))*(1-GRID!$B$35),0)+GRID!$B$29*2)</f>
        <v>50400</v>
      </c>
      <c r="M97" s="59" cm="1">
        <f t="array" ref="M97">IF($I$2="Открытый тариф",
INDEX(GRID!$B$4:$AE$14,MATCH(M$7,GRID!$A$4:$A$14,0),MATCH(1,($U$2=GRID!$BJ$1:$CM$1)*(КАЛЕНДАРЬ!$X21=GRID!$BJ$3:$CM$3),0))+GRID!$B$29,
ROUNDUP(INDEX(GRID!$B$4:$AE$14,MATCH(M$7,GRID!$A$4:$A$14,0),MATCH(1,($U$2=GRID!$BJ$1:$CM$1)*(КАЛЕНДАРЬ!$X21=GRID!$BJ$3:$CM$3),0))*(1-GRID!$B$35),0)+GRID!$B$29)</f>
        <v>49900</v>
      </c>
      <c r="N97" s="60">
        <f t="array" ref="N97">IF($I$2="Открытый тариф",
INDEX(GRID!$B$17:$AE$27,MATCH(M$7,GRID!$A$17:$A$27,0),MATCH(1,($U$2=GRID!$BJ$1:$CM$1)*(КАЛЕНДАРЬ!$X21=GRID!$BJ$3:$CM$3),0))+GRID!$B$29*2,
ROUNDUP(INDEX(GRID!$B$17:$AE$27,MATCH(M$7,GRID!$A$17:$A$27,0),MATCH(1,($U$2=GRID!$BJ$1:$CM$1)*(КАЛЕНДАРЬ!$X21=GRID!$BJ$3:$CM$3),0))*(1-GRID!$B$35),0)+GRID!$B$29*2)</f>
        <v>55200</v>
      </c>
      <c r="O97" s="59" cm="1">
        <f t="array" ref="O97">IF($I$2="Открытый тариф",
INDEX(GRID!$B$4:$AE$14,MATCH(O$7,GRID!$A$4:$A$14,0),MATCH(1,($U$2=GRID!$BJ$1:$CM$1)*(КАЛЕНДАРЬ!$X21=GRID!$BJ$3:$CM$3),0))+GRID!$B$29,
ROUNDUP(INDEX(GRID!$B$4:$AE$14,MATCH(O$7,GRID!$A$4:$A$14,0),MATCH(1,($U$2=GRID!$BJ$1:$CM$1)*(КАЛЕНДАРЬ!$X21=GRID!$BJ$3:$CM$3),0))*(1-GRID!$B$35),0)+GRID!$B$29)</f>
        <v>56300</v>
      </c>
      <c r="P97" s="60">
        <f t="array" ref="P97">IF($I$2="Открытый тариф",
INDEX(GRID!$B$17:$AE$27,MATCH(O$7,GRID!$A$17:$A$27,0),MATCH(1,($U$2=GRID!$BJ$1:$CM$1)*(КАЛЕНДАРЬ!$X21=GRID!$BJ$3:$CM$3),0))+GRID!$B$29*2,
ROUNDUP(INDEX(GRID!$B$17:$AE$27,MATCH(O$7,GRID!$A$17:$A$27,0),MATCH(1,($U$2=GRID!$BJ$1:$CM$1)*(КАЛЕНДАРЬ!$X21=GRID!$BJ$3:$CM$3),0))*(1-GRID!$B$35),0)+GRID!$B$29*2)</f>
        <v>61600</v>
      </c>
      <c r="Q97" s="59" cm="1">
        <f t="array" ref="Q97">IF($I$2="Открытый тариф",
INDEX(GRID!$B$4:$AE$14,MATCH(Q$7,GRID!$A$4:$A$14,0),MATCH(1,($U$2=GRID!$BJ$1:$CM$1)*(КАЛЕНДАРЬ!$X21=GRID!$BJ$3:$CM$3),0))+GRID!$B$29,
ROUNDUP(INDEX(GRID!$B$4:$AE$14,MATCH(Q$7,GRID!$A$4:$A$14,0),MATCH(1,($U$2=GRID!$BJ$1:$CM$1)*(КАЛЕНДАРЬ!$X21=GRID!$BJ$3:$CM$3),0))*(1-GRID!$B$35),0)+GRID!$B$29)</f>
        <v>63300</v>
      </c>
      <c r="R97" s="60">
        <f t="array" ref="R97">IF($I$2="Открытый тариф",
INDEX(GRID!$B$17:$AE$27,MATCH(Q$7,GRID!$A$17:$A$27,0),MATCH(1,($U$2=GRID!$BJ$1:$CM$1)*(КАЛЕНДАРЬ!$X21=GRID!$BJ$3:$CM$3),0))+GRID!$B$29*2,
ROUNDUP(INDEX(GRID!$B$17:$AE$27,MATCH(Q$7,GRID!$A$17:$A$27,0),MATCH(1,($U$2=GRID!$BJ$1:$CM$1)*(КАЛЕНДАРЬ!$X21=GRID!$BJ$3:$CM$3),0))*(1-GRID!$B$35),0)+GRID!$B$29*2)</f>
        <v>68600</v>
      </c>
      <c r="S97" s="59" cm="1">
        <f t="array" ref="S97">IF($I$2="Открытый тариф",
INDEX(GRID!$B$4:$AE$14,MATCH(S$7,GRID!$A$4:$A$14,0),MATCH(1,($U$2=GRID!$BJ$1:$CM$1)*(КАЛЕНДАРЬ!$X21=GRID!$BJ$3:$CM$3),0))+GRID!$B$29,
ROUNDUP(INDEX(GRID!$B$4:$AE$14,MATCH(S$7,GRID!$A$4:$A$14,0),MATCH(1,($U$2=GRID!$BJ$1:$CM$1)*(КАЛЕНДАРЬ!$X21=GRID!$BJ$3:$CM$3),0))*(1-GRID!$B$35),0)+GRID!$B$29)</f>
        <v>77900</v>
      </c>
      <c r="T97" s="60">
        <f t="array" ref="T97">IF($I$2="Открытый тариф",
INDEX(GRID!$B$17:$AE$27,MATCH(S$7,GRID!$A$17:$A$27,0),MATCH(1,($U$2=GRID!$BJ$1:$CM$1)*(КАЛЕНДАРЬ!$X21=GRID!$BJ$3:$CM$3),0))+GRID!$B$29*2,
ROUNDUP(INDEX(GRID!$B$17:$AE$27,MATCH(S$7,GRID!$A$17:$A$27,0),MATCH(1,($U$2=GRID!$BJ$1:$CM$1)*(КАЛЕНДАРЬ!$X21=GRID!$BJ$3:$CM$3),0))*(1-GRID!$B$35),0)+GRID!$B$29*2)</f>
        <v>83200</v>
      </c>
      <c r="U97" s="59" cm="1">
        <f t="array" ref="U97">IF($I$2="Открытый тариф",
INDEX(GRID!$B$4:$AE$14,MATCH(U$7,GRID!$A$4:$A$14,0),MATCH(1,($U$2=GRID!$BJ$1:$CM$1)*(КАЛЕНДАРЬ!$X21=GRID!$BJ$3:$CM$3),0))+GRID!$B$29,
ROUNDUP(INDEX(GRID!$B$4:$AE$14,MATCH(U$7,GRID!$A$4:$A$14,0),MATCH(1,($U$2=GRID!$BJ$1:$CM$1)*(КАЛЕНДАРЬ!$X21=GRID!$BJ$3:$CM$3),0))*(1-GRID!$B$35),0)+GRID!$B$29)</f>
        <v>85800</v>
      </c>
      <c r="V97" s="60">
        <f t="array" ref="V97">IF($I$2="Открытый тариф",
INDEX(GRID!$B$17:$AE$27,MATCH(U$7,GRID!$A$17:$A$27,0),MATCH(1,($U$2=GRID!$BJ$1:$CM$1)*(КАЛЕНДАРЬ!$X21=GRID!$BJ$3:$CM$3),0))+GRID!$B$29*2,
ROUNDUP(INDEX(GRID!$B$17:$AE$27,MATCH(U$7,GRID!$A$17:$A$27,0),MATCH(1,($U$2=GRID!$BJ$1:$CM$1)*(КАЛЕНДАРЬ!$X21=GRID!$BJ$3:$CM$3),0))*(1-GRID!$B$35),0)+GRID!$B$29*2)</f>
        <v>91100</v>
      </c>
      <c r="W97" s="59" cm="1">
        <f t="array" ref="W97">IF($I$2="Открытый тариф",
INDEX(GRID!$B$4:$AE$14,MATCH(W$7,GRID!$A$4:$A$14,0),MATCH(1,($U$2=GRID!$BJ$1:$CM$1)*(КАЛЕНДАРЬ!$X21=GRID!$BJ$3:$CM$3),0))+GRID!$B$29,
ROUNDUP(INDEX(GRID!$B$4:$AE$14,MATCH(W$7,GRID!$A$4:$A$14,0),MATCH(1,($U$2=GRID!$BJ$1:$CM$1)*(КАЛЕНДАРЬ!$X21=GRID!$BJ$3:$CM$3),0))*(1-GRID!$B$35),0)+GRID!$B$29)</f>
        <v>305800</v>
      </c>
      <c r="X97" s="60">
        <f t="array" ref="X97">IF($I$2="Открытый тариф",
INDEX(GRID!$B$17:$AE$27,MATCH(W$7,GRID!$A$17:$A$27,0),MATCH(1,($U$2=GRID!$BJ$1:$CM$1)*(КАЛЕНДАРЬ!$X21=GRID!$BJ$3:$CM$3),0))+GRID!$B$29*2,
ROUNDUP(INDEX(GRID!$B$17:$AE$27,MATCH(W$7,GRID!$A$17:$A$27,0),MATCH(1,($U$2=GRID!$BJ$1:$CM$1)*(КАЛЕНДАРЬ!$X21=GRID!$BJ$3:$CM$3),0))*(1-GRID!$B$35),0)+GRID!$B$29*2)</f>
        <v>311100</v>
      </c>
    </row>
    <row r="98" spans="1:24" hidden="1" x14ac:dyDescent="0.2">
      <c r="A98" s="62" t="s">
        <v>46</v>
      </c>
      <c r="B98" s="62">
        <v>19</v>
      </c>
      <c r="C98" s="59" cm="1">
        <f t="array" ref="C98">IF($I$2="Открытый тариф",
INDEX(GRID!$B$4:$AE$14,MATCH(C$7,GRID!$A$4:$A$14,0),MATCH(1,($U$2=GRID!$BJ$1:$CM$1)*(КАЛЕНДАРЬ!$X22=GRID!$BJ$3:$CM$3),0))+GRID!$B$29,
ROUNDUP(INDEX(GRID!$B$4:$AE$14,MATCH(C$7,GRID!$A$4:$A$14,0),MATCH(1,($U$2=GRID!$BJ$1:$CM$1)*(КАЛЕНДАРЬ!$X22=GRID!$BJ$3:$CM$3),0))*(1-GRID!$B$35),0)+GRID!$B$29)</f>
        <v>30300</v>
      </c>
      <c r="D98" s="60">
        <f t="array" ref="D98">IF($I$2="Открытый тариф",
INDEX(GRID!$B$17:$AE$27,MATCH(C$7,GRID!$A$17:$A$27,0),MATCH(1,($U$2=GRID!$BJ$1:$CM$1)*(КАЛЕНДАРЬ!$X22=GRID!$BJ$3:$CM$3),0))+GRID!$B$29*2,
ROUNDUP(INDEX(GRID!$B$17:$AE$27,MATCH(C$7,GRID!$A$17:$A$27,0),MATCH(1,($U$2=GRID!$BJ$1:$CM$1)*(КАЛЕНДАРЬ!$X22=GRID!$BJ$3:$CM$3),0))*(1-GRID!$B$35),0)+GRID!$B$29*2)</f>
        <v>35600</v>
      </c>
      <c r="E98" s="59" cm="1">
        <f t="array" ref="E98">IF($I$2="Открытый тариф",
INDEX(GRID!$B$4:$AE$14,MATCH(E$7,GRID!$A$4:$A$14,0),MATCH(1,($U$2=GRID!$BJ$1:$CM$1)*(КАЛЕНДАРЬ!$X22=GRID!$BJ$3:$CM$3),0))+GRID!$B$29,
ROUNDUP(INDEX(GRID!$B$4:$AE$14,MATCH(E$7,GRID!$A$4:$A$14,0),MATCH(1,($U$2=GRID!$BJ$1:$CM$1)*(КАЛЕНДАРЬ!$X22=GRID!$BJ$3:$CM$3),0))*(1-GRID!$B$35),0)+GRID!$B$29)</f>
        <v>33400</v>
      </c>
      <c r="F98" s="60">
        <f t="array" ref="F98">IF($I$2="Открытый тариф",
INDEX(GRID!$B$17:$AE$27,MATCH(E$7,GRID!$A$17:$A$27,0),MATCH(1,($U$2=GRID!$BJ$1:$CM$1)*(КАЛЕНДАРЬ!$X22=GRID!$BJ$3:$CM$3),0))+GRID!$B$29*2,
ROUNDUP(INDEX(GRID!$B$17:$AE$27,MATCH(E$7,GRID!$A$17:$A$27,0),MATCH(1,($U$2=GRID!$BJ$1:$CM$1)*(КАЛЕНДАРЬ!$X22=GRID!$BJ$3:$CM$3),0))*(1-GRID!$B$35),0)+GRID!$B$29*2)</f>
        <v>38700</v>
      </c>
      <c r="G98" s="59" cm="1">
        <f t="array" ref="G98">IF($I$2="Открытый тариф",
INDEX(GRID!$B$4:$AE$14,MATCH(G$7,GRID!$A$4:$A$14,0),MATCH(1,($U$2=GRID!$BJ$1:$CM$1)*(КАЛЕНДАРЬ!$X22=GRID!$BJ$3:$CM$3),0))+GRID!$B$29,
ROUNDUP(INDEX(GRID!$B$4:$AE$14,MATCH(G$7,GRID!$A$4:$A$14,0),MATCH(1,($U$2=GRID!$BJ$1:$CM$1)*(КАЛЕНДАРЬ!$X22=GRID!$BJ$3:$CM$3),0))*(1-GRID!$B$35),0)+GRID!$B$29)</f>
        <v>36900</v>
      </c>
      <c r="H98" s="60">
        <f t="array" ref="H98">IF($I$2="Открытый тариф",
INDEX(GRID!$B$17:$AE$27,MATCH(G$7,GRID!$A$17:$A$27,0),MATCH(1,($U$2=GRID!$BJ$1:$CM$1)*(КАЛЕНДАРЬ!$X22=GRID!$BJ$3:$CM$3),0))+GRID!$B$29*2,
ROUNDUP(INDEX(GRID!$B$17:$AE$27,MATCH(G$7,GRID!$A$17:$A$27,0),MATCH(1,($U$2=GRID!$BJ$1:$CM$1)*(КАЛЕНДАРЬ!$X22=GRID!$BJ$3:$CM$3),0))*(1-GRID!$B$35),0)+GRID!$B$29*2)</f>
        <v>42200</v>
      </c>
      <c r="I98" s="59" cm="1">
        <f t="array" ref="I98">IF($I$2="Открытый тариф",
INDEX(GRID!$B$4:$AE$14,MATCH(I$7,GRID!$A$4:$A$14,0),MATCH(1,($U$2=GRID!$BJ$1:$CM$1)*(КАЛЕНДАРЬ!$X22=GRID!$BJ$3:$CM$3),0))+GRID!$B$29,
ROUNDUP(INDEX(GRID!$B$4:$AE$14,MATCH(I$7,GRID!$A$4:$A$14,0),MATCH(1,($U$2=GRID!$BJ$1:$CM$1)*(КАЛЕНДАРЬ!$X22=GRID!$BJ$3:$CM$3),0))*(1-GRID!$B$35),0)+GRID!$B$29)</f>
        <v>40800</v>
      </c>
      <c r="J98" s="60">
        <f t="array" ref="J98">IF($I$2="Открытый тариф",
INDEX(GRID!$B$17:$AE$27,MATCH(I$7,GRID!$A$17:$A$27,0),MATCH(1,($U$2=GRID!$BJ$1:$CM$1)*(КАЛЕНДАРЬ!$X22=GRID!$BJ$3:$CM$3),0))+GRID!$B$29*2,
ROUNDUP(INDEX(GRID!$B$17:$AE$27,MATCH(I$7,GRID!$A$17:$A$27,0),MATCH(1,($U$2=GRID!$BJ$1:$CM$1)*(КАЛЕНДАРЬ!$X22=GRID!$BJ$3:$CM$3),0))*(1-GRID!$B$35),0)+GRID!$B$29*2)</f>
        <v>46100</v>
      </c>
      <c r="K98" s="59" cm="1">
        <f t="array" ref="K98">IF($I$2="Открытый тариф",
INDEX(GRID!$B$4:$AE$14,MATCH(K$7,GRID!$A$4:$A$14,0),MATCH(1,($U$2=GRID!$BJ$1:$CM$1)*(КАЛЕНДАРЬ!$X22=GRID!$BJ$3:$CM$3),0))+GRID!$B$29,
ROUNDUP(INDEX(GRID!$B$4:$AE$14,MATCH(K$7,GRID!$A$4:$A$14,0),MATCH(1,($U$2=GRID!$BJ$1:$CM$1)*(КАЛЕНДАРЬ!$X22=GRID!$BJ$3:$CM$3),0))*(1-GRID!$B$35),0)+GRID!$B$29)</f>
        <v>45100</v>
      </c>
      <c r="L98" s="60">
        <f t="array" ref="L98">IF($I$2="Открытый тариф",
INDEX(GRID!$B$17:$AE$27,MATCH(K$7,GRID!$A$17:$A$27,0),MATCH(1,($U$2=GRID!$BJ$1:$CM$1)*(КАЛЕНДАРЬ!$X22=GRID!$BJ$3:$CM$3),0))+GRID!$B$29*2,
ROUNDUP(INDEX(GRID!$B$17:$AE$27,MATCH(K$7,GRID!$A$17:$A$27,0),MATCH(1,($U$2=GRID!$BJ$1:$CM$1)*(КАЛЕНДАРЬ!$X22=GRID!$BJ$3:$CM$3),0))*(1-GRID!$B$35),0)+GRID!$B$29*2)</f>
        <v>50400</v>
      </c>
      <c r="M98" s="59" cm="1">
        <f t="array" ref="M98">IF($I$2="Открытый тариф",
INDEX(GRID!$B$4:$AE$14,MATCH(M$7,GRID!$A$4:$A$14,0),MATCH(1,($U$2=GRID!$BJ$1:$CM$1)*(КАЛЕНДАРЬ!$X22=GRID!$BJ$3:$CM$3),0))+GRID!$B$29,
ROUNDUP(INDEX(GRID!$B$4:$AE$14,MATCH(M$7,GRID!$A$4:$A$14,0),MATCH(1,($U$2=GRID!$BJ$1:$CM$1)*(КАЛЕНДАРЬ!$X22=GRID!$BJ$3:$CM$3),0))*(1-GRID!$B$35),0)+GRID!$B$29)</f>
        <v>49900</v>
      </c>
      <c r="N98" s="60">
        <f t="array" ref="N98">IF($I$2="Открытый тариф",
INDEX(GRID!$B$17:$AE$27,MATCH(M$7,GRID!$A$17:$A$27,0),MATCH(1,($U$2=GRID!$BJ$1:$CM$1)*(КАЛЕНДАРЬ!$X22=GRID!$BJ$3:$CM$3),0))+GRID!$B$29*2,
ROUNDUP(INDEX(GRID!$B$17:$AE$27,MATCH(M$7,GRID!$A$17:$A$27,0),MATCH(1,($U$2=GRID!$BJ$1:$CM$1)*(КАЛЕНДАРЬ!$X22=GRID!$BJ$3:$CM$3),0))*(1-GRID!$B$35),0)+GRID!$B$29*2)</f>
        <v>55200</v>
      </c>
      <c r="O98" s="59" cm="1">
        <f t="array" ref="O98">IF($I$2="Открытый тариф",
INDEX(GRID!$B$4:$AE$14,MATCH(O$7,GRID!$A$4:$A$14,0),MATCH(1,($U$2=GRID!$BJ$1:$CM$1)*(КАЛЕНДАРЬ!$X22=GRID!$BJ$3:$CM$3),0))+GRID!$B$29,
ROUNDUP(INDEX(GRID!$B$4:$AE$14,MATCH(O$7,GRID!$A$4:$A$14,0),MATCH(1,($U$2=GRID!$BJ$1:$CM$1)*(КАЛЕНДАРЬ!$X22=GRID!$BJ$3:$CM$3),0))*(1-GRID!$B$35),0)+GRID!$B$29)</f>
        <v>56300</v>
      </c>
      <c r="P98" s="60">
        <f t="array" ref="P98">IF($I$2="Открытый тариф",
INDEX(GRID!$B$17:$AE$27,MATCH(O$7,GRID!$A$17:$A$27,0),MATCH(1,($U$2=GRID!$BJ$1:$CM$1)*(КАЛЕНДАРЬ!$X22=GRID!$BJ$3:$CM$3),0))+GRID!$B$29*2,
ROUNDUP(INDEX(GRID!$B$17:$AE$27,MATCH(O$7,GRID!$A$17:$A$27,0),MATCH(1,($U$2=GRID!$BJ$1:$CM$1)*(КАЛЕНДАРЬ!$X22=GRID!$BJ$3:$CM$3),0))*(1-GRID!$B$35),0)+GRID!$B$29*2)</f>
        <v>61600</v>
      </c>
      <c r="Q98" s="59" cm="1">
        <f t="array" ref="Q98">IF($I$2="Открытый тариф",
INDEX(GRID!$B$4:$AE$14,MATCH(Q$7,GRID!$A$4:$A$14,0),MATCH(1,($U$2=GRID!$BJ$1:$CM$1)*(КАЛЕНДАРЬ!$X22=GRID!$BJ$3:$CM$3),0))+GRID!$B$29,
ROUNDUP(INDEX(GRID!$B$4:$AE$14,MATCH(Q$7,GRID!$A$4:$A$14,0),MATCH(1,($U$2=GRID!$BJ$1:$CM$1)*(КАЛЕНДАРЬ!$X22=GRID!$BJ$3:$CM$3),0))*(1-GRID!$B$35),0)+GRID!$B$29)</f>
        <v>63300</v>
      </c>
      <c r="R98" s="60">
        <f t="array" ref="R98">IF($I$2="Открытый тариф",
INDEX(GRID!$B$17:$AE$27,MATCH(Q$7,GRID!$A$17:$A$27,0),MATCH(1,($U$2=GRID!$BJ$1:$CM$1)*(КАЛЕНДАРЬ!$X22=GRID!$BJ$3:$CM$3),0))+GRID!$B$29*2,
ROUNDUP(INDEX(GRID!$B$17:$AE$27,MATCH(Q$7,GRID!$A$17:$A$27,0),MATCH(1,($U$2=GRID!$BJ$1:$CM$1)*(КАЛЕНДАРЬ!$X22=GRID!$BJ$3:$CM$3),0))*(1-GRID!$B$35),0)+GRID!$B$29*2)</f>
        <v>68600</v>
      </c>
      <c r="S98" s="59" cm="1">
        <f t="array" ref="S98">IF($I$2="Открытый тариф",
INDEX(GRID!$B$4:$AE$14,MATCH(S$7,GRID!$A$4:$A$14,0),MATCH(1,($U$2=GRID!$BJ$1:$CM$1)*(КАЛЕНДАРЬ!$X22=GRID!$BJ$3:$CM$3),0))+GRID!$B$29,
ROUNDUP(INDEX(GRID!$B$4:$AE$14,MATCH(S$7,GRID!$A$4:$A$14,0),MATCH(1,($U$2=GRID!$BJ$1:$CM$1)*(КАЛЕНДАРЬ!$X22=GRID!$BJ$3:$CM$3),0))*(1-GRID!$B$35),0)+GRID!$B$29)</f>
        <v>77900</v>
      </c>
      <c r="T98" s="60">
        <f t="array" ref="T98">IF($I$2="Открытый тариф",
INDEX(GRID!$B$17:$AE$27,MATCH(S$7,GRID!$A$17:$A$27,0),MATCH(1,($U$2=GRID!$BJ$1:$CM$1)*(КАЛЕНДАРЬ!$X22=GRID!$BJ$3:$CM$3),0))+GRID!$B$29*2,
ROUNDUP(INDEX(GRID!$B$17:$AE$27,MATCH(S$7,GRID!$A$17:$A$27,0),MATCH(1,($U$2=GRID!$BJ$1:$CM$1)*(КАЛЕНДАРЬ!$X22=GRID!$BJ$3:$CM$3),0))*(1-GRID!$B$35),0)+GRID!$B$29*2)</f>
        <v>83200</v>
      </c>
      <c r="U98" s="59" cm="1">
        <f t="array" ref="U98">IF($I$2="Открытый тариф",
INDEX(GRID!$B$4:$AE$14,MATCH(U$7,GRID!$A$4:$A$14,0),MATCH(1,($U$2=GRID!$BJ$1:$CM$1)*(КАЛЕНДАРЬ!$X22=GRID!$BJ$3:$CM$3),0))+GRID!$B$29,
ROUNDUP(INDEX(GRID!$B$4:$AE$14,MATCH(U$7,GRID!$A$4:$A$14,0),MATCH(1,($U$2=GRID!$BJ$1:$CM$1)*(КАЛЕНДАРЬ!$X22=GRID!$BJ$3:$CM$3),0))*(1-GRID!$B$35),0)+GRID!$B$29)</f>
        <v>85800</v>
      </c>
      <c r="V98" s="60">
        <f t="array" ref="V98">IF($I$2="Открытый тариф",
INDEX(GRID!$B$17:$AE$27,MATCH(U$7,GRID!$A$17:$A$27,0),MATCH(1,($U$2=GRID!$BJ$1:$CM$1)*(КАЛЕНДАРЬ!$X22=GRID!$BJ$3:$CM$3),0))+GRID!$B$29*2,
ROUNDUP(INDEX(GRID!$B$17:$AE$27,MATCH(U$7,GRID!$A$17:$A$27,0),MATCH(1,($U$2=GRID!$BJ$1:$CM$1)*(КАЛЕНДАРЬ!$X22=GRID!$BJ$3:$CM$3),0))*(1-GRID!$B$35),0)+GRID!$B$29*2)</f>
        <v>91100</v>
      </c>
      <c r="W98" s="59" cm="1">
        <f t="array" ref="W98">IF($I$2="Открытый тариф",
INDEX(GRID!$B$4:$AE$14,MATCH(W$7,GRID!$A$4:$A$14,0),MATCH(1,($U$2=GRID!$BJ$1:$CM$1)*(КАЛЕНДАРЬ!$X22=GRID!$BJ$3:$CM$3),0))+GRID!$B$29,
ROUNDUP(INDEX(GRID!$B$4:$AE$14,MATCH(W$7,GRID!$A$4:$A$14,0),MATCH(1,($U$2=GRID!$BJ$1:$CM$1)*(КАЛЕНДАРЬ!$X22=GRID!$BJ$3:$CM$3),0))*(1-GRID!$B$35),0)+GRID!$B$29)</f>
        <v>305800</v>
      </c>
      <c r="X98" s="60">
        <f t="array" ref="X98">IF($I$2="Открытый тариф",
INDEX(GRID!$B$17:$AE$27,MATCH(W$7,GRID!$A$17:$A$27,0),MATCH(1,($U$2=GRID!$BJ$1:$CM$1)*(КАЛЕНДАРЬ!$X22=GRID!$BJ$3:$CM$3),0))+GRID!$B$29*2,
ROUNDUP(INDEX(GRID!$B$17:$AE$27,MATCH(W$7,GRID!$A$17:$A$27,0),MATCH(1,($U$2=GRID!$BJ$1:$CM$1)*(КАЛЕНДАРЬ!$X22=GRID!$BJ$3:$CM$3),0))*(1-GRID!$B$35),0)+GRID!$B$29*2)</f>
        <v>311100</v>
      </c>
    </row>
    <row r="99" spans="1:24" x14ac:dyDescent="0.2">
      <c r="A99" s="62" t="s">
        <v>47</v>
      </c>
      <c r="B99" s="62">
        <v>20</v>
      </c>
      <c r="C99" s="59" cm="1">
        <f t="array" ref="C99">IF($I$2="Открытый тариф",
INDEX(GRID!$B$4:$AE$14,MATCH(C$7,GRID!$A$4:$A$14,0),MATCH(1,($U$2=GRID!$BJ$1:$CM$1)*(КАЛЕНДАРЬ!$X23=GRID!$BJ$3:$CM$3),0))+GRID!$B$29,
ROUNDUP(INDEX(GRID!$B$4:$AE$14,MATCH(C$7,GRID!$A$4:$A$14,0),MATCH(1,($U$2=GRID!$BJ$1:$CM$1)*(КАЛЕНДАРЬ!$X23=GRID!$BJ$3:$CM$3),0))*(1-GRID!$B$35),0)+GRID!$B$29)</f>
        <v>30300</v>
      </c>
      <c r="D99" s="60">
        <f t="array" ref="D99">IF($I$2="Открытый тариф",
INDEX(GRID!$B$17:$AE$27,MATCH(C$7,GRID!$A$17:$A$27,0),MATCH(1,($U$2=GRID!$BJ$1:$CM$1)*(КАЛЕНДАРЬ!$X23=GRID!$BJ$3:$CM$3),0))+GRID!$B$29*2,
ROUNDUP(INDEX(GRID!$B$17:$AE$27,MATCH(C$7,GRID!$A$17:$A$27,0),MATCH(1,($U$2=GRID!$BJ$1:$CM$1)*(КАЛЕНДАРЬ!$X23=GRID!$BJ$3:$CM$3),0))*(1-GRID!$B$35),0)+GRID!$B$29*2)</f>
        <v>35600</v>
      </c>
      <c r="E99" s="59" cm="1">
        <f t="array" ref="E99">IF($I$2="Открытый тариф",
INDEX(GRID!$B$4:$AE$14,MATCH(E$7,GRID!$A$4:$A$14,0),MATCH(1,($U$2=GRID!$BJ$1:$CM$1)*(КАЛЕНДАРЬ!$X23=GRID!$BJ$3:$CM$3),0))+GRID!$B$29,
ROUNDUP(INDEX(GRID!$B$4:$AE$14,MATCH(E$7,GRID!$A$4:$A$14,0),MATCH(1,($U$2=GRID!$BJ$1:$CM$1)*(КАЛЕНДАРЬ!$X23=GRID!$BJ$3:$CM$3),0))*(1-GRID!$B$35),0)+GRID!$B$29)</f>
        <v>33400</v>
      </c>
      <c r="F99" s="60">
        <f t="array" ref="F99">IF($I$2="Открытый тариф",
INDEX(GRID!$B$17:$AE$27,MATCH(E$7,GRID!$A$17:$A$27,0),MATCH(1,($U$2=GRID!$BJ$1:$CM$1)*(КАЛЕНДАРЬ!$X23=GRID!$BJ$3:$CM$3),0))+GRID!$B$29*2,
ROUNDUP(INDEX(GRID!$B$17:$AE$27,MATCH(E$7,GRID!$A$17:$A$27,0),MATCH(1,($U$2=GRID!$BJ$1:$CM$1)*(КАЛЕНДАРЬ!$X23=GRID!$BJ$3:$CM$3),0))*(1-GRID!$B$35),0)+GRID!$B$29*2)</f>
        <v>38700</v>
      </c>
      <c r="G99" s="59" cm="1">
        <f t="array" ref="G99">IF($I$2="Открытый тариф",
INDEX(GRID!$B$4:$AE$14,MATCH(G$7,GRID!$A$4:$A$14,0),MATCH(1,($U$2=GRID!$BJ$1:$CM$1)*(КАЛЕНДАРЬ!$X23=GRID!$BJ$3:$CM$3),0))+GRID!$B$29,
ROUNDUP(INDEX(GRID!$B$4:$AE$14,MATCH(G$7,GRID!$A$4:$A$14,0),MATCH(1,($U$2=GRID!$BJ$1:$CM$1)*(КАЛЕНДАРЬ!$X23=GRID!$BJ$3:$CM$3),0))*(1-GRID!$B$35),0)+GRID!$B$29)</f>
        <v>36900</v>
      </c>
      <c r="H99" s="60">
        <f t="array" ref="H99">IF($I$2="Открытый тариф",
INDEX(GRID!$B$17:$AE$27,MATCH(G$7,GRID!$A$17:$A$27,0),MATCH(1,($U$2=GRID!$BJ$1:$CM$1)*(КАЛЕНДАРЬ!$X23=GRID!$BJ$3:$CM$3),0))+GRID!$B$29*2,
ROUNDUP(INDEX(GRID!$B$17:$AE$27,MATCH(G$7,GRID!$A$17:$A$27,0),MATCH(1,($U$2=GRID!$BJ$1:$CM$1)*(КАЛЕНДАРЬ!$X23=GRID!$BJ$3:$CM$3),0))*(1-GRID!$B$35),0)+GRID!$B$29*2)</f>
        <v>42200</v>
      </c>
      <c r="I99" s="59" cm="1">
        <f t="array" ref="I99">IF($I$2="Открытый тариф",
INDEX(GRID!$B$4:$AE$14,MATCH(I$7,GRID!$A$4:$A$14,0),MATCH(1,($U$2=GRID!$BJ$1:$CM$1)*(КАЛЕНДАРЬ!$X23=GRID!$BJ$3:$CM$3),0))+GRID!$B$29,
ROUNDUP(INDEX(GRID!$B$4:$AE$14,MATCH(I$7,GRID!$A$4:$A$14,0),MATCH(1,($U$2=GRID!$BJ$1:$CM$1)*(КАЛЕНДАРЬ!$X23=GRID!$BJ$3:$CM$3),0))*(1-GRID!$B$35),0)+GRID!$B$29)</f>
        <v>40800</v>
      </c>
      <c r="J99" s="60">
        <f t="array" ref="J99">IF($I$2="Открытый тариф",
INDEX(GRID!$B$17:$AE$27,MATCH(I$7,GRID!$A$17:$A$27,0),MATCH(1,($U$2=GRID!$BJ$1:$CM$1)*(КАЛЕНДАРЬ!$X23=GRID!$BJ$3:$CM$3),0))+GRID!$B$29*2,
ROUNDUP(INDEX(GRID!$B$17:$AE$27,MATCH(I$7,GRID!$A$17:$A$27,0),MATCH(1,($U$2=GRID!$BJ$1:$CM$1)*(КАЛЕНДАРЬ!$X23=GRID!$BJ$3:$CM$3),0))*(1-GRID!$B$35),0)+GRID!$B$29*2)</f>
        <v>46100</v>
      </c>
      <c r="K99" s="59" cm="1">
        <f t="array" ref="K99">IF($I$2="Открытый тариф",
INDEX(GRID!$B$4:$AE$14,MATCH(K$7,GRID!$A$4:$A$14,0),MATCH(1,($U$2=GRID!$BJ$1:$CM$1)*(КАЛЕНДАРЬ!$X23=GRID!$BJ$3:$CM$3),0))+GRID!$B$29,
ROUNDUP(INDEX(GRID!$B$4:$AE$14,MATCH(K$7,GRID!$A$4:$A$14,0),MATCH(1,($U$2=GRID!$BJ$1:$CM$1)*(КАЛЕНДАРЬ!$X23=GRID!$BJ$3:$CM$3),0))*(1-GRID!$B$35),0)+GRID!$B$29)</f>
        <v>45100</v>
      </c>
      <c r="L99" s="60">
        <f t="array" ref="L99">IF($I$2="Открытый тариф",
INDEX(GRID!$B$17:$AE$27,MATCH(K$7,GRID!$A$17:$A$27,0),MATCH(1,($U$2=GRID!$BJ$1:$CM$1)*(КАЛЕНДАРЬ!$X23=GRID!$BJ$3:$CM$3),0))+GRID!$B$29*2,
ROUNDUP(INDEX(GRID!$B$17:$AE$27,MATCH(K$7,GRID!$A$17:$A$27,0),MATCH(1,($U$2=GRID!$BJ$1:$CM$1)*(КАЛЕНДАРЬ!$X23=GRID!$BJ$3:$CM$3),0))*(1-GRID!$B$35),0)+GRID!$B$29*2)</f>
        <v>50400</v>
      </c>
      <c r="M99" s="59" cm="1">
        <f t="array" ref="M99">IF($I$2="Открытый тариф",
INDEX(GRID!$B$4:$AE$14,MATCH(M$7,GRID!$A$4:$A$14,0),MATCH(1,($U$2=GRID!$BJ$1:$CM$1)*(КАЛЕНДАРЬ!$X23=GRID!$BJ$3:$CM$3),0))+GRID!$B$29,
ROUNDUP(INDEX(GRID!$B$4:$AE$14,MATCH(M$7,GRID!$A$4:$A$14,0),MATCH(1,($U$2=GRID!$BJ$1:$CM$1)*(КАЛЕНДАРЬ!$X23=GRID!$BJ$3:$CM$3),0))*(1-GRID!$B$35),0)+GRID!$B$29)</f>
        <v>49900</v>
      </c>
      <c r="N99" s="60">
        <f t="array" ref="N99">IF($I$2="Открытый тариф",
INDEX(GRID!$B$17:$AE$27,MATCH(M$7,GRID!$A$17:$A$27,0),MATCH(1,($U$2=GRID!$BJ$1:$CM$1)*(КАЛЕНДАРЬ!$X23=GRID!$BJ$3:$CM$3),0))+GRID!$B$29*2,
ROUNDUP(INDEX(GRID!$B$17:$AE$27,MATCH(M$7,GRID!$A$17:$A$27,0),MATCH(1,($U$2=GRID!$BJ$1:$CM$1)*(КАЛЕНДАРЬ!$X23=GRID!$BJ$3:$CM$3),0))*(1-GRID!$B$35),0)+GRID!$B$29*2)</f>
        <v>55200</v>
      </c>
      <c r="O99" s="59" cm="1">
        <f t="array" ref="O99">IF($I$2="Открытый тариф",
INDEX(GRID!$B$4:$AE$14,MATCH(O$7,GRID!$A$4:$A$14,0),MATCH(1,($U$2=GRID!$BJ$1:$CM$1)*(КАЛЕНДАРЬ!$X23=GRID!$BJ$3:$CM$3),0))+GRID!$B$29,
ROUNDUP(INDEX(GRID!$B$4:$AE$14,MATCH(O$7,GRID!$A$4:$A$14,0),MATCH(1,($U$2=GRID!$BJ$1:$CM$1)*(КАЛЕНДАРЬ!$X23=GRID!$BJ$3:$CM$3),0))*(1-GRID!$B$35),0)+GRID!$B$29)</f>
        <v>56300</v>
      </c>
      <c r="P99" s="60">
        <f t="array" ref="P99">IF($I$2="Открытый тариф",
INDEX(GRID!$B$17:$AE$27,MATCH(O$7,GRID!$A$17:$A$27,0),MATCH(1,($U$2=GRID!$BJ$1:$CM$1)*(КАЛЕНДАРЬ!$X23=GRID!$BJ$3:$CM$3),0))+GRID!$B$29*2,
ROUNDUP(INDEX(GRID!$B$17:$AE$27,MATCH(O$7,GRID!$A$17:$A$27,0),MATCH(1,($U$2=GRID!$BJ$1:$CM$1)*(КАЛЕНДАРЬ!$X23=GRID!$BJ$3:$CM$3),0))*(1-GRID!$B$35),0)+GRID!$B$29*2)</f>
        <v>61600</v>
      </c>
      <c r="Q99" s="59" cm="1">
        <f t="array" ref="Q99">IF($I$2="Открытый тариф",
INDEX(GRID!$B$4:$AE$14,MATCH(Q$7,GRID!$A$4:$A$14,0),MATCH(1,($U$2=GRID!$BJ$1:$CM$1)*(КАЛЕНДАРЬ!$X23=GRID!$BJ$3:$CM$3),0))+GRID!$B$29,
ROUNDUP(INDEX(GRID!$B$4:$AE$14,MATCH(Q$7,GRID!$A$4:$A$14,0),MATCH(1,($U$2=GRID!$BJ$1:$CM$1)*(КАЛЕНДАРЬ!$X23=GRID!$BJ$3:$CM$3),0))*(1-GRID!$B$35),0)+GRID!$B$29)</f>
        <v>63300</v>
      </c>
      <c r="R99" s="60">
        <f t="array" ref="R99">IF($I$2="Открытый тариф",
INDEX(GRID!$B$17:$AE$27,MATCH(Q$7,GRID!$A$17:$A$27,0),MATCH(1,($U$2=GRID!$BJ$1:$CM$1)*(КАЛЕНДАРЬ!$X23=GRID!$BJ$3:$CM$3),0))+GRID!$B$29*2,
ROUNDUP(INDEX(GRID!$B$17:$AE$27,MATCH(Q$7,GRID!$A$17:$A$27,0),MATCH(1,($U$2=GRID!$BJ$1:$CM$1)*(КАЛЕНДАРЬ!$X23=GRID!$BJ$3:$CM$3),0))*(1-GRID!$B$35),0)+GRID!$B$29*2)</f>
        <v>68600</v>
      </c>
      <c r="S99" s="59" cm="1">
        <f t="array" ref="S99">IF($I$2="Открытый тариф",
INDEX(GRID!$B$4:$AE$14,MATCH(S$7,GRID!$A$4:$A$14,0),MATCH(1,($U$2=GRID!$BJ$1:$CM$1)*(КАЛЕНДАРЬ!$X23=GRID!$BJ$3:$CM$3),0))+GRID!$B$29,
ROUNDUP(INDEX(GRID!$B$4:$AE$14,MATCH(S$7,GRID!$A$4:$A$14,0),MATCH(1,($U$2=GRID!$BJ$1:$CM$1)*(КАЛЕНДАРЬ!$X23=GRID!$BJ$3:$CM$3),0))*(1-GRID!$B$35),0)+GRID!$B$29)</f>
        <v>77900</v>
      </c>
      <c r="T99" s="60">
        <f t="array" ref="T99">IF($I$2="Открытый тариф",
INDEX(GRID!$B$17:$AE$27,MATCH(S$7,GRID!$A$17:$A$27,0),MATCH(1,($U$2=GRID!$BJ$1:$CM$1)*(КАЛЕНДАРЬ!$X23=GRID!$BJ$3:$CM$3),0))+GRID!$B$29*2,
ROUNDUP(INDEX(GRID!$B$17:$AE$27,MATCH(S$7,GRID!$A$17:$A$27,0),MATCH(1,($U$2=GRID!$BJ$1:$CM$1)*(КАЛЕНДАРЬ!$X23=GRID!$BJ$3:$CM$3),0))*(1-GRID!$B$35),0)+GRID!$B$29*2)</f>
        <v>83200</v>
      </c>
      <c r="U99" s="59" cm="1">
        <f t="array" ref="U99">IF($I$2="Открытый тариф",
INDEX(GRID!$B$4:$AE$14,MATCH(U$7,GRID!$A$4:$A$14,0),MATCH(1,($U$2=GRID!$BJ$1:$CM$1)*(КАЛЕНДАРЬ!$X23=GRID!$BJ$3:$CM$3),0))+GRID!$B$29,
ROUNDUP(INDEX(GRID!$B$4:$AE$14,MATCH(U$7,GRID!$A$4:$A$14,0),MATCH(1,($U$2=GRID!$BJ$1:$CM$1)*(КАЛЕНДАРЬ!$X23=GRID!$BJ$3:$CM$3),0))*(1-GRID!$B$35),0)+GRID!$B$29)</f>
        <v>85800</v>
      </c>
      <c r="V99" s="60">
        <f t="array" ref="V99">IF($I$2="Открытый тариф",
INDEX(GRID!$B$17:$AE$27,MATCH(U$7,GRID!$A$17:$A$27,0),MATCH(1,($U$2=GRID!$BJ$1:$CM$1)*(КАЛЕНДАРЬ!$X23=GRID!$BJ$3:$CM$3),0))+GRID!$B$29*2,
ROUNDUP(INDEX(GRID!$B$17:$AE$27,MATCH(U$7,GRID!$A$17:$A$27,0),MATCH(1,($U$2=GRID!$BJ$1:$CM$1)*(КАЛЕНДАРЬ!$X23=GRID!$BJ$3:$CM$3),0))*(1-GRID!$B$35),0)+GRID!$B$29*2)</f>
        <v>91100</v>
      </c>
      <c r="W99" s="59" cm="1">
        <f t="array" ref="W99">IF($I$2="Открытый тариф",
INDEX(GRID!$B$4:$AE$14,MATCH(W$7,GRID!$A$4:$A$14,0),MATCH(1,($U$2=GRID!$BJ$1:$CM$1)*(КАЛЕНДАРЬ!$X23=GRID!$BJ$3:$CM$3),0))+GRID!$B$29,
ROUNDUP(INDEX(GRID!$B$4:$AE$14,MATCH(W$7,GRID!$A$4:$A$14,0),MATCH(1,($U$2=GRID!$BJ$1:$CM$1)*(КАЛЕНДАРЬ!$X23=GRID!$BJ$3:$CM$3),0))*(1-GRID!$B$35),0)+GRID!$B$29)</f>
        <v>305800</v>
      </c>
      <c r="X99" s="60">
        <f t="array" ref="X99">IF($I$2="Открытый тариф",
INDEX(GRID!$B$17:$AE$27,MATCH(W$7,GRID!$A$17:$A$27,0),MATCH(1,($U$2=GRID!$BJ$1:$CM$1)*(КАЛЕНДАРЬ!$X23=GRID!$BJ$3:$CM$3),0))+GRID!$B$29*2,
ROUNDUP(INDEX(GRID!$B$17:$AE$27,MATCH(W$7,GRID!$A$17:$A$27,0),MATCH(1,($U$2=GRID!$BJ$1:$CM$1)*(КАЛЕНДАРЬ!$X23=GRID!$BJ$3:$CM$3),0))*(1-GRID!$B$35),0)+GRID!$B$29*2)</f>
        <v>311100</v>
      </c>
    </row>
    <row r="100" spans="1:24" x14ac:dyDescent="0.2">
      <c r="A100" s="62" t="s">
        <v>48</v>
      </c>
      <c r="B100" s="62">
        <v>21</v>
      </c>
      <c r="C100" s="59" cm="1">
        <f t="array" ref="C100">IF($I$2="Открытый тариф",
INDEX(GRID!$B$4:$AE$14,MATCH(C$7,GRID!$A$4:$A$14,0),MATCH(1,($U$2=GRID!$BJ$1:$CM$1)*(КАЛЕНДАРЬ!$X24=GRID!$BJ$3:$CM$3),0))+GRID!$B$29,
ROUNDUP(INDEX(GRID!$B$4:$AE$14,MATCH(C$7,GRID!$A$4:$A$14,0),MATCH(1,($U$2=GRID!$BJ$1:$CM$1)*(КАЛЕНДАРЬ!$X24=GRID!$BJ$3:$CM$3),0))*(1-GRID!$B$35),0)+GRID!$B$29)</f>
        <v>30300</v>
      </c>
      <c r="D100" s="60">
        <f t="array" ref="D100">IF($I$2="Открытый тариф",
INDEX(GRID!$B$17:$AE$27,MATCH(C$7,GRID!$A$17:$A$27,0),MATCH(1,($U$2=GRID!$BJ$1:$CM$1)*(КАЛЕНДАРЬ!$X24=GRID!$BJ$3:$CM$3),0))+GRID!$B$29*2,
ROUNDUP(INDEX(GRID!$B$17:$AE$27,MATCH(C$7,GRID!$A$17:$A$27,0),MATCH(1,($U$2=GRID!$BJ$1:$CM$1)*(КАЛЕНДАРЬ!$X24=GRID!$BJ$3:$CM$3),0))*(1-GRID!$B$35),0)+GRID!$B$29*2)</f>
        <v>35600</v>
      </c>
      <c r="E100" s="59" cm="1">
        <f t="array" ref="E100">IF($I$2="Открытый тариф",
INDEX(GRID!$B$4:$AE$14,MATCH(E$7,GRID!$A$4:$A$14,0),MATCH(1,($U$2=GRID!$BJ$1:$CM$1)*(КАЛЕНДАРЬ!$X24=GRID!$BJ$3:$CM$3),0))+GRID!$B$29,
ROUNDUP(INDEX(GRID!$B$4:$AE$14,MATCH(E$7,GRID!$A$4:$A$14,0),MATCH(1,($U$2=GRID!$BJ$1:$CM$1)*(КАЛЕНДАРЬ!$X24=GRID!$BJ$3:$CM$3),0))*(1-GRID!$B$35),0)+GRID!$B$29)</f>
        <v>33400</v>
      </c>
      <c r="F100" s="60">
        <f t="array" ref="F100">IF($I$2="Открытый тариф",
INDEX(GRID!$B$17:$AE$27,MATCH(E$7,GRID!$A$17:$A$27,0),MATCH(1,($U$2=GRID!$BJ$1:$CM$1)*(КАЛЕНДАРЬ!$X24=GRID!$BJ$3:$CM$3),0))+GRID!$B$29*2,
ROUNDUP(INDEX(GRID!$B$17:$AE$27,MATCH(E$7,GRID!$A$17:$A$27,0),MATCH(1,($U$2=GRID!$BJ$1:$CM$1)*(КАЛЕНДАРЬ!$X24=GRID!$BJ$3:$CM$3),0))*(1-GRID!$B$35),0)+GRID!$B$29*2)</f>
        <v>38700</v>
      </c>
      <c r="G100" s="59" cm="1">
        <f t="array" ref="G100">IF($I$2="Открытый тариф",
INDEX(GRID!$B$4:$AE$14,MATCH(G$7,GRID!$A$4:$A$14,0),MATCH(1,($U$2=GRID!$BJ$1:$CM$1)*(КАЛЕНДАРЬ!$X24=GRID!$BJ$3:$CM$3),0))+GRID!$B$29,
ROUNDUP(INDEX(GRID!$B$4:$AE$14,MATCH(G$7,GRID!$A$4:$A$14,0),MATCH(1,($U$2=GRID!$BJ$1:$CM$1)*(КАЛЕНДАРЬ!$X24=GRID!$BJ$3:$CM$3),0))*(1-GRID!$B$35),0)+GRID!$B$29)</f>
        <v>36900</v>
      </c>
      <c r="H100" s="60">
        <f t="array" ref="H100">IF($I$2="Открытый тариф",
INDEX(GRID!$B$17:$AE$27,MATCH(G$7,GRID!$A$17:$A$27,0),MATCH(1,($U$2=GRID!$BJ$1:$CM$1)*(КАЛЕНДАРЬ!$X24=GRID!$BJ$3:$CM$3),0))+GRID!$B$29*2,
ROUNDUP(INDEX(GRID!$B$17:$AE$27,MATCH(G$7,GRID!$A$17:$A$27,0),MATCH(1,($U$2=GRID!$BJ$1:$CM$1)*(КАЛЕНДАРЬ!$X24=GRID!$BJ$3:$CM$3),0))*(1-GRID!$B$35),0)+GRID!$B$29*2)</f>
        <v>42200</v>
      </c>
      <c r="I100" s="59" cm="1">
        <f t="array" ref="I100">IF($I$2="Открытый тариф",
INDEX(GRID!$B$4:$AE$14,MATCH(I$7,GRID!$A$4:$A$14,0),MATCH(1,($U$2=GRID!$BJ$1:$CM$1)*(КАЛЕНДАРЬ!$X24=GRID!$BJ$3:$CM$3),0))+GRID!$B$29,
ROUNDUP(INDEX(GRID!$B$4:$AE$14,MATCH(I$7,GRID!$A$4:$A$14,0),MATCH(1,($U$2=GRID!$BJ$1:$CM$1)*(КАЛЕНДАРЬ!$X24=GRID!$BJ$3:$CM$3),0))*(1-GRID!$B$35),0)+GRID!$B$29)</f>
        <v>40800</v>
      </c>
      <c r="J100" s="60">
        <f t="array" ref="J100">IF($I$2="Открытый тариф",
INDEX(GRID!$B$17:$AE$27,MATCH(I$7,GRID!$A$17:$A$27,0),MATCH(1,($U$2=GRID!$BJ$1:$CM$1)*(КАЛЕНДАРЬ!$X24=GRID!$BJ$3:$CM$3),0))+GRID!$B$29*2,
ROUNDUP(INDEX(GRID!$B$17:$AE$27,MATCH(I$7,GRID!$A$17:$A$27,0),MATCH(1,($U$2=GRID!$BJ$1:$CM$1)*(КАЛЕНДАРЬ!$X24=GRID!$BJ$3:$CM$3),0))*(1-GRID!$B$35),0)+GRID!$B$29*2)</f>
        <v>46100</v>
      </c>
      <c r="K100" s="59" cm="1">
        <f t="array" ref="K100">IF($I$2="Открытый тариф",
INDEX(GRID!$B$4:$AE$14,MATCH(K$7,GRID!$A$4:$A$14,0),MATCH(1,($U$2=GRID!$BJ$1:$CM$1)*(КАЛЕНДАРЬ!$X24=GRID!$BJ$3:$CM$3),0))+GRID!$B$29,
ROUNDUP(INDEX(GRID!$B$4:$AE$14,MATCH(K$7,GRID!$A$4:$A$14,0),MATCH(1,($U$2=GRID!$BJ$1:$CM$1)*(КАЛЕНДАРЬ!$X24=GRID!$BJ$3:$CM$3),0))*(1-GRID!$B$35),0)+GRID!$B$29)</f>
        <v>45100</v>
      </c>
      <c r="L100" s="60">
        <f t="array" ref="L100">IF($I$2="Открытый тариф",
INDEX(GRID!$B$17:$AE$27,MATCH(K$7,GRID!$A$17:$A$27,0),MATCH(1,($U$2=GRID!$BJ$1:$CM$1)*(КАЛЕНДАРЬ!$X24=GRID!$BJ$3:$CM$3),0))+GRID!$B$29*2,
ROUNDUP(INDEX(GRID!$B$17:$AE$27,MATCH(K$7,GRID!$A$17:$A$27,0),MATCH(1,($U$2=GRID!$BJ$1:$CM$1)*(КАЛЕНДАРЬ!$X24=GRID!$BJ$3:$CM$3),0))*(1-GRID!$B$35),0)+GRID!$B$29*2)</f>
        <v>50400</v>
      </c>
      <c r="M100" s="59" cm="1">
        <f t="array" ref="M100">IF($I$2="Открытый тариф",
INDEX(GRID!$B$4:$AE$14,MATCH(M$7,GRID!$A$4:$A$14,0),MATCH(1,($U$2=GRID!$BJ$1:$CM$1)*(КАЛЕНДАРЬ!$X24=GRID!$BJ$3:$CM$3),0))+GRID!$B$29,
ROUNDUP(INDEX(GRID!$B$4:$AE$14,MATCH(M$7,GRID!$A$4:$A$14,0),MATCH(1,($U$2=GRID!$BJ$1:$CM$1)*(КАЛЕНДАРЬ!$X24=GRID!$BJ$3:$CM$3),0))*(1-GRID!$B$35),0)+GRID!$B$29)</f>
        <v>49900</v>
      </c>
      <c r="N100" s="60">
        <f t="array" ref="N100">IF($I$2="Открытый тариф",
INDEX(GRID!$B$17:$AE$27,MATCH(M$7,GRID!$A$17:$A$27,0),MATCH(1,($U$2=GRID!$BJ$1:$CM$1)*(КАЛЕНДАРЬ!$X24=GRID!$BJ$3:$CM$3),0))+GRID!$B$29*2,
ROUNDUP(INDEX(GRID!$B$17:$AE$27,MATCH(M$7,GRID!$A$17:$A$27,0),MATCH(1,($U$2=GRID!$BJ$1:$CM$1)*(КАЛЕНДАРЬ!$X24=GRID!$BJ$3:$CM$3),0))*(1-GRID!$B$35),0)+GRID!$B$29*2)</f>
        <v>55200</v>
      </c>
      <c r="O100" s="59" cm="1">
        <f t="array" ref="O100">IF($I$2="Открытый тариф",
INDEX(GRID!$B$4:$AE$14,MATCH(O$7,GRID!$A$4:$A$14,0),MATCH(1,($U$2=GRID!$BJ$1:$CM$1)*(КАЛЕНДАРЬ!$X24=GRID!$BJ$3:$CM$3),0))+GRID!$B$29,
ROUNDUP(INDEX(GRID!$B$4:$AE$14,MATCH(O$7,GRID!$A$4:$A$14,0),MATCH(1,($U$2=GRID!$BJ$1:$CM$1)*(КАЛЕНДАРЬ!$X24=GRID!$BJ$3:$CM$3),0))*(1-GRID!$B$35),0)+GRID!$B$29)</f>
        <v>56300</v>
      </c>
      <c r="P100" s="60">
        <f t="array" ref="P100">IF($I$2="Открытый тариф",
INDEX(GRID!$B$17:$AE$27,MATCH(O$7,GRID!$A$17:$A$27,0),MATCH(1,($U$2=GRID!$BJ$1:$CM$1)*(КАЛЕНДАРЬ!$X24=GRID!$BJ$3:$CM$3),0))+GRID!$B$29*2,
ROUNDUP(INDEX(GRID!$B$17:$AE$27,MATCH(O$7,GRID!$A$17:$A$27,0),MATCH(1,($U$2=GRID!$BJ$1:$CM$1)*(КАЛЕНДАРЬ!$X24=GRID!$BJ$3:$CM$3),0))*(1-GRID!$B$35),0)+GRID!$B$29*2)</f>
        <v>61600</v>
      </c>
      <c r="Q100" s="59" cm="1">
        <f t="array" ref="Q100">IF($I$2="Открытый тариф",
INDEX(GRID!$B$4:$AE$14,MATCH(Q$7,GRID!$A$4:$A$14,0),MATCH(1,($U$2=GRID!$BJ$1:$CM$1)*(КАЛЕНДАРЬ!$X24=GRID!$BJ$3:$CM$3),0))+GRID!$B$29,
ROUNDUP(INDEX(GRID!$B$4:$AE$14,MATCH(Q$7,GRID!$A$4:$A$14,0),MATCH(1,($U$2=GRID!$BJ$1:$CM$1)*(КАЛЕНДАРЬ!$X24=GRID!$BJ$3:$CM$3),0))*(1-GRID!$B$35),0)+GRID!$B$29)</f>
        <v>63300</v>
      </c>
      <c r="R100" s="60">
        <f t="array" ref="R100">IF($I$2="Открытый тариф",
INDEX(GRID!$B$17:$AE$27,MATCH(Q$7,GRID!$A$17:$A$27,0),MATCH(1,($U$2=GRID!$BJ$1:$CM$1)*(КАЛЕНДАРЬ!$X24=GRID!$BJ$3:$CM$3),0))+GRID!$B$29*2,
ROUNDUP(INDEX(GRID!$B$17:$AE$27,MATCH(Q$7,GRID!$A$17:$A$27,0),MATCH(1,($U$2=GRID!$BJ$1:$CM$1)*(КАЛЕНДАРЬ!$X24=GRID!$BJ$3:$CM$3),0))*(1-GRID!$B$35),0)+GRID!$B$29*2)</f>
        <v>68600</v>
      </c>
      <c r="S100" s="59" cm="1">
        <f t="array" ref="S100">IF($I$2="Открытый тариф",
INDEX(GRID!$B$4:$AE$14,MATCH(S$7,GRID!$A$4:$A$14,0),MATCH(1,($U$2=GRID!$BJ$1:$CM$1)*(КАЛЕНДАРЬ!$X24=GRID!$BJ$3:$CM$3),0))+GRID!$B$29,
ROUNDUP(INDEX(GRID!$B$4:$AE$14,MATCH(S$7,GRID!$A$4:$A$14,0),MATCH(1,($U$2=GRID!$BJ$1:$CM$1)*(КАЛЕНДАРЬ!$X24=GRID!$BJ$3:$CM$3),0))*(1-GRID!$B$35),0)+GRID!$B$29)</f>
        <v>77900</v>
      </c>
      <c r="T100" s="60">
        <f t="array" ref="T100">IF($I$2="Открытый тариф",
INDEX(GRID!$B$17:$AE$27,MATCH(S$7,GRID!$A$17:$A$27,0),MATCH(1,($U$2=GRID!$BJ$1:$CM$1)*(КАЛЕНДАРЬ!$X24=GRID!$BJ$3:$CM$3),0))+GRID!$B$29*2,
ROUNDUP(INDEX(GRID!$B$17:$AE$27,MATCH(S$7,GRID!$A$17:$A$27,0),MATCH(1,($U$2=GRID!$BJ$1:$CM$1)*(КАЛЕНДАРЬ!$X24=GRID!$BJ$3:$CM$3),0))*(1-GRID!$B$35),0)+GRID!$B$29*2)</f>
        <v>83200</v>
      </c>
      <c r="U100" s="59" cm="1">
        <f t="array" ref="U100">IF($I$2="Открытый тариф",
INDEX(GRID!$B$4:$AE$14,MATCH(U$7,GRID!$A$4:$A$14,0),MATCH(1,($U$2=GRID!$BJ$1:$CM$1)*(КАЛЕНДАРЬ!$X24=GRID!$BJ$3:$CM$3),0))+GRID!$B$29,
ROUNDUP(INDEX(GRID!$B$4:$AE$14,MATCH(U$7,GRID!$A$4:$A$14,0),MATCH(1,($U$2=GRID!$BJ$1:$CM$1)*(КАЛЕНДАРЬ!$X24=GRID!$BJ$3:$CM$3),0))*(1-GRID!$B$35),0)+GRID!$B$29)</f>
        <v>85800</v>
      </c>
      <c r="V100" s="60">
        <f t="array" ref="V100">IF($I$2="Открытый тариф",
INDEX(GRID!$B$17:$AE$27,MATCH(U$7,GRID!$A$17:$A$27,0),MATCH(1,($U$2=GRID!$BJ$1:$CM$1)*(КАЛЕНДАРЬ!$X24=GRID!$BJ$3:$CM$3),0))+GRID!$B$29*2,
ROUNDUP(INDEX(GRID!$B$17:$AE$27,MATCH(U$7,GRID!$A$17:$A$27,0),MATCH(1,($U$2=GRID!$BJ$1:$CM$1)*(КАЛЕНДАРЬ!$X24=GRID!$BJ$3:$CM$3),0))*(1-GRID!$B$35),0)+GRID!$B$29*2)</f>
        <v>91100</v>
      </c>
      <c r="W100" s="59" cm="1">
        <f t="array" ref="W100">IF($I$2="Открытый тариф",
INDEX(GRID!$B$4:$AE$14,MATCH(W$7,GRID!$A$4:$A$14,0),MATCH(1,($U$2=GRID!$BJ$1:$CM$1)*(КАЛЕНДАРЬ!$X24=GRID!$BJ$3:$CM$3),0))+GRID!$B$29,
ROUNDUP(INDEX(GRID!$B$4:$AE$14,MATCH(W$7,GRID!$A$4:$A$14,0),MATCH(1,($U$2=GRID!$BJ$1:$CM$1)*(КАЛЕНДАРЬ!$X24=GRID!$BJ$3:$CM$3),0))*(1-GRID!$B$35),0)+GRID!$B$29)</f>
        <v>305800</v>
      </c>
      <c r="X100" s="60">
        <f t="array" ref="X100">IF($I$2="Открытый тариф",
INDEX(GRID!$B$17:$AE$27,MATCH(W$7,GRID!$A$17:$A$27,0),MATCH(1,($U$2=GRID!$BJ$1:$CM$1)*(КАЛЕНДАРЬ!$X24=GRID!$BJ$3:$CM$3),0))+GRID!$B$29*2,
ROUNDUP(INDEX(GRID!$B$17:$AE$27,MATCH(W$7,GRID!$A$17:$A$27,0),MATCH(1,($U$2=GRID!$BJ$1:$CM$1)*(КАЛЕНДАРЬ!$X24=GRID!$BJ$3:$CM$3),0))*(1-GRID!$B$35),0)+GRID!$B$29*2)</f>
        <v>311100</v>
      </c>
    </row>
    <row r="101" spans="1:24" x14ac:dyDescent="0.2">
      <c r="A101" s="62" t="s">
        <v>42</v>
      </c>
      <c r="B101" s="62">
        <v>22</v>
      </c>
      <c r="C101" s="59" cm="1">
        <f t="array" ref="C101">IF($I$2="Открытый тариф",
INDEX(GRID!$B$4:$AE$14,MATCH(C$7,GRID!$A$4:$A$14,0),MATCH(1,($U$2=GRID!$BJ$1:$CM$1)*(КАЛЕНДАРЬ!$X25=GRID!$BJ$3:$CM$3),0))+GRID!$B$29,
ROUNDUP(INDEX(GRID!$B$4:$AE$14,MATCH(C$7,GRID!$A$4:$A$14,0),MATCH(1,($U$2=GRID!$BJ$1:$CM$1)*(КАЛЕНДАРЬ!$X25=GRID!$BJ$3:$CM$3),0))*(1-GRID!$B$35),0)+GRID!$B$29)</f>
        <v>30300</v>
      </c>
      <c r="D101" s="60">
        <f t="array" ref="D101">IF($I$2="Открытый тариф",
INDEX(GRID!$B$17:$AE$27,MATCH(C$7,GRID!$A$17:$A$27,0),MATCH(1,($U$2=GRID!$BJ$1:$CM$1)*(КАЛЕНДАРЬ!$X25=GRID!$BJ$3:$CM$3),0))+GRID!$B$29*2,
ROUNDUP(INDEX(GRID!$B$17:$AE$27,MATCH(C$7,GRID!$A$17:$A$27,0),MATCH(1,($U$2=GRID!$BJ$1:$CM$1)*(КАЛЕНДАРЬ!$X25=GRID!$BJ$3:$CM$3),0))*(1-GRID!$B$35),0)+GRID!$B$29*2)</f>
        <v>35600</v>
      </c>
      <c r="E101" s="59" cm="1">
        <f t="array" ref="E101">IF($I$2="Открытый тариф",
INDEX(GRID!$B$4:$AE$14,MATCH(E$7,GRID!$A$4:$A$14,0),MATCH(1,($U$2=GRID!$BJ$1:$CM$1)*(КАЛЕНДАРЬ!$X25=GRID!$BJ$3:$CM$3),0))+GRID!$B$29,
ROUNDUP(INDEX(GRID!$B$4:$AE$14,MATCH(E$7,GRID!$A$4:$A$14,0),MATCH(1,($U$2=GRID!$BJ$1:$CM$1)*(КАЛЕНДАРЬ!$X25=GRID!$BJ$3:$CM$3),0))*(1-GRID!$B$35),0)+GRID!$B$29)</f>
        <v>33400</v>
      </c>
      <c r="F101" s="60">
        <f t="array" ref="F101">IF($I$2="Открытый тариф",
INDEX(GRID!$B$17:$AE$27,MATCH(E$7,GRID!$A$17:$A$27,0),MATCH(1,($U$2=GRID!$BJ$1:$CM$1)*(КАЛЕНДАРЬ!$X25=GRID!$BJ$3:$CM$3),0))+GRID!$B$29*2,
ROUNDUP(INDEX(GRID!$B$17:$AE$27,MATCH(E$7,GRID!$A$17:$A$27,0),MATCH(1,($U$2=GRID!$BJ$1:$CM$1)*(КАЛЕНДАРЬ!$X25=GRID!$BJ$3:$CM$3),0))*(1-GRID!$B$35),0)+GRID!$B$29*2)</f>
        <v>38700</v>
      </c>
      <c r="G101" s="59" cm="1">
        <f t="array" ref="G101">IF($I$2="Открытый тариф",
INDEX(GRID!$B$4:$AE$14,MATCH(G$7,GRID!$A$4:$A$14,0),MATCH(1,($U$2=GRID!$BJ$1:$CM$1)*(КАЛЕНДАРЬ!$X25=GRID!$BJ$3:$CM$3),0))+GRID!$B$29,
ROUNDUP(INDEX(GRID!$B$4:$AE$14,MATCH(G$7,GRID!$A$4:$A$14,0),MATCH(1,($U$2=GRID!$BJ$1:$CM$1)*(КАЛЕНДАРЬ!$X25=GRID!$BJ$3:$CM$3),0))*(1-GRID!$B$35),0)+GRID!$B$29)</f>
        <v>36900</v>
      </c>
      <c r="H101" s="60">
        <f t="array" ref="H101">IF($I$2="Открытый тариф",
INDEX(GRID!$B$17:$AE$27,MATCH(G$7,GRID!$A$17:$A$27,0),MATCH(1,($U$2=GRID!$BJ$1:$CM$1)*(КАЛЕНДАРЬ!$X25=GRID!$BJ$3:$CM$3),0))+GRID!$B$29*2,
ROUNDUP(INDEX(GRID!$B$17:$AE$27,MATCH(G$7,GRID!$A$17:$A$27,0),MATCH(1,($U$2=GRID!$BJ$1:$CM$1)*(КАЛЕНДАРЬ!$X25=GRID!$BJ$3:$CM$3),0))*(1-GRID!$B$35),0)+GRID!$B$29*2)</f>
        <v>42200</v>
      </c>
      <c r="I101" s="59" cm="1">
        <f t="array" ref="I101">IF($I$2="Открытый тариф",
INDEX(GRID!$B$4:$AE$14,MATCH(I$7,GRID!$A$4:$A$14,0),MATCH(1,($U$2=GRID!$BJ$1:$CM$1)*(КАЛЕНДАРЬ!$X25=GRID!$BJ$3:$CM$3),0))+GRID!$B$29,
ROUNDUP(INDEX(GRID!$B$4:$AE$14,MATCH(I$7,GRID!$A$4:$A$14,0),MATCH(1,($U$2=GRID!$BJ$1:$CM$1)*(КАЛЕНДАРЬ!$X25=GRID!$BJ$3:$CM$3),0))*(1-GRID!$B$35),0)+GRID!$B$29)</f>
        <v>40800</v>
      </c>
      <c r="J101" s="60">
        <f t="array" ref="J101">IF($I$2="Открытый тариф",
INDEX(GRID!$B$17:$AE$27,MATCH(I$7,GRID!$A$17:$A$27,0),MATCH(1,($U$2=GRID!$BJ$1:$CM$1)*(КАЛЕНДАРЬ!$X25=GRID!$BJ$3:$CM$3),0))+GRID!$B$29*2,
ROUNDUP(INDEX(GRID!$B$17:$AE$27,MATCH(I$7,GRID!$A$17:$A$27,0),MATCH(1,($U$2=GRID!$BJ$1:$CM$1)*(КАЛЕНДАРЬ!$X25=GRID!$BJ$3:$CM$3),0))*(1-GRID!$B$35),0)+GRID!$B$29*2)</f>
        <v>46100</v>
      </c>
      <c r="K101" s="59" cm="1">
        <f t="array" ref="K101">IF($I$2="Открытый тариф",
INDEX(GRID!$B$4:$AE$14,MATCH(K$7,GRID!$A$4:$A$14,0),MATCH(1,($U$2=GRID!$BJ$1:$CM$1)*(КАЛЕНДАРЬ!$X25=GRID!$BJ$3:$CM$3),0))+GRID!$B$29,
ROUNDUP(INDEX(GRID!$B$4:$AE$14,MATCH(K$7,GRID!$A$4:$A$14,0),MATCH(1,($U$2=GRID!$BJ$1:$CM$1)*(КАЛЕНДАРЬ!$X25=GRID!$BJ$3:$CM$3),0))*(1-GRID!$B$35),0)+GRID!$B$29)</f>
        <v>45100</v>
      </c>
      <c r="L101" s="60">
        <f t="array" ref="L101">IF($I$2="Открытый тариф",
INDEX(GRID!$B$17:$AE$27,MATCH(K$7,GRID!$A$17:$A$27,0),MATCH(1,($U$2=GRID!$BJ$1:$CM$1)*(КАЛЕНДАРЬ!$X25=GRID!$BJ$3:$CM$3),0))+GRID!$B$29*2,
ROUNDUP(INDEX(GRID!$B$17:$AE$27,MATCH(K$7,GRID!$A$17:$A$27,0),MATCH(1,($U$2=GRID!$BJ$1:$CM$1)*(КАЛЕНДАРЬ!$X25=GRID!$BJ$3:$CM$3),0))*(1-GRID!$B$35),0)+GRID!$B$29*2)</f>
        <v>50400</v>
      </c>
      <c r="M101" s="59" cm="1">
        <f t="array" ref="M101">IF($I$2="Открытый тариф",
INDEX(GRID!$B$4:$AE$14,MATCH(M$7,GRID!$A$4:$A$14,0),MATCH(1,($U$2=GRID!$BJ$1:$CM$1)*(КАЛЕНДАРЬ!$X25=GRID!$BJ$3:$CM$3),0))+GRID!$B$29,
ROUNDUP(INDEX(GRID!$B$4:$AE$14,MATCH(M$7,GRID!$A$4:$A$14,0),MATCH(1,($U$2=GRID!$BJ$1:$CM$1)*(КАЛЕНДАРЬ!$X25=GRID!$BJ$3:$CM$3),0))*(1-GRID!$B$35),0)+GRID!$B$29)</f>
        <v>49900</v>
      </c>
      <c r="N101" s="60">
        <f t="array" ref="N101">IF($I$2="Открытый тариф",
INDEX(GRID!$B$17:$AE$27,MATCH(M$7,GRID!$A$17:$A$27,0),MATCH(1,($U$2=GRID!$BJ$1:$CM$1)*(КАЛЕНДАРЬ!$X25=GRID!$BJ$3:$CM$3),0))+GRID!$B$29*2,
ROUNDUP(INDEX(GRID!$B$17:$AE$27,MATCH(M$7,GRID!$A$17:$A$27,0),MATCH(1,($U$2=GRID!$BJ$1:$CM$1)*(КАЛЕНДАРЬ!$X25=GRID!$BJ$3:$CM$3),0))*(1-GRID!$B$35),0)+GRID!$B$29*2)</f>
        <v>55200</v>
      </c>
      <c r="O101" s="59" cm="1">
        <f t="array" ref="O101">IF($I$2="Открытый тариф",
INDEX(GRID!$B$4:$AE$14,MATCH(O$7,GRID!$A$4:$A$14,0),MATCH(1,($U$2=GRID!$BJ$1:$CM$1)*(КАЛЕНДАРЬ!$X25=GRID!$BJ$3:$CM$3),0))+GRID!$B$29,
ROUNDUP(INDEX(GRID!$B$4:$AE$14,MATCH(O$7,GRID!$A$4:$A$14,0),MATCH(1,($U$2=GRID!$BJ$1:$CM$1)*(КАЛЕНДАРЬ!$X25=GRID!$BJ$3:$CM$3),0))*(1-GRID!$B$35),0)+GRID!$B$29)</f>
        <v>56300</v>
      </c>
      <c r="P101" s="60">
        <f t="array" ref="P101">IF($I$2="Открытый тариф",
INDEX(GRID!$B$17:$AE$27,MATCH(O$7,GRID!$A$17:$A$27,0),MATCH(1,($U$2=GRID!$BJ$1:$CM$1)*(КАЛЕНДАРЬ!$X25=GRID!$BJ$3:$CM$3),0))+GRID!$B$29*2,
ROUNDUP(INDEX(GRID!$B$17:$AE$27,MATCH(O$7,GRID!$A$17:$A$27,0),MATCH(1,($U$2=GRID!$BJ$1:$CM$1)*(КАЛЕНДАРЬ!$X25=GRID!$BJ$3:$CM$3),0))*(1-GRID!$B$35),0)+GRID!$B$29*2)</f>
        <v>61600</v>
      </c>
      <c r="Q101" s="59" cm="1">
        <f t="array" ref="Q101">IF($I$2="Открытый тариф",
INDEX(GRID!$B$4:$AE$14,MATCH(Q$7,GRID!$A$4:$A$14,0),MATCH(1,($U$2=GRID!$BJ$1:$CM$1)*(КАЛЕНДАРЬ!$X25=GRID!$BJ$3:$CM$3),0))+GRID!$B$29,
ROUNDUP(INDEX(GRID!$B$4:$AE$14,MATCH(Q$7,GRID!$A$4:$A$14,0),MATCH(1,($U$2=GRID!$BJ$1:$CM$1)*(КАЛЕНДАРЬ!$X25=GRID!$BJ$3:$CM$3),0))*(1-GRID!$B$35),0)+GRID!$B$29)</f>
        <v>63300</v>
      </c>
      <c r="R101" s="60">
        <f t="array" ref="R101">IF($I$2="Открытый тариф",
INDEX(GRID!$B$17:$AE$27,MATCH(Q$7,GRID!$A$17:$A$27,0),MATCH(1,($U$2=GRID!$BJ$1:$CM$1)*(КАЛЕНДАРЬ!$X25=GRID!$BJ$3:$CM$3),0))+GRID!$B$29*2,
ROUNDUP(INDEX(GRID!$B$17:$AE$27,MATCH(Q$7,GRID!$A$17:$A$27,0),MATCH(1,($U$2=GRID!$BJ$1:$CM$1)*(КАЛЕНДАРЬ!$X25=GRID!$BJ$3:$CM$3),0))*(1-GRID!$B$35),0)+GRID!$B$29*2)</f>
        <v>68600</v>
      </c>
      <c r="S101" s="59" cm="1">
        <f t="array" ref="S101">IF($I$2="Открытый тариф",
INDEX(GRID!$B$4:$AE$14,MATCH(S$7,GRID!$A$4:$A$14,0),MATCH(1,($U$2=GRID!$BJ$1:$CM$1)*(КАЛЕНДАРЬ!$X25=GRID!$BJ$3:$CM$3),0))+GRID!$B$29,
ROUNDUP(INDEX(GRID!$B$4:$AE$14,MATCH(S$7,GRID!$A$4:$A$14,0),MATCH(1,($U$2=GRID!$BJ$1:$CM$1)*(КАЛЕНДАРЬ!$X25=GRID!$BJ$3:$CM$3),0))*(1-GRID!$B$35),0)+GRID!$B$29)</f>
        <v>77900</v>
      </c>
      <c r="T101" s="60">
        <f t="array" ref="T101">IF($I$2="Открытый тариф",
INDEX(GRID!$B$17:$AE$27,MATCH(S$7,GRID!$A$17:$A$27,0),MATCH(1,($U$2=GRID!$BJ$1:$CM$1)*(КАЛЕНДАРЬ!$X25=GRID!$BJ$3:$CM$3),0))+GRID!$B$29*2,
ROUNDUP(INDEX(GRID!$B$17:$AE$27,MATCH(S$7,GRID!$A$17:$A$27,0),MATCH(1,($U$2=GRID!$BJ$1:$CM$1)*(КАЛЕНДАРЬ!$X25=GRID!$BJ$3:$CM$3),0))*(1-GRID!$B$35),0)+GRID!$B$29*2)</f>
        <v>83200</v>
      </c>
      <c r="U101" s="59" cm="1">
        <f t="array" ref="U101">IF($I$2="Открытый тариф",
INDEX(GRID!$B$4:$AE$14,MATCH(U$7,GRID!$A$4:$A$14,0),MATCH(1,($U$2=GRID!$BJ$1:$CM$1)*(КАЛЕНДАРЬ!$X25=GRID!$BJ$3:$CM$3),0))+GRID!$B$29,
ROUNDUP(INDEX(GRID!$B$4:$AE$14,MATCH(U$7,GRID!$A$4:$A$14,0),MATCH(1,($U$2=GRID!$BJ$1:$CM$1)*(КАЛЕНДАРЬ!$X25=GRID!$BJ$3:$CM$3),0))*(1-GRID!$B$35),0)+GRID!$B$29)</f>
        <v>85800</v>
      </c>
      <c r="V101" s="60">
        <f t="array" ref="V101">IF($I$2="Открытый тариф",
INDEX(GRID!$B$17:$AE$27,MATCH(U$7,GRID!$A$17:$A$27,0),MATCH(1,($U$2=GRID!$BJ$1:$CM$1)*(КАЛЕНДАРЬ!$X25=GRID!$BJ$3:$CM$3),0))+GRID!$B$29*2,
ROUNDUP(INDEX(GRID!$B$17:$AE$27,MATCH(U$7,GRID!$A$17:$A$27,0),MATCH(1,($U$2=GRID!$BJ$1:$CM$1)*(КАЛЕНДАРЬ!$X25=GRID!$BJ$3:$CM$3),0))*(1-GRID!$B$35),0)+GRID!$B$29*2)</f>
        <v>91100</v>
      </c>
      <c r="W101" s="59" cm="1">
        <f t="array" ref="W101">IF($I$2="Открытый тариф",
INDEX(GRID!$B$4:$AE$14,MATCH(W$7,GRID!$A$4:$A$14,0),MATCH(1,($U$2=GRID!$BJ$1:$CM$1)*(КАЛЕНДАРЬ!$X25=GRID!$BJ$3:$CM$3),0))+GRID!$B$29,
ROUNDUP(INDEX(GRID!$B$4:$AE$14,MATCH(W$7,GRID!$A$4:$A$14,0),MATCH(1,($U$2=GRID!$BJ$1:$CM$1)*(КАЛЕНДАРЬ!$X25=GRID!$BJ$3:$CM$3),0))*(1-GRID!$B$35),0)+GRID!$B$29)</f>
        <v>305800</v>
      </c>
      <c r="X101" s="60">
        <f t="array" ref="X101">IF($I$2="Открытый тариф",
INDEX(GRID!$B$17:$AE$27,MATCH(W$7,GRID!$A$17:$A$27,0),MATCH(1,($U$2=GRID!$BJ$1:$CM$1)*(КАЛЕНДАРЬ!$X25=GRID!$BJ$3:$CM$3),0))+GRID!$B$29*2,
ROUNDUP(INDEX(GRID!$B$17:$AE$27,MATCH(W$7,GRID!$A$17:$A$27,0),MATCH(1,($U$2=GRID!$BJ$1:$CM$1)*(КАЛЕНДАРЬ!$X25=GRID!$BJ$3:$CM$3),0))*(1-GRID!$B$35),0)+GRID!$B$29*2)</f>
        <v>311100</v>
      </c>
    </row>
    <row r="102" spans="1:24" x14ac:dyDescent="0.2">
      <c r="A102" s="62" t="s">
        <v>43</v>
      </c>
      <c r="B102" s="62">
        <v>23</v>
      </c>
      <c r="C102" s="59" cm="1">
        <f t="array" ref="C102">IF($I$2="Открытый тариф",
INDEX(GRID!$B$4:$AE$14,MATCH(C$7,GRID!$A$4:$A$14,0),MATCH(1,($U$2=GRID!$BJ$1:$CM$1)*(КАЛЕНДАРЬ!$X26=GRID!$BJ$3:$CM$3),0))+GRID!$B$29,
ROUNDUP(INDEX(GRID!$B$4:$AE$14,MATCH(C$7,GRID!$A$4:$A$14,0),MATCH(1,($U$2=GRID!$BJ$1:$CM$1)*(КАЛЕНДАРЬ!$X26=GRID!$BJ$3:$CM$3),0))*(1-GRID!$B$35),0)+GRID!$B$29)</f>
        <v>31800</v>
      </c>
      <c r="D102" s="60">
        <f t="array" ref="D102">IF($I$2="Открытый тариф",
INDEX(GRID!$B$17:$AE$27,MATCH(C$7,GRID!$A$17:$A$27,0),MATCH(1,($U$2=GRID!$BJ$1:$CM$1)*(КАЛЕНДАРЬ!$X26=GRID!$BJ$3:$CM$3),0))+GRID!$B$29*2,
ROUNDUP(INDEX(GRID!$B$17:$AE$27,MATCH(C$7,GRID!$A$17:$A$27,0),MATCH(1,($U$2=GRID!$BJ$1:$CM$1)*(КАЛЕНДАРЬ!$X26=GRID!$BJ$3:$CM$3),0))*(1-GRID!$B$35),0)+GRID!$B$29*2)</f>
        <v>37100</v>
      </c>
      <c r="E102" s="59" cm="1">
        <f t="array" ref="E102">IF($I$2="Открытый тариф",
INDEX(GRID!$B$4:$AE$14,MATCH(E$7,GRID!$A$4:$A$14,0),MATCH(1,($U$2=GRID!$BJ$1:$CM$1)*(КАЛЕНДАРЬ!$X26=GRID!$BJ$3:$CM$3),0))+GRID!$B$29,
ROUNDUP(INDEX(GRID!$B$4:$AE$14,MATCH(E$7,GRID!$A$4:$A$14,0),MATCH(1,($U$2=GRID!$BJ$1:$CM$1)*(КАЛЕНДАРЬ!$X26=GRID!$BJ$3:$CM$3),0))*(1-GRID!$B$35),0)+GRID!$B$29)</f>
        <v>35200</v>
      </c>
      <c r="F102" s="60">
        <f t="array" ref="F102">IF($I$2="Открытый тариф",
INDEX(GRID!$B$17:$AE$27,MATCH(E$7,GRID!$A$17:$A$27,0),MATCH(1,($U$2=GRID!$BJ$1:$CM$1)*(КАЛЕНДАРЬ!$X26=GRID!$BJ$3:$CM$3),0))+GRID!$B$29*2,
ROUNDUP(INDEX(GRID!$B$17:$AE$27,MATCH(E$7,GRID!$A$17:$A$27,0),MATCH(1,($U$2=GRID!$BJ$1:$CM$1)*(КАЛЕНДАРЬ!$X26=GRID!$BJ$3:$CM$3),0))*(1-GRID!$B$35),0)+GRID!$B$29*2)</f>
        <v>40500</v>
      </c>
      <c r="G102" s="59" cm="1">
        <f t="array" ref="G102">IF($I$2="Открытый тариф",
INDEX(GRID!$B$4:$AE$14,MATCH(G$7,GRID!$A$4:$A$14,0),MATCH(1,($U$2=GRID!$BJ$1:$CM$1)*(КАЛЕНДАРЬ!$X26=GRID!$BJ$3:$CM$3),0))+GRID!$B$29,
ROUNDUP(INDEX(GRID!$B$4:$AE$14,MATCH(G$7,GRID!$A$4:$A$14,0),MATCH(1,($U$2=GRID!$BJ$1:$CM$1)*(КАЛЕНДАРЬ!$X26=GRID!$BJ$3:$CM$3),0))*(1-GRID!$B$35),0)+GRID!$B$29)</f>
        <v>38800</v>
      </c>
      <c r="H102" s="60">
        <f t="array" ref="H102">IF($I$2="Открытый тариф",
INDEX(GRID!$B$17:$AE$27,MATCH(G$7,GRID!$A$17:$A$27,0),MATCH(1,($U$2=GRID!$BJ$1:$CM$1)*(КАЛЕНДАРЬ!$X26=GRID!$BJ$3:$CM$3),0))+GRID!$B$29*2,
ROUNDUP(INDEX(GRID!$B$17:$AE$27,MATCH(G$7,GRID!$A$17:$A$27,0),MATCH(1,($U$2=GRID!$BJ$1:$CM$1)*(КАЛЕНДАРЬ!$X26=GRID!$BJ$3:$CM$3),0))*(1-GRID!$B$35),0)+GRID!$B$29*2)</f>
        <v>44100</v>
      </c>
      <c r="I102" s="59" cm="1">
        <f t="array" ref="I102">IF($I$2="Открытый тариф",
INDEX(GRID!$B$4:$AE$14,MATCH(I$7,GRID!$A$4:$A$14,0),MATCH(1,($U$2=GRID!$BJ$1:$CM$1)*(КАЛЕНДАРЬ!$X26=GRID!$BJ$3:$CM$3),0))+GRID!$B$29,
ROUNDUP(INDEX(GRID!$B$4:$AE$14,MATCH(I$7,GRID!$A$4:$A$14,0),MATCH(1,($U$2=GRID!$BJ$1:$CM$1)*(КАЛЕНДАРЬ!$X26=GRID!$BJ$3:$CM$3),0))*(1-GRID!$B$35),0)+GRID!$B$29)</f>
        <v>43000</v>
      </c>
      <c r="J102" s="60">
        <f t="array" ref="J102">IF($I$2="Открытый тариф",
INDEX(GRID!$B$17:$AE$27,MATCH(I$7,GRID!$A$17:$A$27,0),MATCH(1,($U$2=GRID!$BJ$1:$CM$1)*(КАЛЕНДАРЬ!$X26=GRID!$BJ$3:$CM$3),0))+GRID!$B$29*2,
ROUNDUP(INDEX(GRID!$B$17:$AE$27,MATCH(I$7,GRID!$A$17:$A$27,0),MATCH(1,($U$2=GRID!$BJ$1:$CM$1)*(КАЛЕНДАРЬ!$X26=GRID!$BJ$3:$CM$3),0))*(1-GRID!$B$35),0)+GRID!$B$29*2)</f>
        <v>48300</v>
      </c>
      <c r="K102" s="59" cm="1">
        <f t="array" ref="K102">IF($I$2="Открытый тариф",
INDEX(GRID!$B$4:$AE$14,MATCH(K$7,GRID!$A$4:$A$14,0),MATCH(1,($U$2=GRID!$BJ$1:$CM$1)*(КАЛЕНДАРЬ!$X26=GRID!$BJ$3:$CM$3),0))+GRID!$B$29,
ROUNDUP(INDEX(GRID!$B$4:$AE$14,MATCH(K$7,GRID!$A$4:$A$14,0),MATCH(1,($U$2=GRID!$BJ$1:$CM$1)*(КАЛЕНДАРЬ!$X26=GRID!$BJ$3:$CM$3),0))*(1-GRID!$B$35),0)+GRID!$B$29)</f>
        <v>47600</v>
      </c>
      <c r="L102" s="60">
        <f t="array" ref="L102">IF($I$2="Открытый тариф",
INDEX(GRID!$B$17:$AE$27,MATCH(K$7,GRID!$A$17:$A$27,0),MATCH(1,($U$2=GRID!$BJ$1:$CM$1)*(КАЛЕНДАРЬ!$X26=GRID!$BJ$3:$CM$3),0))+GRID!$B$29*2,
ROUNDUP(INDEX(GRID!$B$17:$AE$27,MATCH(K$7,GRID!$A$17:$A$27,0),MATCH(1,($U$2=GRID!$BJ$1:$CM$1)*(КАЛЕНДАРЬ!$X26=GRID!$BJ$3:$CM$3),0))*(1-GRID!$B$35),0)+GRID!$B$29*2)</f>
        <v>52900</v>
      </c>
      <c r="M102" s="59" cm="1">
        <f t="array" ref="M102">IF($I$2="Открытый тариф",
INDEX(GRID!$B$4:$AE$14,MATCH(M$7,GRID!$A$4:$A$14,0),MATCH(1,($U$2=GRID!$BJ$1:$CM$1)*(КАЛЕНДАРЬ!$X26=GRID!$BJ$3:$CM$3),0))+GRID!$B$29,
ROUNDUP(INDEX(GRID!$B$4:$AE$14,MATCH(M$7,GRID!$A$4:$A$14,0),MATCH(1,($U$2=GRID!$BJ$1:$CM$1)*(КАЛЕНДАРЬ!$X26=GRID!$BJ$3:$CM$3),0))*(1-GRID!$B$35),0)+GRID!$B$29)</f>
        <v>52800</v>
      </c>
      <c r="N102" s="60">
        <f t="array" ref="N102">IF($I$2="Открытый тариф",
INDEX(GRID!$B$17:$AE$27,MATCH(M$7,GRID!$A$17:$A$27,0),MATCH(1,($U$2=GRID!$BJ$1:$CM$1)*(КАЛЕНДАРЬ!$X26=GRID!$BJ$3:$CM$3),0))+GRID!$B$29*2,
ROUNDUP(INDEX(GRID!$B$17:$AE$27,MATCH(M$7,GRID!$A$17:$A$27,0),MATCH(1,($U$2=GRID!$BJ$1:$CM$1)*(КАЛЕНДАРЬ!$X26=GRID!$BJ$3:$CM$3),0))*(1-GRID!$B$35),0)+GRID!$B$29*2)</f>
        <v>58100</v>
      </c>
      <c r="O102" s="59" cm="1">
        <f t="array" ref="O102">IF($I$2="Открытый тариф",
INDEX(GRID!$B$4:$AE$14,MATCH(O$7,GRID!$A$4:$A$14,0),MATCH(1,($U$2=GRID!$BJ$1:$CM$1)*(КАЛЕНДАРЬ!$X26=GRID!$BJ$3:$CM$3),0))+GRID!$B$29,
ROUNDUP(INDEX(GRID!$B$4:$AE$14,MATCH(O$7,GRID!$A$4:$A$14,0),MATCH(1,($U$2=GRID!$BJ$1:$CM$1)*(КАЛЕНДАРЬ!$X26=GRID!$BJ$3:$CM$3),0))*(1-GRID!$B$35),0)+GRID!$B$29)</f>
        <v>59300</v>
      </c>
      <c r="P102" s="60">
        <f t="array" ref="P102">IF($I$2="Открытый тариф",
INDEX(GRID!$B$17:$AE$27,MATCH(O$7,GRID!$A$17:$A$27,0),MATCH(1,($U$2=GRID!$BJ$1:$CM$1)*(КАЛЕНДАРЬ!$X26=GRID!$BJ$3:$CM$3),0))+GRID!$B$29*2,
ROUNDUP(INDEX(GRID!$B$17:$AE$27,MATCH(O$7,GRID!$A$17:$A$27,0),MATCH(1,($U$2=GRID!$BJ$1:$CM$1)*(КАЛЕНДАРЬ!$X26=GRID!$BJ$3:$CM$3),0))*(1-GRID!$B$35),0)+GRID!$B$29*2)</f>
        <v>64600</v>
      </c>
      <c r="Q102" s="59" cm="1">
        <f t="array" ref="Q102">IF($I$2="Открытый тариф",
INDEX(GRID!$B$4:$AE$14,MATCH(Q$7,GRID!$A$4:$A$14,0),MATCH(1,($U$2=GRID!$BJ$1:$CM$1)*(КАЛЕНДАРЬ!$X26=GRID!$BJ$3:$CM$3),0))+GRID!$B$29,
ROUNDUP(INDEX(GRID!$B$4:$AE$14,MATCH(Q$7,GRID!$A$4:$A$14,0),MATCH(1,($U$2=GRID!$BJ$1:$CM$1)*(КАЛЕНДАРЬ!$X26=GRID!$BJ$3:$CM$3),0))*(1-GRID!$B$35),0)+GRID!$B$29)</f>
        <v>66600</v>
      </c>
      <c r="R102" s="60">
        <f t="array" ref="R102">IF($I$2="Открытый тариф",
INDEX(GRID!$B$17:$AE$27,MATCH(Q$7,GRID!$A$17:$A$27,0),MATCH(1,($U$2=GRID!$BJ$1:$CM$1)*(КАЛЕНДАРЬ!$X26=GRID!$BJ$3:$CM$3),0))+GRID!$B$29*2,
ROUNDUP(INDEX(GRID!$B$17:$AE$27,MATCH(Q$7,GRID!$A$17:$A$27,0),MATCH(1,($U$2=GRID!$BJ$1:$CM$1)*(КАЛЕНДАРЬ!$X26=GRID!$BJ$3:$CM$3),0))*(1-GRID!$B$35),0)+GRID!$B$29*2)</f>
        <v>71900</v>
      </c>
      <c r="S102" s="59" cm="1">
        <f t="array" ref="S102">IF($I$2="Открытый тариф",
INDEX(GRID!$B$4:$AE$14,MATCH(S$7,GRID!$A$4:$A$14,0),MATCH(1,($U$2=GRID!$BJ$1:$CM$1)*(КАЛЕНДАРЬ!$X26=GRID!$BJ$3:$CM$3),0))+GRID!$B$29,
ROUNDUP(INDEX(GRID!$B$4:$AE$14,MATCH(S$7,GRID!$A$4:$A$14,0),MATCH(1,($U$2=GRID!$BJ$1:$CM$1)*(КАЛЕНДАРЬ!$X26=GRID!$BJ$3:$CM$3),0))*(1-GRID!$B$35),0)+GRID!$B$29)</f>
        <v>82000</v>
      </c>
      <c r="T102" s="60">
        <f t="array" ref="T102">IF($I$2="Открытый тариф",
INDEX(GRID!$B$17:$AE$27,MATCH(S$7,GRID!$A$17:$A$27,0),MATCH(1,($U$2=GRID!$BJ$1:$CM$1)*(КАЛЕНДАРЬ!$X26=GRID!$BJ$3:$CM$3),0))+GRID!$B$29*2,
ROUNDUP(INDEX(GRID!$B$17:$AE$27,MATCH(S$7,GRID!$A$17:$A$27,0),MATCH(1,($U$2=GRID!$BJ$1:$CM$1)*(КАЛЕНДАРЬ!$X26=GRID!$BJ$3:$CM$3),0))*(1-GRID!$B$35),0)+GRID!$B$29*2)</f>
        <v>87300</v>
      </c>
      <c r="U102" s="59" cm="1">
        <f t="array" ref="U102">IF($I$2="Открытый тариф",
INDEX(GRID!$B$4:$AE$14,MATCH(U$7,GRID!$A$4:$A$14,0),MATCH(1,($U$2=GRID!$BJ$1:$CM$1)*(КАЛЕНДАРЬ!$X26=GRID!$BJ$3:$CM$3),0))+GRID!$B$29,
ROUNDUP(INDEX(GRID!$B$4:$AE$14,MATCH(U$7,GRID!$A$4:$A$14,0),MATCH(1,($U$2=GRID!$BJ$1:$CM$1)*(КАЛЕНДАРЬ!$X26=GRID!$BJ$3:$CM$3),0))*(1-GRID!$B$35),0)+GRID!$B$29)</f>
        <v>90800</v>
      </c>
      <c r="V102" s="60">
        <f t="array" ref="V102">IF($I$2="Открытый тариф",
INDEX(GRID!$B$17:$AE$27,MATCH(U$7,GRID!$A$17:$A$27,0),MATCH(1,($U$2=GRID!$BJ$1:$CM$1)*(КАЛЕНДАРЬ!$X26=GRID!$BJ$3:$CM$3),0))+GRID!$B$29*2,
ROUNDUP(INDEX(GRID!$B$17:$AE$27,MATCH(U$7,GRID!$A$17:$A$27,0),MATCH(1,($U$2=GRID!$BJ$1:$CM$1)*(КАЛЕНДАРЬ!$X26=GRID!$BJ$3:$CM$3),0))*(1-GRID!$B$35),0)+GRID!$B$29*2)</f>
        <v>96100</v>
      </c>
      <c r="W102" s="59" cm="1">
        <f t="array" ref="W102">IF($I$2="Открытый тариф",
INDEX(GRID!$B$4:$AE$14,MATCH(W$7,GRID!$A$4:$A$14,0),MATCH(1,($U$2=GRID!$BJ$1:$CM$1)*(КАЛЕНДАРЬ!$X26=GRID!$BJ$3:$CM$3),0))+GRID!$B$29,
ROUNDUP(INDEX(GRID!$B$4:$AE$14,MATCH(W$7,GRID!$A$4:$A$14,0),MATCH(1,($U$2=GRID!$BJ$1:$CM$1)*(КАЛЕНДАРЬ!$X26=GRID!$BJ$3:$CM$3),0))*(1-GRID!$B$35),0)+GRID!$B$29)</f>
        <v>319800</v>
      </c>
      <c r="X102" s="60">
        <f t="array" ref="X102">IF($I$2="Открытый тариф",
INDEX(GRID!$B$17:$AE$27,MATCH(W$7,GRID!$A$17:$A$27,0),MATCH(1,($U$2=GRID!$BJ$1:$CM$1)*(КАЛЕНДАРЬ!$X26=GRID!$BJ$3:$CM$3),0))+GRID!$B$29*2,
ROUNDUP(INDEX(GRID!$B$17:$AE$27,MATCH(W$7,GRID!$A$17:$A$27,0),MATCH(1,($U$2=GRID!$BJ$1:$CM$1)*(КАЛЕНДАРЬ!$X26=GRID!$BJ$3:$CM$3),0))*(1-GRID!$B$35),0)+GRID!$B$29*2)</f>
        <v>325100</v>
      </c>
    </row>
    <row r="103" spans="1:24" x14ac:dyDescent="0.2">
      <c r="A103" s="62" t="s">
        <v>44</v>
      </c>
      <c r="B103" s="62">
        <v>24</v>
      </c>
      <c r="C103" s="59" cm="1">
        <f t="array" ref="C103">IF($I$2="Открытый тариф",
INDEX(GRID!$B$4:$AE$14,MATCH(C$7,GRID!$A$4:$A$14,0),MATCH(1,($U$2=GRID!$BJ$1:$CM$1)*(КАЛЕНДАРЬ!$X27=GRID!$BJ$3:$CM$3),0))+GRID!$B$29,
ROUNDUP(INDEX(GRID!$B$4:$AE$14,MATCH(C$7,GRID!$A$4:$A$14,0),MATCH(1,($U$2=GRID!$BJ$1:$CM$1)*(КАЛЕНДАРЬ!$X27=GRID!$BJ$3:$CM$3),0))*(1-GRID!$B$35),0)+GRID!$B$29)</f>
        <v>31800</v>
      </c>
      <c r="D103" s="60">
        <f t="array" ref="D103">IF($I$2="Открытый тариф",
INDEX(GRID!$B$17:$AE$27,MATCH(C$7,GRID!$A$17:$A$27,0),MATCH(1,($U$2=GRID!$BJ$1:$CM$1)*(КАЛЕНДАРЬ!$X27=GRID!$BJ$3:$CM$3),0))+GRID!$B$29*2,
ROUNDUP(INDEX(GRID!$B$17:$AE$27,MATCH(C$7,GRID!$A$17:$A$27,0),MATCH(1,($U$2=GRID!$BJ$1:$CM$1)*(КАЛЕНДАРЬ!$X27=GRID!$BJ$3:$CM$3),0))*(1-GRID!$B$35),0)+GRID!$B$29*2)</f>
        <v>37100</v>
      </c>
      <c r="E103" s="59" cm="1">
        <f t="array" ref="E103">IF($I$2="Открытый тариф",
INDEX(GRID!$B$4:$AE$14,MATCH(E$7,GRID!$A$4:$A$14,0),MATCH(1,($U$2=GRID!$BJ$1:$CM$1)*(КАЛЕНДАРЬ!$X27=GRID!$BJ$3:$CM$3),0))+GRID!$B$29,
ROUNDUP(INDEX(GRID!$B$4:$AE$14,MATCH(E$7,GRID!$A$4:$A$14,0),MATCH(1,($U$2=GRID!$BJ$1:$CM$1)*(КАЛЕНДАРЬ!$X27=GRID!$BJ$3:$CM$3),0))*(1-GRID!$B$35),0)+GRID!$B$29)</f>
        <v>35200</v>
      </c>
      <c r="F103" s="60">
        <f t="array" ref="F103">IF($I$2="Открытый тариф",
INDEX(GRID!$B$17:$AE$27,MATCH(E$7,GRID!$A$17:$A$27,0),MATCH(1,($U$2=GRID!$BJ$1:$CM$1)*(КАЛЕНДАРЬ!$X27=GRID!$BJ$3:$CM$3),0))+GRID!$B$29*2,
ROUNDUP(INDEX(GRID!$B$17:$AE$27,MATCH(E$7,GRID!$A$17:$A$27,0),MATCH(1,($U$2=GRID!$BJ$1:$CM$1)*(КАЛЕНДАРЬ!$X27=GRID!$BJ$3:$CM$3),0))*(1-GRID!$B$35),0)+GRID!$B$29*2)</f>
        <v>40500</v>
      </c>
      <c r="G103" s="59" cm="1">
        <f t="array" ref="G103">IF($I$2="Открытый тариф",
INDEX(GRID!$B$4:$AE$14,MATCH(G$7,GRID!$A$4:$A$14,0),MATCH(1,($U$2=GRID!$BJ$1:$CM$1)*(КАЛЕНДАРЬ!$X27=GRID!$BJ$3:$CM$3),0))+GRID!$B$29,
ROUNDUP(INDEX(GRID!$B$4:$AE$14,MATCH(G$7,GRID!$A$4:$A$14,0),MATCH(1,($U$2=GRID!$BJ$1:$CM$1)*(КАЛЕНДАРЬ!$X27=GRID!$BJ$3:$CM$3),0))*(1-GRID!$B$35),0)+GRID!$B$29)</f>
        <v>38800</v>
      </c>
      <c r="H103" s="60">
        <f t="array" ref="H103">IF($I$2="Открытый тариф",
INDEX(GRID!$B$17:$AE$27,MATCH(G$7,GRID!$A$17:$A$27,0),MATCH(1,($U$2=GRID!$BJ$1:$CM$1)*(КАЛЕНДАРЬ!$X27=GRID!$BJ$3:$CM$3),0))+GRID!$B$29*2,
ROUNDUP(INDEX(GRID!$B$17:$AE$27,MATCH(G$7,GRID!$A$17:$A$27,0),MATCH(1,($U$2=GRID!$BJ$1:$CM$1)*(КАЛЕНДАРЬ!$X27=GRID!$BJ$3:$CM$3),0))*(1-GRID!$B$35),0)+GRID!$B$29*2)</f>
        <v>44100</v>
      </c>
      <c r="I103" s="59" cm="1">
        <f t="array" ref="I103">IF($I$2="Открытый тариф",
INDEX(GRID!$B$4:$AE$14,MATCH(I$7,GRID!$A$4:$A$14,0),MATCH(1,($U$2=GRID!$BJ$1:$CM$1)*(КАЛЕНДАРЬ!$X27=GRID!$BJ$3:$CM$3),0))+GRID!$B$29,
ROUNDUP(INDEX(GRID!$B$4:$AE$14,MATCH(I$7,GRID!$A$4:$A$14,0),MATCH(1,($U$2=GRID!$BJ$1:$CM$1)*(КАЛЕНДАРЬ!$X27=GRID!$BJ$3:$CM$3),0))*(1-GRID!$B$35),0)+GRID!$B$29)</f>
        <v>43000</v>
      </c>
      <c r="J103" s="60">
        <f t="array" ref="J103">IF($I$2="Открытый тариф",
INDEX(GRID!$B$17:$AE$27,MATCH(I$7,GRID!$A$17:$A$27,0),MATCH(1,($U$2=GRID!$BJ$1:$CM$1)*(КАЛЕНДАРЬ!$X27=GRID!$BJ$3:$CM$3),0))+GRID!$B$29*2,
ROUNDUP(INDEX(GRID!$B$17:$AE$27,MATCH(I$7,GRID!$A$17:$A$27,0),MATCH(1,($U$2=GRID!$BJ$1:$CM$1)*(КАЛЕНДАРЬ!$X27=GRID!$BJ$3:$CM$3),0))*(1-GRID!$B$35),0)+GRID!$B$29*2)</f>
        <v>48300</v>
      </c>
      <c r="K103" s="59" cm="1">
        <f t="array" ref="K103">IF($I$2="Открытый тариф",
INDEX(GRID!$B$4:$AE$14,MATCH(K$7,GRID!$A$4:$A$14,0),MATCH(1,($U$2=GRID!$BJ$1:$CM$1)*(КАЛЕНДАРЬ!$X27=GRID!$BJ$3:$CM$3),0))+GRID!$B$29,
ROUNDUP(INDEX(GRID!$B$4:$AE$14,MATCH(K$7,GRID!$A$4:$A$14,0),MATCH(1,($U$2=GRID!$BJ$1:$CM$1)*(КАЛЕНДАРЬ!$X27=GRID!$BJ$3:$CM$3),0))*(1-GRID!$B$35),0)+GRID!$B$29)</f>
        <v>47600</v>
      </c>
      <c r="L103" s="60">
        <f t="array" ref="L103">IF($I$2="Открытый тариф",
INDEX(GRID!$B$17:$AE$27,MATCH(K$7,GRID!$A$17:$A$27,0),MATCH(1,($U$2=GRID!$BJ$1:$CM$1)*(КАЛЕНДАРЬ!$X27=GRID!$BJ$3:$CM$3),0))+GRID!$B$29*2,
ROUNDUP(INDEX(GRID!$B$17:$AE$27,MATCH(K$7,GRID!$A$17:$A$27,0),MATCH(1,($U$2=GRID!$BJ$1:$CM$1)*(КАЛЕНДАРЬ!$X27=GRID!$BJ$3:$CM$3),0))*(1-GRID!$B$35),0)+GRID!$B$29*2)</f>
        <v>52900</v>
      </c>
      <c r="M103" s="59" cm="1">
        <f t="array" ref="M103">IF($I$2="Открытый тариф",
INDEX(GRID!$B$4:$AE$14,MATCH(M$7,GRID!$A$4:$A$14,0),MATCH(1,($U$2=GRID!$BJ$1:$CM$1)*(КАЛЕНДАРЬ!$X27=GRID!$BJ$3:$CM$3),0))+GRID!$B$29,
ROUNDUP(INDEX(GRID!$B$4:$AE$14,MATCH(M$7,GRID!$A$4:$A$14,0),MATCH(1,($U$2=GRID!$BJ$1:$CM$1)*(КАЛЕНДАРЬ!$X27=GRID!$BJ$3:$CM$3),0))*(1-GRID!$B$35),0)+GRID!$B$29)</f>
        <v>52800</v>
      </c>
      <c r="N103" s="60">
        <f t="array" ref="N103">IF($I$2="Открытый тариф",
INDEX(GRID!$B$17:$AE$27,MATCH(M$7,GRID!$A$17:$A$27,0),MATCH(1,($U$2=GRID!$BJ$1:$CM$1)*(КАЛЕНДАРЬ!$X27=GRID!$BJ$3:$CM$3),0))+GRID!$B$29*2,
ROUNDUP(INDEX(GRID!$B$17:$AE$27,MATCH(M$7,GRID!$A$17:$A$27,0),MATCH(1,($U$2=GRID!$BJ$1:$CM$1)*(КАЛЕНДАРЬ!$X27=GRID!$BJ$3:$CM$3),0))*(1-GRID!$B$35),0)+GRID!$B$29*2)</f>
        <v>58100</v>
      </c>
      <c r="O103" s="59" cm="1">
        <f t="array" ref="O103">IF($I$2="Открытый тариф",
INDEX(GRID!$B$4:$AE$14,MATCH(O$7,GRID!$A$4:$A$14,0),MATCH(1,($U$2=GRID!$BJ$1:$CM$1)*(КАЛЕНДАРЬ!$X27=GRID!$BJ$3:$CM$3),0))+GRID!$B$29,
ROUNDUP(INDEX(GRID!$B$4:$AE$14,MATCH(O$7,GRID!$A$4:$A$14,0),MATCH(1,($U$2=GRID!$BJ$1:$CM$1)*(КАЛЕНДАРЬ!$X27=GRID!$BJ$3:$CM$3),0))*(1-GRID!$B$35),0)+GRID!$B$29)</f>
        <v>59300</v>
      </c>
      <c r="P103" s="60">
        <f t="array" ref="P103">IF($I$2="Открытый тариф",
INDEX(GRID!$B$17:$AE$27,MATCH(O$7,GRID!$A$17:$A$27,0),MATCH(1,($U$2=GRID!$BJ$1:$CM$1)*(КАЛЕНДАРЬ!$X27=GRID!$BJ$3:$CM$3),0))+GRID!$B$29*2,
ROUNDUP(INDEX(GRID!$B$17:$AE$27,MATCH(O$7,GRID!$A$17:$A$27,0),MATCH(1,($U$2=GRID!$BJ$1:$CM$1)*(КАЛЕНДАРЬ!$X27=GRID!$BJ$3:$CM$3),0))*(1-GRID!$B$35),0)+GRID!$B$29*2)</f>
        <v>64600</v>
      </c>
      <c r="Q103" s="59" cm="1">
        <f t="array" ref="Q103">IF($I$2="Открытый тариф",
INDEX(GRID!$B$4:$AE$14,MATCH(Q$7,GRID!$A$4:$A$14,0),MATCH(1,($U$2=GRID!$BJ$1:$CM$1)*(КАЛЕНДАРЬ!$X27=GRID!$BJ$3:$CM$3),0))+GRID!$B$29,
ROUNDUP(INDEX(GRID!$B$4:$AE$14,MATCH(Q$7,GRID!$A$4:$A$14,0),MATCH(1,($U$2=GRID!$BJ$1:$CM$1)*(КАЛЕНДАРЬ!$X27=GRID!$BJ$3:$CM$3),0))*(1-GRID!$B$35),0)+GRID!$B$29)</f>
        <v>66600</v>
      </c>
      <c r="R103" s="60">
        <f t="array" ref="R103">IF($I$2="Открытый тариф",
INDEX(GRID!$B$17:$AE$27,MATCH(Q$7,GRID!$A$17:$A$27,0),MATCH(1,($U$2=GRID!$BJ$1:$CM$1)*(КАЛЕНДАРЬ!$X27=GRID!$BJ$3:$CM$3),0))+GRID!$B$29*2,
ROUNDUP(INDEX(GRID!$B$17:$AE$27,MATCH(Q$7,GRID!$A$17:$A$27,0),MATCH(1,($U$2=GRID!$BJ$1:$CM$1)*(КАЛЕНДАРЬ!$X27=GRID!$BJ$3:$CM$3),0))*(1-GRID!$B$35),0)+GRID!$B$29*2)</f>
        <v>71900</v>
      </c>
      <c r="S103" s="59" cm="1">
        <f t="array" ref="S103">IF($I$2="Открытый тариф",
INDEX(GRID!$B$4:$AE$14,MATCH(S$7,GRID!$A$4:$A$14,0),MATCH(1,($U$2=GRID!$BJ$1:$CM$1)*(КАЛЕНДАРЬ!$X27=GRID!$BJ$3:$CM$3),0))+GRID!$B$29,
ROUNDUP(INDEX(GRID!$B$4:$AE$14,MATCH(S$7,GRID!$A$4:$A$14,0),MATCH(1,($U$2=GRID!$BJ$1:$CM$1)*(КАЛЕНДАРЬ!$X27=GRID!$BJ$3:$CM$3),0))*(1-GRID!$B$35),0)+GRID!$B$29)</f>
        <v>82000</v>
      </c>
      <c r="T103" s="60">
        <f t="array" ref="T103">IF($I$2="Открытый тариф",
INDEX(GRID!$B$17:$AE$27,MATCH(S$7,GRID!$A$17:$A$27,0),MATCH(1,($U$2=GRID!$BJ$1:$CM$1)*(КАЛЕНДАРЬ!$X27=GRID!$BJ$3:$CM$3),0))+GRID!$B$29*2,
ROUNDUP(INDEX(GRID!$B$17:$AE$27,MATCH(S$7,GRID!$A$17:$A$27,0),MATCH(1,($U$2=GRID!$BJ$1:$CM$1)*(КАЛЕНДАРЬ!$X27=GRID!$BJ$3:$CM$3),0))*(1-GRID!$B$35),0)+GRID!$B$29*2)</f>
        <v>87300</v>
      </c>
      <c r="U103" s="59" cm="1">
        <f t="array" ref="U103">IF($I$2="Открытый тариф",
INDEX(GRID!$B$4:$AE$14,MATCH(U$7,GRID!$A$4:$A$14,0),MATCH(1,($U$2=GRID!$BJ$1:$CM$1)*(КАЛЕНДАРЬ!$X27=GRID!$BJ$3:$CM$3),0))+GRID!$B$29,
ROUNDUP(INDEX(GRID!$B$4:$AE$14,MATCH(U$7,GRID!$A$4:$A$14,0),MATCH(1,($U$2=GRID!$BJ$1:$CM$1)*(КАЛЕНДАРЬ!$X27=GRID!$BJ$3:$CM$3),0))*(1-GRID!$B$35),0)+GRID!$B$29)</f>
        <v>90800</v>
      </c>
      <c r="V103" s="60">
        <f t="array" ref="V103">IF($I$2="Открытый тариф",
INDEX(GRID!$B$17:$AE$27,MATCH(U$7,GRID!$A$17:$A$27,0),MATCH(1,($U$2=GRID!$BJ$1:$CM$1)*(КАЛЕНДАРЬ!$X27=GRID!$BJ$3:$CM$3),0))+GRID!$B$29*2,
ROUNDUP(INDEX(GRID!$B$17:$AE$27,MATCH(U$7,GRID!$A$17:$A$27,0),MATCH(1,($U$2=GRID!$BJ$1:$CM$1)*(КАЛЕНДАРЬ!$X27=GRID!$BJ$3:$CM$3),0))*(1-GRID!$B$35),0)+GRID!$B$29*2)</f>
        <v>96100</v>
      </c>
      <c r="W103" s="59" cm="1">
        <f t="array" ref="W103">IF($I$2="Открытый тариф",
INDEX(GRID!$B$4:$AE$14,MATCH(W$7,GRID!$A$4:$A$14,0),MATCH(1,($U$2=GRID!$BJ$1:$CM$1)*(КАЛЕНДАРЬ!$X27=GRID!$BJ$3:$CM$3),0))+GRID!$B$29,
ROUNDUP(INDEX(GRID!$B$4:$AE$14,MATCH(W$7,GRID!$A$4:$A$14,0),MATCH(1,($U$2=GRID!$BJ$1:$CM$1)*(КАЛЕНДАРЬ!$X27=GRID!$BJ$3:$CM$3),0))*(1-GRID!$B$35),0)+GRID!$B$29)</f>
        <v>319800</v>
      </c>
      <c r="X103" s="60">
        <f t="array" ref="X103">IF($I$2="Открытый тариф",
INDEX(GRID!$B$17:$AE$27,MATCH(W$7,GRID!$A$17:$A$27,0),MATCH(1,($U$2=GRID!$BJ$1:$CM$1)*(КАЛЕНДАРЬ!$X27=GRID!$BJ$3:$CM$3),0))+GRID!$B$29*2,
ROUNDUP(INDEX(GRID!$B$17:$AE$27,MATCH(W$7,GRID!$A$17:$A$27,0),MATCH(1,($U$2=GRID!$BJ$1:$CM$1)*(КАЛЕНДАРЬ!$X27=GRID!$BJ$3:$CM$3),0))*(1-GRID!$B$35),0)+GRID!$B$29*2)</f>
        <v>325100</v>
      </c>
    </row>
    <row r="104" spans="1:24" x14ac:dyDescent="0.2">
      <c r="A104" s="62" t="s">
        <v>45</v>
      </c>
      <c r="B104" s="62">
        <v>25</v>
      </c>
      <c r="C104" s="59" cm="1">
        <f t="array" ref="C104">IF($I$2="Открытый тариф",
INDEX(GRID!$B$4:$AE$14,MATCH(C$7,GRID!$A$4:$A$14,0),MATCH(1,($U$2=GRID!$BJ$1:$CM$1)*(КАЛЕНДАРЬ!$X28=GRID!$BJ$3:$CM$3),0))+GRID!$B$29,
ROUNDUP(INDEX(GRID!$B$4:$AE$14,MATCH(C$7,GRID!$A$4:$A$14,0),MATCH(1,($U$2=GRID!$BJ$1:$CM$1)*(КАЛЕНДАРЬ!$X28=GRID!$BJ$3:$CM$3),0))*(1-GRID!$B$35),0)+GRID!$B$29)</f>
        <v>31800</v>
      </c>
      <c r="D104" s="60">
        <f t="array" ref="D104">IF($I$2="Открытый тариф",
INDEX(GRID!$B$17:$AE$27,MATCH(C$7,GRID!$A$17:$A$27,0),MATCH(1,($U$2=GRID!$BJ$1:$CM$1)*(КАЛЕНДАРЬ!$X28=GRID!$BJ$3:$CM$3),0))+GRID!$B$29*2,
ROUNDUP(INDEX(GRID!$B$17:$AE$27,MATCH(C$7,GRID!$A$17:$A$27,0),MATCH(1,($U$2=GRID!$BJ$1:$CM$1)*(КАЛЕНДАРЬ!$X28=GRID!$BJ$3:$CM$3),0))*(1-GRID!$B$35),0)+GRID!$B$29*2)</f>
        <v>37100</v>
      </c>
      <c r="E104" s="59" cm="1">
        <f t="array" ref="E104">IF($I$2="Открытый тариф",
INDEX(GRID!$B$4:$AE$14,MATCH(E$7,GRID!$A$4:$A$14,0),MATCH(1,($U$2=GRID!$BJ$1:$CM$1)*(КАЛЕНДАРЬ!$X28=GRID!$BJ$3:$CM$3),0))+GRID!$B$29,
ROUNDUP(INDEX(GRID!$B$4:$AE$14,MATCH(E$7,GRID!$A$4:$A$14,0),MATCH(1,($U$2=GRID!$BJ$1:$CM$1)*(КАЛЕНДАРЬ!$X28=GRID!$BJ$3:$CM$3),0))*(1-GRID!$B$35),0)+GRID!$B$29)</f>
        <v>35200</v>
      </c>
      <c r="F104" s="60">
        <f t="array" ref="F104">IF($I$2="Открытый тариф",
INDEX(GRID!$B$17:$AE$27,MATCH(E$7,GRID!$A$17:$A$27,0),MATCH(1,($U$2=GRID!$BJ$1:$CM$1)*(КАЛЕНДАРЬ!$X28=GRID!$BJ$3:$CM$3),0))+GRID!$B$29*2,
ROUNDUP(INDEX(GRID!$B$17:$AE$27,MATCH(E$7,GRID!$A$17:$A$27,0),MATCH(1,($U$2=GRID!$BJ$1:$CM$1)*(КАЛЕНДАРЬ!$X28=GRID!$BJ$3:$CM$3),0))*(1-GRID!$B$35),0)+GRID!$B$29*2)</f>
        <v>40500</v>
      </c>
      <c r="G104" s="59" cm="1">
        <f t="array" ref="G104">IF($I$2="Открытый тариф",
INDEX(GRID!$B$4:$AE$14,MATCH(G$7,GRID!$A$4:$A$14,0),MATCH(1,($U$2=GRID!$BJ$1:$CM$1)*(КАЛЕНДАРЬ!$X28=GRID!$BJ$3:$CM$3),0))+GRID!$B$29,
ROUNDUP(INDEX(GRID!$B$4:$AE$14,MATCH(G$7,GRID!$A$4:$A$14,0),MATCH(1,($U$2=GRID!$BJ$1:$CM$1)*(КАЛЕНДАРЬ!$X28=GRID!$BJ$3:$CM$3),0))*(1-GRID!$B$35),0)+GRID!$B$29)</f>
        <v>38800</v>
      </c>
      <c r="H104" s="60">
        <f t="array" ref="H104">IF($I$2="Открытый тариф",
INDEX(GRID!$B$17:$AE$27,MATCH(G$7,GRID!$A$17:$A$27,0),MATCH(1,($U$2=GRID!$BJ$1:$CM$1)*(КАЛЕНДАРЬ!$X28=GRID!$BJ$3:$CM$3),0))+GRID!$B$29*2,
ROUNDUP(INDEX(GRID!$B$17:$AE$27,MATCH(G$7,GRID!$A$17:$A$27,0),MATCH(1,($U$2=GRID!$BJ$1:$CM$1)*(КАЛЕНДАРЬ!$X28=GRID!$BJ$3:$CM$3),0))*(1-GRID!$B$35),0)+GRID!$B$29*2)</f>
        <v>44100</v>
      </c>
      <c r="I104" s="59" cm="1">
        <f t="array" ref="I104">IF($I$2="Открытый тариф",
INDEX(GRID!$B$4:$AE$14,MATCH(I$7,GRID!$A$4:$A$14,0),MATCH(1,($U$2=GRID!$BJ$1:$CM$1)*(КАЛЕНДАРЬ!$X28=GRID!$BJ$3:$CM$3),0))+GRID!$B$29,
ROUNDUP(INDEX(GRID!$B$4:$AE$14,MATCH(I$7,GRID!$A$4:$A$14,0),MATCH(1,($U$2=GRID!$BJ$1:$CM$1)*(КАЛЕНДАРЬ!$X28=GRID!$BJ$3:$CM$3),0))*(1-GRID!$B$35),0)+GRID!$B$29)</f>
        <v>43000</v>
      </c>
      <c r="J104" s="60">
        <f t="array" ref="J104">IF($I$2="Открытый тариф",
INDEX(GRID!$B$17:$AE$27,MATCH(I$7,GRID!$A$17:$A$27,0),MATCH(1,($U$2=GRID!$BJ$1:$CM$1)*(КАЛЕНДАРЬ!$X28=GRID!$BJ$3:$CM$3),0))+GRID!$B$29*2,
ROUNDUP(INDEX(GRID!$B$17:$AE$27,MATCH(I$7,GRID!$A$17:$A$27,0),MATCH(1,($U$2=GRID!$BJ$1:$CM$1)*(КАЛЕНДАРЬ!$X28=GRID!$BJ$3:$CM$3),0))*(1-GRID!$B$35),0)+GRID!$B$29*2)</f>
        <v>48300</v>
      </c>
      <c r="K104" s="59" cm="1">
        <f t="array" ref="K104">IF($I$2="Открытый тариф",
INDEX(GRID!$B$4:$AE$14,MATCH(K$7,GRID!$A$4:$A$14,0),MATCH(1,($U$2=GRID!$BJ$1:$CM$1)*(КАЛЕНДАРЬ!$X28=GRID!$BJ$3:$CM$3),0))+GRID!$B$29,
ROUNDUP(INDEX(GRID!$B$4:$AE$14,MATCH(K$7,GRID!$A$4:$A$14,0),MATCH(1,($U$2=GRID!$BJ$1:$CM$1)*(КАЛЕНДАРЬ!$X28=GRID!$BJ$3:$CM$3),0))*(1-GRID!$B$35),0)+GRID!$B$29)</f>
        <v>47600</v>
      </c>
      <c r="L104" s="60">
        <f t="array" ref="L104">IF($I$2="Открытый тариф",
INDEX(GRID!$B$17:$AE$27,MATCH(K$7,GRID!$A$17:$A$27,0),MATCH(1,($U$2=GRID!$BJ$1:$CM$1)*(КАЛЕНДАРЬ!$X28=GRID!$BJ$3:$CM$3),0))+GRID!$B$29*2,
ROUNDUP(INDEX(GRID!$B$17:$AE$27,MATCH(K$7,GRID!$A$17:$A$27,0),MATCH(1,($U$2=GRID!$BJ$1:$CM$1)*(КАЛЕНДАРЬ!$X28=GRID!$BJ$3:$CM$3),0))*(1-GRID!$B$35),0)+GRID!$B$29*2)</f>
        <v>52900</v>
      </c>
      <c r="M104" s="59" cm="1">
        <f t="array" ref="M104">IF($I$2="Открытый тариф",
INDEX(GRID!$B$4:$AE$14,MATCH(M$7,GRID!$A$4:$A$14,0),MATCH(1,($U$2=GRID!$BJ$1:$CM$1)*(КАЛЕНДАРЬ!$X28=GRID!$BJ$3:$CM$3),0))+GRID!$B$29,
ROUNDUP(INDEX(GRID!$B$4:$AE$14,MATCH(M$7,GRID!$A$4:$A$14,0),MATCH(1,($U$2=GRID!$BJ$1:$CM$1)*(КАЛЕНДАРЬ!$X28=GRID!$BJ$3:$CM$3),0))*(1-GRID!$B$35),0)+GRID!$B$29)</f>
        <v>52800</v>
      </c>
      <c r="N104" s="60">
        <f t="array" ref="N104">IF($I$2="Открытый тариф",
INDEX(GRID!$B$17:$AE$27,MATCH(M$7,GRID!$A$17:$A$27,0),MATCH(1,($U$2=GRID!$BJ$1:$CM$1)*(КАЛЕНДАРЬ!$X28=GRID!$BJ$3:$CM$3),0))+GRID!$B$29*2,
ROUNDUP(INDEX(GRID!$B$17:$AE$27,MATCH(M$7,GRID!$A$17:$A$27,0),MATCH(1,($U$2=GRID!$BJ$1:$CM$1)*(КАЛЕНДАРЬ!$X28=GRID!$BJ$3:$CM$3),0))*(1-GRID!$B$35),0)+GRID!$B$29*2)</f>
        <v>58100</v>
      </c>
      <c r="O104" s="59" cm="1">
        <f t="array" ref="O104">IF($I$2="Открытый тариф",
INDEX(GRID!$B$4:$AE$14,MATCH(O$7,GRID!$A$4:$A$14,0),MATCH(1,($U$2=GRID!$BJ$1:$CM$1)*(КАЛЕНДАРЬ!$X28=GRID!$BJ$3:$CM$3),0))+GRID!$B$29,
ROUNDUP(INDEX(GRID!$B$4:$AE$14,MATCH(O$7,GRID!$A$4:$A$14,0),MATCH(1,($U$2=GRID!$BJ$1:$CM$1)*(КАЛЕНДАРЬ!$X28=GRID!$BJ$3:$CM$3),0))*(1-GRID!$B$35),0)+GRID!$B$29)</f>
        <v>59300</v>
      </c>
      <c r="P104" s="60">
        <f t="array" ref="P104">IF($I$2="Открытый тариф",
INDEX(GRID!$B$17:$AE$27,MATCH(O$7,GRID!$A$17:$A$27,0),MATCH(1,($U$2=GRID!$BJ$1:$CM$1)*(КАЛЕНДАРЬ!$X28=GRID!$BJ$3:$CM$3),0))+GRID!$B$29*2,
ROUNDUP(INDEX(GRID!$B$17:$AE$27,MATCH(O$7,GRID!$A$17:$A$27,0),MATCH(1,($U$2=GRID!$BJ$1:$CM$1)*(КАЛЕНДАРЬ!$X28=GRID!$BJ$3:$CM$3),0))*(1-GRID!$B$35),0)+GRID!$B$29*2)</f>
        <v>64600</v>
      </c>
      <c r="Q104" s="59" cm="1">
        <f t="array" ref="Q104">IF($I$2="Открытый тариф",
INDEX(GRID!$B$4:$AE$14,MATCH(Q$7,GRID!$A$4:$A$14,0),MATCH(1,($U$2=GRID!$BJ$1:$CM$1)*(КАЛЕНДАРЬ!$X28=GRID!$BJ$3:$CM$3),0))+GRID!$B$29,
ROUNDUP(INDEX(GRID!$B$4:$AE$14,MATCH(Q$7,GRID!$A$4:$A$14,0),MATCH(1,($U$2=GRID!$BJ$1:$CM$1)*(КАЛЕНДАРЬ!$X28=GRID!$BJ$3:$CM$3),0))*(1-GRID!$B$35),0)+GRID!$B$29)</f>
        <v>66600</v>
      </c>
      <c r="R104" s="60">
        <f t="array" ref="R104">IF($I$2="Открытый тариф",
INDEX(GRID!$B$17:$AE$27,MATCH(Q$7,GRID!$A$17:$A$27,0),MATCH(1,($U$2=GRID!$BJ$1:$CM$1)*(КАЛЕНДАРЬ!$X28=GRID!$BJ$3:$CM$3),0))+GRID!$B$29*2,
ROUNDUP(INDEX(GRID!$B$17:$AE$27,MATCH(Q$7,GRID!$A$17:$A$27,0),MATCH(1,($U$2=GRID!$BJ$1:$CM$1)*(КАЛЕНДАРЬ!$X28=GRID!$BJ$3:$CM$3),0))*(1-GRID!$B$35),0)+GRID!$B$29*2)</f>
        <v>71900</v>
      </c>
      <c r="S104" s="59" cm="1">
        <f t="array" ref="S104">IF($I$2="Открытый тариф",
INDEX(GRID!$B$4:$AE$14,MATCH(S$7,GRID!$A$4:$A$14,0),MATCH(1,($U$2=GRID!$BJ$1:$CM$1)*(КАЛЕНДАРЬ!$X28=GRID!$BJ$3:$CM$3),0))+GRID!$B$29,
ROUNDUP(INDEX(GRID!$B$4:$AE$14,MATCH(S$7,GRID!$A$4:$A$14,0),MATCH(1,($U$2=GRID!$BJ$1:$CM$1)*(КАЛЕНДАРЬ!$X28=GRID!$BJ$3:$CM$3),0))*(1-GRID!$B$35),0)+GRID!$B$29)</f>
        <v>82000</v>
      </c>
      <c r="T104" s="60">
        <f t="array" ref="T104">IF($I$2="Открытый тариф",
INDEX(GRID!$B$17:$AE$27,MATCH(S$7,GRID!$A$17:$A$27,0),MATCH(1,($U$2=GRID!$BJ$1:$CM$1)*(КАЛЕНДАРЬ!$X28=GRID!$BJ$3:$CM$3),0))+GRID!$B$29*2,
ROUNDUP(INDEX(GRID!$B$17:$AE$27,MATCH(S$7,GRID!$A$17:$A$27,0),MATCH(1,($U$2=GRID!$BJ$1:$CM$1)*(КАЛЕНДАРЬ!$X28=GRID!$BJ$3:$CM$3),0))*(1-GRID!$B$35),0)+GRID!$B$29*2)</f>
        <v>87300</v>
      </c>
      <c r="U104" s="59" cm="1">
        <f t="array" ref="U104">IF($I$2="Открытый тариф",
INDEX(GRID!$B$4:$AE$14,MATCH(U$7,GRID!$A$4:$A$14,0),MATCH(1,($U$2=GRID!$BJ$1:$CM$1)*(КАЛЕНДАРЬ!$X28=GRID!$BJ$3:$CM$3),0))+GRID!$B$29,
ROUNDUP(INDEX(GRID!$B$4:$AE$14,MATCH(U$7,GRID!$A$4:$A$14,0),MATCH(1,($U$2=GRID!$BJ$1:$CM$1)*(КАЛЕНДАРЬ!$X28=GRID!$BJ$3:$CM$3),0))*(1-GRID!$B$35),0)+GRID!$B$29)</f>
        <v>90800</v>
      </c>
      <c r="V104" s="60">
        <f t="array" ref="V104">IF($I$2="Открытый тариф",
INDEX(GRID!$B$17:$AE$27,MATCH(U$7,GRID!$A$17:$A$27,0),MATCH(1,($U$2=GRID!$BJ$1:$CM$1)*(КАЛЕНДАРЬ!$X28=GRID!$BJ$3:$CM$3),0))+GRID!$B$29*2,
ROUNDUP(INDEX(GRID!$B$17:$AE$27,MATCH(U$7,GRID!$A$17:$A$27,0),MATCH(1,($U$2=GRID!$BJ$1:$CM$1)*(КАЛЕНДАРЬ!$X28=GRID!$BJ$3:$CM$3),0))*(1-GRID!$B$35),0)+GRID!$B$29*2)</f>
        <v>96100</v>
      </c>
      <c r="W104" s="59" cm="1">
        <f t="array" ref="W104">IF($I$2="Открытый тариф",
INDEX(GRID!$B$4:$AE$14,MATCH(W$7,GRID!$A$4:$A$14,0),MATCH(1,($U$2=GRID!$BJ$1:$CM$1)*(КАЛЕНДАРЬ!$X28=GRID!$BJ$3:$CM$3),0))+GRID!$B$29,
ROUNDUP(INDEX(GRID!$B$4:$AE$14,MATCH(W$7,GRID!$A$4:$A$14,0),MATCH(1,($U$2=GRID!$BJ$1:$CM$1)*(КАЛЕНДАРЬ!$X28=GRID!$BJ$3:$CM$3),0))*(1-GRID!$B$35),0)+GRID!$B$29)</f>
        <v>319800</v>
      </c>
      <c r="X104" s="60">
        <f t="array" ref="X104">IF($I$2="Открытый тариф",
INDEX(GRID!$B$17:$AE$27,MATCH(W$7,GRID!$A$17:$A$27,0),MATCH(1,($U$2=GRID!$BJ$1:$CM$1)*(КАЛЕНДАРЬ!$X28=GRID!$BJ$3:$CM$3),0))+GRID!$B$29*2,
ROUNDUP(INDEX(GRID!$B$17:$AE$27,MATCH(W$7,GRID!$A$17:$A$27,0),MATCH(1,($U$2=GRID!$BJ$1:$CM$1)*(КАЛЕНДАРЬ!$X28=GRID!$BJ$3:$CM$3),0))*(1-GRID!$B$35),0)+GRID!$B$29*2)</f>
        <v>325100</v>
      </c>
    </row>
    <row r="105" spans="1:24" x14ac:dyDescent="0.2">
      <c r="A105" s="62" t="s">
        <v>46</v>
      </c>
      <c r="B105" s="62">
        <v>26</v>
      </c>
      <c r="C105" s="59" cm="1">
        <f t="array" ref="C105">IF($I$2="Открытый тариф",
INDEX(GRID!$B$4:$AE$14,MATCH(C$7,GRID!$A$4:$A$14,0),MATCH(1,($U$2=GRID!$BJ$1:$CM$1)*(КАЛЕНДАРЬ!$X29=GRID!$BJ$3:$CM$3),0))+GRID!$B$29,
ROUNDUP(INDEX(GRID!$B$4:$AE$14,MATCH(C$7,GRID!$A$4:$A$14,0),MATCH(1,($U$2=GRID!$BJ$1:$CM$1)*(КАЛЕНДАРЬ!$X29=GRID!$BJ$3:$CM$3),0))*(1-GRID!$B$35),0)+GRID!$B$29)</f>
        <v>31800</v>
      </c>
      <c r="D105" s="60">
        <f t="array" ref="D105">IF($I$2="Открытый тариф",
INDEX(GRID!$B$17:$AE$27,MATCH(C$7,GRID!$A$17:$A$27,0),MATCH(1,($U$2=GRID!$BJ$1:$CM$1)*(КАЛЕНДАРЬ!$X29=GRID!$BJ$3:$CM$3),0))+GRID!$B$29*2,
ROUNDUP(INDEX(GRID!$B$17:$AE$27,MATCH(C$7,GRID!$A$17:$A$27,0),MATCH(1,($U$2=GRID!$BJ$1:$CM$1)*(КАЛЕНДАРЬ!$X29=GRID!$BJ$3:$CM$3),0))*(1-GRID!$B$35),0)+GRID!$B$29*2)</f>
        <v>37100</v>
      </c>
      <c r="E105" s="59" cm="1">
        <f t="array" ref="E105">IF($I$2="Открытый тариф",
INDEX(GRID!$B$4:$AE$14,MATCH(E$7,GRID!$A$4:$A$14,0),MATCH(1,($U$2=GRID!$BJ$1:$CM$1)*(КАЛЕНДАРЬ!$X29=GRID!$BJ$3:$CM$3),0))+GRID!$B$29,
ROUNDUP(INDEX(GRID!$B$4:$AE$14,MATCH(E$7,GRID!$A$4:$A$14,0),MATCH(1,($U$2=GRID!$BJ$1:$CM$1)*(КАЛЕНДАРЬ!$X29=GRID!$BJ$3:$CM$3),0))*(1-GRID!$B$35),0)+GRID!$B$29)</f>
        <v>35200</v>
      </c>
      <c r="F105" s="60">
        <f t="array" ref="F105">IF($I$2="Открытый тариф",
INDEX(GRID!$B$17:$AE$27,MATCH(E$7,GRID!$A$17:$A$27,0),MATCH(1,($U$2=GRID!$BJ$1:$CM$1)*(КАЛЕНДАРЬ!$X29=GRID!$BJ$3:$CM$3),0))+GRID!$B$29*2,
ROUNDUP(INDEX(GRID!$B$17:$AE$27,MATCH(E$7,GRID!$A$17:$A$27,0),MATCH(1,($U$2=GRID!$BJ$1:$CM$1)*(КАЛЕНДАРЬ!$X29=GRID!$BJ$3:$CM$3),0))*(1-GRID!$B$35),0)+GRID!$B$29*2)</f>
        <v>40500</v>
      </c>
      <c r="G105" s="59" cm="1">
        <f t="array" ref="G105">IF($I$2="Открытый тариф",
INDEX(GRID!$B$4:$AE$14,MATCH(G$7,GRID!$A$4:$A$14,0),MATCH(1,($U$2=GRID!$BJ$1:$CM$1)*(КАЛЕНДАРЬ!$X29=GRID!$BJ$3:$CM$3),0))+GRID!$B$29,
ROUNDUP(INDEX(GRID!$B$4:$AE$14,MATCH(G$7,GRID!$A$4:$A$14,0),MATCH(1,($U$2=GRID!$BJ$1:$CM$1)*(КАЛЕНДАРЬ!$X29=GRID!$BJ$3:$CM$3),0))*(1-GRID!$B$35),0)+GRID!$B$29)</f>
        <v>38800</v>
      </c>
      <c r="H105" s="60">
        <f t="array" ref="H105">IF($I$2="Открытый тариф",
INDEX(GRID!$B$17:$AE$27,MATCH(G$7,GRID!$A$17:$A$27,0),MATCH(1,($U$2=GRID!$BJ$1:$CM$1)*(КАЛЕНДАРЬ!$X29=GRID!$BJ$3:$CM$3),0))+GRID!$B$29*2,
ROUNDUP(INDEX(GRID!$B$17:$AE$27,MATCH(G$7,GRID!$A$17:$A$27,0),MATCH(1,($U$2=GRID!$BJ$1:$CM$1)*(КАЛЕНДАРЬ!$X29=GRID!$BJ$3:$CM$3),0))*(1-GRID!$B$35),0)+GRID!$B$29*2)</f>
        <v>44100</v>
      </c>
      <c r="I105" s="59" cm="1">
        <f t="array" ref="I105">IF($I$2="Открытый тариф",
INDEX(GRID!$B$4:$AE$14,MATCH(I$7,GRID!$A$4:$A$14,0),MATCH(1,($U$2=GRID!$BJ$1:$CM$1)*(КАЛЕНДАРЬ!$X29=GRID!$BJ$3:$CM$3),0))+GRID!$B$29,
ROUNDUP(INDEX(GRID!$B$4:$AE$14,MATCH(I$7,GRID!$A$4:$A$14,0),MATCH(1,($U$2=GRID!$BJ$1:$CM$1)*(КАЛЕНДАРЬ!$X29=GRID!$BJ$3:$CM$3),0))*(1-GRID!$B$35),0)+GRID!$B$29)</f>
        <v>43000</v>
      </c>
      <c r="J105" s="60">
        <f t="array" ref="J105">IF($I$2="Открытый тариф",
INDEX(GRID!$B$17:$AE$27,MATCH(I$7,GRID!$A$17:$A$27,0),MATCH(1,($U$2=GRID!$BJ$1:$CM$1)*(КАЛЕНДАРЬ!$X29=GRID!$BJ$3:$CM$3),0))+GRID!$B$29*2,
ROUNDUP(INDEX(GRID!$B$17:$AE$27,MATCH(I$7,GRID!$A$17:$A$27,0),MATCH(1,($U$2=GRID!$BJ$1:$CM$1)*(КАЛЕНДАРЬ!$X29=GRID!$BJ$3:$CM$3),0))*(1-GRID!$B$35),0)+GRID!$B$29*2)</f>
        <v>48300</v>
      </c>
      <c r="K105" s="59" cm="1">
        <f t="array" ref="K105">IF($I$2="Открытый тариф",
INDEX(GRID!$B$4:$AE$14,MATCH(K$7,GRID!$A$4:$A$14,0),MATCH(1,($U$2=GRID!$BJ$1:$CM$1)*(КАЛЕНДАРЬ!$X29=GRID!$BJ$3:$CM$3),0))+GRID!$B$29,
ROUNDUP(INDEX(GRID!$B$4:$AE$14,MATCH(K$7,GRID!$A$4:$A$14,0),MATCH(1,($U$2=GRID!$BJ$1:$CM$1)*(КАЛЕНДАРЬ!$X29=GRID!$BJ$3:$CM$3),0))*(1-GRID!$B$35),0)+GRID!$B$29)</f>
        <v>47600</v>
      </c>
      <c r="L105" s="60">
        <f t="array" ref="L105">IF($I$2="Открытый тариф",
INDEX(GRID!$B$17:$AE$27,MATCH(K$7,GRID!$A$17:$A$27,0),MATCH(1,($U$2=GRID!$BJ$1:$CM$1)*(КАЛЕНДАРЬ!$X29=GRID!$BJ$3:$CM$3),0))+GRID!$B$29*2,
ROUNDUP(INDEX(GRID!$B$17:$AE$27,MATCH(K$7,GRID!$A$17:$A$27,0),MATCH(1,($U$2=GRID!$BJ$1:$CM$1)*(КАЛЕНДАРЬ!$X29=GRID!$BJ$3:$CM$3),0))*(1-GRID!$B$35),0)+GRID!$B$29*2)</f>
        <v>52900</v>
      </c>
      <c r="M105" s="59" cm="1">
        <f t="array" ref="M105">IF($I$2="Открытый тариф",
INDEX(GRID!$B$4:$AE$14,MATCH(M$7,GRID!$A$4:$A$14,0),MATCH(1,($U$2=GRID!$BJ$1:$CM$1)*(КАЛЕНДАРЬ!$X29=GRID!$BJ$3:$CM$3),0))+GRID!$B$29,
ROUNDUP(INDEX(GRID!$B$4:$AE$14,MATCH(M$7,GRID!$A$4:$A$14,0),MATCH(1,($U$2=GRID!$BJ$1:$CM$1)*(КАЛЕНДАРЬ!$X29=GRID!$BJ$3:$CM$3),0))*(1-GRID!$B$35),0)+GRID!$B$29)</f>
        <v>52800</v>
      </c>
      <c r="N105" s="60">
        <f t="array" ref="N105">IF($I$2="Открытый тариф",
INDEX(GRID!$B$17:$AE$27,MATCH(M$7,GRID!$A$17:$A$27,0),MATCH(1,($U$2=GRID!$BJ$1:$CM$1)*(КАЛЕНДАРЬ!$X29=GRID!$BJ$3:$CM$3),0))+GRID!$B$29*2,
ROUNDUP(INDEX(GRID!$B$17:$AE$27,MATCH(M$7,GRID!$A$17:$A$27,0),MATCH(1,($U$2=GRID!$BJ$1:$CM$1)*(КАЛЕНДАРЬ!$X29=GRID!$BJ$3:$CM$3),0))*(1-GRID!$B$35),0)+GRID!$B$29*2)</f>
        <v>58100</v>
      </c>
      <c r="O105" s="59" cm="1">
        <f t="array" ref="O105">IF($I$2="Открытый тариф",
INDEX(GRID!$B$4:$AE$14,MATCH(O$7,GRID!$A$4:$A$14,0),MATCH(1,($U$2=GRID!$BJ$1:$CM$1)*(КАЛЕНДАРЬ!$X29=GRID!$BJ$3:$CM$3),0))+GRID!$B$29,
ROUNDUP(INDEX(GRID!$B$4:$AE$14,MATCH(O$7,GRID!$A$4:$A$14,0),MATCH(1,($U$2=GRID!$BJ$1:$CM$1)*(КАЛЕНДАРЬ!$X29=GRID!$BJ$3:$CM$3),0))*(1-GRID!$B$35),0)+GRID!$B$29)</f>
        <v>59300</v>
      </c>
      <c r="P105" s="60">
        <f t="array" ref="P105">IF($I$2="Открытый тариф",
INDEX(GRID!$B$17:$AE$27,MATCH(O$7,GRID!$A$17:$A$27,0),MATCH(1,($U$2=GRID!$BJ$1:$CM$1)*(КАЛЕНДАРЬ!$X29=GRID!$BJ$3:$CM$3),0))+GRID!$B$29*2,
ROUNDUP(INDEX(GRID!$B$17:$AE$27,MATCH(O$7,GRID!$A$17:$A$27,0),MATCH(1,($U$2=GRID!$BJ$1:$CM$1)*(КАЛЕНДАРЬ!$X29=GRID!$BJ$3:$CM$3),0))*(1-GRID!$B$35),0)+GRID!$B$29*2)</f>
        <v>64600</v>
      </c>
      <c r="Q105" s="59" cm="1">
        <f t="array" ref="Q105">IF($I$2="Открытый тариф",
INDEX(GRID!$B$4:$AE$14,MATCH(Q$7,GRID!$A$4:$A$14,0),MATCH(1,($U$2=GRID!$BJ$1:$CM$1)*(КАЛЕНДАРЬ!$X29=GRID!$BJ$3:$CM$3),0))+GRID!$B$29,
ROUNDUP(INDEX(GRID!$B$4:$AE$14,MATCH(Q$7,GRID!$A$4:$A$14,0),MATCH(1,($U$2=GRID!$BJ$1:$CM$1)*(КАЛЕНДАРЬ!$X29=GRID!$BJ$3:$CM$3),0))*(1-GRID!$B$35),0)+GRID!$B$29)</f>
        <v>66600</v>
      </c>
      <c r="R105" s="60">
        <f t="array" ref="R105">IF($I$2="Открытый тариф",
INDEX(GRID!$B$17:$AE$27,MATCH(Q$7,GRID!$A$17:$A$27,0),MATCH(1,($U$2=GRID!$BJ$1:$CM$1)*(КАЛЕНДАРЬ!$X29=GRID!$BJ$3:$CM$3),0))+GRID!$B$29*2,
ROUNDUP(INDEX(GRID!$B$17:$AE$27,MATCH(Q$7,GRID!$A$17:$A$27,0),MATCH(1,($U$2=GRID!$BJ$1:$CM$1)*(КАЛЕНДАРЬ!$X29=GRID!$BJ$3:$CM$3),0))*(1-GRID!$B$35),0)+GRID!$B$29*2)</f>
        <v>71900</v>
      </c>
      <c r="S105" s="59" cm="1">
        <f t="array" ref="S105">IF($I$2="Открытый тариф",
INDEX(GRID!$B$4:$AE$14,MATCH(S$7,GRID!$A$4:$A$14,0),MATCH(1,($U$2=GRID!$BJ$1:$CM$1)*(КАЛЕНДАРЬ!$X29=GRID!$BJ$3:$CM$3),0))+GRID!$B$29,
ROUNDUP(INDEX(GRID!$B$4:$AE$14,MATCH(S$7,GRID!$A$4:$A$14,0),MATCH(1,($U$2=GRID!$BJ$1:$CM$1)*(КАЛЕНДАРЬ!$X29=GRID!$BJ$3:$CM$3),0))*(1-GRID!$B$35),0)+GRID!$B$29)</f>
        <v>82000</v>
      </c>
      <c r="T105" s="60">
        <f t="array" ref="T105">IF($I$2="Открытый тариф",
INDEX(GRID!$B$17:$AE$27,MATCH(S$7,GRID!$A$17:$A$27,0),MATCH(1,($U$2=GRID!$BJ$1:$CM$1)*(КАЛЕНДАРЬ!$X29=GRID!$BJ$3:$CM$3),0))+GRID!$B$29*2,
ROUNDUP(INDEX(GRID!$B$17:$AE$27,MATCH(S$7,GRID!$A$17:$A$27,0),MATCH(1,($U$2=GRID!$BJ$1:$CM$1)*(КАЛЕНДАРЬ!$X29=GRID!$BJ$3:$CM$3),0))*(1-GRID!$B$35),0)+GRID!$B$29*2)</f>
        <v>87300</v>
      </c>
      <c r="U105" s="59" cm="1">
        <f t="array" ref="U105">IF($I$2="Открытый тариф",
INDEX(GRID!$B$4:$AE$14,MATCH(U$7,GRID!$A$4:$A$14,0),MATCH(1,($U$2=GRID!$BJ$1:$CM$1)*(КАЛЕНДАРЬ!$X29=GRID!$BJ$3:$CM$3),0))+GRID!$B$29,
ROUNDUP(INDEX(GRID!$B$4:$AE$14,MATCH(U$7,GRID!$A$4:$A$14,0),MATCH(1,($U$2=GRID!$BJ$1:$CM$1)*(КАЛЕНДАРЬ!$X29=GRID!$BJ$3:$CM$3),0))*(1-GRID!$B$35),0)+GRID!$B$29)</f>
        <v>90800</v>
      </c>
      <c r="V105" s="60">
        <f t="array" ref="V105">IF($I$2="Открытый тариф",
INDEX(GRID!$B$17:$AE$27,MATCH(U$7,GRID!$A$17:$A$27,0),MATCH(1,($U$2=GRID!$BJ$1:$CM$1)*(КАЛЕНДАРЬ!$X29=GRID!$BJ$3:$CM$3),0))+GRID!$B$29*2,
ROUNDUP(INDEX(GRID!$B$17:$AE$27,MATCH(U$7,GRID!$A$17:$A$27,0),MATCH(1,($U$2=GRID!$BJ$1:$CM$1)*(КАЛЕНДАРЬ!$X29=GRID!$BJ$3:$CM$3),0))*(1-GRID!$B$35),0)+GRID!$B$29*2)</f>
        <v>96100</v>
      </c>
      <c r="W105" s="59" cm="1">
        <f t="array" ref="W105">IF($I$2="Открытый тариф",
INDEX(GRID!$B$4:$AE$14,MATCH(W$7,GRID!$A$4:$A$14,0),MATCH(1,($U$2=GRID!$BJ$1:$CM$1)*(КАЛЕНДАРЬ!$X29=GRID!$BJ$3:$CM$3),0))+GRID!$B$29,
ROUNDUP(INDEX(GRID!$B$4:$AE$14,MATCH(W$7,GRID!$A$4:$A$14,0),MATCH(1,($U$2=GRID!$BJ$1:$CM$1)*(КАЛЕНДАРЬ!$X29=GRID!$BJ$3:$CM$3),0))*(1-GRID!$B$35),0)+GRID!$B$29)</f>
        <v>319800</v>
      </c>
      <c r="X105" s="60">
        <f t="array" ref="X105">IF($I$2="Открытый тариф",
INDEX(GRID!$B$17:$AE$27,MATCH(W$7,GRID!$A$17:$A$27,0),MATCH(1,($U$2=GRID!$BJ$1:$CM$1)*(КАЛЕНДАРЬ!$X29=GRID!$BJ$3:$CM$3),0))+GRID!$B$29*2,
ROUNDUP(INDEX(GRID!$B$17:$AE$27,MATCH(W$7,GRID!$A$17:$A$27,0),MATCH(1,($U$2=GRID!$BJ$1:$CM$1)*(КАЛЕНДАРЬ!$X29=GRID!$BJ$3:$CM$3),0))*(1-GRID!$B$35),0)+GRID!$B$29*2)</f>
        <v>325100</v>
      </c>
    </row>
    <row r="106" spans="1:24" x14ac:dyDescent="0.2">
      <c r="A106" s="62" t="s">
        <v>47</v>
      </c>
      <c r="B106" s="62">
        <v>27</v>
      </c>
      <c r="C106" s="59" cm="1">
        <f t="array" ref="C106">IF($I$2="Открытый тариф",
INDEX(GRID!$B$4:$AE$14,MATCH(C$7,GRID!$A$4:$A$14,0),MATCH(1,($U$2=GRID!$BJ$1:$CM$1)*(КАЛЕНДАРЬ!$X30=GRID!$BJ$3:$CM$3),0))+GRID!$B$29,
ROUNDUP(INDEX(GRID!$B$4:$AE$14,MATCH(C$7,GRID!$A$4:$A$14,0),MATCH(1,($U$2=GRID!$BJ$1:$CM$1)*(КАЛЕНДАРЬ!$X30=GRID!$BJ$3:$CM$3),0))*(1-GRID!$B$35),0)+GRID!$B$29)</f>
        <v>31800</v>
      </c>
      <c r="D106" s="60">
        <f t="array" ref="D106">IF($I$2="Открытый тариф",
INDEX(GRID!$B$17:$AE$27,MATCH(C$7,GRID!$A$17:$A$27,0),MATCH(1,($U$2=GRID!$BJ$1:$CM$1)*(КАЛЕНДАРЬ!$X30=GRID!$BJ$3:$CM$3),0))+GRID!$B$29*2,
ROUNDUP(INDEX(GRID!$B$17:$AE$27,MATCH(C$7,GRID!$A$17:$A$27,0),MATCH(1,($U$2=GRID!$BJ$1:$CM$1)*(КАЛЕНДАРЬ!$X30=GRID!$BJ$3:$CM$3),0))*(1-GRID!$B$35),0)+GRID!$B$29*2)</f>
        <v>37100</v>
      </c>
      <c r="E106" s="59" cm="1">
        <f t="array" ref="E106">IF($I$2="Открытый тариф",
INDEX(GRID!$B$4:$AE$14,MATCH(E$7,GRID!$A$4:$A$14,0),MATCH(1,($U$2=GRID!$BJ$1:$CM$1)*(КАЛЕНДАРЬ!$X30=GRID!$BJ$3:$CM$3),0))+GRID!$B$29,
ROUNDUP(INDEX(GRID!$B$4:$AE$14,MATCH(E$7,GRID!$A$4:$A$14,0),MATCH(1,($U$2=GRID!$BJ$1:$CM$1)*(КАЛЕНДАРЬ!$X30=GRID!$BJ$3:$CM$3),0))*(1-GRID!$B$35),0)+GRID!$B$29)</f>
        <v>35200</v>
      </c>
      <c r="F106" s="60">
        <f t="array" ref="F106">IF($I$2="Открытый тариф",
INDEX(GRID!$B$17:$AE$27,MATCH(E$7,GRID!$A$17:$A$27,0),MATCH(1,($U$2=GRID!$BJ$1:$CM$1)*(КАЛЕНДАРЬ!$X30=GRID!$BJ$3:$CM$3),0))+GRID!$B$29*2,
ROUNDUP(INDEX(GRID!$B$17:$AE$27,MATCH(E$7,GRID!$A$17:$A$27,0),MATCH(1,($U$2=GRID!$BJ$1:$CM$1)*(КАЛЕНДАРЬ!$X30=GRID!$BJ$3:$CM$3),0))*(1-GRID!$B$35),0)+GRID!$B$29*2)</f>
        <v>40500</v>
      </c>
      <c r="G106" s="59" cm="1">
        <f t="array" ref="G106">IF($I$2="Открытый тариф",
INDEX(GRID!$B$4:$AE$14,MATCH(G$7,GRID!$A$4:$A$14,0),MATCH(1,($U$2=GRID!$BJ$1:$CM$1)*(КАЛЕНДАРЬ!$X30=GRID!$BJ$3:$CM$3),0))+GRID!$B$29,
ROUNDUP(INDEX(GRID!$B$4:$AE$14,MATCH(G$7,GRID!$A$4:$A$14,0),MATCH(1,($U$2=GRID!$BJ$1:$CM$1)*(КАЛЕНДАРЬ!$X30=GRID!$BJ$3:$CM$3),0))*(1-GRID!$B$35),0)+GRID!$B$29)</f>
        <v>38800</v>
      </c>
      <c r="H106" s="60">
        <f t="array" ref="H106">IF($I$2="Открытый тариф",
INDEX(GRID!$B$17:$AE$27,MATCH(G$7,GRID!$A$17:$A$27,0),MATCH(1,($U$2=GRID!$BJ$1:$CM$1)*(КАЛЕНДАРЬ!$X30=GRID!$BJ$3:$CM$3),0))+GRID!$B$29*2,
ROUNDUP(INDEX(GRID!$B$17:$AE$27,MATCH(G$7,GRID!$A$17:$A$27,0),MATCH(1,($U$2=GRID!$BJ$1:$CM$1)*(КАЛЕНДАРЬ!$X30=GRID!$BJ$3:$CM$3),0))*(1-GRID!$B$35),0)+GRID!$B$29*2)</f>
        <v>44100</v>
      </c>
      <c r="I106" s="59" cm="1">
        <f t="array" ref="I106">IF($I$2="Открытый тариф",
INDEX(GRID!$B$4:$AE$14,MATCH(I$7,GRID!$A$4:$A$14,0),MATCH(1,($U$2=GRID!$BJ$1:$CM$1)*(КАЛЕНДАРЬ!$X30=GRID!$BJ$3:$CM$3),0))+GRID!$B$29,
ROUNDUP(INDEX(GRID!$B$4:$AE$14,MATCH(I$7,GRID!$A$4:$A$14,0),MATCH(1,($U$2=GRID!$BJ$1:$CM$1)*(КАЛЕНДАРЬ!$X30=GRID!$BJ$3:$CM$3),0))*(1-GRID!$B$35),0)+GRID!$B$29)</f>
        <v>43000</v>
      </c>
      <c r="J106" s="60">
        <f t="array" ref="J106">IF($I$2="Открытый тариф",
INDEX(GRID!$B$17:$AE$27,MATCH(I$7,GRID!$A$17:$A$27,0),MATCH(1,($U$2=GRID!$BJ$1:$CM$1)*(КАЛЕНДАРЬ!$X30=GRID!$BJ$3:$CM$3),0))+GRID!$B$29*2,
ROUNDUP(INDEX(GRID!$B$17:$AE$27,MATCH(I$7,GRID!$A$17:$A$27,0),MATCH(1,($U$2=GRID!$BJ$1:$CM$1)*(КАЛЕНДАРЬ!$X30=GRID!$BJ$3:$CM$3),0))*(1-GRID!$B$35),0)+GRID!$B$29*2)</f>
        <v>48300</v>
      </c>
      <c r="K106" s="59" cm="1">
        <f t="array" ref="K106">IF($I$2="Открытый тариф",
INDEX(GRID!$B$4:$AE$14,MATCH(K$7,GRID!$A$4:$A$14,0),MATCH(1,($U$2=GRID!$BJ$1:$CM$1)*(КАЛЕНДАРЬ!$X30=GRID!$BJ$3:$CM$3),0))+GRID!$B$29,
ROUNDUP(INDEX(GRID!$B$4:$AE$14,MATCH(K$7,GRID!$A$4:$A$14,0),MATCH(1,($U$2=GRID!$BJ$1:$CM$1)*(КАЛЕНДАРЬ!$X30=GRID!$BJ$3:$CM$3),0))*(1-GRID!$B$35),0)+GRID!$B$29)</f>
        <v>47600</v>
      </c>
      <c r="L106" s="60">
        <f t="array" ref="L106">IF($I$2="Открытый тариф",
INDEX(GRID!$B$17:$AE$27,MATCH(K$7,GRID!$A$17:$A$27,0),MATCH(1,($U$2=GRID!$BJ$1:$CM$1)*(КАЛЕНДАРЬ!$X30=GRID!$BJ$3:$CM$3),0))+GRID!$B$29*2,
ROUNDUP(INDEX(GRID!$B$17:$AE$27,MATCH(K$7,GRID!$A$17:$A$27,0),MATCH(1,($U$2=GRID!$BJ$1:$CM$1)*(КАЛЕНДАРЬ!$X30=GRID!$BJ$3:$CM$3),0))*(1-GRID!$B$35),0)+GRID!$B$29*2)</f>
        <v>52900</v>
      </c>
      <c r="M106" s="59" cm="1">
        <f t="array" ref="M106">IF($I$2="Открытый тариф",
INDEX(GRID!$B$4:$AE$14,MATCH(M$7,GRID!$A$4:$A$14,0),MATCH(1,($U$2=GRID!$BJ$1:$CM$1)*(КАЛЕНДАРЬ!$X30=GRID!$BJ$3:$CM$3),0))+GRID!$B$29,
ROUNDUP(INDEX(GRID!$B$4:$AE$14,MATCH(M$7,GRID!$A$4:$A$14,0),MATCH(1,($U$2=GRID!$BJ$1:$CM$1)*(КАЛЕНДАРЬ!$X30=GRID!$BJ$3:$CM$3),0))*(1-GRID!$B$35),0)+GRID!$B$29)</f>
        <v>52800</v>
      </c>
      <c r="N106" s="60">
        <f t="array" ref="N106">IF($I$2="Открытый тариф",
INDEX(GRID!$B$17:$AE$27,MATCH(M$7,GRID!$A$17:$A$27,0),MATCH(1,($U$2=GRID!$BJ$1:$CM$1)*(КАЛЕНДАРЬ!$X30=GRID!$BJ$3:$CM$3),0))+GRID!$B$29*2,
ROUNDUP(INDEX(GRID!$B$17:$AE$27,MATCH(M$7,GRID!$A$17:$A$27,0),MATCH(1,($U$2=GRID!$BJ$1:$CM$1)*(КАЛЕНДАРЬ!$X30=GRID!$BJ$3:$CM$3),0))*(1-GRID!$B$35),0)+GRID!$B$29*2)</f>
        <v>58100</v>
      </c>
      <c r="O106" s="59" cm="1">
        <f t="array" ref="O106">IF($I$2="Открытый тариф",
INDEX(GRID!$B$4:$AE$14,MATCH(O$7,GRID!$A$4:$A$14,0),MATCH(1,($U$2=GRID!$BJ$1:$CM$1)*(КАЛЕНДАРЬ!$X30=GRID!$BJ$3:$CM$3),0))+GRID!$B$29,
ROUNDUP(INDEX(GRID!$B$4:$AE$14,MATCH(O$7,GRID!$A$4:$A$14,0),MATCH(1,($U$2=GRID!$BJ$1:$CM$1)*(КАЛЕНДАРЬ!$X30=GRID!$BJ$3:$CM$3),0))*(1-GRID!$B$35),0)+GRID!$B$29)</f>
        <v>59300</v>
      </c>
      <c r="P106" s="60">
        <f t="array" ref="P106">IF($I$2="Открытый тариф",
INDEX(GRID!$B$17:$AE$27,MATCH(O$7,GRID!$A$17:$A$27,0),MATCH(1,($U$2=GRID!$BJ$1:$CM$1)*(КАЛЕНДАРЬ!$X30=GRID!$BJ$3:$CM$3),0))+GRID!$B$29*2,
ROUNDUP(INDEX(GRID!$B$17:$AE$27,MATCH(O$7,GRID!$A$17:$A$27,0),MATCH(1,($U$2=GRID!$BJ$1:$CM$1)*(КАЛЕНДАРЬ!$X30=GRID!$BJ$3:$CM$3),0))*(1-GRID!$B$35),0)+GRID!$B$29*2)</f>
        <v>64600</v>
      </c>
      <c r="Q106" s="59" cm="1">
        <f t="array" ref="Q106">IF($I$2="Открытый тариф",
INDEX(GRID!$B$4:$AE$14,MATCH(Q$7,GRID!$A$4:$A$14,0),MATCH(1,($U$2=GRID!$BJ$1:$CM$1)*(КАЛЕНДАРЬ!$X30=GRID!$BJ$3:$CM$3),0))+GRID!$B$29,
ROUNDUP(INDEX(GRID!$B$4:$AE$14,MATCH(Q$7,GRID!$A$4:$A$14,0),MATCH(1,($U$2=GRID!$BJ$1:$CM$1)*(КАЛЕНДАРЬ!$X30=GRID!$BJ$3:$CM$3),0))*(1-GRID!$B$35),0)+GRID!$B$29)</f>
        <v>66600</v>
      </c>
      <c r="R106" s="60">
        <f t="array" ref="R106">IF($I$2="Открытый тариф",
INDEX(GRID!$B$17:$AE$27,MATCH(Q$7,GRID!$A$17:$A$27,0),MATCH(1,($U$2=GRID!$BJ$1:$CM$1)*(КАЛЕНДАРЬ!$X30=GRID!$BJ$3:$CM$3),0))+GRID!$B$29*2,
ROUNDUP(INDEX(GRID!$B$17:$AE$27,MATCH(Q$7,GRID!$A$17:$A$27,0),MATCH(1,($U$2=GRID!$BJ$1:$CM$1)*(КАЛЕНДАРЬ!$X30=GRID!$BJ$3:$CM$3),0))*(1-GRID!$B$35),0)+GRID!$B$29*2)</f>
        <v>71900</v>
      </c>
      <c r="S106" s="59" cm="1">
        <f t="array" ref="S106">IF($I$2="Открытый тариф",
INDEX(GRID!$B$4:$AE$14,MATCH(S$7,GRID!$A$4:$A$14,0),MATCH(1,($U$2=GRID!$BJ$1:$CM$1)*(КАЛЕНДАРЬ!$X30=GRID!$BJ$3:$CM$3),0))+GRID!$B$29,
ROUNDUP(INDEX(GRID!$B$4:$AE$14,MATCH(S$7,GRID!$A$4:$A$14,0),MATCH(1,($U$2=GRID!$BJ$1:$CM$1)*(КАЛЕНДАРЬ!$X30=GRID!$BJ$3:$CM$3),0))*(1-GRID!$B$35),0)+GRID!$B$29)</f>
        <v>82000</v>
      </c>
      <c r="T106" s="60">
        <f t="array" ref="T106">IF($I$2="Открытый тариф",
INDEX(GRID!$B$17:$AE$27,MATCH(S$7,GRID!$A$17:$A$27,0),MATCH(1,($U$2=GRID!$BJ$1:$CM$1)*(КАЛЕНДАРЬ!$X30=GRID!$BJ$3:$CM$3),0))+GRID!$B$29*2,
ROUNDUP(INDEX(GRID!$B$17:$AE$27,MATCH(S$7,GRID!$A$17:$A$27,0),MATCH(1,($U$2=GRID!$BJ$1:$CM$1)*(КАЛЕНДАРЬ!$X30=GRID!$BJ$3:$CM$3),0))*(1-GRID!$B$35),0)+GRID!$B$29*2)</f>
        <v>87300</v>
      </c>
      <c r="U106" s="59" cm="1">
        <f t="array" ref="U106">IF($I$2="Открытый тариф",
INDEX(GRID!$B$4:$AE$14,MATCH(U$7,GRID!$A$4:$A$14,0),MATCH(1,($U$2=GRID!$BJ$1:$CM$1)*(КАЛЕНДАРЬ!$X30=GRID!$BJ$3:$CM$3),0))+GRID!$B$29,
ROUNDUP(INDEX(GRID!$B$4:$AE$14,MATCH(U$7,GRID!$A$4:$A$14,0),MATCH(1,($U$2=GRID!$BJ$1:$CM$1)*(КАЛЕНДАРЬ!$X30=GRID!$BJ$3:$CM$3),0))*(1-GRID!$B$35),0)+GRID!$B$29)</f>
        <v>90800</v>
      </c>
      <c r="V106" s="60">
        <f t="array" ref="V106">IF($I$2="Открытый тариф",
INDEX(GRID!$B$17:$AE$27,MATCH(U$7,GRID!$A$17:$A$27,0),MATCH(1,($U$2=GRID!$BJ$1:$CM$1)*(КАЛЕНДАРЬ!$X30=GRID!$BJ$3:$CM$3),0))+GRID!$B$29*2,
ROUNDUP(INDEX(GRID!$B$17:$AE$27,MATCH(U$7,GRID!$A$17:$A$27,0),MATCH(1,($U$2=GRID!$BJ$1:$CM$1)*(КАЛЕНДАРЬ!$X30=GRID!$BJ$3:$CM$3),0))*(1-GRID!$B$35),0)+GRID!$B$29*2)</f>
        <v>96100</v>
      </c>
      <c r="W106" s="59" cm="1">
        <f t="array" ref="W106">IF($I$2="Открытый тариф",
INDEX(GRID!$B$4:$AE$14,MATCH(W$7,GRID!$A$4:$A$14,0),MATCH(1,($U$2=GRID!$BJ$1:$CM$1)*(КАЛЕНДАРЬ!$X30=GRID!$BJ$3:$CM$3),0))+GRID!$B$29,
ROUNDUP(INDEX(GRID!$B$4:$AE$14,MATCH(W$7,GRID!$A$4:$A$14,0),MATCH(1,($U$2=GRID!$BJ$1:$CM$1)*(КАЛЕНДАРЬ!$X30=GRID!$BJ$3:$CM$3),0))*(1-GRID!$B$35),0)+GRID!$B$29)</f>
        <v>319800</v>
      </c>
      <c r="X106" s="60">
        <f t="array" ref="X106">IF($I$2="Открытый тариф",
INDEX(GRID!$B$17:$AE$27,MATCH(W$7,GRID!$A$17:$A$27,0),MATCH(1,($U$2=GRID!$BJ$1:$CM$1)*(КАЛЕНДАРЬ!$X30=GRID!$BJ$3:$CM$3),0))+GRID!$B$29*2,
ROUNDUP(INDEX(GRID!$B$17:$AE$27,MATCH(W$7,GRID!$A$17:$A$27,0),MATCH(1,($U$2=GRID!$BJ$1:$CM$1)*(КАЛЕНДАРЬ!$X30=GRID!$BJ$3:$CM$3),0))*(1-GRID!$B$35),0)+GRID!$B$29*2)</f>
        <v>325100</v>
      </c>
    </row>
    <row r="107" spans="1:24" x14ac:dyDescent="0.2">
      <c r="A107" s="62" t="s">
        <v>48</v>
      </c>
      <c r="B107" s="62">
        <v>28</v>
      </c>
      <c r="C107" s="59" cm="1">
        <f t="array" ref="C107">IF($I$2="Открытый тариф",
INDEX(GRID!$B$4:$AE$14,MATCH(C$7,GRID!$A$4:$A$14,0),MATCH(1,($U$2=GRID!$BJ$1:$CM$1)*(КАЛЕНДАРЬ!$X31=GRID!$BJ$3:$CM$3),0))+GRID!$B$29,
ROUNDUP(INDEX(GRID!$B$4:$AE$14,MATCH(C$7,GRID!$A$4:$A$14,0),MATCH(1,($U$2=GRID!$BJ$1:$CM$1)*(КАЛЕНДАРЬ!$X31=GRID!$BJ$3:$CM$3),0))*(1-GRID!$B$35),0)+GRID!$B$29)</f>
        <v>31800</v>
      </c>
      <c r="D107" s="60">
        <f t="array" ref="D107">IF($I$2="Открытый тариф",
INDEX(GRID!$B$17:$AE$27,MATCH(C$7,GRID!$A$17:$A$27,0),MATCH(1,($U$2=GRID!$BJ$1:$CM$1)*(КАЛЕНДАРЬ!$X31=GRID!$BJ$3:$CM$3),0))+GRID!$B$29*2,
ROUNDUP(INDEX(GRID!$B$17:$AE$27,MATCH(C$7,GRID!$A$17:$A$27,0),MATCH(1,($U$2=GRID!$BJ$1:$CM$1)*(КАЛЕНДАРЬ!$X31=GRID!$BJ$3:$CM$3),0))*(1-GRID!$B$35),0)+GRID!$B$29*2)</f>
        <v>37100</v>
      </c>
      <c r="E107" s="59" cm="1">
        <f t="array" ref="E107">IF($I$2="Открытый тариф",
INDEX(GRID!$B$4:$AE$14,MATCH(E$7,GRID!$A$4:$A$14,0),MATCH(1,($U$2=GRID!$BJ$1:$CM$1)*(КАЛЕНДАРЬ!$X31=GRID!$BJ$3:$CM$3),0))+GRID!$B$29,
ROUNDUP(INDEX(GRID!$B$4:$AE$14,MATCH(E$7,GRID!$A$4:$A$14,0),MATCH(1,($U$2=GRID!$BJ$1:$CM$1)*(КАЛЕНДАРЬ!$X31=GRID!$BJ$3:$CM$3),0))*(1-GRID!$B$35),0)+GRID!$B$29)</f>
        <v>35200</v>
      </c>
      <c r="F107" s="60">
        <f t="array" ref="F107">IF($I$2="Открытый тариф",
INDEX(GRID!$B$17:$AE$27,MATCH(E$7,GRID!$A$17:$A$27,0),MATCH(1,($U$2=GRID!$BJ$1:$CM$1)*(КАЛЕНДАРЬ!$X31=GRID!$BJ$3:$CM$3),0))+GRID!$B$29*2,
ROUNDUP(INDEX(GRID!$B$17:$AE$27,MATCH(E$7,GRID!$A$17:$A$27,0),MATCH(1,($U$2=GRID!$BJ$1:$CM$1)*(КАЛЕНДАРЬ!$X31=GRID!$BJ$3:$CM$3),0))*(1-GRID!$B$35),0)+GRID!$B$29*2)</f>
        <v>40500</v>
      </c>
      <c r="G107" s="59" cm="1">
        <f t="array" ref="G107">IF($I$2="Открытый тариф",
INDEX(GRID!$B$4:$AE$14,MATCH(G$7,GRID!$A$4:$A$14,0),MATCH(1,($U$2=GRID!$BJ$1:$CM$1)*(КАЛЕНДАРЬ!$X31=GRID!$BJ$3:$CM$3),0))+GRID!$B$29,
ROUNDUP(INDEX(GRID!$B$4:$AE$14,MATCH(G$7,GRID!$A$4:$A$14,0),MATCH(1,($U$2=GRID!$BJ$1:$CM$1)*(КАЛЕНДАРЬ!$X31=GRID!$BJ$3:$CM$3),0))*(1-GRID!$B$35),0)+GRID!$B$29)</f>
        <v>38800</v>
      </c>
      <c r="H107" s="60">
        <f t="array" ref="H107">IF($I$2="Открытый тариф",
INDEX(GRID!$B$17:$AE$27,MATCH(G$7,GRID!$A$17:$A$27,0),MATCH(1,($U$2=GRID!$BJ$1:$CM$1)*(КАЛЕНДАРЬ!$X31=GRID!$BJ$3:$CM$3),0))+GRID!$B$29*2,
ROUNDUP(INDEX(GRID!$B$17:$AE$27,MATCH(G$7,GRID!$A$17:$A$27,0),MATCH(1,($U$2=GRID!$BJ$1:$CM$1)*(КАЛЕНДАРЬ!$X31=GRID!$BJ$3:$CM$3),0))*(1-GRID!$B$35),0)+GRID!$B$29*2)</f>
        <v>44100</v>
      </c>
      <c r="I107" s="59" cm="1">
        <f t="array" ref="I107">IF($I$2="Открытый тариф",
INDEX(GRID!$B$4:$AE$14,MATCH(I$7,GRID!$A$4:$A$14,0),MATCH(1,($U$2=GRID!$BJ$1:$CM$1)*(КАЛЕНДАРЬ!$X31=GRID!$BJ$3:$CM$3),0))+GRID!$B$29,
ROUNDUP(INDEX(GRID!$B$4:$AE$14,MATCH(I$7,GRID!$A$4:$A$14,0),MATCH(1,($U$2=GRID!$BJ$1:$CM$1)*(КАЛЕНДАРЬ!$X31=GRID!$BJ$3:$CM$3),0))*(1-GRID!$B$35),0)+GRID!$B$29)</f>
        <v>43000</v>
      </c>
      <c r="J107" s="60">
        <f t="array" ref="J107">IF($I$2="Открытый тариф",
INDEX(GRID!$B$17:$AE$27,MATCH(I$7,GRID!$A$17:$A$27,0),MATCH(1,($U$2=GRID!$BJ$1:$CM$1)*(КАЛЕНДАРЬ!$X31=GRID!$BJ$3:$CM$3),0))+GRID!$B$29*2,
ROUNDUP(INDEX(GRID!$B$17:$AE$27,MATCH(I$7,GRID!$A$17:$A$27,0),MATCH(1,($U$2=GRID!$BJ$1:$CM$1)*(КАЛЕНДАРЬ!$X31=GRID!$BJ$3:$CM$3),0))*(1-GRID!$B$35),0)+GRID!$B$29*2)</f>
        <v>48300</v>
      </c>
      <c r="K107" s="59" cm="1">
        <f t="array" ref="K107">IF($I$2="Открытый тариф",
INDEX(GRID!$B$4:$AE$14,MATCH(K$7,GRID!$A$4:$A$14,0),MATCH(1,($U$2=GRID!$BJ$1:$CM$1)*(КАЛЕНДАРЬ!$X31=GRID!$BJ$3:$CM$3),0))+GRID!$B$29,
ROUNDUP(INDEX(GRID!$B$4:$AE$14,MATCH(K$7,GRID!$A$4:$A$14,0),MATCH(1,($U$2=GRID!$BJ$1:$CM$1)*(КАЛЕНДАРЬ!$X31=GRID!$BJ$3:$CM$3),0))*(1-GRID!$B$35),0)+GRID!$B$29)</f>
        <v>47600</v>
      </c>
      <c r="L107" s="60">
        <f t="array" ref="L107">IF($I$2="Открытый тариф",
INDEX(GRID!$B$17:$AE$27,MATCH(K$7,GRID!$A$17:$A$27,0),MATCH(1,($U$2=GRID!$BJ$1:$CM$1)*(КАЛЕНДАРЬ!$X31=GRID!$BJ$3:$CM$3),0))+GRID!$B$29*2,
ROUNDUP(INDEX(GRID!$B$17:$AE$27,MATCH(K$7,GRID!$A$17:$A$27,0),MATCH(1,($U$2=GRID!$BJ$1:$CM$1)*(КАЛЕНДАРЬ!$X31=GRID!$BJ$3:$CM$3),0))*(1-GRID!$B$35),0)+GRID!$B$29*2)</f>
        <v>52900</v>
      </c>
      <c r="M107" s="59" cm="1">
        <f t="array" ref="M107">IF($I$2="Открытый тариф",
INDEX(GRID!$B$4:$AE$14,MATCH(M$7,GRID!$A$4:$A$14,0),MATCH(1,($U$2=GRID!$BJ$1:$CM$1)*(КАЛЕНДАРЬ!$X31=GRID!$BJ$3:$CM$3),0))+GRID!$B$29,
ROUNDUP(INDEX(GRID!$B$4:$AE$14,MATCH(M$7,GRID!$A$4:$A$14,0),MATCH(1,($U$2=GRID!$BJ$1:$CM$1)*(КАЛЕНДАРЬ!$X31=GRID!$BJ$3:$CM$3),0))*(1-GRID!$B$35),0)+GRID!$B$29)</f>
        <v>52800</v>
      </c>
      <c r="N107" s="60">
        <f t="array" ref="N107">IF($I$2="Открытый тариф",
INDEX(GRID!$B$17:$AE$27,MATCH(M$7,GRID!$A$17:$A$27,0),MATCH(1,($U$2=GRID!$BJ$1:$CM$1)*(КАЛЕНДАРЬ!$X31=GRID!$BJ$3:$CM$3),0))+GRID!$B$29*2,
ROUNDUP(INDEX(GRID!$B$17:$AE$27,MATCH(M$7,GRID!$A$17:$A$27,0),MATCH(1,($U$2=GRID!$BJ$1:$CM$1)*(КАЛЕНДАРЬ!$X31=GRID!$BJ$3:$CM$3),0))*(1-GRID!$B$35),0)+GRID!$B$29*2)</f>
        <v>58100</v>
      </c>
      <c r="O107" s="59" cm="1">
        <f t="array" ref="O107">IF($I$2="Открытый тариф",
INDEX(GRID!$B$4:$AE$14,MATCH(O$7,GRID!$A$4:$A$14,0),MATCH(1,($U$2=GRID!$BJ$1:$CM$1)*(КАЛЕНДАРЬ!$X31=GRID!$BJ$3:$CM$3),0))+GRID!$B$29,
ROUNDUP(INDEX(GRID!$B$4:$AE$14,MATCH(O$7,GRID!$A$4:$A$14,0),MATCH(1,($U$2=GRID!$BJ$1:$CM$1)*(КАЛЕНДАРЬ!$X31=GRID!$BJ$3:$CM$3),0))*(1-GRID!$B$35),0)+GRID!$B$29)</f>
        <v>59300</v>
      </c>
      <c r="P107" s="60">
        <f t="array" ref="P107">IF($I$2="Открытый тариф",
INDEX(GRID!$B$17:$AE$27,MATCH(O$7,GRID!$A$17:$A$27,0),MATCH(1,($U$2=GRID!$BJ$1:$CM$1)*(КАЛЕНДАРЬ!$X31=GRID!$BJ$3:$CM$3),0))+GRID!$B$29*2,
ROUNDUP(INDEX(GRID!$B$17:$AE$27,MATCH(O$7,GRID!$A$17:$A$27,0),MATCH(1,($U$2=GRID!$BJ$1:$CM$1)*(КАЛЕНДАРЬ!$X31=GRID!$BJ$3:$CM$3),0))*(1-GRID!$B$35),0)+GRID!$B$29*2)</f>
        <v>64600</v>
      </c>
      <c r="Q107" s="59" cm="1">
        <f t="array" ref="Q107">IF($I$2="Открытый тариф",
INDEX(GRID!$B$4:$AE$14,MATCH(Q$7,GRID!$A$4:$A$14,0),MATCH(1,($U$2=GRID!$BJ$1:$CM$1)*(КАЛЕНДАРЬ!$X31=GRID!$BJ$3:$CM$3),0))+GRID!$B$29,
ROUNDUP(INDEX(GRID!$B$4:$AE$14,MATCH(Q$7,GRID!$A$4:$A$14,0),MATCH(1,($U$2=GRID!$BJ$1:$CM$1)*(КАЛЕНДАРЬ!$X31=GRID!$BJ$3:$CM$3),0))*(1-GRID!$B$35),0)+GRID!$B$29)</f>
        <v>66600</v>
      </c>
      <c r="R107" s="60">
        <f t="array" ref="R107">IF($I$2="Открытый тариф",
INDEX(GRID!$B$17:$AE$27,MATCH(Q$7,GRID!$A$17:$A$27,0),MATCH(1,($U$2=GRID!$BJ$1:$CM$1)*(КАЛЕНДАРЬ!$X31=GRID!$BJ$3:$CM$3),0))+GRID!$B$29*2,
ROUNDUP(INDEX(GRID!$B$17:$AE$27,MATCH(Q$7,GRID!$A$17:$A$27,0),MATCH(1,($U$2=GRID!$BJ$1:$CM$1)*(КАЛЕНДАРЬ!$X31=GRID!$BJ$3:$CM$3),0))*(1-GRID!$B$35),0)+GRID!$B$29*2)</f>
        <v>71900</v>
      </c>
      <c r="S107" s="59" cm="1">
        <f t="array" ref="S107">IF($I$2="Открытый тариф",
INDEX(GRID!$B$4:$AE$14,MATCH(S$7,GRID!$A$4:$A$14,0),MATCH(1,($U$2=GRID!$BJ$1:$CM$1)*(КАЛЕНДАРЬ!$X31=GRID!$BJ$3:$CM$3),0))+GRID!$B$29,
ROUNDUP(INDEX(GRID!$B$4:$AE$14,MATCH(S$7,GRID!$A$4:$A$14,0),MATCH(1,($U$2=GRID!$BJ$1:$CM$1)*(КАЛЕНДАРЬ!$X31=GRID!$BJ$3:$CM$3),0))*(1-GRID!$B$35),0)+GRID!$B$29)</f>
        <v>82000</v>
      </c>
      <c r="T107" s="60">
        <f t="array" ref="T107">IF($I$2="Открытый тариф",
INDEX(GRID!$B$17:$AE$27,MATCH(S$7,GRID!$A$17:$A$27,0),MATCH(1,($U$2=GRID!$BJ$1:$CM$1)*(КАЛЕНДАРЬ!$X31=GRID!$BJ$3:$CM$3),0))+GRID!$B$29*2,
ROUNDUP(INDEX(GRID!$B$17:$AE$27,MATCH(S$7,GRID!$A$17:$A$27,0),MATCH(1,($U$2=GRID!$BJ$1:$CM$1)*(КАЛЕНДАРЬ!$X31=GRID!$BJ$3:$CM$3),0))*(1-GRID!$B$35),0)+GRID!$B$29*2)</f>
        <v>87300</v>
      </c>
      <c r="U107" s="59" cm="1">
        <f t="array" ref="U107">IF($I$2="Открытый тариф",
INDEX(GRID!$B$4:$AE$14,MATCH(U$7,GRID!$A$4:$A$14,0),MATCH(1,($U$2=GRID!$BJ$1:$CM$1)*(КАЛЕНДАРЬ!$X31=GRID!$BJ$3:$CM$3),0))+GRID!$B$29,
ROUNDUP(INDEX(GRID!$B$4:$AE$14,MATCH(U$7,GRID!$A$4:$A$14,0),MATCH(1,($U$2=GRID!$BJ$1:$CM$1)*(КАЛЕНДАРЬ!$X31=GRID!$BJ$3:$CM$3),0))*(1-GRID!$B$35),0)+GRID!$B$29)</f>
        <v>90800</v>
      </c>
      <c r="V107" s="60">
        <f t="array" ref="V107">IF($I$2="Открытый тариф",
INDEX(GRID!$B$17:$AE$27,MATCH(U$7,GRID!$A$17:$A$27,0),MATCH(1,($U$2=GRID!$BJ$1:$CM$1)*(КАЛЕНДАРЬ!$X31=GRID!$BJ$3:$CM$3),0))+GRID!$B$29*2,
ROUNDUP(INDEX(GRID!$B$17:$AE$27,MATCH(U$7,GRID!$A$17:$A$27,0),MATCH(1,($U$2=GRID!$BJ$1:$CM$1)*(КАЛЕНДАРЬ!$X31=GRID!$BJ$3:$CM$3),0))*(1-GRID!$B$35),0)+GRID!$B$29*2)</f>
        <v>96100</v>
      </c>
      <c r="W107" s="59" cm="1">
        <f t="array" ref="W107">IF($I$2="Открытый тариф",
INDEX(GRID!$B$4:$AE$14,MATCH(W$7,GRID!$A$4:$A$14,0),MATCH(1,($U$2=GRID!$BJ$1:$CM$1)*(КАЛЕНДАРЬ!$X31=GRID!$BJ$3:$CM$3),0))+GRID!$B$29,
ROUNDUP(INDEX(GRID!$B$4:$AE$14,MATCH(W$7,GRID!$A$4:$A$14,0),MATCH(1,($U$2=GRID!$BJ$1:$CM$1)*(КАЛЕНДАРЬ!$X31=GRID!$BJ$3:$CM$3),0))*(1-GRID!$B$35),0)+GRID!$B$29)</f>
        <v>319800</v>
      </c>
      <c r="X107" s="60">
        <f t="array" ref="X107">IF($I$2="Открытый тариф",
INDEX(GRID!$B$17:$AE$27,MATCH(W$7,GRID!$A$17:$A$27,0),MATCH(1,($U$2=GRID!$BJ$1:$CM$1)*(КАЛЕНДАРЬ!$X31=GRID!$BJ$3:$CM$3),0))+GRID!$B$29*2,
ROUNDUP(INDEX(GRID!$B$17:$AE$27,MATCH(W$7,GRID!$A$17:$A$27,0),MATCH(1,($U$2=GRID!$BJ$1:$CM$1)*(КАЛЕНДАРЬ!$X31=GRID!$BJ$3:$CM$3),0))*(1-GRID!$B$35),0)+GRID!$B$29*2)</f>
        <v>325100</v>
      </c>
    </row>
    <row r="108" spans="1:24" x14ac:dyDescent="0.2">
      <c r="A108" s="62" t="s">
        <v>42</v>
      </c>
      <c r="B108" s="62">
        <v>29</v>
      </c>
      <c r="C108" s="59" cm="1">
        <f t="array" ref="C108">IF($I$2="Открытый тариф",
INDEX(GRID!$B$4:$AE$14,MATCH(C$7,GRID!$A$4:$A$14,0),MATCH(1,($U$2=GRID!$BJ$1:$CM$1)*(КАЛЕНДАРЬ!$X32=GRID!$BJ$3:$CM$3),0))+GRID!$B$29,
ROUNDUP(INDEX(GRID!$B$4:$AE$14,MATCH(C$7,GRID!$A$4:$A$14,0),MATCH(1,($U$2=GRID!$BJ$1:$CM$1)*(КАЛЕНДАРЬ!$X32=GRID!$BJ$3:$CM$3),0))*(1-GRID!$B$35),0)+GRID!$B$29)</f>
        <v>31800</v>
      </c>
      <c r="D108" s="60">
        <f t="array" ref="D108">IF($I$2="Открытый тариф",
INDEX(GRID!$B$17:$AE$27,MATCH(C$7,GRID!$A$17:$A$27,0),MATCH(1,($U$2=GRID!$BJ$1:$CM$1)*(КАЛЕНДАРЬ!$X32=GRID!$BJ$3:$CM$3),0))+GRID!$B$29*2,
ROUNDUP(INDEX(GRID!$B$17:$AE$27,MATCH(C$7,GRID!$A$17:$A$27,0),MATCH(1,($U$2=GRID!$BJ$1:$CM$1)*(КАЛЕНДАРЬ!$X32=GRID!$BJ$3:$CM$3),0))*(1-GRID!$B$35),0)+GRID!$B$29*2)</f>
        <v>37100</v>
      </c>
      <c r="E108" s="59" cm="1">
        <f t="array" ref="E108">IF($I$2="Открытый тариф",
INDEX(GRID!$B$4:$AE$14,MATCH(E$7,GRID!$A$4:$A$14,0),MATCH(1,($U$2=GRID!$BJ$1:$CM$1)*(КАЛЕНДАРЬ!$X32=GRID!$BJ$3:$CM$3),0))+GRID!$B$29,
ROUNDUP(INDEX(GRID!$B$4:$AE$14,MATCH(E$7,GRID!$A$4:$A$14,0),MATCH(1,($U$2=GRID!$BJ$1:$CM$1)*(КАЛЕНДАРЬ!$X32=GRID!$BJ$3:$CM$3),0))*(1-GRID!$B$35),0)+GRID!$B$29)</f>
        <v>35200</v>
      </c>
      <c r="F108" s="60">
        <f t="array" ref="F108">IF($I$2="Открытый тариф",
INDEX(GRID!$B$17:$AE$27,MATCH(E$7,GRID!$A$17:$A$27,0),MATCH(1,($U$2=GRID!$BJ$1:$CM$1)*(КАЛЕНДАРЬ!$X32=GRID!$BJ$3:$CM$3),0))+GRID!$B$29*2,
ROUNDUP(INDEX(GRID!$B$17:$AE$27,MATCH(E$7,GRID!$A$17:$A$27,0),MATCH(1,($U$2=GRID!$BJ$1:$CM$1)*(КАЛЕНДАРЬ!$X32=GRID!$BJ$3:$CM$3),0))*(1-GRID!$B$35),0)+GRID!$B$29*2)</f>
        <v>40500</v>
      </c>
      <c r="G108" s="59" cm="1">
        <f t="array" ref="G108">IF($I$2="Открытый тариф",
INDEX(GRID!$B$4:$AE$14,MATCH(G$7,GRID!$A$4:$A$14,0),MATCH(1,($U$2=GRID!$BJ$1:$CM$1)*(КАЛЕНДАРЬ!$X32=GRID!$BJ$3:$CM$3),0))+GRID!$B$29,
ROUNDUP(INDEX(GRID!$B$4:$AE$14,MATCH(G$7,GRID!$A$4:$A$14,0),MATCH(1,($U$2=GRID!$BJ$1:$CM$1)*(КАЛЕНДАРЬ!$X32=GRID!$BJ$3:$CM$3),0))*(1-GRID!$B$35),0)+GRID!$B$29)</f>
        <v>38800</v>
      </c>
      <c r="H108" s="60">
        <f t="array" ref="H108">IF($I$2="Открытый тариф",
INDEX(GRID!$B$17:$AE$27,MATCH(G$7,GRID!$A$17:$A$27,0),MATCH(1,($U$2=GRID!$BJ$1:$CM$1)*(КАЛЕНДАРЬ!$X32=GRID!$BJ$3:$CM$3),0))+GRID!$B$29*2,
ROUNDUP(INDEX(GRID!$B$17:$AE$27,MATCH(G$7,GRID!$A$17:$A$27,0),MATCH(1,($U$2=GRID!$BJ$1:$CM$1)*(КАЛЕНДАРЬ!$X32=GRID!$BJ$3:$CM$3),0))*(1-GRID!$B$35),0)+GRID!$B$29*2)</f>
        <v>44100</v>
      </c>
      <c r="I108" s="59" cm="1">
        <f t="array" ref="I108">IF($I$2="Открытый тариф",
INDEX(GRID!$B$4:$AE$14,MATCH(I$7,GRID!$A$4:$A$14,0),MATCH(1,($U$2=GRID!$BJ$1:$CM$1)*(КАЛЕНДАРЬ!$X32=GRID!$BJ$3:$CM$3),0))+GRID!$B$29,
ROUNDUP(INDEX(GRID!$B$4:$AE$14,MATCH(I$7,GRID!$A$4:$A$14,0),MATCH(1,($U$2=GRID!$BJ$1:$CM$1)*(КАЛЕНДАРЬ!$X32=GRID!$BJ$3:$CM$3),0))*(1-GRID!$B$35),0)+GRID!$B$29)</f>
        <v>43000</v>
      </c>
      <c r="J108" s="60">
        <f t="array" ref="J108">IF($I$2="Открытый тариф",
INDEX(GRID!$B$17:$AE$27,MATCH(I$7,GRID!$A$17:$A$27,0),MATCH(1,($U$2=GRID!$BJ$1:$CM$1)*(КАЛЕНДАРЬ!$X32=GRID!$BJ$3:$CM$3),0))+GRID!$B$29*2,
ROUNDUP(INDEX(GRID!$B$17:$AE$27,MATCH(I$7,GRID!$A$17:$A$27,0),MATCH(1,($U$2=GRID!$BJ$1:$CM$1)*(КАЛЕНДАРЬ!$X32=GRID!$BJ$3:$CM$3),0))*(1-GRID!$B$35),0)+GRID!$B$29*2)</f>
        <v>48300</v>
      </c>
      <c r="K108" s="59" cm="1">
        <f t="array" ref="K108">IF($I$2="Открытый тариф",
INDEX(GRID!$B$4:$AE$14,MATCH(K$7,GRID!$A$4:$A$14,0),MATCH(1,($U$2=GRID!$BJ$1:$CM$1)*(КАЛЕНДАРЬ!$X32=GRID!$BJ$3:$CM$3),0))+GRID!$B$29,
ROUNDUP(INDEX(GRID!$B$4:$AE$14,MATCH(K$7,GRID!$A$4:$A$14,0),MATCH(1,($U$2=GRID!$BJ$1:$CM$1)*(КАЛЕНДАРЬ!$X32=GRID!$BJ$3:$CM$3),0))*(1-GRID!$B$35),0)+GRID!$B$29)</f>
        <v>47600</v>
      </c>
      <c r="L108" s="60">
        <f t="array" ref="L108">IF($I$2="Открытый тариф",
INDEX(GRID!$B$17:$AE$27,MATCH(K$7,GRID!$A$17:$A$27,0),MATCH(1,($U$2=GRID!$BJ$1:$CM$1)*(КАЛЕНДАРЬ!$X32=GRID!$BJ$3:$CM$3),0))+GRID!$B$29*2,
ROUNDUP(INDEX(GRID!$B$17:$AE$27,MATCH(K$7,GRID!$A$17:$A$27,0),MATCH(1,($U$2=GRID!$BJ$1:$CM$1)*(КАЛЕНДАРЬ!$X32=GRID!$BJ$3:$CM$3),0))*(1-GRID!$B$35),0)+GRID!$B$29*2)</f>
        <v>52900</v>
      </c>
      <c r="M108" s="59" cm="1">
        <f t="array" ref="M108">IF($I$2="Открытый тариф",
INDEX(GRID!$B$4:$AE$14,MATCH(M$7,GRID!$A$4:$A$14,0),MATCH(1,($U$2=GRID!$BJ$1:$CM$1)*(КАЛЕНДАРЬ!$X32=GRID!$BJ$3:$CM$3),0))+GRID!$B$29,
ROUNDUP(INDEX(GRID!$B$4:$AE$14,MATCH(M$7,GRID!$A$4:$A$14,0),MATCH(1,($U$2=GRID!$BJ$1:$CM$1)*(КАЛЕНДАРЬ!$X32=GRID!$BJ$3:$CM$3),0))*(1-GRID!$B$35),0)+GRID!$B$29)</f>
        <v>52800</v>
      </c>
      <c r="N108" s="60">
        <f t="array" ref="N108">IF($I$2="Открытый тариф",
INDEX(GRID!$B$17:$AE$27,MATCH(M$7,GRID!$A$17:$A$27,0),MATCH(1,($U$2=GRID!$BJ$1:$CM$1)*(КАЛЕНДАРЬ!$X32=GRID!$BJ$3:$CM$3),0))+GRID!$B$29*2,
ROUNDUP(INDEX(GRID!$B$17:$AE$27,MATCH(M$7,GRID!$A$17:$A$27,0),MATCH(1,($U$2=GRID!$BJ$1:$CM$1)*(КАЛЕНДАРЬ!$X32=GRID!$BJ$3:$CM$3),0))*(1-GRID!$B$35),0)+GRID!$B$29*2)</f>
        <v>58100</v>
      </c>
      <c r="O108" s="59" cm="1">
        <f t="array" ref="O108">IF($I$2="Открытый тариф",
INDEX(GRID!$B$4:$AE$14,MATCH(O$7,GRID!$A$4:$A$14,0),MATCH(1,($U$2=GRID!$BJ$1:$CM$1)*(КАЛЕНДАРЬ!$X32=GRID!$BJ$3:$CM$3),0))+GRID!$B$29,
ROUNDUP(INDEX(GRID!$B$4:$AE$14,MATCH(O$7,GRID!$A$4:$A$14,0),MATCH(1,($U$2=GRID!$BJ$1:$CM$1)*(КАЛЕНДАРЬ!$X32=GRID!$BJ$3:$CM$3),0))*(1-GRID!$B$35),0)+GRID!$B$29)</f>
        <v>59300</v>
      </c>
      <c r="P108" s="60">
        <f t="array" ref="P108">IF($I$2="Открытый тариф",
INDEX(GRID!$B$17:$AE$27,MATCH(O$7,GRID!$A$17:$A$27,0),MATCH(1,($U$2=GRID!$BJ$1:$CM$1)*(КАЛЕНДАРЬ!$X32=GRID!$BJ$3:$CM$3),0))+GRID!$B$29*2,
ROUNDUP(INDEX(GRID!$B$17:$AE$27,MATCH(O$7,GRID!$A$17:$A$27,0),MATCH(1,($U$2=GRID!$BJ$1:$CM$1)*(КАЛЕНДАРЬ!$X32=GRID!$BJ$3:$CM$3),0))*(1-GRID!$B$35),0)+GRID!$B$29*2)</f>
        <v>64600</v>
      </c>
      <c r="Q108" s="59" cm="1">
        <f t="array" ref="Q108">IF($I$2="Открытый тариф",
INDEX(GRID!$B$4:$AE$14,MATCH(Q$7,GRID!$A$4:$A$14,0),MATCH(1,($U$2=GRID!$BJ$1:$CM$1)*(КАЛЕНДАРЬ!$X32=GRID!$BJ$3:$CM$3),0))+GRID!$B$29,
ROUNDUP(INDEX(GRID!$B$4:$AE$14,MATCH(Q$7,GRID!$A$4:$A$14,0),MATCH(1,($U$2=GRID!$BJ$1:$CM$1)*(КАЛЕНДАРЬ!$X32=GRID!$BJ$3:$CM$3),0))*(1-GRID!$B$35),0)+GRID!$B$29)</f>
        <v>66600</v>
      </c>
      <c r="R108" s="60">
        <f t="array" ref="R108">IF($I$2="Открытый тариф",
INDEX(GRID!$B$17:$AE$27,MATCH(Q$7,GRID!$A$17:$A$27,0),MATCH(1,($U$2=GRID!$BJ$1:$CM$1)*(КАЛЕНДАРЬ!$X32=GRID!$BJ$3:$CM$3),0))+GRID!$B$29*2,
ROUNDUP(INDEX(GRID!$B$17:$AE$27,MATCH(Q$7,GRID!$A$17:$A$27,0),MATCH(1,($U$2=GRID!$BJ$1:$CM$1)*(КАЛЕНДАРЬ!$X32=GRID!$BJ$3:$CM$3),0))*(1-GRID!$B$35),0)+GRID!$B$29*2)</f>
        <v>71900</v>
      </c>
      <c r="S108" s="59" cm="1">
        <f t="array" ref="S108">IF($I$2="Открытый тариф",
INDEX(GRID!$B$4:$AE$14,MATCH(S$7,GRID!$A$4:$A$14,0),MATCH(1,($U$2=GRID!$BJ$1:$CM$1)*(КАЛЕНДАРЬ!$X32=GRID!$BJ$3:$CM$3),0))+GRID!$B$29,
ROUNDUP(INDEX(GRID!$B$4:$AE$14,MATCH(S$7,GRID!$A$4:$A$14,0),MATCH(1,($U$2=GRID!$BJ$1:$CM$1)*(КАЛЕНДАРЬ!$X32=GRID!$BJ$3:$CM$3),0))*(1-GRID!$B$35),0)+GRID!$B$29)</f>
        <v>82000</v>
      </c>
      <c r="T108" s="60">
        <f t="array" ref="T108">IF($I$2="Открытый тариф",
INDEX(GRID!$B$17:$AE$27,MATCH(S$7,GRID!$A$17:$A$27,0),MATCH(1,($U$2=GRID!$BJ$1:$CM$1)*(КАЛЕНДАРЬ!$X32=GRID!$BJ$3:$CM$3),0))+GRID!$B$29*2,
ROUNDUP(INDEX(GRID!$B$17:$AE$27,MATCH(S$7,GRID!$A$17:$A$27,0),MATCH(1,($U$2=GRID!$BJ$1:$CM$1)*(КАЛЕНДАРЬ!$X32=GRID!$BJ$3:$CM$3),0))*(1-GRID!$B$35),0)+GRID!$B$29*2)</f>
        <v>87300</v>
      </c>
      <c r="U108" s="59" cm="1">
        <f t="array" ref="U108">IF($I$2="Открытый тариф",
INDEX(GRID!$B$4:$AE$14,MATCH(U$7,GRID!$A$4:$A$14,0),MATCH(1,($U$2=GRID!$BJ$1:$CM$1)*(КАЛЕНДАРЬ!$X32=GRID!$BJ$3:$CM$3),0))+GRID!$B$29,
ROUNDUP(INDEX(GRID!$B$4:$AE$14,MATCH(U$7,GRID!$A$4:$A$14,0),MATCH(1,($U$2=GRID!$BJ$1:$CM$1)*(КАЛЕНДАРЬ!$X32=GRID!$BJ$3:$CM$3),0))*(1-GRID!$B$35),0)+GRID!$B$29)</f>
        <v>90800</v>
      </c>
      <c r="V108" s="60">
        <f t="array" ref="V108">IF($I$2="Открытый тариф",
INDEX(GRID!$B$17:$AE$27,MATCH(U$7,GRID!$A$17:$A$27,0),MATCH(1,($U$2=GRID!$BJ$1:$CM$1)*(КАЛЕНДАРЬ!$X32=GRID!$BJ$3:$CM$3),0))+GRID!$B$29*2,
ROUNDUP(INDEX(GRID!$B$17:$AE$27,MATCH(U$7,GRID!$A$17:$A$27,0),MATCH(1,($U$2=GRID!$BJ$1:$CM$1)*(КАЛЕНДАРЬ!$X32=GRID!$BJ$3:$CM$3),0))*(1-GRID!$B$35),0)+GRID!$B$29*2)</f>
        <v>96100</v>
      </c>
      <c r="W108" s="59" cm="1">
        <f t="array" ref="W108">IF($I$2="Открытый тариф",
INDEX(GRID!$B$4:$AE$14,MATCH(W$7,GRID!$A$4:$A$14,0),MATCH(1,($U$2=GRID!$BJ$1:$CM$1)*(КАЛЕНДАРЬ!$X32=GRID!$BJ$3:$CM$3),0))+GRID!$B$29,
ROUNDUP(INDEX(GRID!$B$4:$AE$14,MATCH(W$7,GRID!$A$4:$A$14,0),MATCH(1,($U$2=GRID!$BJ$1:$CM$1)*(КАЛЕНДАРЬ!$X32=GRID!$BJ$3:$CM$3),0))*(1-GRID!$B$35),0)+GRID!$B$29)</f>
        <v>319800</v>
      </c>
      <c r="X108" s="60">
        <f t="array" ref="X108">IF($I$2="Открытый тариф",
INDEX(GRID!$B$17:$AE$27,MATCH(W$7,GRID!$A$17:$A$27,0),MATCH(1,($U$2=GRID!$BJ$1:$CM$1)*(КАЛЕНДАРЬ!$X32=GRID!$BJ$3:$CM$3),0))+GRID!$B$29*2,
ROUNDUP(INDEX(GRID!$B$17:$AE$27,MATCH(W$7,GRID!$A$17:$A$27,0),MATCH(1,($U$2=GRID!$BJ$1:$CM$1)*(КАЛЕНДАРЬ!$X32=GRID!$BJ$3:$CM$3),0))*(1-GRID!$B$35),0)+GRID!$B$29*2)</f>
        <v>325100</v>
      </c>
    </row>
    <row r="109" spans="1:24" x14ac:dyDescent="0.2">
      <c r="A109" s="62" t="s">
        <v>43</v>
      </c>
      <c r="B109" s="62">
        <v>30</v>
      </c>
      <c r="C109" s="59" cm="1">
        <f t="array" ref="C109">IF($I$2="Открытый тариф",
INDEX(GRID!$B$4:$AE$14,MATCH(C$7,GRID!$A$4:$A$14,0),MATCH(1,($U$2=GRID!$BJ$1:$CM$1)*(КАЛЕНДАРЬ!$X33=GRID!$BJ$3:$CM$3),0))+GRID!$B$29,
ROUNDUP(INDEX(GRID!$B$4:$AE$14,MATCH(C$7,GRID!$A$4:$A$14,0),MATCH(1,($U$2=GRID!$BJ$1:$CM$1)*(КАЛЕНДАРЬ!$X33=GRID!$BJ$3:$CM$3),0))*(1-GRID!$B$35),0)+GRID!$B$29)</f>
        <v>23800</v>
      </c>
      <c r="D109" s="60">
        <f t="array" ref="D109">IF($I$2="Открытый тариф",
INDEX(GRID!$B$17:$AE$27,MATCH(C$7,GRID!$A$17:$A$27,0),MATCH(1,($U$2=GRID!$BJ$1:$CM$1)*(КАЛЕНДАРЬ!$X33=GRID!$BJ$3:$CM$3),0))+GRID!$B$29*2,
ROUNDUP(INDEX(GRID!$B$17:$AE$27,MATCH(C$7,GRID!$A$17:$A$27,0),MATCH(1,($U$2=GRID!$BJ$1:$CM$1)*(КАЛЕНДАРЬ!$X33=GRID!$BJ$3:$CM$3),0))*(1-GRID!$B$35),0)+GRID!$B$29*2)</f>
        <v>29100</v>
      </c>
      <c r="E109" s="59" cm="1">
        <f t="array" ref="E109">IF($I$2="Открытый тариф",
INDEX(GRID!$B$4:$AE$14,MATCH(E$7,GRID!$A$4:$A$14,0),MATCH(1,($U$2=GRID!$BJ$1:$CM$1)*(КАЛЕНДАРЬ!$X33=GRID!$BJ$3:$CM$3),0))+GRID!$B$29,
ROUNDUP(INDEX(GRID!$B$4:$AE$14,MATCH(E$7,GRID!$A$4:$A$14,0),MATCH(1,($U$2=GRID!$BJ$1:$CM$1)*(КАЛЕНДАРЬ!$X33=GRID!$BJ$3:$CM$3),0))*(1-GRID!$B$35),0)+GRID!$B$29)</f>
        <v>26000</v>
      </c>
      <c r="F109" s="60">
        <f t="array" ref="F109">IF($I$2="Открытый тариф",
INDEX(GRID!$B$17:$AE$27,MATCH(E$7,GRID!$A$17:$A$27,0),MATCH(1,($U$2=GRID!$BJ$1:$CM$1)*(КАЛЕНДАРЬ!$X33=GRID!$BJ$3:$CM$3),0))+GRID!$B$29*2,
ROUNDUP(INDEX(GRID!$B$17:$AE$27,MATCH(E$7,GRID!$A$17:$A$27,0),MATCH(1,($U$2=GRID!$BJ$1:$CM$1)*(КАЛЕНДАРЬ!$X33=GRID!$BJ$3:$CM$3),0))*(1-GRID!$B$35),0)+GRID!$B$29*2)</f>
        <v>31300</v>
      </c>
      <c r="G109" s="59" cm="1">
        <f t="array" ref="G109">IF($I$2="Открытый тариф",
INDEX(GRID!$B$4:$AE$14,MATCH(G$7,GRID!$A$4:$A$14,0),MATCH(1,($U$2=GRID!$BJ$1:$CM$1)*(КАЛЕНДАРЬ!$X33=GRID!$BJ$3:$CM$3),0))+GRID!$B$29,
ROUNDUP(INDEX(GRID!$B$4:$AE$14,MATCH(G$7,GRID!$A$4:$A$14,0),MATCH(1,($U$2=GRID!$BJ$1:$CM$1)*(КАЛЕНДАРЬ!$X33=GRID!$BJ$3:$CM$3),0))*(1-GRID!$B$35),0)+GRID!$B$29)</f>
        <v>28400</v>
      </c>
      <c r="H109" s="60">
        <f t="array" ref="H109">IF($I$2="Открытый тариф",
INDEX(GRID!$B$17:$AE$27,MATCH(G$7,GRID!$A$17:$A$27,0),MATCH(1,($U$2=GRID!$BJ$1:$CM$1)*(КАЛЕНДАРЬ!$X33=GRID!$BJ$3:$CM$3),0))+GRID!$B$29*2,
ROUNDUP(INDEX(GRID!$B$17:$AE$27,MATCH(G$7,GRID!$A$17:$A$27,0),MATCH(1,($U$2=GRID!$BJ$1:$CM$1)*(КАЛЕНДАРЬ!$X33=GRID!$BJ$3:$CM$3),0))*(1-GRID!$B$35),0)+GRID!$B$29*2)</f>
        <v>33700</v>
      </c>
      <c r="I109" s="59" cm="1">
        <f t="array" ref="I109">IF($I$2="Открытый тариф",
INDEX(GRID!$B$4:$AE$14,MATCH(I$7,GRID!$A$4:$A$14,0),MATCH(1,($U$2=GRID!$BJ$1:$CM$1)*(КАЛЕНДАРЬ!$X33=GRID!$BJ$3:$CM$3),0))+GRID!$B$29,
ROUNDUP(INDEX(GRID!$B$4:$AE$14,MATCH(I$7,GRID!$A$4:$A$14,0),MATCH(1,($U$2=GRID!$BJ$1:$CM$1)*(КАЛЕНДАРЬ!$X33=GRID!$BJ$3:$CM$3),0))*(1-GRID!$B$35),0)+GRID!$B$29)</f>
        <v>31100</v>
      </c>
      <c r="J109" s="60">
        <f t="array" ref="J109">IF($I$2="Открытый тариф",
INDEX(GRID!$B$17:$AE$27,MATCH(I$7,GRID!$A$17:$A$27,0),MATCH(1,($U$2=GRID!$BJ$1:$CM$1)*(КАЛЕНДАРЬ!$X33=GRID!$BJ$3:$CM$3),0))+GRID!$B$29*2,
ROUNDUP(INDEX(GRID!$B$17:$AE$27,MATCH(I$7,GRID!$A$17:$A$27,0),MATCH(1,($U$2=GRID!$BJ$1:$CM$1)*(КАЛЕНДАРЬ!$X33=GRID!$BJ$3:$CM$3),0))*(1-GRID!$B$35),0)+GRID!$B$29*2)</f>
        <v>36400</v>
      </c>
      <c r="K109" s="59" cm="1">
        <f t="array" ref="K109">IF($I$2="Открытый тариф",
INDEX(GRID!$B$4:$AE$14,MATCH(K$7,GRID!$A$4:$A$14,0),MATCH(1,($U$2=GRID!$BJ$1:$CM$1)*(КАЛЕНДАРЬ!$X33=GRID!$BJ$3:$CM$3),0))+GRID!$B$29,
ROUNDUP(INDEX(GRID!$B$4:$AE$14,MATCH(K$7,GRID!$A$4:$A$14,0),MATCH(1,($U$2=GRID!$BJ$1:$CM$1)*(КАЛЕНДАРЬ!$X33=GRID!$BJ$3:$CM$3),0))*(1-GRID!$B$35),0)+GRID!$B$29)</f>
        <v>34000</v>
      </c>
      <c r="L109" s="60">
        <f t="array" ref="L109">IF($I$2="Открытый тариф",
INDEX(GRID!$B$17:$AE$27,MATCH(K$7,GRID!$A$17:$A$27,0),MATCH(1,($U$2=GRID!$BJ$1:$CM$1)*(КАЛЕНДАРЬ!$X33=GRID!$BJ$3:$CM$3),0))+GRID!$B$29*2,
ROUNDUP(INDEX(GRID!$B$17:$AE$27,MATCH(K$7,GRID!$A$17:$A$27,0),MATCH(1,($U$2=GRID!$BJ$1:$CM$1)*(КАЛЕНДАРЬ!$X33=GRID!$BJ$3:$CM$3),0))*(1-GRID!$B$35),0)+GRID!$B$29*2)</f>
        <v>39300</v>
      </c>
      <c r="M109" s="59" cm="1">
        <f t="array" ref="M109">IF($I$2="Открытый тариф",
INDEX(GRID!$B$4:$AE$14,MATCH(M$7,GRID!$A$4:$A$14,0),MATCH(1,($U$2=GRID!$BJ$1:$CM$1)*(КАЛЕНДАРЬ!$X33=GRID!$BJ$3:$CM$3),0))+GRID!$B$29,
ROUNDUP(INDEX(GRID!$B$4:$AE$14,MATCH(M$7,GRID!$A$4:$A$14,0),MATCH(1,($U$2=GRID!$BJ$1:$CM$1)*(КАЛЕНДАРЬ!$X33=GRID!$BJ$3:$CM$3),0))*(1-GRID!$B$35),0)+GRID!$B$29)</f>
        <v>37200</v>
      </c>
      <c r="N109" s="60">
        <f t="array" ref="N109">IF($I$2="Открытый тариф",
INDEX(GRID!$B$17:$AE$27,MATCH(M$7,GRID!$A$17:$A$27,0),MATCH(1,($U$2=GRID!$BJ$1:$CM$1)*(КАЛЕНДАРЬ!$X33=GRID!$BJ$3:$CM$3),0))+GRID!$B$29*2,
ROUNDUP(INDEX(GRID!$B$17:$AE$27,MATCH(M$7,GRID!$A$17:$A$27,0),MATCH(1,($U$2=GRID!$BJ$1:$CM$1)*(КАЛЕНДАРЬ!$X33=GRID!$BJ$3:$CM$3),0))*(1-GRID!$B$35),0)+GRID!$B$29*2)</f>
        <v>42500</v>
      </c>
      <c r="O109" s="59" cm="1">
        <f t="array" ref="O109">IF($I$2="Открытый тариф",
INDEX(GRID!$B$4:$AE$14,MATCH(O$7,GRID!$A$4:$A$14,0),MATCH(1,($U$2=GRID!$BJ$1:$CM$1)*(КАЛЕНДАРЬ!$X33=GRID!$BJ$3:$CM$3),0))+GRID!$B$29,
ROUNDUP(INDEX(GRID!$B$4:$AE$14,MATCH(O$7,GRID!$A$4:$A$14,0),MATCH(1,($U$2=GRID!$BJ$1:$CM$1)*(КАЛЕНДАРЬ!$X33=GRID!$BJ$3:$CM$3),0))*(1-GRID!$B$35),0)+GRID!$B$29)</f>
        <v>43900</v>
      </c>
      <c r="P109" s="60">
        <f t="array" ref="P109">IF($I$2="Открытый тариф",
INDEX(GRID!$B$17:$AE$27,MATCH(O$7,GRID!$A$17:$A$27,0),MATCH(1,($U$2=GRID!$BJ$1:$CM$1)*(КАЛЕНДАРЬ!$X33=GRID!$BJ$3:$CM$3),0))+GRID!$B$29*2,
ROUNDUP(INDEX(GRID!$B$17:$AE$27,MATCH(O$7,GRID!$A$17:$A$27,0),MATCH(1,($U$2=GRID!$BJ$1:$CM$1)*(КАЛЕНДАРЬ!$X33=GRID!$BJ$3:$CM$3),0))*(1-GRID!$B$35),0)+GRID!$B$29*2)</f>
        <v>49200</v>
      </c>
      <c r="Q109" s="59" cm="1">
        <f t="array" ref="Q109">IF($I$2="Открытый тариф",
INDEX(GRID!$B$4:$AE$14,MATCH(Q$7,GRID!$A$4:$A$14,0),MATCH(1,($U$2=GRID!$BJ$1:$CM$1)*(КАЛЕНДАРЬ!$X33=GRID!$BJ$3:$CM$3),0))+GRID!$B$29,
ROUNDUP(INDEX(GRID!$B$4:$AE$14,MATCH(Q$7,GRID!$A$4:$A$14,0),MATCH(1,($U$2=GRID!$BJ$1:$CM$1)*(КАЛЕНДАРЬ!$X33=GRID!$BJ$3:$CM$3),0))*(1-GRID!$B$35),0)+GRID!$B$29)</f>
        <v>49000</v>
      </c>
      <c r="R109" s="60">
        <f t="array" ref="R109">IF($I$2="Открытый тариф",
INDEX(GRID!$B$17:$AE$27,MATCH(Q$7,GRID!$A$17:$A$27,0),MATCH(1,($U$2=GRID!$BJ$1:$CM$1)*(КАЛЕНДАРЬ!$X33=GRID!$BJ$3:$CM$3),0))+GRID!$B$29*2,
ROUNDUP(INDEX(GRID!$B$17:$AE$27,MATCH(Q$7,GRID!$A$17:$A$27,0),MATCH(1,($U$2=GRID!$BJ$1:$CM$1)*(КАЛЕНДАРЬ!$X33=GRID!$BJ$3:$CM$3),0))*(1-GRID!$B$35),0)+GRID!$B$29*2)</f>
        <v>54300</v>
      </c>
      <c r="S109" s="59" cm="1">
        <f t="array" ref="S109">IF($I$2="Открытый тариф",
INDEX(GRID!$B$4:$AE$14,MATCH(S$7,GRID!$A$4:$A$14,0),MATCH(1,($U$2=GRID!$BJ$1:$CM$1)*(КАЛЕНДАРЬ!$X33=GRID!$BJ$3:$CM$3),0))+GRID!$B$29,
ROUNDUP(INDEX(GRID!$B$4:$AE$14,MATCH(S$7,GRID!$A$4:$A$14,0),MATCH(1,($U$2=GRID!$BJ$1:$CM$1)*(КАЛЕНДАРЬ!$X33=GRID!$BJ$3:$CM$3),0))*(1-GRID!$B$35),0)+GRID!$B$29)</f>
        <v>59200</v>
      </c>
      <c r="T109" s="60">
        <f t="array" ref="T109">IF($I$2="Открытый тариф",
INDEX(GRID!$B$17:$AE$27,MATCH(S$7,GRID!$A$17:$A$27,0),MATCH(1,($U$2=GRID!$BJ$1:$CM$1)*(КАЛЕНДАРЬ!$X33=GRID!$BJ$3:$CM$3),0))+GRID!$B$29*2,
ROUNDUP(INDEX(GRID!$B$17:$AE$27,MATCH(S$7,GRID!$A$17:$A$27,0),MATCH(1,($U$2=GRID!$BJ$1:$CM$1)*(КАЛЕНДАРЬ!$X33=GRID!$BJ$3:$CM$3),0))*(1-GRID!$B$35),0)+GRID!$B$29*2)</f>
        <v>64500</v>
      </c>
      <c r="U109" s="59" cm="1">
        <f t="array" ref="U109">IF($I$2="Открытый тариф",
INDEX(GRID!$B$4:$AE$14,MATCH(U$7,GRID!$A$4:$A$14,0),MATCH(1,($U$2=GRID!$BJ$1:$CM$1)*(КАЛЕНДАРЬ!$X33=GRID!$BJ$3:$CM$3),0))+GRID!$B$29,
ROUNDUP(INDEX(GRID!$B$4:$AE$14,MATCH(U$7,GRID!$A$4:$A$14,0),MATCH(1,($U$2=GRID!$BJ$1:$CM$1)*(КАЛЕНДАРЬ!$X33=GRID!$BJ$3:$CM$3),0))*(1-GRID!$B$35),0)+GRID!$B$29)</f>
        <v>66800</v>
      </c>
      <c r="V109" s="60">
        <f t="array" ref="V109">IF($I$2="Открытый тариф",
INDEX(GRID!$B$17:$AE$27,MATCH(U$7,GRID!$A$17:$A$27,0),MATCH(1,($U$2=GRID!$BJ$1:$CM$1)*(КАЛЕНДАРЬ!$X33=GRID!$BJ$3:$CM$3),0))+GRID!$B$29*2,
ROUNDUP(INDEX(GRID!$B$17:$AE$27,MATCH(U$7,GRID!$A$17:$A$27,0),MATCH(1,($U$2=GRID!$BJ$1:$CM$1)*(КАЛЕНДАРЬ!$X33=GRID!$BJ$3:$CM$3),0))*(1-GRID!$B$35),0)+GRID!$B$29*2)</f>
        <v>72100</v>
      </c>
      <c r="W109" s="59" cm="1">
        <f t="array" ref="W109">IF($I$2="Открытый тариф",
INDEX(GRID!$B$4:$AE$14,MATCH(W$7,GRID!$A$4:$A$14,0),MATCH(1,($U$2=GRID!$BJ$1:$CM$1)*(КАЛЕНДАРЬ!$X33=GRID!$BJ$3:$CM$3),0))+GRID!$B$29,
ROUNDUP(INDEX(GRID!$B$4:$AE$14,MATCH(W$7,GRID!$A$4:$A$14,0),MATCH(1,($U$2=GRID!$BJ$1:$CM$1)*(КАЛЕНДАРЬ!$X33=GRID!$BJ$3:$CM$3),0))*(1-GRID!$B$35),0)+GRID!$B$29)</f>
        <v>252800</v>
      </c>
      <c r="X109" s="60">
        <f t="array" ref="X109">IF($I$2="Открытый тариф",
INDEX(GRID!$B$17:$AE$27,MATCH(W$7,GRID!$A$17:$A$27,0),MATCH(1,($U$2=GRID!$BJ$1:$CM$1)*(КАЛЕНДАРЬ!$X33=GRID!$BJ$3:$CM$3),0))+GRID!$B$29*2,
ROUNDUP(INDEX(GRID!$B$17:$AE$27,MATCH(W$7,GRID!$A$17:$A$27,0),MATCH(1,($U$2=GRID!$BJ$1:$CM$1)*(КАЛЕНДАРЬ!$X33=GRID!$BJ$3:$CM$3),0))*(1-GRID!$B$35),0)+GRID!$B$29*2)</f>
        <v>258100</v>
      </c>
    </row>
    <row r="110" spans="1:24" x14ac:dyDescent="0.2">
      <c r="A110" s="62" t="s">
        <v>44</v>
      </c>
      <c r="B110" s="62">
        <v>31</v>
      </c>
      <c r="C110" s="59" cm="1">
        <f t="array" ref="C110">IF($I$2="Открытый тариф",
INDEX(GRID!$B$4:$AE$14,MATCH(C$7,GRID!$A$4:$A$14,0),MATCH(1,($U$2=GRID!$BJ$1:$CM$1)*(КАЛЕНДАРЬ!$X34=GRID!$BJ$3:$CM$3),0))+GRID!$B$29,
ROUNDUP(INDEX(GRID!$B$4:$AE$14,MATCH(C$7,GRID!$A$4:$A$14,0),MATCH(1,($U$2=GRID!$BJ$1:$CM$1)*(КАЛЕНДАРЬ!$X34=GRID!$BJ$3:$CM$3),0))*(1-GRID!$B$35),0)+GRID!$B$29)</f>
        <v>25800</v>
      </c>
      <c r="D110" s="60">
        <f t="array" ref="D110">IF($I$2="Открытый тариф",
INDEX(GRID!$B$17:$AE$27,MATCH(C$7,GRID!$A$17:$A$27,0),MATCH(1,($U$2=GRID!$BJ$1:$CM$1)*(КАЛЕНДАРЬ!$X34=GRID!$BJ$3:$CM$3),0))+GRID!$B$29*2,
ROUNDUP(INDEX(GRID!$B$17:$AE$27,MATCH(C$7,GRID!$A$17:$A$27,0),MATCH(1,($U$2=GRID!$BJ$1:$CM$1)*(КАЛЕНДАРЬ!$X34=GRID!$BJ$3:$CM$3),0))*(1-GRID!$B$35),0)+GRID!$B$29*2)</f>
        <v>31100</v>
      </c>
      <c r="E110" s="59" cm="1">
        <f t="array" ref="E110">IF($I$2="Открытый тариф",
INDEX(GRID!$B$4:$AE$14,MATCH(E$7,GRID!$A$4:$A$14,0),MATCH(1,($U$2=GRID!$BJ$1:$CM$1)*(КАЛЕНДАРЬ!$X34=GRID!$BJ$3:$CM$3),0))+GRID!$B$29,
ROUNDUP(INDEX(GRID!$B$4:$AE$14,MATCH(E$7,GRID!$A$4:$A$14,0),MATCH(1,($U$2=GRID!$BJ$1:$CM$1)*(КАЛЕНДАРЬ!$X34=GRID!$BJ$3:$CM$3),0))*(1-GRID!$B$35),0)+GRID!$B$29)</f>
        <v>28300</v>
      </c>
      <c r="F110" s="60">
        <f t="array" ref="F110">IF($I$2="Открытый тариф",
INDEX(GRID!$B$17:$AE$27,MATCH(E$7,GRID!$A$17:$A$27,0),MATCH(1,($U$2=GRID!$BJ$1:$CM$1)*(КАЛЕНДАРЬ!$X34=GRID!$BJ$3:$CM$3),0))+GRID!$B$29*2,
ROUNDUP(INDEX(GRID!$B$17:$AE$27,MATCH(E$7,GRID!$A$17:$A$27,0),MATCH(1,($U$2=GRID!$BJ$1:$CM$1)*(КАЛЕНДАРЬ!$X34=GRID!$BJ$3:$CM$3),0))*(1-GRID!$B$35),0)+GRID!$B$29*2)</f>
        <v>33600</v>
      </c>
      <c r="G110" s="59" cm="1">
        <f t="array" ref="G110">IF($I$2="Открытый тариф",
INDEX(GRID!$B$4:$AE$14,MATCH(G$7,GRID!$A$4:$A$14,0),MATCH(1,($U$2=GRID!$BJ$1:$CM$1)*(КАЛЕНДАРЬ!$X34=GRID!$BJ$3:$CM$3),0))+GRID!$B$29,
ROUNDUP(INDEX(GRID!$B$4:$AE$14,MATCH(G$7,GRID!$A$4:$A$14,0),MATCH(1,($U$2=GRID!$BJ$1:$CM$1)*(КАЛЕНДАРЬ!$X34=GRID!$BJ$3:$CM$3),0))*(1-GRID!$B$35),0)+GRID!$B$29)</f>
        <v>31000</v>
      </c>
      <c r="H110" s="60">
        <f t="array" ref="H110">IF($I$2="Открытый тариф",
INDEX(GRID!$B$17:$AE$27,MATCH(G$7,GRID!$A$17:$A$27,0),MATCH(1,($U$2=GRID!$BJ$1:$CM$1)*(КАЛЕНДАРЬ!$X34=GRID!$BJ$3:$CM$3),0))+GRID!$B$29*2,
ROUNDUP(INDEX(GRID!$B$17:$AE$27,MATCH(G$7,GRID!$A$17:$A$27,0),MATCH(1,($U$2=GRID!$BJ$1:$CM$1)*(КАЛЕНДАРЬ!$X34=GRID!$BJ$3:$CM$3),0))*(1-GRID!$B$35),0)+GRID!$B$29*2)</f>
        <v>36300</v>
      </c>
      <c r="I110" s="59" cm="1">
        <f t="array" ref="I110">IF($I$2="Открытый тариф",
INDEX(GRID!$B$4:$AE$14,MATCH(I$7,GRID!$A$4:$A$14,0),MATCH(1,($U$2=GRID!$BJ$1:$CM$1)*(КАЛЕНДАРЬ!$X34=GRID!$BJ$3:$CM$3),0))+GRID!$B$29,
ROUNDUP(INDEX(GRID!$B$4:$AE$14,MATCH(I$7,GRID!$A$4:$A$14,0),MATCH(1,($U$2=GRID!$BJ$1:$CM$1)*(КАЛЕНДАРЬ!$X34=GRID!$BJ$3:$CM$3),0))*(1-GRID!$B$35),0)+GRID!$B$29)</f>
        <v>34000</v>
      </c>
      <c r="J110" s="60">
        <f t="array" ref="J110">IF($I$2="Открытый тариф",
INDEX(GRID!$B$17:$AE$27,MATCH(I$7,GRID!$A$17:$A$27,0),MATCH(1,($U$2=GRID!$BJ$1:$CM$1)*(КАЛЕНДАРЬ!$X34=GRID!$BJ$3:$CM$3),0))+GRID!$B$29*2,
ROUNDUP(INDEX(GRID!$B$17:$AE$27,MATCH(I$7,GRID!$A$17:$A$27,0),MATCH(1,($U$2=GRID!$BJ$1:$CM$1)*(КАЛЕНДАРЬ!$X34=GRID!$BJ$3:$CM$3),0))*(1-GRID!$B$35),0)+GRID!$B$29*2)</f>
        <v>39300</v>
      </c>
      <c r="K110" s="59" cm="1">
        <f t="array" ref="K110">IF($I$2="Открытый тариф",
INDEX(GRID!$B$4:$AE$14,MATCH(K$7,GRID!$A$4:$A$14,0),MATCH(1,($U$2=GRID!$BJ$1:$CM$1)*(КАЛЕНДАРЬ!$X34=GRID!$BJ$3:$CM$3),0))+GRID!$B$29,
ROUNDUP(INDEX(GRID!$B$4:$AE$14,MATCH(K$7,GRID!$A$4:$A$14,0),MATCH(1,($U$2=GRID!$BJ$1:$CM$1)*(КАЛЕНДАРЬ!$X34=GRID!$BJ$3:$CM$3),0))*(1-GRID!$B$35),0)+GRID!$B$29)</f>
        <v>37400</v>
      </c>
      <c r="L110" s="60">
        <f t="array" ref="L110">IF($I$2="Открытый тариф",
INDEX(GRID!$B$17:$AE$27,MATCH(K$7,GRID!$A$17:$A$27,0),MATCH(1,($U$2=GRID!$BJ$1:$CM$1)*(КАЛЕНДАРЬ!$X34=GRID!$BJ$3:$CM$3),0))+GRID!$B$29*2,
ROUNDUP(INDEX(GRID!$B$17:$AE$27,MATCH(K$7,GRID!$A$17:$A$27,0),MATCH(1,($U$2=GRID!$BJ$1:$CM$1)*(КАЛЕНДАРЬ!$X34=GRID!$BJ$3:$CM$3),0))*(1-GRID!$B$35),0)+GRID!$B$29*2)</f>
        <v>42700</v>
      </c>
      <c r="M110" s="59" cm="1">
        <f t="array" ref="M110">IF($I$2="Открытый тариф",
INDEX(GRID!$B$4:$AE$14,MATCH(M$7,GRID!$A$4:$A$14,0),MATCH(1,($U$2=GRID!$BJ$1:$CM$1)*(КАЛЕНДАРЬ!$X34=GRID!$BJ$3:$CM$3),0))+GRID!$B$29,
ROUNDUP(INDEX(GRID!$B$4:$AE$14,MATCH(M$7,GRID!$A$4:$A$14,0),MATCH(1,($U$2=GRID!$BJ$1:$CM$1)*(КАЛЕНДАРЬ!$X34=GRID!$BJ$3:$CM$3),0))*(1-GRID!$B$35),0)+GRID!$B$29)</f>
        <v>41100</v>
      </c>
      <c r="N110" s="60">
        <f t="array" ref="N110">IF($I$2="Открытый тариф",
INDEX(GRID!$B$17:$AE$27,MATCH(M$7,GRID!$A$17:$A$27,0),MATCH(1,($U$2=GRID!$BJ$1:$CM$1)*(КАЛЕНДАРЬ!$X34=GRID!$BJ$3:$CM$3),0))+GRID!$B$29*2,
ROUNDUP(INDEX(GRID!$B$17:$AE$27,MATCH(M$7,GRID!$A$17:$A$27,0),MATCH(1,($U$2=GRID!$BJ$1:$CM$1)*(КАЛЕНДАРЬ!$X34=GRID!$BJ$3:$CM$3),0))*(1-GRID!$B$35),0)+GRID!$B$29*2)</f>
        <v>46400</v>
      </c>
      <c r="O110" s="59" cm="1">
        <f t="array" ref="O110">IF($I$2="Открытый тариф",
INDEX(GRID!$B$4:$AE$14,MATCH(O$7,GRID!$A$4:$A$14,0),MATCH(1,($U$2=GRID!$BJ$1:$CM$1)*(КАЛЕНДАРЬ!$X34=GRID!$BJ$3:$CM$3),0))+GRID!$B$29,
ROUNDUP(INDEX(GRID!$B$4:$AE$14,MATCH(O$7,GRID!$A$4:$A$14,0),MATCH(1,($U$2=GRID!$BJ$1:$CM$1)*(КАЛЕНДАРЬ!$X34=GRID!$BJ$3:$CM$3),0))*(1-GRID!$B$35),0)+GRID!$B$29)</f>
        <v>47600</v>
      </c>
      <c r="P110" s="60">
        <f t="array" ref="P110">IF($I$2="Открытый тариф",
INDEX(GRID!$B$17:$AE$27,MATCH(O$7,GRID!$A$17:$A$27,0),MATCH(1,($U$2=GRID!$BJ$1:$CM$1)*(КАЛЕНДАРЬ!$X34=GRID!$BJ$3:$CM$3),0))+GRID!$B$29*2,
ROUNDUP(INDEX(GRID!$B$17:$AE$27,MATCH(O$7,GRID!$A$17:$A$27,0),MATCH(1,($U$2=GRID!$BJ$1:$CM$1)*(КАЛЕНДАРЬ!$X34=GRID!$BJ$3:$CM$3),0))*(1-GRID!$B$35),0)+GRID!$B$29*2)</f>
        <v>52900</v>
      </c>
      <c r="Q110" s="59" cm="1">
        <f t="array" ref="Q110">IF($I$2="Открытый тариф",
INDEX(GRID!$B$4:$AE$14,MATCH(Q$7,GRID!$A$4:$A$14,0),MATCH(1,($U$2=GRID!$BJ$1:$CM$1)*(КАЛЕНДАРЬ!$X34=GRID!$BJ$3:$CM$3),0))+GRID!$B$29,
ROUNDUP(INDEX(GRID!$B$4:$AE$14,MATCH(Q$7,GRID!$A$4:$A$14,0),MATCH(1,($U$2=GRID!$BJ$1:$CM$1)*(КАЛЕНДАРЬ!$X34=GRID!$BJ$3:$CM$3),0))*(1-GRID!$B$35),0)+GRID!$B$29)</f>
        <v>53400</v>
      </c>
      <c r="R110" s="60">
        <f t="array" ref="R110">IF($I$2="Открытый тариф",
INDEX(GRID!$B$17:$AE$27,MATCH(Q$7,GRID!$A$17:$A$27,0),MATCH(1,($U$2=GRID!$BJ$1:$CM$1)*(КАЛЕНДАРЬ!$X34=GRID!$BJ$3:$CM$3),0))+GRID!$B$29*2,
ROUNDUP(INDEX(GRID!$B$17:$AE$27,MATCH(Q$7,GRID!$A$17:$A$27,0),MATCH(1,($U$2=GRID!$BJ$1:$CM$1)*(КАЛЕНДАРЬ!$X34=GRID!$BJ$3:$CM$3),0))*(1-GRID!$B$35),0)+GRID!$B$29*2)</f>
        <v>58700</v>
      </c>
      <c r="S110" s="59" cm="1">
        <f t="array" ref="S110">IF($I$2="Открытый тариф",
INDEX(GRID!$B$4:$AE$14,MATCH(S$7,GRID!$A$4:$A$14,0),MATCH(1,($U$2=GRID!$BJ$1:$CM$1)*(КАЛЕНДАРЬ!$X34=GRID!$BJ$3:$CM$3),0))+GRID!$B$29,
ROUNDUP(INDEX(GRID!$B$4:$AE$14,MATCH(S$7,GRID!$A$4:$A$14,0),MATCH(1,($U$2=GRID!$BJ$1:$CM$1)*(КАЛЕНДАРЬ!$X34=GRID!$BJ$3:$CM$3),0))*(1-GRID!$B$35),0)+GRID!$B$29)</f>
        <v>64900</v>
      </c>
      <c r="T110" s="60">
        <f t="array" ref="T110">IF($I$2="Открытый тариф",
INDEX(GRID!$B$17:$AE$27,MATCH(S$7,GRID!$A$17:$A$27,0),MATCH(1,($U$2=GRID!$BJ$1:$CM$1)*(КАЛЕНДАРЬ!$X34=GRID!$BJ$3:$CM$3),0))+GRID!$B$29*2,
ROUNDUP(INDEX(GRID!$B$17:$AE$27,MATCH(S$7,GRID!$A$17:$A$27,0),MATCH(1,($U$2=GRID!$BJ$1:$CM$1)*(КАЛЕНДАРЬ!$X34=GRID!$BJ$3:$CM$3),0))*(1-GRID!$B$35),0)+GRID!$B$29*2)</f>
        <v>70200</v>
      </c>
      <c r="U110" s="59" cm="1">
        <f t="array" ref="U110">IF($I$2="Открытый тариф",
INDEX(GRID!$B$4:$AE$14,MATCH(U$7,GRID!$A$4:$A$14,0),MATCH(1,($U$2=GRID!$BJ$1:$CM$1)*(КАЛЕНДАРЬ!$X34=GRID!$BJ$3:$CM$3),0))+GRID!$B$29,
ROUNDUP(INDEX(GRID!$B$4:$AE$14,MATCH(U$7,GRID!$A$4:$A$14,0),MATCH(1,($U$2=GRID!$BJ$1:$CM$1)*(КАЛЕНДАРЬ!$X34=GRID!$BJ$3:$CM$3),0))*(1-GRID!$B$35),0)+GRID!$B$29)</f>
        <v>72800</v>
      </c>
      <c r="V110" s="60">
        <f t="array" ref="V110">IF($I$2="Открытый тариф",
INDEX(GRID!$B$17:$AE$27,MATCH(U$7,GRID!$A$17:$A$27,0),MATCH(1,($U$2=GRID!$BJ$1:$CM$1)*(КАЛЕНДАРЬ!$X34=GRID!$BJ$3:$CM$3),0))+GRID!$B$29*2,
ROUNDUP(INDEX(GRID!$B$17:$AE$27,MATCH(U$7,GRID!$A$17:$A$27,0),MATCH(1,($U$2=GRID!$BJ$1:$CM$1)*(КАЛЕНДАРЬ!$X34=GRID!$BJ$3:$CM$3),0))*(1-GRID!$B$35),0)+GRID!$B$29*2)</f>
        <v>78100</v>
      </c>
      <c r="W110" s="59" cm="1">
        <f t="array" ref="W110">IF($I$2="Открытый тариф",
INDEX(GRID!$B$4:$AE$14,MATCH(W$7,GRID!$A$4:$A$14,0),MATCH(1,($U$2=GRID!$BJ$1:$CM$1)*(КАЛЕНДАРЬ!$X34=GRID!$BJ$3:$CM$3),0))+GRID!$B$29,
ROUNDUP(INDEX(GRID!$B$4:$AE$14,MATCH(W$7,GRID!$A$4:$A$14,0),MATCH(1,($U$2=GRID!$BJ$1:$CM$1)*(КАЛЕНДАРЬ!$X34=GRID!$BJ$3:$CM$3),0))*(1-GRID!$B$35),0)+GRID!$B$29)</f>
        <v>268800</v>
      </c>
      <c r="X110" s="60">
        <f t="array" ref="X110">IF($I$2="Открытый тариф",
INDEX(GRID!$B$17:$AE$27,MATCH(W$7,GRID!$A$17:$A$27,0),MATCH(1,($U$2=GRID!$BJ$1:$CM$1)*(КАЛЕНДАРЬ!$X34=GRID!$BJ$3:$CM$3),0))+GRID!$B$29*2,
ROUNDUP(INDEX(GRID!$B$17:$AE$27,MATCH(W$7,GRID!$A$17:$A$27,0),MATCH(1,($U$2=GRID!$BJ$1:$CM$1)*(КАЛЕНДАРЬ!$X34=GRID!$BJ$3:$CM$3),0))*(1-GRID!$B$35),0)+GRID!$B$29*2)</f>
        <v>274100</v>
      </c>
    </row>
    <row r="111" spans="1:24" ht="13.5" customHeight="1" x14ac:dyDescent="0.2">
      <c r="A111" s="66"/>
      <c r="B111" s="67"/>
    </row>
    <row r="112" spans="1:24" x14ac:dyDescent="0.2">
      <c r="A112" s="91" t="s">
        <v>107</v>
      </c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</row>
    <row r="113" spans="1:24" x14ac:dyDescent="0.2">
      <c r="A113" s="92" t="s">
        <v>61</v>
      </c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</row>
    <row r="114" spans="1:24" ht="58.5" customHeight="1" x14ac:dyDescent="0.2">
      <c r="A114" s="94" t="s">
        <v>39</v>
      </c>
      <c r="B114" s="95"/>
      <c r="C114" s="98" t="s">
        <v>85</v>
      </c>
      <c r="D114" s="99"/>
      <c r="E114" s="100" t="s">
        <v>86</v>
      </c>
      <c r="F114" s="101"/>
      <c r="G114" s="102" t="s">
        <v>83</v>
      </c>
      <c r="H114" s="103"/>
      <c r="I114" s="104" t="s">
        <v>87</v>
      </c>
      <c r="J114" s="105"/>
      <c r="K114" s="106" t="s">
        <v>88</v>
      </c>
      <c r="L114" s="106"/>
      <c r="M114" s="107" t="s">
        <v>89</v>
      </c>
      <c r="N114" s="108"/>
      <c r="O114" s="109" t="s">
        <v>94</v>
      </c>
      <c r="P114" s="110"/>
      <c r="Q114" s="111" t="s">
        <v>95</v>
      </c>
      <c r="R114" s="111"/>
      <c r="S114" s="112" t="s">
        <v>90</v>
      </c>
      <c r="T114" s="112"/>
      <c r="U114" s="113" t="s">
        <v>91</v>
      </c>
      <c r="V114" s="114"/>
      <c r="W114" s="115" t="s">
        <v>96</v>
      </c>
      <c r="X114" s="116"/>
    </row>
    <row r="115" spans="1:24" x14ac:dyDescent="0.2">
      <c r="A115" s="96"/>
      <c r="B115" s="97"/>
      <c r="C115" s="57" t="s">
        <v>40</v>
      </c>
      <c r="D115" s="57" t="s">
        <v>41</v>
      </c>
      <c r="E115" s="57" t="s">
        <v>40</v>
      </c>
      <c r="F115" s="57" t="s">
        <v>41</v>
      </c>
      <c r="G115" s="57" t="s">
        <v>40</v>
      </c>
      <c r="H115" s="57" t="s">
        <v>41</v>
      </c>
      <c r="I115" s="57" t="s">
        <v>40</v>
      </c>
      <c r="J115" s="57" t="s">
        <v>41</v>
      </c>
      <c r="K115" s="57" t="s">
        <v>40</v>
      </c>
      <c r="L115" s="57" t="s">
        <v>41</v>
      </c>
      <c r="M115" s="57" t="s">
        <v>40</v>
      </c>
      <c r="N115" s="57" t="s">
        <v>41</v>
      </c>
      <c r="O115" s="57" t="s">
        <v>40</v>
      </c>
      <c r="P115" s="57" t="s">
        <v>41</v>
      </c>
      <c r="Q115" s="57" t="s">
        <v>40</v>
      </c>
      <c r="R115" s="57" t="s">
        <v>41</v>
      </c>
      <c r="S115" s="57" t="s">
        <v>40</v>
      </c>
      <c r="T115" s="57" t="s">
        <v>41</v>
      </c>
      <c r="U115" s="57" t="s">
        <v>40</v>
      </c>
      <c r="V115" s="57" t="s">
        <v>41</v>
      </c>
      <c r="W115" s="57" t="s">
        <v>40</v>
      </c>
      <c r="X115" s="57" t="s">
        <v>41</v>
      </c>
    </row>
    <row r="116" spans="1:24" x14ac:dyDescent="0.2">
      <c r="A116" s="62" t="s">
        <v>42</v>
      </c>
      <c r="B116" s="62">
        <v>1</v>
      </c>
      <c r="C116" s="59" cm="1">
        <f t="array" ref="C116">IF($I$2="Открытый тариф",
INDEX(GRID!$B$4:$AE$14,MATCH(C$7,GRID!$A$4:$A$14,0),MATCH(1,($U$2=GRID!$BJ$1:$CM$1)*(КАЛЕНДАРЬ!$AA4=GRID!$BJ$3:$CM$3),0))+GRID!$B$29,
ROUNDUP(INDEX(GRID!$B$4:$AE$14,MATCH(C$7,GRID!$A$4:$A$14,0),MATCH(1,($U$2=GRID!$BJ$1:$CM$1)*(КАЛЕНДАРЬ!$AA4=GRID!$BJ$3:$CM$3),0))*(1-GRID!$B$35),0)+GRID!$B$29)</f>
        <v>25800</v>
      </c>
      <c r="D116" s="60">
        <f t="array" ref="D116">IF($I$2="Открытый тариф",
INDEX(GRID!$B$17:$AE$27,MATCH(C$7,GRID!$A$17:$A$27,0),MATCH(1,($U$2=GRID!$BJ$1:$CM$1)*(КАЛЕНДАРЬ!$AA4=GRID!$BJ$3:$CM$3),0))+GRID!$B$29*2,
ROUNDUP(INDEX(GRID!$B$17:$AE$27,MATCH(C$7,GRID!$A$17:$A$27,0),MATCH(1,($U$2=GRID!$BJ$1:$CM$1)*(КАЛЕНДАРЬ!$AA4=GRID!$BJ$3:$CM$3),0))*(1-GRID!$B$35),0)+GRID!$B$29*2)</f>
        <v>31100</v>
      </c>
      <c r="E116" s="59" cm="1">
        <f t="array" ref="E116">IF($I$2="Открытый тариф",
INDEX(GRID!$B$4:$AE$14,MATCH(E$7,GRID!$A$4:$A$14,0),MATCH(1,($U$2=GRID!$BJ$1:$CM$1)*(КАЛЕНДАРЬ!$AA4=GRID!$BJ$3:$CM$3),0))+GRID!$B$29,
ROUNDUP(INDEX(GRID!$B$4:$AE$14,MATCH(E$7,GRID!$A$4:$A$14,0),MATCH(1,($U$2=GRID!$BJ$1:$CM$1)*(КАЛЕНДАРЬ!$AA4=GRID!$BJ$3:$CM$3),0))*(1-GRID!$B$35),0)+GRID!$B$29)</f>
        <v>28300</v>
      </c>
      <c r="F116" s="60">
        <f t="array" ref="F116">IF($I$2="Открытый тариф",
INDEX(GRID!$B$17:$AE$27,MATCH(E$7,GRID!$A$17:$A$27,0),MATCH(1,($U$2=GRID!$BJ$1:$CM$1)*(КАЛЕНДАРЬ!$AA4=GRID!$BJ$3:$CM$3),0))+GRID!$B$29*2,
ROUNDUP(INDEX(GRID!$B$17:$AE$27,MATCH(E$7,GRID!$A$17:$A$27,0),MATCH(1,($U$2=GRID!$BJ$1:$CM$1)*(КАЛЕНДАРЬ!$AA4=GRID!$BJ$3:$CM$3),0))*(1-GRID!$B$35),0)+GRID!$B$29*2)</f>
        <v>33600</v>
      </c>
      <c r="G116" s="59" cm="1">
        <f t="array" ref="G116">IF($I$2="Открытый тариф",
INDEX(GRID!$B$4:$AE$14,MATCH(G$7,GRID!$A$4:$A$14,0),MATCH(1,($U$2=GRID!$BJ$1:$CM$1)*(КАЛЕНДАРЬ!$AA4=GRID!$BJ$3:$CM$3),0))+GRID!$B$29,
ROUNDUP(INDEX(GRID!$B$4:$AE$14,MATCH(G$7,GRID!$A$4:$A$14,0),MATCH(1,($U$2=GRID!$BJ$1:$CM$1)*(КАЛЕНДАРЬ!$AA4=GRID!$BJ$3:$CM$3),0))*(1-GRID!$B$35),0)+GRID!$B$29)</f>
        <v>31000</v>
      </c>
      <c r="H116" s="60">
        <f t="array" ref="H116">IF($I$2="Открытый тариф",
INDEX(GRID!$B$17:$AE$27,MATCH(G$7,GRID!$A$17:$A$27,0),MATCH(1,($U$2=GRID!$BJ$1:$CM$1)*(КАЛЕНДАРЬ!$AA4=GRID!$BJ$3:$CM$3),0))+GRID!$B$29*2,
ROUNDUP(INDEX(GRID!$B$17:$AE$27,MATCH(G$7,GRID!$A$17:$A$27,0),MATCH(1,($U$2=GRID!$BJ$1:$CM$1)*(КАЛЕНДАРЬ!$AA4=GRID!$BJ$3:$CM$3),0))*(1-GRID!$B$35),0)+GRID!$B$29*2)</f>
        <v>36300</v>
      </c>
      <c r="I116" s="59" cm="1">
        <f t="array" ref="I116">IF($I$2="Открытый тариф",
INDEX(GRID!$B$4:$AE$14,MATCH(I$7,GRID!$A$4:$A$14,0),MATCH(1,($U$2=GRID!$BJ$1:$CM$1)*(КАЛЕНДАРЬ!$AA4=GRID!$BJ$3:$CM$3),0))+GRID!$B$29,
ROUNDUP(INDEX(GRID!$B$4:$AE$14,MATCH(I$7,GRID!$A$4:$A$14,0),MATCH(1,($U$2=GRID!$BJ$1:$CM$1)*(КАЛЕНДАРЬ!$AA4=GRID!$BJ$3:$CM$3),0))*(1-GRID!$B$35),0)+GRID!$B$29)</f>
        <v>34000</v>
      </c>
      <c r="J116" s="60">
        <f t="array" ref="J116">IF($I$2="Открытый тариф",
INDEX(GRID!$B$17:$AE$27,MATCH(I$7,GRID!$A$17:$A$27,0),MATCH(1,($U$2=GRID!$BJ$1:$CM$1)*(КАЛЕНДАРЬ!$AA4=GRID!$BJ$3:$CM$3),0))+GRID!$B$29*2,
ROUNDUP(INDEX(GRID!$B$17:$AE$27,MATCH(I$7,GRID!$A$17:$A$27,0),MATCH(1,($U$2=GRID!$BJ$1:$CM$1)*(КАЛЕНДАРЬ!$AA4=GRID!$BJ$3:$CM$3),0))*(1-GRID!$B$35),0)+GRID!$B$29*2)</f>
        <v>39300</v>
      </c>
      <c r="K116" s="59" cm="1">
        <f t="array" ref="K116">IF($I$2="Открытый тариф",
INDEX(GRID!$B$4:$AE$14,MATCH(K$7,GRID!$A$4:$A$14,0),MATCH(1,($U$2=GRID!$BJ$1:$CM$1)*(КАЛЕНДАРЬ!$AA4=GRID!$BJ$3:$CM$3),0))+GRID!$B$29,
ROUNDUP(INDEX(GRID!$B$4:$AE$14,MATCH(K$7,GRID!$A$4:$A$14,0),MATCH(1,($U$2=GRID!$BJ$1:$CM$1)*(КАЛЕНДАРЬ!$AA4=GRID!$BJ$3:$CM$3),0))*(1-GRID!$B$35),0)+GRID!$B$29)</f>
        <v>37400</v>
      </c>
      <c r="L116" s="60">
        <f t="array" ref="L116">IF($I$2="Открытый тариф",
INDEX(GRID!$B$17:$AE$27,MATCH(K$7,GRID!$A$17:$A$27,0),MATCH(1,($U$2=GRID!$BJ$1:$CM$1)*(КАЛЕНДАРЬ!$AA4=GRID!$BJ$3:$CM$3),0))+GRID!$B$29*2,
ROUNDUP(INDEX(GRID!$B$17:$AE$27,MATCH(K$7,GRID!$A$17:$A$27,0),MATCH(1,($U$2=GRID!$BJ$1:$CM$1)*(КАЛЕНДАРЬ!$AA4=GRID!$BJ$3:$CM$3),0))*(1-GRID!$B$35),0)+GRID!$B$29*2)</f>
        <v>42700</v>
      </c>
      <c r="M116" s="59" cm="1">
        <f t="array" ref="M116">IF($I$2="Открытый тариф",
INDEX(GRID!$B$4:$AE$14,MATCH(M$7,GRID!$A$4:$A$14,0),MATCH(1,($U$2=GRID!$BJ$1:$CM$1)*(КАЛЕНДАРЬ!$AA4=GRID!$BJ$3:$CM$3),0))+GRID!$B$29,
ROUNDUP(INDEX(GRID!$B$4:$AE$14,MATCH(M$7,GRID!$A$4:$A$14,0),MATCH(1,($U$2=GRID!$BJ$1:$CM$1)*(КАЛЕНДАРЬ!$AA4=GRID!$BJ$3:$CM$3),0))*(1-GRID!$B$35),0)+GRID!$B$29)</f>
        <v>41100</v>
      </c>
      <c r="N116" s="60">
        <f t="array" ref="N116">IF($I$2="Открытый тариф",
INDEX(GRID!$B$17:$AE$27,MATCH(M$7,GRID!$A$17:$A$27,0),MATCH(1,($U$2=GRID!$BJ$1:$CM$1)*(КАЛЕНДАРЬ!$AA4=GRID!$BJ$3:$CM$3),0))+GRID!$B$29*2,
ROUNDUP(INDEX(GRID!$B$17:$AE$27,MATCH(M$7,GRID!$A$17:$A$27,0),MATCH(1,($U$2=GRID!$BJ$1:$CM$1)*(КАЛЕНДАРЬ!$AA4=GRID!$BJ$3:$CM$3),0))*(1-GRID!$B$35),0)+GRID!$B$29*2)</f>
        <v>46400</v>
      </c>
      <c r="O116" s="59" cm="1">
        <f t="array" ref="O116">IF($I$2="Открытый тариф",
INDEX(GRID!$B$4:$AE$14,MATCH(O$7,GRID!$A$4:$A$14,0),MATCH(1,($U$2=GRID!$BJ$1:$CM$1)*(КАЛЕНДАРЬ!$AA4=GRID!$BJ$3:$CM$3),0))+GRID!$B$29,
ROUNDUP(INDEX(GRID!$B$4:$AE$14,MATCH(O$7,GRID!$A$4:$A$14,0),MATCH(1,($U$2=GRID!$BJ$1:$CM$1)*(КАЛЕНДАРЬ!$AA4=GRID!$BJ$3:$CM$3),0))*(1-GRID!$B$35),0)+GRID!$B$29)</f>
        <v>47600</v>
      </c>
      <c r="P116" s="60">
        <f t="array" ref="P116">IF($I$2="Открытый тариф",
INDEX(GRID!$B$17:$AE$27,MATCH(O$7,GRID!$A$17:$A$27,0),MATCH(1,($U$2=GRID!$BJ$1:$CM$1)*(КАЛЕНДАРЬ!$AA4=GRID!$BJ$3:$CM$3),0))+GRID!$B$29*2,
ROUNDUP(INDEX(GRID!$B$17:$AE$27,MATCH(O$7,GRID!$A$17:$A$27,0),MATCH(1,($U$2=GRID!$BJ$1:$CM$1)*(КАЛЕНДАРЬ!$AA4=GRID!$BJ$3:$CM$3),0))*(1-GRID!$B$35),0)+GRID!$B$29*2)</f>
        <v>52900</v>
      </c>
      <c r="Q116" s="59" cm="1">
        <f t="array" ref="Q116">IF($I$2="Открытый тариф",
INDEX(GRID!$B$4:$AE$14,MATCH(Q$7,GRID!$A$4:$A$14,0),MATCH(1,($U$2=GRID!$BJ$1:$CM$1)*(КАЛЕНДАРЬ!$AA4=GRID!$BJ$3:$CM$3),0))+GRID!$B$29,
ROUNDUP(INDEX(GRID!$B$4:$AE$14,MATCH(Q$7,GRID!$A$4:$A$14,0),MATCH(1,($U$2=GRID!$BJ$1:$CM$1)*(КАЛЕНДАРЬ!$AA4=GRID!$BJ$3:$CM$3),0))*(1-GRID!$B$35),0)+GRID!$B$29)</f>
        <v>53400</v>
      </c>
      <c r="R116" s="60">
        <f t="array" ref="R116">IF($I$2="Открытый тариф",
INDEX(GRID!$B$17:$AE$27,MATCH(Q$7,GRID!$A$17:$A$27,0),MATCH(1,($U$2=GRID!$BJ$1:$CM$1)*(КАЛЕНДАРЬ!$AA4=GRID!$BJ$3:$CM$3),0))+GRID!$B$29*2,
ROUNDUP(INDEX(GRID!$B$17:$AE$27,MATCH(Q$7,GRID!$A$17:$A$27,0),MATCH(1,($U$2=GRID!$BJ$1:$CM$1)*(КАЛЕНДАРЬ!$AA4=GRID!$BJ$3:$CM$3),0))*(1-GRID!$B$35),0)+GRID!$B$29*2)</f>
        <v>58700</v>
      </c>
      <c r="S116" s="59" cm="1">
        <f t="array" ref="S116">IF($I$2="Открытый тариф",
INDEX(GRID!$B$4:$AE$14,MATCH(S$7,GRID!$A$4:$A$14,0),MATCH(1,($U$2=GRID!$BJ$1:$CM$1)*(КАЛЕНДАРЬ!$AA4=GRID!$BJ$3:$CM$3),0))+GRID!$B$29,
ROUNDUP(INDEX(GRID!$B$4:$AE$14,MATCH(S$7,GRID!$A$4:$A$14,0),MATCH(1,($U$2=GRID!$BJ$1:$CM$1)*(КАЛЕНДАРЬ!$AA4=GRID!$BJ$3:$CM$3),0))*(1-GRID!$B$35),0)+GRID!$B$29)</f>
        <v>64900</v>
      </c>
      <c r="T116" s="60">
        <f t="array" ref="T116">IF($I$2="Открытый тариф",
INDEX(GRID!$B$17:$AE$27,MATCH(S$7,GRID!$A$17:$A$27,0),MATCH(1,($U$2=GRID!$BJ$1:$CM$1)*(КАЛЕНДАРЬ!$AA4=GRID!$BJ$3:$CM$3),0))+GRID!$B$29*2,
ROUNDUP(INDEX(GRID!$B$17:$AE$27,MATCH(S$7,GRID!$A$17:$A$27,0),MATCH(1,($U$2=GRID!$BJ$1:$CM$1)*(КАЛЕНДАРЬ!$AA4=GRID!$BJ$3:$CM$3),0))*(1-GRID!$B$35),0)+GRID!$B$29*2)</f>
        <v>70200</v>
      </c>
      <c r="U116" s="59" cm="1">
        <f t="array" ref="U116">IF($I$2="Открытый тариф",
INDEX(GRID!$B$4:$AE$14,MATCH(U$7,GRID!$A$4:$A$14,0),MATCH(1,($U$2=GRID!$BJ$1:$CM$1)*(КАЛЕНДАРЬ!$AA4=GRID!$BJ$3:$CM$3),0))+GRID!$B$29,
ROUNDUP(INDEX(GRID!$B$4:$AE$14,MATCH(U$7,GRID!$A$4:$A$14,0),MATCH(1,($U$2=GRID!$BJ$1:$CM$1)*(КАЛЕНДАРЬ!$AA4=GRID!$BJ$3:$CM$3),0))*(1-GRID!$B$35),0)+GRID!$B$29)</f>
        <v>72800</v>
      </c>
      <c r="V116" s="60">
        <f t="array" ref="V116">IF($I$2="Открытый тариф",
INDEX(GRID!$B$17:$AE$27,MATCH(U$7,GRID!$A$17:$A$27,0),MATCH(1,($U$2=GRID!$BJ$1:$CM$1)*(КАЛЕНДАРЬ!$AA4=GRID!$BJ$3:$CM$3),0))+GRID!$B$29*2,
ROUNDUP(INDEX(GRID!$B$17:$AE$27,MATCH(U$7,GRID!$A$17:$A$27,0),MATCH(1,($U$2=GRID!$BJ$1:$CM$1)*(КАЛЕНДАРЬ!$AA4=GRID!$BJ$3:$CM$3),0))*(1-GRID!$B$35),0)+GRID!$B$29*2)</f>
        <v>78100</v>
      </c>
      <c r="W116" s="59" cm="1">
        <f t="array" ref="W116">IF($I$2="Открытый тариф",
INDEX(GRID!$B$4:$AE$14,MATCH(W$7,GRID!$A$4:$A$14,0),MATCH(1,($U$2=GRID!$BJ$1:$CM$1)*(КАЛЕНДАРЬ!$AA4=GRID!$BJ$3:$CM$3),0))+GRID!$B$29,
ROUNDUP(INDEX(GRID!$B$4:$AE$14,MATCH(W$7,GRID!$A$4:$A$14,0),MATCH(1,($U$2=GRID!$BJ$1:$CM$1)*(КАЛЕНДАРЬ!$AA4=GRID!$BJ$3:$CM$3),0))*(1-GRID!$B$35),0)+GRID!$B$29)</f>
        <v>268800</v>
      </c>
      <c r="X116" s="60">
        <f t="array" ref="X116">IF($I$2="Открытый тариф",
INDEX(GRID!$B$17:$AE$27,MATCH(W$7,GRID!$A$17:$A$27,0),MATCH(1,($U$2=GRID!$BJ$1:$CM$1)*(КАЛЕНДАРЬ!$AA4=GRID!$BJ$3:$CM$3),0))+GRID!$B$29*2,
ROUNDUP(INDEX(GRID!$B$17:$AE$27,MATCH(W$7,GRID!$A$17:$A$27,0),MATCH(1,($U$2=GRID!$BJ$1:$CM$1)*(КАЛЕНДАРЬ!$AA4=GRID!$BJ$3:$CM$3),0))*(1-GRID!$B$35),0)+GRID!$B$29*2)</f>
        <v>274100</v>
      </c>
    </row>
    <row r="117" spans="1:24" x14ac:dyDescent="0.2">
      <c r="A117" s="62" t="s">
        <v>43</v>
      </c>
      <c r="B117" s="62">
        <v>2</v>
      </c>
      <c r="C117" s="59" cm="1">
        <f t="array" ref="C117">IF($I$2="Открытый тариф",
INDEX(GRID!$B$4:$AE$14,MATCH(C$7,GRID!$A$4:$A$14,0),MATCH(1,($U$2=GRID!$BJ$1:$CM$1)*(КАЛЕНДАРЬ!$AA5=GRID!$BJ$3:$CM$3),0))+GRID!$B$29,
ROUNDUP(INDEX(GRID!$B$4:$AE$14,MATCH(C$7,GRID!$A$4:$A$14,0),MATCH(1,($U$2=GRID!$BJ$1:$CM$1)*(КАЛЕНДАРЬ!$AA5=GRID!$BJ$3:$CM$3),0))*(1-GRID!$B$35),0)+GRID!$B$29)</f>
        <v>34800</v>
      </c>
      <c r="D117" s="60">
        <f t="array" ref="D117">IF($I$2="Открытый тариф",
INDEX(GRID!$B$17:$AE$27,MATCH(C$7,GRID!$A$17:$A$27,0),MATCH(1,($U$2=GRID!$BJ$1:$CM$1)*(КАЛЕНДАРЬ!$AA5=GRID!$BJ$3:$CM$3),0))+GRID!$B$29*2,
ROUNDUP(INDEX(GRID!$B$17:$AE$27,MATCH(C$7,GRID!$A$17:$A$27,0),MATCH(1,($U$2=GRID!$BJ$1:$CM$1)*(КАЛЕНДАРЬ!$AA5=GRID!$BJ$3:$CM$3),0))*(1-GRID!$B$35),0)+GRID!$B$29*2)</f>
        <v>40100</v>
      </c>
      <c r="E117" s="59" cm="1">
        <f t="array" ref="E117">IF($I$2="Открытый тариф",
INDEX(GRID!$B$4:$AE$14,MATCH(E$7,GRID!$A$4:$A$14,0),MATCH(1,($U$2=GRID!$BJ$1:$CM$1)*(КАЛЕНДАРЬ!$AA5=GRID!$BJ$3:$CM$3),0))+GRID!$B$29,
ROUNDUP(INDEX(GRID!$B$4:$AE$14,MATCH(E$7,GRID!$A$4:$A$14,0),MATCH(1,($U$2=GRID!$BJ$1:$CM$1)*(КАЛЕНДАРЬ!$AA5=GRID!$BJ$3:$CM$3),0))*(1-GRID!$B$35),0)+GRID!$B$29)</f>
        <v>38600</v>
      </c>
      <c r="F117" s="60">
        <f t="array" ref="F117">IF($I$2="Открытый тариф",
INDEX(GRID!$B$17:$AE$27,MATCH(E$7,GRID!$A$17:$A$27,0),MATCH(1,($U$2=GRID!$BJ$1:$CM$1)*(КАЛЕНДАРЬ!$AA5=GRID!$BJ$3:$CM$3),0))+GRID!$B$29*2,
ROUNDUP(INDEX(GRID!$B$17:$AE$27,MATCH(E$7,GRID!$A$17:$A$27,0),MATCH(1,($U$2=GRID!$BJ$1:$CM$1)*(КАЛЕНДАРЬ!$AA5=GRID!$BJ$3:$CM$3),0))*(1-GRID!$B$35),0)+GRID!$B$29*2)</f>
        <v>43900</v>
      </c>
      <c r="G117" s="59" cm="1">
        <f t="array" ref="G117">IF($I$2="Открытый тариф",
INDEX(GRID!$B$4:$AE$14,MATCH(G$7,GRID!$A$4:$A$14,0),MATCH(1,($U$2=GRID!$BJ$1:$CM$1)*(КАЛЕНДАРЬ!$AA5=GRID!$BJ$3:$CM$3),0))+GRID!$B$29,
ROUNDUP(INDEX(GRID!$B$4:$AE$14,MATCH(G$7,GRID!$A$4:$A$14,0),MATCH(1,($U$2=GRID!$BJ$1:$CM$1)*(КАЛЕНДАРЬ!$AA5=GRID!$BJ$3:$CM$3),0))*(1-GRID!$B$35),0)+GRID!$B$29)</f>
        <v>42700</v>
      </c>
      <c r="H117" s="60">
        <f t="array" ref="H117">IF($I$2="Открытый тариф",
INDEX(GRID!$B$17:$AE$27,MATCH(G$7,GRID!$A$17:$A$27,0),MATCH(1,($U$2=GRID!$BJ$1:$CM$1)*(КАЛЕНДАРЬ!$AA5=GRID!$BJ$3:$CM$3),0))+GRID!$B$29*2,
ROUNDUP(INDEX(GRID!$B$17:$AE$27,MATCH(G$7,GRID!$A$17:$A$27,0),MATCH(1,($U$2=GRID!$BJ$1:$CM$1)*(КАЛЕНДАРЬ!$AA5=GRID!$BJ$3:$CM$3),0))*(1-GRID!$B$35),0)+GRID!$B$29*2)</f>
        <v>48000</v>
      </c>
      <c r="I117" s="59" cm="1">
        <f t="array" ref="I117">IF($I$2="Открытый тариф",
INDEX(GRID!$B$4:$AE$14,MATCH(I$7,GRID!$A$4:$A$14,0),MATCH(1,($U$2=GRID!$BJ$1:$CM$1)*(КАЛЕНДАРЬ!$AA5=GRID!$BJ$3:$CM$3),0))+GRID!$B$29,
ROUNDUP(INDEX(GRID!$B$4:$AE$14,MATCH(I$7,GRID!$A$4:$A$14,0),MATCH(1,($U$2=GRID!$BJ$1:$CM$1)*(КАЛЕНДАРЬ!$AA5=GRID!$BJ$3:$CM$3),0))*(1-GRID!$B$35),0)+GRID!$B$29)</f>
        <v>47400</v>
      </c>
      <c r="J117" s="60">
        <f t="array" ref="J117">IF($I$2="Открытый тариф",
INDEX(GRID!$B$17:$AE$27,MATCH(I$7,GRID!$A$17:$A$27,0),MATCH(1,($U$2=GRID!$BJ$1:$CM$1)*(КАЛЕНДАРЬ!$AA5=GRID!$BJ$3:$CM$3),0))+GRID!$B$29*2,
ROUNDUP(INDEX(GRID!$B$17:$AE$27,MATCH(I$7,GRID!$A$17:$A$27,0),MATCH(1,($U$2=GRID!$BJ$1:$CM$1)*(КАЛЕНДАРЬ!$AA5=GRID!$BJ$3:$CM$3),0))*(1-GRID!$B$35),0)+GRID!$B$29*2)</f>
        <v>52700</v>
      </c>
      <c r="K117" s="59" cm="1">
        <f t="array" ref="K117">IF($I$2="Открытый тариф",
INDEX(GRID!$B$4:$AE$14,MATCH(K$7,GRID!$A$4:$A$14,0),MATCH(1,($U$2=GRID!$BJ$1:$CM$1)*(КАЛЕНДАРЬ!$AA5=GRID!$BJ$3:$CM$3),0))+GRID!$B$29,
ROUNDUP(INDEX(GRID!$B$4:$AE$14,MATCH(K$7,GRID!$A$4:$A$14,0),MATCH(1,($U$2=GRID!$BJ$1:$CM$1)*(КАЛЕНДАРЬ!$AA5=GRID!$BJ$3:$CM$3),0))*(1-GRID!$B$35),0)+GRID!$B$29)</f>
        <v>52600</v>
      </c>
      <c r="L117" s="60">
        <f t="array" ref="L117">IF($I$2="Открытый тариф",
INDEX(GRID!$B$17:$AE$27,MATCH(K$7,GRID!$A$17:$A$27,0),MATCH(1,($U$2=GRID!$BJ$1:$CM$1)*(КАЛЕНДАРЬ!$AA5=GRID!$BJ$3:$CM$3),0))+GRID!$B$29*2,
ROUNDUP(INDEX(GRID!$B$17:$AE$27,MATCH(K$7,GRID!$A$17:$A$27,0),MATCH(1,($U$2=GRID!$BJ$1:$CM$1)*(КАЛЕНДАРЬ!$AA5=GRID!$BJ$3:$CM$3),0))*(1-GRID!$B$35),0)+GRID!$B$29*2)</f>
        <v>57900</v>
      </c>
      <c r="M117" s="59" cm="1">
        <f t="array" ref="M117">IF($I$2="Открытый тариф",
INDEX(GRID!$B$4:$AE$14,MATCH(M$7,GRID!$A$4:$A$14,0),MATCH(1,($U$2=GRID!$BJ$1:$CM$1)*(КАЛЕНДАРЬ!$AA5=GRID!$BJ$3:$CM$3),0))+GRID!$B$29,
ROUNDUP(INDEX(GRID!$B$4:$AE$14,MATCH(M$7,GRID!$A$4:$A$14,0),MATCH(1,($U$2=GRID!$BJ$1:$CM$1)*(КАЛЕНДАРЬ!$AA5=GRID!$BJ$3:$CM$3),0))*(1-GRID!$B$35),0)+GRID!$B$29)</f>
        <v>58400</v>
      </c>
      <c r="N117" s="60">
        <f t="array" ref="N117">IF($I$2="Открытый тариф",
INDEX(GRID!$B$17:$AE$27,MATCH(M$7,GRID!$A$17:$A$27,0),MATCH(1,($U$2=GRID!$BJ$1:$CM$1)*(КАЛЕНДАРЬ!$AA5=GRID!$BJ$3:$CM$3),0))+GRID!$B$29*2,
ROUNDUP(INDEX(GRID!$B$17:$AE$27,MATCH(M$7,GRID!$A$17:$A$27,0),MATCH(1,($U$2=GRID!$BJ$1:$CM$1)*(КАЛЕНДАРЬ!$AA5=GRID!$BJ$3:$CM$3),0))*(1-GRID!$B$35),0)+GRID!$B$29*2)</f>
        <v>63700</v>
      </c>
      <c r="O117" s="59" cm="1">
        <f t="array" ref="O117">IF($I$2="Открытый тариф",
INDEX(GRID!$B$4:$AE$14,MATCH(O$7,GRID!$A$4:$A$14,0),MATCH(1,($U$2=GRID!$BJ$1:$CM$1)*(КАЛЕНДАРЬ!$AA5=GRID!$BJ$3:$CM$3),0))+GRID!$B$29,
ROUNDUP(INDEX(GRID!$B$4:$AE$14,MATCH(O$7,GRID!$A$4:$A$14,0),MATCH(1,($U$2=GRID!$BJ$1:$CM$1)*(КАЛЕНДАРЬ!$AA5=GRID!$BJ$3:$CM$3),0))*(1-GRID!$B$35),0)+GRID!$B$29)</f>
        <v>65100</v>
      </c>
      <c r="P117" s="60">
        <f t="array" ref="P117">IF($I$2="Открытый тариф",
INDEX(GRID!$B$17:$AE$27,MATCH(O$7,GRID!$A$17:$A$27,0),MATCH(1,($U$2=GRID!$BJ$1:$CM$1)*(КАЛЕНДАРЬ!$AA5=GRID!$BJ$3:$CM$3),0))+GRID!$B$29*2,
ROUNDUP(INDEX(GRID!$B$17:$AE$27,MATCH(O$7,GRID!$A$17:$A$27,0),MATCH(1,($U$2=GRID!$BJ$1:$CM$1)*(КАЛЕНДАРЬ!$AA5=GRID!$BJ$3:$CM$3),0))*(1-GRID!$B$35),0)+GRID!$B$29*2)</f>
        <v>70400</v>
      </c>
      <c r="Q117" s="59" cm="1">
        <f t="array" ref="Q117">IF($I$2="Открытый тариф",
INDEX(GRID!$B$4:$AE$14,MATCH(Q$7,GRID!$A$4:$A$14,0),MATCH(1,($U$2=GRID!$BJ$1:$CM$1)*(КАЛЕНДАРЬ!$AA5=GRID!$BJ$3:$CM$3),0))+GRID!$B$29,
ROUNDUP(INDEX(GRID!$B$4:$AE$14,MATCH(Q$7,GRID!$A$4:$A$14,0),MATCH(1,($U$2=GRID!$BJ$1:$CM$1)*(КАЛЕНДАРЬ!$AA5=GRID!$BJ$3:$CM$3),0))*(1-GRID!$B$35),0)+GRID!$B$29)</f>
        <v>73200</v>
      </c>
      <c r="R117" s="60">
        <f t="array" ref="R117">IF($I$2="Открытый тариф",
INDEX(GRID!$B$17:$AE$27,MATCH(Q$7,GRID!$A$17:$A$27,0),MATCH(1,($U$2=GRID!$BJ$1:$CM$1)*(КАЛЕНДАРЬ!$AA5=GRID!$BJ$3:$CM$3),0))+GRID!$B$29*2,
ROUNDUP(INDEX(GRID!$B$17:$AE$27,MATCH(Q$7,GRID!$A$17:$A$27,0),MATCH(1,($U$2=GRID!$BJ$1:$CM$1)*(КАЛЕНДАРЬ!$AA5=GRID!$BJ$3:$CM$3),0))*(1-GRID!$B$35),0)+GRID!$B$29*2)</f>
        <v>78500</v>
      </c>
      <c r="S117" s="59" cm="1">
        <f t="array" ref="S117">IF($I$2="Открытый тариф",
INDEX(GRID!$B$4:$AE$14,MATCH(S$7,GRID!$A$4:$A$14,0),MATCH(1,($U$2=GRID!$BJ$1:$CM$1)*(КАЛЕНДАРЬ!$AA5=GRID!$BJ$3:$CM$3),0))+GRID!$B$29,
ROUNDUP(INDEX(GRID!$B$4:$AE$14,MATCH(S$7,GRID!$A$4:$A$14,0),MATCH(1,($U$2=GRID!$BJ$1:$CM$1)*(КАЛЕНДАРЬ!$AA5=GRID!$BJ$3:$CM$3),0))*(1-GRID!$B$35),0)+GRID!$B$29)</f>
        <v>90600</v>
      </c>
      <c r="T117" s="60">
        <f t="array" ref="T117">IF($I$2="Открытый тариф",
INDEX(GRID!$B$17:$AE$27,MATCH(S$7,GRID!$A$17:$A$27,0),MATCH(1,($U$2=GRID!$BJ$1:$CM$1)*(КАЛЕНДАРЬ!$AA5=GRID!$BJ$3:$CM$3),0))+GRID!$B$29*2,
ROUNDUP(INDEX(GRID!$B$17:$AE$27,MATCH(S$7,GRID!$A$17:$A$27,0),MATCH(1,($U$2=GRID!$BJ$1:$CM$1)*(КАЛЕНДАРЬ!$AA5=GRID!$BJ$3:$CM$3),0))*(1-GRID!$B$35),0)+GRID!$B$29*2)</f>
        <v>95900</v>
      </c>
      <c r="U117" s="59" cm="1">
        <f t="array" ref="U117">IF($I$2="Открытый тариф",
INDEX(GRID!$B$4:$AE$14,MATCH(U$7,GRID!$A$4:$A$14,0),MATCH(1,($U$2=GRID!$BJ$1:$CM$1)*(КАЛЕНДАРЬ!$AA5=GRID!$BJ$3:$CM$3),0))+GRID!$B$29,
ROUNDUP(INDEX(GRID!$B$4:$AE$14,MATCH(U$7,GRID!$A$4:$A$14,0),MATCH(1,($U$2=GRID!$BJ$1:$CM$1)*(КАЛЕНДАРЬ!$AA5=GRID!$BJ$3:$CM$3),0))*(1-GRID!$B$35),0)+GRID!$B$29)</f>
        <v>99800</v>
      </c>
      <c r="V117" s="60">
        <f t="array" ref="V117">IF($I$2="Открытый тариф",
INDEX(GRID!$B$17:$AE$27,MATCH(U$7,GRID!$A$17:$A$27,0),MATCH(1,($U$2=GRID!$BJ$1:$CM$1)*(КАЛЕНДАРЬ!$AA5=GRID!$BJ$3:$CM$3),0))+GRID!$B$29*2,
ROUNDUP(INDEX(GRID!$B$17:$AE$27,MATCH(U$7,GRID!$A$17:$A$27,0),MATCH(1,($U$2=GRID!$BJ$1:$CM$1)*(КАЛЕНДАРЬ!$AA5=GRID!$BJ$3:$CM$3),0))*(1-GRID!$B$35),0)+GRID!$B$29*2)</f>
        <v>105100</v>
      </c>
      <c r="W117" s="59" cm="1">
        <f t="array" ref="W117">IF($I$2="Открытый тариф",
INDEX(GRID!$B$4:$AE$14,MATCH(W$7,GRID!$A$4:$A$14,0),MATCH(1,($U$2=GRID!$BJ$1:$CM$1)*(КАЛЕНДАРЬ!$AA5=GRID!$BJ$3:$CM$3),0))+GRID!$B$29,
ROUNDUP(INDEX(GRID!$B$4:$AE$14,MATCH(W$7,GRID!$A$4:$A$14,0),MATCH(1,($U$2=GRID!$BJ$1:$CM$1)*(КАЛЕНДАРЬ!$AA5=GRID!$BJ$3:$CM$3),0))*(1-GRID!$B$35),0)+GRID!$B$29)</f>
        <v>342800</v>
      </c>
      <c r="X117" s="60">
        <f t="array" ref="X117">IF($I$2="Открытый тариф",
INDEX(GRID!$B$17:$AE$27,MATCH(W$7,GRID!$A$17:$A$27,0),MATCH(1,($U$2=GRID!$BJ$1:$CM$1)*(КАЛЕНДАРЬ!$AA5=GRID!$BJ$3:$CM$3),0))+GRID!$B$29*2,
ROUNDUP(INDEX(GRID!$B$17:$AE$27,MATCH(W$7,GRID!$A$17:$A$27,0),MATCH(1,($U$2=GRID!$BJ$1:$CM$1)*(КАЛЕНДАРЬ!$AA5=GRID!$BJ$3:$CM$3),0))*(1-GRID!$B$35),0)+GRID!$B$29*2)</f>
        <v>348100</v>
      </c>
    </row>
    <row r="118" spans="1:24" x14ac:dyDescent="0.2">
      <c r="A118" s="62" t="s">
        <v>44</v>
      </c>
      <c r="B118" s="62">
        <v>3</v>
      </c>
      <c r="C118" s="59" cm="1">
        <f t="array" ref="C118">IF($I$2="Открытый тариф",
INDEX(GRID!$B$4:$AE$14,MATCH(C$7,GRID!$A$4:$A$14,0),MATCH(1,($U$2=GRID!$BJ$1:$CM$1)*(КАЛЕНДАРЬ!$AA6=GRID!$BJ$3:$CM$3),0))+GRID!$B$29,
ROUNDUP(INDEX(GRID!$B$4:$AE$14,MATCH(C$7,GRID!$A$4:$A$14,0),MATCH(1,($U$2=GRID!$BJ$1:$CM$1)*(КАЛЕНДАРЬ!$AA6=GRID!$BJ$3:$CM$3),0))*(1-GRID!$B$35),0)+GRID!$B$29)</f>
        <v>34800</v>
      </c>
      <c r="D118" s="60">
        <f t="array" ref="D118">IF($I$2="Открытый тариф",
INDEX(GRID!$B$17:$AE$27,MATCH(C$7,GRID!$A$17:$A$27,0),MATCH(1,($U$2=GRID!$BJ$1:$CM$1)*(КАЛЕНДАРЬ!$AA6=GRID!$BJ$3:$CM$3),0))+GRID!$B$29*2,
ROUNDUP(INDEX(GRID!$B$17:$AE$27,MATCH(C$7,GRID!$A$17:$A$27,0),MATCH(1,($U$2=GRID!$BJ$1:$CM$1)*(КАЛЕНДАРЬ!$AA6=GRID!$BJ$3:$CM$3),0))*(1-GRID!$B$35),0)+GRID!$B$29*2)</f>
        <v>40100</v>
      </c>
      <c r="E118" s="59" cm="1">
        <f t="array" ref="E118">IF($I$2="Открытый тариф",
INDEX(GRID!$B$4:$AE$14,MATCH(E$7,GRID!$A$4:$A$14,0),MATCH(1,($U$2=GRID!$BJ$1:$CM$1)*(КАЛЕНДАРЬ!$AA6=GRID!$BJ$3:$CM$3),0))+GRID!$B$29,
ROUNDUP(INDEX(GRID!$B$4:$AE$14,MATCH(E$7,GRID!$A$4:$A$14,0),MATCH(1,($U$2=GRID!$BJ$1:$CM$1)*(КАЛЕНДАРЬ!$AA6=GRID!$BJ$3:$CM$3),0))*(1-GRID!$B$35),0)+GRID!$B$29)</f>
        <v>38600</v>
      </c>
      <c r="F118" s="60">
        <f t="array" ref="F118">IF($I$2="Открытый тариф",
INDEX(GRID!$B$17:$AE$27,MATCH(E$7,GRID!$A$17:$A$27,0),MATCH(1,($U$2=GRID!$BJ$1:$CM$1)*(КАЛЕНДАРЬ!$AA6=GRID!$BJ$3:$CM$3),0))+GRID!$B$29*2,
ROUNDUP(INDEX(GRID!$B$17:$AE$27,MATCH(E$7,GRID!$A$17:$A$27,0),MATCH(1,($U$2=GRID!$BJ$1:$CM$1)*(КАЛЕНДАРЬ!$AA6=GRID!$BJ$3:$CM$3),0))*(1-GRID!$B$35),0)+GRID!$B$29*2)</f>
        <v>43900</v>
      </c>
      <c r="G118" s="59" cm="1">
        <f t="array" ref="G118">IF($I$2="Открытый тариф",
INDEX(GRID!$B$4:$AE$14,MATCH(G$7,GRID!$A$4:$A$14,0),MATCH(1,($U$2=GRID!$BJ$1:$CM$1)*(КАЛЕНДАРЬ!$AA6=GRID!$BJ$3:$CM$3),0))+GRID!$B$29,
ROUNDUP(INDEX(GRID!$B$4:$AE$14,MATCH(G$7,GRID!$A$4:$A$14,0),MATCH(1,($U$2=GRID!$BJ$1:$CM$1)*(КАЛЕНДАРЬ!$AA6=GRID!$BJ$3:$CM$3),0))*(1-GRID!$B$35),0)+GRID!$B$29)</f>
        <v>42700</v>
      </c>
      <c r="H118" s="60">
        <f t="array" ref="H118">IF($I$2="Открытый тариф",
INDEX(GRID!$B$17:$AE$27,MATCH(G$7,GRID!$A$17:$A$27,0),MATCH(1,($U$2=GRID!$BJ$1:$CM$1)*(КАЛЕНДАРЬ!$AA6=GRID!$BJ$3:$CM$3),0))+GRID!$B$29*2,
ROUNDUP(INDEX(GRID!$B$17:$AE$27,MATCH(G$7,GRID!$A$17:$A$27,0),MATCH(1,($U$2=GRID!$BJ$1:$CM$1)*(КАЛЕНДАРЬ!$AA6=GRID!$BJ$3:$CM$3),0))*(1-GRID!$B$35),0)+GRID!$B$29*2)</f>
        <v>48000</v>
      </c>
      <c r="I118" s="59" cm="1">
        <f t="array" ref="I118">IF($I$2="Открытый тариф",
INDEX(GRID!$B$4:$AE$14,MATCH(I$7,GRID!$A$4:$A$14,0),MATCH(1,($U$2=GRID!$BJ$1:$CM$1)*(КАЛЕНДАРЬ!$AA6=GRID!$BJ$3:$CM$3),0))+GRID!$B$29,
ROUNDUP(INDEX(GRID!$B$4:$AE$14,MATCH(I$7,GRID!$A$4:$A$14,0),MATCH(1,($U$2=GRID!$BJ$1:$CM$1)*(КАЛЕНДАРЬ!$AA6=GRID!$BJ$3:$CM$3),0))*(1-GRID!$B$35),0)+GRID!$B$29)</f>
        <v>47400</v>
      </c>
      <c r="J118" s="60">
        <f t="array" ref="J118">IF($I$2="Открытый тариф",
INDEX(GRID!$B$17:$AE$27,MATCH(I$7,GRID!$A$17:$A$27,0),MATCH(1,($U$2=GRID!$BJ$1:$CM$1)*(КАЛЕНДАРЬ!$AA6=GRID!$BJ$3:$CM$3),0))+GRID!$B$29*2,
ROUNDUP(INDEX(GRID!$B$17:$AE$27,MATCH(I$7,GRID!$A$17:$A$27,0),MATCH(1,($U$2=GRID!$BJ$1:$CM$1)*(КАЛЕНДАРЬ!$AA6=GRID!$BJ$3:$CM$3),0))*(1-GRID!$B$35),0)+GRID!$B$29*2)</f>
        <v>52700</v>
      </c>
      <c r="K118" s="59" cm="1">
        <f t="array" ref="K118">IF($I$2="Открытый тариф",
INDEX(GRID!$B$4:$AE$14,MATCH(K$7,GRID!$A$4:$A$14,0),MATCH(1,($U$2=GRID!$BJ$1:$CM$1)*(КАЛЕНДАРЬ!$AA6=GRID!$BJ$3:$CM$3),0))+GRID!$B$29,
ROUNDUP(INDEX(GRID!$B$4:$AE$14,MATCH(K$7,GRID!$A$4:$A$14,0),MATCH(1,($U$2=GRID!$BJ$1:$CM$1)*(КАЛЕНДАРЬ!$AA6=GRID!$BJ$3:$CM$3),0))*(1-GRID!$B$35),0)+GRID!$B$29)</f>
        <v>52600</v>
      </c>
      <c r="L118" s="60">
        <f t="array" ref="L118">IF($I$2="Открытый тариф",
INDEX(GRID!$B$17:$AE$27,MATCH(K$7,GRID!$A$17:$A$27,0),MATCH(1,($U$2=GRID!$BJ$1:$CM$1)*(КАЛЕНДАРЬ!$AA6=GRID!$BJ$3:$CM$3),0))+GRID!$B$29*2,
ROUNDUP(INDEX(GRID!$B$17:$AE$27,MATCH(K$7,GRID!$A$17:$A$27,0),MATCH(1,($U$2=GRID!$BJ$1:$CM$1)*(КАЛЕНДАРЬ!$AA6=GRID!$BJ$3:$CM$3),0))*(1-GRID!$B$35),0)+GRID!$B$29*2)</f>
        <v>57900</v>
      </c>
      <c r="M118" s="59" cm="1">
        <f t="array" ref="M118">IF($I$2="Открытый тариф",
INDEX(GRID!$B$4:$AE$14,MATCH(M$7,GRID!$A$4:$A$14,0),MATCH(1,($U$2=GRID!$BJ$1:$CM$1)*(КАЛЕНДАРЬ!$AA6=GRID!$BJ$3:$CM$3),0))+GRID!$B$29,
ROUNDUP(INDEX(GRID!$B$4:$AE$14,MATCH(M$7,GRID!$A$4:$A$14,0),MATCH(1,($U$2=GRID!$BJ$1:$CM$1)*(КАЛЕНДАРЬ!$AA6=GRID!$BJ$3:$CM$3),0))*(1-GRID!$B$35),0)+GRID!$B$29)</f>
        <v>58400</v>
      </c>
      <c r="N118" s="60">
        <f t="array" ref="N118">IF($I$2="Открытый тариф",
INDEX(GRID!$B$17:$AE$27,MATCH(M$7,GRID!$A$17:$A$27,0),MATCH(1,($U$2=GRID!$BJ$1:$CM$1)*(КАЛЕНДАРЬ!$AA6=GRID!$BJ$3:$CM$3),0))+GRID!$B$29*2,
ROUNDUP(INDEX(GRID!$B$17:$AE$27,MATCH(M$7,GRID!$A$17:$A$27,0),MATCH(1,($U$2=GRID!$BJ$1:$CM$1)*(КАЛЕНДАРЬ!$AA6=GRID!$BJ$3:$CM$3),0))*(1-GRID!$B$35),0)+GRID!$B$29*2)</f>
        <v>63700</v>
      </c>
      <c r="O118" s="59" cm="1">
        <f t="array" ref="O118">IF($I$2="Открытый тариф",
INDEX(GRID!$B$4:$AE$14,MATCH(O$7,GRID!$A$4:$A$14,0),MATCH(1,($U$2=GRID!$BJ$1:$CM$1)*(КАЛЕНДАРЬ!$AA6=GRID!$BJ$3:$CM$3),0))+GRID!$B$29,
ROUNDUP(INDEX(GRID!$B$4:$AE$14,MATCH(O$7,GRID!$A$4:$A$14,0),MATCH(1,($U$2=GRID!$BJ$1:$CM$1)*(КАЛЕНДАРЬ!$AA6=GRID!$BJ$3:$CM$3),0))*(1-GRID!$B$35),0)+GRID!$B$29)</f>
        <v>65100</v>
      </c>
      <c r="P118" s="60">
        <f t="array" ref="P118">IF($I$2="Открытый тариф",
INDEX(GRID!$B$17:$AE$27,MATCH(O$7,GRID!$A$17:$A$27,0),MATCH(1,($U$2=GRID!$BJ$1:$CM$1)*(КАЛЕНДАРЬ!$AA6=GRID!$BJ$3:$CM$3),0))+GRID!$B$29*2,
ROUNDUP(INDEX(GRID!$B$17:$AE$27,MATCH(O$7,GRID!$A$17:$A$27,0),MATCH(1,($U$2=GRID!$BJ$1:$CM$1)*(КАЛЕНДАРЬ!$AA6=GRID!$BJ$3:$CM$3),0))*(1-GRID!$B$35),0)+GRID!$B$29*2)</f>
        <v>70400</v>
      </c>
      <c r="Q118" s="59" cm="1">
        <f t="array" ref="Q118">IF($I$2="Открытый тариф",
INDEX(GRID!$B$4:$AE$14,MATCH(Q$7,GRID!$A$4:$A$14,0),MATCH(1,($U$2=GRID!$BJ$1:$CM$1)*(КАЛЕНДАРЬ!$AA6=GRID!$BJ$3:$CM$3),0))+GRID!$B$29,
ROUNDUP(INDEX(GRID!$B$4:$AE$14,MATCH(Q$7,GRID!$A$4:$A$14,0),MATCH(1,($U$2=GRID!$BJ$1:$CM$1)*(КАЛЕНДАРЬ!$AA6=GRID!$BJ$3:$CM$3),0))*(1-GRID!$B$35),0)+GRID!$B$29)</f>
        <v>73200</v>
      </c>
      <c r="R118" s="60">
        <f t="array" ref="R118">IF($I$2="Открытый тариф",
INDEX(GRID!$B$17:$AE$27,MATCH(Q$7,GRID!$A$17:$A$27,0),MATCH(1,($U$2=GRID!$BJ$1:$CM$1)*(КАЛЕНДАРЬ!$AA6=GRID!$BJ$3:$CM$3),0))+GRID!$B$29*2,
ROUNDUP(INDEX(GRID!$B$17:$AE$27,MATCH(Q$7,GRID!$A$17:$A$27,0),MATCH(1,($U$2=GRID!$BJ$1:$CM$1)*(КАЛЕНДАРЬ!$AA6=GRID!$BJ$3:$CM$3),0))*(1-GRID!$B$35),0)+GRID!$B$29*2)</f>
        <v>78500</v>
      </c>
      <c r="S118" s="59" cm="1">
        <f t="array" ref="S118">IF($I$2="Открытый тариф",
INDEX(GRID!$B$4:$AE$14,MATCH(S$7,GRID!$A$4:$A$14,0),MATCH(1,($U$2=GRID!$BJ$1:$CM$1)*(КАЛЕНДАРЬ!$AA6=GRID!$BJ$3:$CM$3),0))+GRID!$B$29,
ROUNDUP(INDEX(GRID!$B$4:$AE$14,MATCH(S$7,GRID!$A$4:$A$14,0),MATCH(1,($U$2=GRID!$BJ$1:$CM$1)*(КАЛЕНДАРЬ!$AA6=GRID!$BJ$3:$CM$3),0))*(1-GRID!$B$35),0)+GRID!$B$29)</f>
        <v>90600</v>
      </c>
      <c r="T118" s="60">
        <f t="array" ref="T118">IF($I$2="Открытый тариф",
INDEX(GRID!$B$17:$AE$27,MATCH(S$7,GRID!$A$17:$A$27,0),MATCH(1,($U$2=GRID!$BJ$1:$CM$1)*(КАЛЕНДАРЬ!$AA6=GRID!$BJ$3:$CM$3),0))+GRID!$B$29*2,
ROUNDUP(INDEX(GRID!$B$17:$AE$27,MATCH(S$7,GRID!$A$17:$A$27,0),MATCH(1,($U$2=GRID!$BJ$1:$CM$1)*(КАЛЕНДАРЬ!$AA6=GRID!$BJ$3:$CM$3),0))*(1-GRID!$B$35),0)+GRID!$B$29*2)</f>
        <v>95900</v>
      </c>
      <c r="U118" s="59" cm="1">
        <f t="array" ref="U118">IF($I$2="Открытый тариф",
INDEX(GRID!$B$4:$AE$14,MATCH(U$7,GRID!$A$4:$A$14,0),MATCH(1,($U$2=GRID!$BJ$1:$CM$1)*(КАЛЕНДАРЬ!$AA6=GRID!$BJ$3:$CM$3),0))+GRID!$B$29,
ROUNDUP(INDEX(GRID!$B$4:$AE$14,MATCH(U$7,GRID!$A$4:$A$14,0),MATCH(1,($U$2=GRID!$BJ$1:$CM$1)*(КАЛЕНДАРЬ!$AA6=GRID!$BJ$3:$CM$3),0))*(1-GRID!$B$35),0)+GRID!$B$29)</f>
        <v>99800</v>
      </c>
      <c r="V118" s="60">
        <f t="array" ref="V118">IF($I$2="Открытый тариф",
INDEX(GRID!$B$17:$AE$27,MATCH(U$7,GRID!$A$17:$A$27,0),MATCH(1,($U$2=GRID!$BJ$1:$CM$1)*(КАЛЕНДАРЬ!$AA6=GRID!$BJ$3:$CM$3),0))+GRID!$B$29*2,
ROUNDUP(INDEX(GRID!$B$17:$AE$27,MATCH(U$7,GRID!$A$17:$A$27,0),MATCH(1,($U$2=GRID!$BJ$1:$CM$1)*(КАЛЕНДАРЬ!$AA6=GRID!$BJ$3:$CM$3),0))*(1-GRID!$B$35),0)+GRID!$B$29*2)</f>
        <v>105100</v>
      </c>
      <c r="W118" s="59" cm="1">
        <f t="array" ref="W118">IF($I$2="Открытый тариф",
INDEX(GRID!$B$4:$AE$14,MATCH(W$7,GRID!$A$4:$A$14,0),MATCH(1,($U$2=GRID!$BJ$1:$CM$1)*(КАЛЕНДАРЬ!$AA6=GRID!$BJ$3:$CM$3),0))+GRID!$B$29,
ROUNDUP(INDEX(GRID!$B$4:$AE$14,MATCH(W$7,GRID!$A$4:$A$14,0),MATCH(1,($U$2=GRID!$BJ$1:$CM$1)*(КАЛЕНДАРЬ!$AA6=GRID!$BJ$3:$CM$3),0))*(1-GRID!$B$35),0)+GRID!$B$29)</f>
        <v>342800</v>
      </c>
      <c r="X118" s="60">
        <f t="array" ref="X118">IF($I$2="Открытый тариф",
INDEX(GRID!$B$17:$AE$27,MATCH(W$7,GRID!$A$17:$A$27,0),MATCH(1,($U$2=GRID!$BJ$1:$CM$1)*(КАЛЕНДАРЬ!$AA6=GRID!$BJ$3:$CM$3),0))+GRID!$B$29*2,
ROUNDUP(INDEX(GRID!$B$17:$AE$27,MATCH(W$7,GRID!$A$17:$A$27,0),MATCH(1,($U$2=GRID!$BJ$1:$CM$1)*(КАЛЕНДАРЬ!$AA6=GRID!$BJ$3:$CM$3),0))*(1-GRID!$B$35),0)+GRID!$B$29*2)</f>
        <v>348100</v>
      </c>
    </row>
    <row r="119" spans="1:24" x14ac:dyDescent="0.2">
      <c r="A119" s="62" t="s">
        <v>45</v>
      </c>
      <c r="B119" s="62">
        <v>4</v>
      </c>
      <c r="C119" s="59" cm="1">
        <f t="array" ref="C119">IF($I$2="Открытый тариф",
INDEX(GRID!$B$4:$AE$14,MATCH(C$7,GRID!$A$4:$A$14,0),MATCH(1,($U$2=GRID!$BJ$1:$CM$1)*(КАЛЕНДАРЬ!$AA7=GRID!$BJ$3:$CM$3),0))+GRID!$B$29,
ROUNDUP(INDEX(GRID!$B$4:$AE$14,MATCH(C$7,GRID!$A$4:$A$14,0),MATCH(1,($U$2=GRID!$BJ$1:$CM$1)*(КАЛЕНДАРЬ!$AA7=GRID!$BJ$3:$CM$3),0))*(1-GRID!$B$35),0)+GRID!$B$29)</f>
        <v>34800</v>
      </c>
      <c r="D119" s="60">
        <f t="array" ref="D119">IF($I$2="Открытый тариф",
INDEX(GRID!$B$17:$AE$27,MATCH(C$7,GRID!$A$17:$A$27,0),MATCH(1,($U$2=GRID!$BJ$1:$CM$1)*(КАЛЕНДАРЬ!$AA7=GRID!$BJ$3:$CM$3),0))+GRID!$B$29*2,
ROUNDUP(INDEX(GRID!$B$17:$AE$27,MATCH(C$7,GRID!$A$17:$A$27,0),MATCH(1,($U$2=GRID!$BJ$1:$CM$1)*(КАЛЕНДАРЬ!$AA7=GRID!$BJ$3:$CM$3),0))*(1-GRID!$B$35),0)+GRID!$B$29*2)</f>
        <v>40100</v>
      </c>
      <c r="E119" s="59" cm="1">
        <f t="array" ref="E119">IF($I$2="Открытый тариф",
INDEX(GRID!$B$4:$AE$14,MATCH(E$7,GRID!$A$4:$A$14,0),MATCH(1,($U$2=GRID!$BJ$1:$CM$1)*(КАЛЕНДАРЬ!$AA7=GRID!$BJ$3:$CM$3),0))+GRID!$B$29,
ROUNDUP(INDEX(GRID!$B$4:$AE$14,MATCH(E$7,GRID!$A$4:$A$14,0),MATCH(1,($U$2=GRID!$BJ$1:$CM$1)*(КАЛЕНДАРЬ!$AA7=GRID!$BJ$3:$CM$3),0))*(1-GRID!$B$35),0)+GRID!$B$29)</f>
        <v>38600</v>
      </c>
      <c r="F119" s="60">
        <f t="array" ref="F119">IF($I$2="Открытый тариф",
INDEX(GRID!$B$17:$AE$27,MATCH(E$7,GRID!$A$17:$A$27,0),MATCH(1,($U$2=GRID!$BJ$1:$CM$1)*(КАЛЕНДАРЬ!$AA7=GRID!$BJ$3:$CM$3),0))+GRID!$B$29*2,
ROUNDUP(INDEX(GRID!$B$17:$AE$27,MATCH(E$7,GRID!$A$17:$A$27,0),MATCH(1,($U$2=GRID!$BJ$1:$CM$1)*(КАЛЕНДАРЬ!$AA7=GRID!$BJ$3:$CM$3),0))*(1-GRID!$B$35),0)+GRID!$B$29*2)</f>
        <v>43900</v>
      </c>
      <c r="G119" s="59" cm="1">
        <f t="array" ref="G119">IF($I$2="Открытый тариф",
INDEX(GRID!$B$4:$AE$14,MATCH(G$7,GRID!$A$4:$A$14,0),MATCH(1,($U$2=GRID!$BJ$1:$CM$1)*(КАЛЕНДАРЬ!$AA7=GRID!$BJ$3:$CM$3),0))+GRID!$B$29,
ROUNDUP(INDEX(GRID!$B$4:$AE$14,MATCH(G$7,GRID!$A$4:$A$14,0),MATCH(1,($U$2=GRID!$BJ$1:$CM$1)*(КАЛЕНДАРЬ!$AA7=GRID!$BJ$3:$CM$3),0))*(1-GRID!$B$35),0)+GRID!$B$29)</f>
        <v>42700</v>
      </c>
      <c r="H119" s="60">
        <f t="array" ref="H119">IF($I$2="Открытый тариф",
INDEX(GRID!$B$17:$AE$27,MATCH(G$7,GRID!$A$17:$A$27,0),MATCH(1,($U$2=GRID!$BJ$1:$CM$1)*(КАЛЕНДАРЬ!$AA7=GRID!$BJ$3:$CM$3),0))+GRID!$B$29*2,
ROUNDUP(INDEX(GRID!$B$17:$AE$27,MATCH(G$7,GRID!$A$17:$A$27,0),MATCH(1,($U$2=GRID!$BJ$1:$CM$1)*(КАЛЕНДАРЬ!$AA7=GRID!$BJ$3:$CM$3),0))*(1-GRID!$B$35),0)+GRID!$B$29*2)</f>
        <v>48000</v>
      </c>
      <c r="I119" s="59" cm="1">
        <f t="array" ref="I119">IF($I$2="Открытый тариф",
INDEX(GRID!$B$4:$AE$14,MATCH(I$7,GRID!$A$4:$A$14,0),MATCH(1,($U$2=GRID!$BJ$1:$CM$1)*(КАЛЕНДАРЬ!$AA7=GRID!$BJ$3:$CM$3),0))+GRID!$B$29,
ROUNDUP(INDEX(GRID!$B$4:$AE$14,MATCH(I$7,GRID!$A$4:$A$14,0),MATCH(1,($U$2=GRID!$BJ$1:$CM$1)*(КАЛЕНДАРЬ!$AA7=GRID!$BJ$3:$CM$3),0))*(1-GRID!$B$35),0)+GRID!$B$29)</f>
        <v>47400</v>
      </c>
      <c r="J119" s="60">
        <f t="array" ref="J119">IF($I$2="Открытый тариф",
INDEX(GRID!$B$17:$AE$27,MATCH(I$7,GRID!$A$17:$A$27,0),MATCH(1,($U$2=GRID!$BJ$1:$CM$1)*(КАЛЕНДАРЬ!$AA7=GRID!$BJ$3:$CM$3),0))+GRID!$B$29*2,
ROUNDUP(INDEX(GRID!$B$17:$AE$27,MATCH(I$7,GRID!$A$17:$A$27,0),MATCH(1,($U$2=GRID!$BJ$1:$CM$1)*(КАЛЕНДАРЬ!$AA7=GRID!$BJ$3:$CM$3),0))*(1-GRID!$B$35),0)+GRID!$B$29*2)</f>
        <v>52700</v>
      </c>
      <c r="K119" s="59" cm="1">
        <f t="array" ref="K119">IF($I$2="Открытый тариф",
INDEX(GRID!$B$4:$AE$14,MATCH(K$7,GRID!$A$4:$A$14,0),MATCH(1,($U$2=GRID!$BJ$1:$CM$1)*(КАЛЕНДАРЬ!$AA7=GRID!$BJ$3:$CM$3),0))+GRID!$B$29,
ROUNDUP(INDEX(GRID!$B$4:$AE$14,MATCH(K$7,GRID!$A$4:$A$14,0),MATCH(1,($U$2=GRID!$BJ$1:$CM$1)*(КАЛЕНДАРЬ!$AA7=GRID!$BJ$3:$CM$3),0))*(1-GRID!$B$35),0)+GRID!$B$29)</f>
        <v>52600</v>
      </c>
      <c r="L119" s="60">
        <f t="array" ref="L119">IF($I$2="Открытый тариф",
INDEX(GRID!$B$17:$AE$27,MATCH(K$7,GRID!$A$17:$A$27,0),MATCH(1,($U$2=GRID!$BJ$1:$CM$1)*(КАЛЕНДАРЬ!$AA7=GRID!$BJ$3:$CM$3),0))+GRID!$B$29*2,
ROUNDUP(INDEX(GRID!$B$17:$AE$27,MATCH(K$7,GRID!$A$17:$A$27,0),MATCH(1,($U$2=GRID!$BJ$1:$CM$1)*(КАЛЕНДАРЬ!$AA7=GRID!$BJ$3:$CM$3),0))*(1-GRID!$B$35),0)+GRID!$B$29*2)</f>
        <v>57900</v>
      </c>
      <c r="M119" s="59" cm="1">
        <f t="array" ref="M119">IF($I$2="Открытый тариф",
INDEX(GRID!$B$4:$AE$14,MATCH(M$7,GRID!$A$4:$A$14,0),MATCH(1,($U$2=GRID!$BJ$1:$CM$1)*(КАЛЕНДАРЬ!$AA7=GRID!$BJ$3:$CM$3),0))+GRID!$B$29,
ROUNDUP(INDEX(GRID!$B$4:$AE$14,MATCH(M$7,GRID!$A$4:$A$14,0),MATCH(1,($U$2=GRID!$BJ$1:$CM$1)*(КАЛЕНДАРЬ!$AA7=GRID!$BJ$3:$CM$3),0))*(1-GRID!$B$35),0)+GRID!$B$29)</f>
        <v>58400</v>
      </c>
      <c r="N119" s="60">
        <f t="array" ref="N119">IF($I$2="Открытый тариф",
INDEX(GRID!$B$17:$AE$27,MATCH(M$7,GRID!$A$17:$A$27,0),MATCH(1,($U$2=GRID!$BJ$1:$CM$1)*(КАЛЕНДАРЬ!$AA7=GRID!$BJ$3:$CM$3),0))+GRID!$B$29*2,
ROUNDUP(INDEX(GRID!$B$17:$AE$27,MATCH(M$7,GRID!$A$17:$A$27,0),MATCH(1,($U$2=GRID!$BJ$1:$CM$1)*(КАЛЕНДАРЬ!$AA7=GRID!$BJ$3:$CM$3),0))*(1-GRID!$B$35),0)+GRID!$B$29*2)</f>
        <v>63700</v>
      </c>
      <c r="O119" s="59" cm="1">
        <f t="array" ref="O119">IF($I$2="Открытый тариф",
INDEX(GRID!$B$4:$AE$14,MATCH(O$7,GRID!$A$4:$A$14,0),MATCH(1,($U$2=GRID!$BJ$1:$CM$1)*(КАЛЕНДАРЬ!$AA7=GRID!$BJ$3:$CM$3),0))+GRID!$B$29,
ROUNDUP(INDEX(GRID!$B$4:$AE$14,MATCH(O$7,GRID!$A$4:$A$14,0),MATCH(1,($U$2=GRID!$BJ$1:$CM$1)*(КАЛЕНДАРЬ!$AA7=GRID!$BJ$3:$CM$3),0))*(1-GRID!$B$35),0)+GRID!$B$29)</f>
        <v>65100</v>
      </c>
      <c r="P119" s="60">
        <f t="array" ref="P119">IF($I$2="Открытый тариф",
INDEX(GRID!$B$17:$AE$27,MATCH(O$7,GRID!$A$17:$A$27,0),MATCH(1,($U$2=GRID!$BJ$1:$CM$1)*(КАЛЕНДАРЬ!$AA7=GRID!$BJ$3:$CM$3),0))+GRID!$B$29*2,
ROUNDUP(INDEX(GRID!$B$17:$AE$27,MATCH(O$7,GRID!$A$17:$A$27,0),MATCH(1,($U$2=GRID!$BJ$1:$CM$1)*(КАЛЕНДАРЬ!$AA7=GRID!$BJ$3:$CM$3),0))*(1-GRID!$B$35),0)+GRID!$B$29*2)</f>
        <v>70400</v>
      </c>
      <c r="Q119" s="59" cm="1">
        <f t="array" ref="Q119">IF($I$2="Открытый тариф",
INDEX(GRID!$B$4:$AE$14,MATCH(Q$7,GRID!$A$4:$A$14,0),MATCH(1,($U$2=GRID!$BJ$1:$CM$1)*(КАЛЕНДАРЬ!$AA7=GRID!$BJ$3:$CM$3),0))+GRID!$B$29,
ROUNDUP(INDEX(GRID!$B$4:$AE$14,MATCH(Q$7,GRID!$A$4:$A$14,0),MATCH(1,($U$2=GRID!$BJ$1:$CM$1)*(КАЛЕНДАРЬ!$AA7=GRID!$BJ$3:$CM$3),0))*(1-GRID!$B$35),0)+GRID!$B$29)</f>
        <v>73200</v>
      </c>
      <c r="R119" s="60">
        <f t="array" ref="R119">IF($I$2="Открытый тариф",
INDEX(GRID!$B$17:$AE$27,MATCH(Q$7,GRID!$A$17:$A$27,0),MATCH(1,($U$2=GRID!$BJ$1:$CM$1)*(КАЛЕНДАРЬ!$AA7=GRID!$BJ$3:$CM$3),0))+GRID!$B$29*2,
ROUNDUP(INDEX(GRID!$B$17:$AE$27,MATCH(Q$7,GRID!$A$17:$A$27,0),MATCH(1,($U$2=GRID!$BJ$1:$CM$1)*(КАЛЕНДАРЬ!$AA7=GRID!$BJ$3:$CM$3),0))*(1-GRID!$B$35),0)+GRID!$B$29*2)</f>
        <v>78500</v>
      </c>
      <c r="S119" s="59" cm="1">
        <f t="array" ref="S119">IF($I$2="Открытый тариф",
INDEX(GRID!$B$4:$AE$14,MATCH(S$7,GRID!$A$4:$A$14,0),MATCH(1,($U$2=GRID!$BJ$1:$CM$1)*(КАЛЕНДАРЬ!$AA7=GRID!$BJ$3:$CM$3),0))+GRID!$B$29,
ROUNDUP(INDEX(GRID!$B$4:$AE$14,MATCH(S$7,GRID!$A$4:$A$14,0),MATCH(1,($U$2=GRID!$BJ$1:$CM$1)*(КАЛЕНДАРЬ!$AA7=GRID!$BJ$3:$CM$3),0))*(1-GRID!$B$35),0)+GRID!$B$29)</f>
        <v>90600</v>
      </c>
      <c r="T119" s="60">
        <f t="array" ref="T119">IF($I$2="Открытый тариф",
INDEX(GRID!$B$17:$AE$27,MATCH(S$7,GRID!$A$17:$A$27,0),MATCH(1,($U$2=GRID!$BJ$1:$CM$1)*(КАЛЕНДАРЬ!$AA7=GRID!$BJ$3:$CM$3),0))+GRID!$B$29*2,
ROUNDUP(INDEX(GRID!$B$17:$AE$27,MATCH(S$7,GRID!$A$17:$A$27,0),MATCH(1,($U$2=GRID!$BJ$1:$CM$1)*(КАЛЕНДАРЬ!$AA7=GRID!$BJ$3:$CM$3),0))*(1-GRID!$B$35),0)+GRID!$B$29*2)</f>
        <v>95900</v>
      </c>
      <c r="U119" s="59" cm="1">
        <f t="array" ref="U119">IF($I$2="Открытый тариф",
INDEX(GRID!$B$4:$AE$14,MATCH(U$7,GRID!$A$4:$A$14,0),MATCH(1,($U$2=GRID!$BJ$1:$CM$1)*(КАЛЕНДАРЬ!$AA7=GRID!$BJ$3:$CM$3),0))+GRID!$B$29,
ROUNDUP(INDEX(GRID!$B$4:$AE$14,MATCH(U$7,GRID!$A$4:$A$14,0),MATCH(1,($U$2=GRID!$BJ$1:$CM$1)*(КАЛЕНДАРЬ!$AA7=GRID!$BJ$3:$CM$3),0))*(1-GRID!$B$35),0)+GRID!$B$29)</f>
        <v>99800</v>
      </c>
      <c r="V119" s="60">
        <f t="array" ref="V119">IF($I$2="Открытый тариф",
INDEX(GRID!$B$17:$AE$27,MATCH(U$7,GRID!$A$17:$A$27,0),MATCH(1,($U$2=GRID!$BJ$1:$CM$1)*(КАЛЕНДАРЬ!$AA7=GRID!$BJ$3:$CM$3),0))+GRID!$B$29*2,
ROUNDUP(INDEX(GRID!$B$17:$AE$27,MATCH(U$7,GRID!$A$17:$A$27,0),MATCH(1,($U$2=GRID!$BJ$1:$CM$1)*(КАЛЕНДАРЬ!$AA7=GRID!$BJ$3:$CM$3),0))*(1-GRID!$B$35),0)+GRID!$B$29*2)</f>
        <v>105100</v>
      </c>
      <c r="W119" s="59" cm="1">
        <f t="array" ref="W119">IF($I$2="Открытый тариф",
INDEX(GRID!$B$4:$AE$14,MATCH(W$7,GRID!$A$4:$A$14,0),MATCH(1,($U$2=GRID!$BJ$1:$CM$1)*(КАЛЕНДАРЬ!$AA7=GRID!$BJ$3:$CM$3),0))+GRID!$B$29,
ROUNDUP(INDEX(GRID!$B$4:$AE$14,MATCH(W$7,GRID!$A$4:$A$14,0),MATCH(1,($U$2=GRID!$BJ$1:$CM$1)*(КАЛЕНДАРЬ!$AA7=GRID!$BJ$3:$CM$3),0))*(1-GRID!$B$35),0)+GRID!$B$29)</f>
        <v>342800</v>
      </c>
      <c r="X119" s="60">
        <f t="array" ref="X119">IF($I$2="Открытый тариф",
INDEX(GRID!$B$17:$AE$27,MATCH(W$7,GRID!$A$17:$A$27,0),MATCH(1,($U$2=GRID!$BJ$1:$CM$1)*(КАЛЕНДАРЬ!$AA7=GRID!$BJ$3:$CM$3),0))+GRID!$B$29*2,
ROUNDUP(INDEX(GRID!$B$17:$AE$27,MATCH(W$7,GRID!$A$17:$A$27,0),MATCH(1,($U$2=GRID!$BJ$1:$CM$1)*(КАЛЕНДАРЬ!$AA7=GRID!$BJ$3:$CM$3),0))*(1-GRID!$B$35),0)+GRID!$B$29*2)</f>
        <v>348100</v>
      </c>
    </row>
    <row r="120" spans="1:24" x14ac:dyDescent="0.2">
      <c r="A120" s="62" t="s">
        <v>46</v>
      </c>
      <c r="B120" s="62">
        <v>5</v>
      </c>
      <c r="C120" s="59" cm="1">
        <f t="array" ref="C120">IF($I$2="Открытый тариф",
INDEX(GRID!$B$4:$AE$14,MATCH(C$7,GRID!$A$4:$A$14,0),MATCH(1,($U$2=GRID!$BJ$1:$CM$1)*(КАЛЕНДАРЬ!$AA8=GRID!$BJ$3:$CM$3),0))+GRID!$B$29,
ROUNDUP(INDEX(GRID!$B$4:$AE$14,MATCH(C$7,GRID!$A$4:$A$14,0),MATCH(1,($U$2=GRID!$BJ$1:$CM$1)*(КАЛЕНДАРЬ!$AA8=GRID!$BJ$3:$CM$3),0))*(1-GRID!$B$35),0)+GRID!$B$29)</f>
        <v>34800</v>
      </c>
      <c r="D120" s="60">
        <f t="array" ref="D120">IF($I$2="Открытый тариф",
INDEX(GRID!$B$17:$AE$27,MATCH(C$7,GRID!$A$17:$A$27,0),MATCH(1,($U$2=GRID!$BJ$1:$CM$1)*(КАЛЕНДАРЬ!$AA8=GRID!$BJ$3:$CM$3),0))+GRID!$B$29*2,
ROUNDUP(INDEX(GRID!$B$17:$AE$27,MATCH(C$7,GRID!$A$17:$A$27,0),MATCH(1,($U$2=GRID!$BJ$1:$CM$1)*(КАЛЕНДАРЬ!$AA8=GRID!$BJ$3:$CM$3),0))*(1-GRID!$B$35),0)+GRID!$B$29*2)</f>
        <v>40100</v>
      </c>
      <c r="E120" s="59" cm="1">
        <f t="array" ref="E120">IF($I$2="Открытый тариф",
INDEX(GRID!$B$4:$AE$14,MATCH(E$7,GRID!$A$4:$A$14,0),MATCH(1,($U$2=GRID!$BJ$1:$CM$1)*(КАЛЕНДАРЬ!$AA8=GRID!$BJ$3:$CM$3),0))+GRID!$B$29,
ROUNDUP(INDEX(GRID!$B$4:$AE$14,MATCH(E$7,GRID!$A$4:$A$14,0),MATCH(1,($U$2=GRID!$BJ$1:$CM$1)*(КАЛЕНДАРЬ!$AA8=GRID!$BJ$3:$CM$3),0))*(1-GRID!$B$35),0)+GRID!$B$29)</f>
        <v>38600</v>
      </c>
      <c r="F120" s="60">
        <f t="array" ref="F120">IF($I$2="Открытый тариф",
INDEX(GRID!$B$17:$AE$27,MATCH(E$7,GRID!$A$17:$A$27,0),MATCH(1,($U$2=GRID!$BJ$1:$CM$1)*(КАЛЕНДАРЬ!$AA8=GRID!$BJ$3:$CM$3),0))+GRID!$B$29*2,
ROUNDUP(INDEX(GRID!$B$17:$AE$27,MATCH(E$7,GRID!$A$17:$A$27,0),MATCH(1,($U$2=GRID!$BJ$1:$CM$1)*(КАЛЕНДАРЬ!$AA8=GRID!$BJ$3:$CM$3),0))*(1-GRID!$B$35),0)+GRID!$B$29*2)</f>
        <v>43900</v>
      </c>
      <c r="G120" s="59" cm="1">
        <f t="array" ref="G120">IF($I$2="Открытый тариф",
INDEX(GRID!$B$4:$AE$14,MATCH(G$7,GRID!$A$4:$A$14,0),MATCH(1,($U$2=GRID!$BJ$1:$CM$1)*(КАЛЕНДАРЬ!$AA8=GRID!$BJ$3:$CM$3),0))+GRID!$B$29,
ROUNDUP(INDEX(GRID!$B$4:$AE$14,MATCH(G$7,GRID!$A$4:$A$14,0),MATCH(1,($U$2=GRID!$BJ$1:$CM$1)*(КАЛЕНДАРЬ!$AA8=GRID!$BJ$3:$CM$3),0))*(1-GRID!$B$35),0)+GRID!$B$29)</f>
        <v>42700</v>
      </c>
      <c r="H120" s="60">
        <f t="array" ref="H120">IF($I$2="Открытый тариф",
INDEX(GRID!$B$17:$AE$27,MATCH(G$7,GRID!$A$17:$A$27,0),MATCH(1,($U$2=GRID!$BJ$1:$CM$1)*(КАЛЕНДАРЬ!$AA8=GRID!$BJ$3:$CM$3),0))+GRID!$B$29*2,
ROUNDUP(INDEX(GRID!$B$17:$AE$27,MATCH(G$7,GRID!$A$17:$A$27,0),MATCH(1,($U$2=GRID!$BJ$1:$CM$1)*(КАЛЕНДАРЬ!$AA8=GRID!$BJ$3:$CM$3),0))*(1-GRID!$B$35),0)+GRID!$B$29*2)</f>
        <v>48000</v>
      </c>
      <c r="I120" s="59" cm="1">
        <f t="array" ref="I120">IF($I$2="Открытый тариф",
INDEX(GRID!$B$4:$AE$14,MATCH(I$7,GRID!$A$4:$A$14,0),MATCH(1,($U$2=GRID!$BJ$1:$CM$1)*(КАЛЕНДАРЬ!$AA8=GRID!$BJ$3:$CM$3),0))+GRID!$B$29,
ROUNDUP(INDEX(GRID!$B$4:$AE$14,MATCH(I$7,GRID!$A$4:$A$14,0),MATCH(1,($U$2=GRID!$BJ$1:$CM$1)*(КАЛЕНДАРЬ!$AA8=GRID!$BJ$3:$CM$3),0))*(1-GRID!$B$35),0)+GRID!$B$29)</f>
        <v>47400</v>
      </c>
      <c r="J120" s="60">
        <f t="array" ref="J120">IF($I$2="Открытый тариф",
INDEX(GRID!$B$17:$AE$27,MATCH(I$7,GRID!$A$17:$A$27,0),MATCH(1,($U$2=GRID!$BJ$1:$CM$1)*(КАЛЕНДАРЬ!$AA8=GRID!$BJ$3:$CM$3),0))+GRID!$B$29*2,
ROUNDUP(INDEX(GRID!$B$17:$AE$27,MATCH(I$7,GRID!$A$17:$A$27,0),MATCH(1,($U$2=GRID!$BJ$1:$CM$1)*(КАЛЕНДАРЬ!$AA8=GRID!$BJ$3:$CM$3),0))*(1-GRID!$B$35),0)+GRID!$B$29*2)</f>
        <v>52700</v>
      </c>
      <c r="K120" s="59" cm="1">
        <f t="array" ref="K120">IF($I$2="Открытый тариф",
INDEX(GRID!$B$4:$AE$14,MATCH(K$7,GRID!$A$4:$A$14,0),MATCH(1,($U$2=GRID!$BJ$1:$CM$1)*(КАЛЕНДАРЬ!$AA8=GRID!$BJ$3:$CM$3),0))+GRID!$B$29,
ROUNDUP(INDEX(GRID!$B$4:$AE$14,MATCH(K$7,GRID!$A$4:$A$14,0),MATCH(1,($U$2=GRID!$BJ$1:$CM$1)*(КАЛЕНДАРЬ!$AA8=GRID!$BJ$3:$CM$3),0))*(1-GRID!$B$35),0)+GRID!$B$29)</f>
        <v>52600</v>
      </c>
      <c r="L120" s="60">
        <f t="array" ref="L120">IF($I$2="Открытый тариф",
INDEX(GRID!$B$17:$AE$27,MATCH(K$7,GRID!$A$17:$A$27,0),MATCH(1,($U$2=GRID!$BJ$1:$CM$1)*(КАЛЕНДАРЬ!$AA8=GRID!$BJ$3:$CM$3),0))+GRID!$B$29*2,
ROUNDUP(INDEX(GRID!$B$17:$AE$27,MATCH(K$7,GRID!$A$17:$A$27,0),MATCH(1,($U$2=GRID!$BJ$1:$CM$1)*(КАЛЕНДАРЬ!$AA8=GRID!$BJ$3:$CM$3),0))*(1-GRID!$B$35),0)+GRID!$B$29*2)</f>
        <v>57900</v>
      </c>
      <c r="M120" s="59" cm="1">
        <f t="array" ref="M120">IF($I$2="Открытый тариф",
INDEX(GRID!$B$4:$AE$14,MATCH(M$7,GRID!$A$4:$A$14,0),MATCH(1,($U$2=GRID!$BJ$1:$CM$1)*(КАЛЕНДАРЬ!$AA8=GRID!$BJ$3:$CM$3),0))+GRID!$B$29,
ROUNDUP(INDEX(GRID!$B$4:$AE$14,MATCH(M$7,GRID!$A$4:$A$14,0),MATCH(1,($U$2=GRID!$BJ$1:$CM$1)*(КАЛЕНДАРЬ!$AA8=GRID!$BJ$3:$CM$3),0))*(1-GRID!$B$35),0)+GRID!$B$29)</f>
        <v>58400</v>
      </c>
      <c r="N120" s="60">
        <f t="array" ref="N120">IF($I$2="Открытый тариф",
INDEX(GRID!$B$17:$AE$27,MATCH(M$7,GRID!$A$17:$A$27,0),MATCH(1,($U$2=GRID!$BJ$1:$CM$1)*(КАЛЕНДАРЬ!$AA8=GRID!$BJ$3:$CM$3),0))+GRID!$B$29*2,
ROUNDUP(INDEX(GRID!$B$17:$AE$27,MATCH(M$7,GRID!$A$17:$A$27,0),MATCH(1,($U$2=GRID!$BJ$1:$CM$1)*(КАЛЕНДАРЬ!$AA8=GRID!$BJ$3:$CM$3),0))*(1-GRID!$B$35),0)+GRID!$B$29*2)</f>
        <v>63700</v>
      </c>
      <c r="O120" s="59" cm="1">
        <f t="array" ref="O120">IF($I$2="Открытый тариф",
INDEX(GRID!$B$4:$AE$14,MATCH(O$7,GRID!$A$4:$A$14,0),MATCH(1,($U$2=GRID!$BJ$1:$CM$1)*(КАЛЕНДАРЬ!$AA8=GRID!$BJ$3:$CM$3),0))+GRID!$B$29,
ROUNDUP(INDEX(GRID!$B$4:$AE$14,MATCH(O$7,GRID!$A$4:$A$14,0),MATCH(1,($U$2=GRID!$BJ$1:$CM$1)*(КАЛЕНДАРЬ!$AA8=GRID!$BJ$3:$CM$3),0))*(1-GRID!$B$35),0)+GRID!$B$29)</f>
        <v>65100</v>
      </c>
      <c r="P120" s="60">
        <f t="array" ref="P120">IF($I$2="Открытый тариф",
INDEX(GRID!$B$17:$AE$27,MATCH(O$7,GRID!$A$17:$A$27,0),MATCH(1,($U$2=GRID!$BJ$1:$CM$1)*(КАЛЕНДАРЬ!$AA8=GRID!$BJ$3:$CM$3),0))+GRID!$B$29*2,
ROUNDUP(INDEX(GRID!$B$17:$AE$27,MATCH(O$7,GRID!$A$17:$A$27,0),MATCH(1,($U$2=GRID!$BJ$1:$CM$1)*(КАЛЕНДАРЬ!$AA8=GRID!$BJ$3:$CM$3),0))*(1-GRID!$B$35),0)+GRID!$B$29*2)</f>
        <v>70400</v>
      </c>
      <c r="Q120" s="59" cm="1">
        <f t="array" ref="Q120">IF($I$2="Открытый тариф",
INDEX(GRID!$B$4:$AE$14,MATCH(Q$7,GRID!$A$4:$A$14,0),MATCH(1,($U$2=GRID!$BJ$1:$CM$1)*(КАЛЕНДАРЬ!$AA8=GRID!$BJ$3:$CM$3),0))+GRID!$B$29,
ROUNDUP(INDEX(GRID!$B$4:$AE$14,MATCH(Q$7,GRID!$A$4:$A$14,0),MATCH(1,($U$2=GRID!$BJ$1:$CM$1)*(КАЛЕНДАРЬ!$AA8=GRID!$BJ$3:$CM$3),0))*(1-GRID!$B$35),0)+GRID!$B$29)</f>
        <v>73200</v>
      </c>
      <c r="R120" s="60">
        <f t="array" ref="R120">IF($I$2="Открытый тариф",
INDEX(GRID!$B$17:$AE$27,MATCH(Q$7,GRID!$A$17:$A$27,0),MATCH(1,($U$2=GRID!$BJ$1:$CM$1)*(КАЛЕНДАРЬ!$AA8=GRID!$BJ$3:$CM$3),0))+GRID!$B$29*2,
ROUNDUP(INDEX(GRID!$B$17:$AE$27,MATCH(Q$7,GRID!$A$17:$A$27,0),MATCH(1,($U$2=GRID!$BJ$1:$CM$1)*(КАЛЕНДАРЬ!$AA8=GRID!$BJ$3:$CM$3),0))*(1-GRID!$B$35),0)+GRID!$B$29*2)</f>
        <v>78500</v>
      </c>
      <c r="S120" s="59" cm="1">
        <f t="array" ref="S120">IF($I$2="Открытый тариф",
INDEX(GRID!$B$4:$AE$14,MATCH(S$7,GRID!$A$4:$A$14,0),MATCH(1,($U$2=GRID!$BJ$1:$CM$1)*(КАЛЕНДАРЬ!$AA8=GRID!$BJ$3:$CM$3),0))+GRID!$B$29,
ROUNDUP(INDEX(GRID!$B$4:$AE$14,MATCH(S$7,GRID!$A$4:$A$14,0),MATCH(1,($U$2=GRID!$BJ$1:$CM$1)*(КАЛЕНДАРЬ!$AA8=GRID!$BJ$3:$CM$3),0))*(1-GRID!$B$35),0)+GRID!$B$29)</f>
        <v>90600</v>
      </c>
      <c r="T120" s="60">
        <f t="array" ref="T120">IF($I$2="Открытый тариф",
INDEX(GRID!$B$17:$AE$27,MATCH(S$7,GRID!$A$17:$A$27,0),MATCH(1,($U$2=GRID!$BJ$1:$CM$1)*(КАЛЕНДАРЬ!$AA8=GRID!$BJ$3:$CM$3),0))+GRID!$B$29*2,
ROUNDUP(INDEX(GRID!$B$17:$AE$27,MATCH(S$7,GRID!$A$17:$A$27,0),MATCH(1,($U$2=GRID!$BJ$1:$CM$1)*(КАЛЕНДАРЬ!$AA8=GRID!$BJ$3:$CM$3),0))*(1-GRID!$B$35),0)+GRID!$B$29*2)</f>
        <v>95900</v>
      </c>
      <c r="U120" s="59" cm="1">
        <f t="array" ref="U120">IF($I$2="Открытый тариф",
INDEX(GRID!$B$4:$AE$14,MATCH(U$7,GRID!$A$4:$A$14,0),MATCH(1,($U$2=GRID!$BJ$1:$CM$1)*(КАЛЕНДАРЬ!$AA8=GRID!$BJ$3:$CM$3),0))+GRID!$B$29,
ROUNDUP(INDEX(GRID!$B$4:$AE$14,MATCH(U$7,GRID!$A$4:$A$14,0),MATCH(1,($U$2=GRID!$BJ$1:$CM$1)*(КАЛЕНДАРЬ!$AA8=GRID!$BJ$3:$CM$3),0))*(1-GRID!$B$35),0)+GRID!$B$29)</f>
        <v>99800</v>
      </c>
      <c r="V120" s="60">
        <f t="array" ref="V120">IF($I$2="Открытый тариф",
INDEX(GRID!$B$17:$AE$27,MATCH(U$7,GRID!$A$17:$A$27,0),MATCH(1,($U$2=GRID!$BJ$1:$CM$1)*(КАЛЕНДАРЬ!$AA8=GRID!$BJ$3:$CM$3),0))+GRID!$B$29*2,
ROUNDUP(INDEX(GRID!$B$17:$AE$27,MATCH(U$7,GRID!$A$17:$A$27,0),MATCH(1,($U$2=GRID!$BJ$1:$CM$1)*(КАЛЕНДАРЬ!$AA8=GRID!$BJ$3:$CM$3),0))*(1-GRID!$B$35),0)+GRID!$B$29*2)</f>
        <v>105100</v>
      </c>
      <c r="W120" s="59" cm="1">
        <f t="array" ref="W120">IF($I$2="Открытый тариф",
INDEX(GRID!$B$4:$AE$14,MATCH(W$7,GRID!$A$4:$A$14,0),MATCH(1,($U$2=GRID!$BJ$1:$CM$1)*(КАЛЕНДАРЬ!$AA8=GRID!$BJ$3:$CM$3),0))+GRID!$B$29,
ROUNDUP(INDEX(GRID!$B$4:$AE$14,MATCH(W$7,GRID!$A$4:$A$14,0),MATCH(1,($U$2=GRID!$BJ$1:$CM$1)*(КАЛЕНДАРЬ!$AA8=GRID!$BJ$3:$CM$3),0))*(1-GRID!$B$35),0)+GRID!$B$29)</f>
        <v>342800</v>
      </c>
      <c r="X120" s="60">
        <f t="array" ref="X120">IF($I$2="Открытый тариф",
INDEX(GRID!$B$17:$AE$27,MATCH(W$7,GRID!$A$17:$A$27,0),MATCH(1,($U$2=GRID!$BJ$1:$CM$1)*(КАЛЕНДАРЬ!$AA8=GRID!$BJ$3:$CM$3),0))+GRID!$B$29*2,
ROUNDUP(INDEX(GRID!$B$17:$AE$27,MATCH(W$7,GRID!$A$17:$A$27,0),MATCH(1,($U$2=GRID!$BJ$1:$CM$1)*(КАЛЕНДАРЬ!$AA8=GRID!$BJ$3:$CM$3),0))*(1-GRID!$B$35),0)+GRID!$B$29*2)</f>
        <v>348100</v>
      </c>
    </row>
    <row r="121" spans="1:24" x14ac:dyDescent="0.2">
      <c r="A121" s="62" t="s">
        <v>47</v>
      </c>
      <c r="B121" s="62">
        <v>6</v>
      </c>
      <c r="C121" s="59" cm="1">
        <f t="array" ref="C121">IF($I$2="Открытый тариф",
INDEX(GRID!$B$4:$AE$14,MATCH(C$7,GRID!$A$4:$A$14,0),MATCH(1,($U$2=GRID!$BJ$1:$CM$1)*(КАЛЕНДАРЬ!$AA9=GRID!$BJ$3:$CM$3),0))+GRID!$B$29,
ROUNDUP(INDEX(GRID!$B$4:$AE$14,MATCH(C$7,GRID!$A$4:$A$14,0),MATCH(1,($U$2=GRID!$BJ$1:$CM$1)*(КАЛЕНДАРЬ!$AA9=GRID!$BJ$3:$CM$3),0))*(1-GRID!$B$35),0)+GRID!$B$29)</f>
        <v>34800</v>
      </c>
      <c r="D121" s="60">
        <f t="array" ref="D121">IF($I$2="Открытый тариф",
INDEX(GRID!$B$17:$AE$27,MATCH(C$7,GRID!$A$17:$A$27,0),MATCH(1,($U$2=GRID!$BJ$1:$CM$1)*(КАЛЕНДАРЬ!$AA9=GRID!$BJ$3:$CM$3),0))+GRID!$B$29*2,
ROUNDUP(INDEX(GRID!$B$17:$AE$27,MATCH(C$7,GRID!$A$17:$A$27,0),MATCH(1,($U$2=GRID!$BJ$1:$CM$1)*(КАЛЕНДАРЬ!$AA9=GRID!$BJ$3:$CM$3),0))*(1-GRID!$B$35),0)+GRID!$B$29*2)</f>
        <v>40100</v>
      </c>
      <c r="E121" s="59" cm="1">
        <f t="array" ref="E121">IF($I$2="Открытый тариф",
INDEX(GRID!$B$4:$AE$14,MATCH(E$7,GRID!$A$4:$A$14,0),MATCH(1,($U$2=GRID!$BJ$1:$CM$1)*(КАЛЕНДАРЬ!$AA9=GRID!$BJ$3:$CM$3),0))+GRID!$B$29,
ROUNDUP(INDEX(GRID!$B$4:$AE$14,MATCH(E$7,GRID!$A$4:$A$14,0),MATCH(1,($U$2=GRID!$BJ$1:$CM$1)*(КАЛЕНДАРЬ!$AA9=GRID!$BJ$3:$CM$3),0))*(1-GRID!$B$35),0)+GRID!$B$29)</f>
        <v>38600</v>
      </c>
      <c r="F121" s="60">
        <f t="array" ref="F121">IF($I$2="Открытый тариф",
INDEX(GRID!$B$17:$AE$27,MATCH(E$7,GRID!$A$17:$A$27,0),MATCH(1,($U$2=GRID!$BJ$1:$CM$1)*(КАЛЕНДАРЬ!$AA9=GRID!$BJ$3:$CM$3),0))+GRID!$B$29*2,
ROUNDUP(INDEX(GRID!$B$17:$AE$27,MATCH(E$7,GRID!$A$17:$A$27,0),MATCH(1,($U$2=GRID!$BJ$1:$CM$1)*(КАЛЕНДАРЬ!$AA9=GRID!$BJ$3:$CM$3),0))*(1-GRID!$B$35),0)+GRID!$B$29*2)</f>
        <v>43900</v>
      </c>
      <c r="G121" s="59" cm="1">
        <f t="array" ref="G121">IF($I$2="Открытый тариф",
INDEX(GRID!$B$4:$AE$14,MATCH(G$7,GRID!$A$4:$A$14,0),MATCH(1,($U$2=GRID!$BJ$1:$CM$1)*(КАЛЕНДАРЬ!$AA9=GRID!$BJ$3:$CM$3),0))+GRID!$B$29,
ROUNDUP(INDEX(GRID!$B$4:$AE$14,MATCH(G$7,GRID!$A$4:$A$14,0),MATCH(1,($U$2=GRID!$BJ$1:$CM$1)*(КАЛЕНДАРЬ!$AA9=GRID!$BJ$3:$CM$3),0))*(1-GRID!$B$35),0)+GRID!$B$29)</f>
        <v>42700</v>
      </c>
      <c r="H121" s="60">
        <f t="array" ref="H121">IF($I$2="Открытый тариф",
INDEX(GRID!$B$17:$AE$27,MATCH(G$7,GRID!$A$17:$A$27,0),MATCH(1,($U$2=GRID!$BJ$1:$CM$1)*(КАЛЕНДАРЬ!$AA9=GRID!$BJ$3:$CM$3),0))+GRID!$B$29*2,
ROUNDUP(INDEX(GRID!$B$17:$AE$27,MATCH(G$7,GRID!$A$17:$A$27,0),MATCH(1,($U$2=GRID!$BJ$1:$CM$1)*(КАЛЕНДАРЬ!$AA9=GRID!$BJ$3:$CM$3),0))*(1-GRID!$B$35),0)+GRID!$B$29*2)</f>
        <v>48000</v>
      </c>
      <c r="I121" s="59" cm="1">
        <f t="array" ref="I121">IF($I$2="Открытый тариф",
INDEX(GRID!$B$4:$AE$14,MATCH(I$7,GRID!$A$4:$A$14,0),MATCH(1,($U$2=GRID!$BJ$1:$CM$1)*(КАЛЕНДАРЬ!$AA9=GRID!$BJ$3:$CM$3),0))+GRID!$B$29,
ROUNDUP(INDEX(GRID!$B$4:$AE$14,MATCH(I$7,GRID!$A$4:$A$14,0),MATCH(1,($U$2=GRID!$BJ$1:$CM$1)*(КАЛЕНДАРЬ!$AA9=GRID!$BJ$3:$CM$3),0))*(1-GRID!$B$35),0)+GRID!$B$29)</f>
        <v>47400</v>
      </c>
      <c r="J121" s="60">
        <f t="array" ref="J121">IF($I$2="Открытый тариф",
INDEX(GRID!$B$17:$AE$27,MATCH(I$7,GRID!$A$17:$A$27,0),MATCH(1,($U$2=GRID!$BJ$1:$CM$1)*(КАЛЕНДАРЬ!$AA9=GRID!$BJ$3:$CM$3),0))+GRID!$B$29*2,
ROUNDUP(INDEX(GRID!$B$17:$AE$27,MATCH(I$7,GRID!$A$17:$A$27,0),MATCH(1,($U$2=GRID!$BJ$1:$CM$1)*(КАЛЕНДАРЬ!$AA9=GRID!$BJ$3:$CM$3),0))*(1-GRID!$B$35),0)+GRID!$B$29*2)</f>
        <v>52700</v>
      </c>
      <c r="K121" s="59" cm="1">
        <f t="array" ref="K121">IF($I$2="Открытый тариф",
INDEX(GRID!$B$4:$AE$14,MATCH(K$7,GRID!$A$4:$A$14,0),MATCH(1,($U$2=GRID!$BJ$1:$CM$1)*(КАЛЕНДАРЬ!$AA9=GRID!$BJ$3:$CM$3),0))+GRID!$B$29,
ROUNDUP(INDEX(GRID!$B$4:$AE$14,MATCH(K$7,GRID!$A$4:$A$14,0),MATCH(1,($U$2=GRID!$BJ$1:$CM$1)*(КАЛЕНДАРЬ!$AA9=GRID!$BJ$3:$CM$3),0))*(1-GRID!$B$35),0)+GRID!$B$29)</f>
        <v>52600</v>
      </c>
      <c r="L121" s="60">
        <f t="array" ref="L121">IF($I$2="Открытый тариф",
INDEX(GRID!$B$17:$AE$27,MATCH(K$7,GRID!$A$17:$A$27,0),MATCH(1,($U$2=GRID!$BJ$1:$CM$1)*(КАЛЕНДАРЬ!$AA9=GRID!$BJ$3:$CM$3),0))+GRID!$B$29*2,
ROUNDUP(INDEX(GRID!$B$17:$AE$27,MATCH(K$7,GRID!$A$17:$A$27,0),MATCH(1,($U$2=GRID!$BJ$1:$CM$1)*(КАЛЕНДАРЬ!$AA9=GRID!$BJ$3:$CM$3),0))*(1-GRID!$B$35),0)+GRID!$B$29*2)</f>
        <v>57900</v>
      </c>
      <c r="M121" s="59" cm="1">
        <f t="array" ref="M121">IF($I$2="Открытый тариф",
INDEX(GRID!$B$4:$AE$14,MATCH(M$7,GRID!$A$4:$A$14,0),MATCH(1,($U$2=GRID!$BJ$1:$CM$1)*(КАЛЕНДАРЬ!$AA9=GRID!$BJ$3:$CM$3),0))+GRID!$B$29,
ROUNDUP(INDEX(GRID!$B$4:$AE$14,MATCH(M$7,GRID!$A$4:$A$14,0),MATCH(1,($U$2=GRID!$BJ$1:$CM$1)*(КАЛЕНДАРЬ!$AA9=GRID!$BJ$3:$CM$3),0))*(1-GRID!$B$35),0)+GRID!$B$29)</f>
        <v>58400</v>
      </c>
      <c r="N121" s="60">
        <f t="array" ref="N121">IF($I$2="Открытый тариф",
INDEX(GRID!$B$17:$AE$27,MATCH(M$7,GRID!$A$17:$A$27,0),MATCH(1,($U$2=GRID!$BJ$1:$CM$1)*(КАЛЕНДАРЬ!$AA9=GRID!$BJ$3:$CM$3),0))+GRID!$B$29*2,
ROUNDUP(INDEX(GRID!$B$17:$AE$27,MATCH(M$7,GRID!$A$17:$A$27,0),MATCH(1,($U$2=GRID!$BJ$1:$CM$1)*(КАЛЕНДАРЬ!$AA9=GRID!$BJ$3:$CM$3),0))*(1-GRID!$B$35),0)+GRID!$B$29*2)</f>
        <v>63700</v>
      </c>
      <c r="O121" s="59" cm="1">
        <f t="array" ref="O121">IF($I$2="Открытый тариф",
INDEX(GRID!$B$4:$AE$14,MATCH(O$7,GRID!$A$4:$A$14,0),MATCH(1,($U$2=GRID!$BJ$1:$CM$1)*(КАЛЕНДАРЬ!$AA9=GRID!$BJ$3:$CM$3),0))+GRID!$B$29,
ROUNDUP(INDEX(GRID!$B$4:$AE$14,MATCH(O$7,GRID!$A$4:$A$14,0),MATCH(1,($U$2=GRID!$BJ$1:$CM$1)*(КАЛЕНДАРЬ!$AA9=GRID!$BJ$3:$CM$3),0))*(1-GRID!$B$35),0)+GRID!$B$29)</f>
        <v>65100</v>
      </c>
      <c r="P121" s="60">
        <f t="array" ref="P121">IF($I$2="Открытый тариф",
INDEX(GRID!$B$17:$AE$27,MATCH(O$7,GRID!$A$17:$A$27,0),MATCH(1,($U$2=GRID!$BJ$1:$CM$1)*(КАЛЕНДАРЬ!$AA9=GRID!$BJ$3:$CM$3),0))+GRID!$B$29*2,
ROUNDUP(INDEX(GRID!$B$17:$AE$27,MATCH(O$7,GRID!$A$17:$A$27,0),MATCH(1,($U$2=GRID!$BJ$1:$CM$1)*(КАЛЕНДАРЬ!$AA9=GRID!$BJ$3:$CM$3),0))*(1-GRID!$B$35),0)+GRID!$B$29*2)</f>
        <v>70400</v>
      </c>
      <c r="Q121" s="59" cm="1">
        <f t="array" ref="Q121">IF($I$2="Открытый тариф",
INDEX(GRID!$B$4:$AE$14,MATCH(Q$7,GRID!$A$4:$A$14,0),MATCH(1,($U$2=GRID!$BJ$1:$CM$1)*(КАЛЕНДАРЬ!$AA9=GRID!$BJ$3:$CM$3),0))+GRID!$B$29,
ROUNDUP(INDEX(GRID!$B$4:$AE$14,MATCH(Q$7,GRID!$A$4:$A$14,0),MATCH(1,($U$2=GRID!$BJ$1:$CM$1)*(КАЛЕНДАРЬ!$AA9=GRID!$BJ$3:$CM$3),0))*(1-GRID!$B$35),0)+GRID!$B$29)</f>
        <v>73200</v>
      </c>
      <c r="R121" s="60">
        <f t="array" ref="R121">IF($I$2="Открытый тариф",
INDEX(GRID!$B$17:$AE$27,MATCH(Q$7,GRID!$A$17:$A$27,0),MATCH(1,($U$2=GRID!$BJ$1:$CM$1)*(КАЛЕНДАРЬ!$AA9=GRID!$BJ$3:$CM$3),0))+GRID!$B$29*2,
ROUNDUP(INDEX(GRID!$B$17:$AE$27,MATCH(Q$7,GRID!$A$17:$A$27,0),MATCH(1,($U$2=GRID!$BJ$1:$CM$1)*(КАЛЕНДАРЬ!$AA9=GRID!$BJ$3:$CM$3),0))*(1-GRID!$B$35),0)+GRID!$B$29*2)</f>
        <v>78500</v>
      </c>
      <c r="S121" s="59" cm="1">
        <f t="array" ref="S121">IF($I$2="Открытый тариф",
INDEX(GRID!$B$4:$AE$14,MATCH(S$7,GRID!$A$4:$A$14,0),MATCH(1,($U$2=GRID!$BJ$1:$CM$1)*(КАЛЕНДАРЬ!$AA9=GRID!$BJ$3:$CM$3),0))+GRID!$B$29,
ROUNDUP(INDEX(GRID!$B$4:$AE$14,MATCH(S$7,GRID!$A$4:$A$14,0),MATCH(1,($U$2=GRID!$BJ$1:$CM$1)*(КАЛЕНДАРЬ!$AA9=GRID!$BJ$3:$CM$3),0))*(1-GRID!$B$35),0)+GRID!$B$29)</f>
        <v>90600</v>
      </c>
      <c r="T121" s="60">
        <f t="array" ref="T121">IF($I$2="Открытый тариф",
INDEX(GRID!$B$17:$AE$27,MATCH(S$7,GRID!$A$17:$A$27,0),MATCH(1,($U$2=GRID!$BJ$1:$CM$1)*(КАЛЕНДАРЬ!$AA9=GRID!$BJ$3:$CM$3),0))+GRID!$B$29*2,
ROUNDUP(INDEX(GRID!$B$17:$AE$27,MATCH(S$7,GRID!$A$17:$A$27,0),MATCH(1,($U$2=GRID!$BJ$1:$CM$1)*(КАЛЕНДАРЬ!$AA9=GRID!$BJ$3:$CM$3),0))*(1-GRID!$B$35),0)+GRID!$B$29*2)</f>
        <v>95900</v>
      </c>
      <c r="U121" s="59" cm="1">
        <f t="array" ref="U121">IF($I$2="Открытый тариф",
INDEX(GRID!$B$4:$AE$14,MATCH(U$7,GRID!$A$4:$A$14,0),MATCH(1,($U$2=GRID!$BJ$1:$CM$1)*(КАЛЕНДАРЬ!$AA9=GRID!$BJ$3:$CM$3),0))+GRID!$B$29,
ROUNDUP(INDEX(GRID!$B$4:$AE$14,MATCH(U$7,GRID!$A$4:$A$14,0),MATCH(1,($U$2=GRID!$BJ$1:$CM$1)*(КАЛЕНДАРЬ!$AA9=GRID!$BJ$3:$CM$3),0))*(1-GRID!$B$35),0)+GRID!$B$29)</f>
        <v>99800</v>
      </c>
      <c r="V121" s="60">
        <f t="array" ref="V121">IF($I$2="Открытый тариф",
INDEX(GRID!$B$17:$AE$27,MATCH(U$7,GRID!$A$17:$A$27,0),MATCH(1,($U$2=GRID!$BJ$1:$CM$1)*(КАЛЕНДАРЬ!$AA9=GRID!$BJ$3:$CM$3),0))+GRID!$B$29*2,
ROUNDUP(INDEX(GRID!$B$17:$AE$27,MATCH(U$7,GRID!$A$17:$A$27,0),MATCH(1,($U$2=GRID!$BJ$1:$CM$1)*(КАЛЕНДАРЬ!$AA9=GRID!$BJ$3:$CM$3),0))*(1-GRID!$B$35),0)+GRID!$B$29*2)</f>
        <v>105100</v>
      </c>
      <c r="W121" s="59" cm="1">
        <f t="array" ref="W121">IF($I$2="Открытый тариф",
INDEX(GRID!$B$4:$AE$14,MATCH(W$7,GRID!$A$4:$A$14,0),MATCH(1,($U$2=GRID!$BJ$1:$CM$1)*(КАЛЕНДАРЬ!$AA9=GRID!$BJ$3:$CM$3),0))+GRID!$B$29,
ROUNDUP(INDEX(GRID!$B$4:$AE$14,MATCH(W$7,GRID!$A$4:$A$14,0),MATCH(1,($U$2=GRID!$BJ$1:$CM$1)*(КАЛЕНДАРЬ!$AA9=GRID!$BJ$3:$CM$3),0))*(1-GRID!$B$35),0)+GRID!$B$29)</f>
        <v>342800</v>
      </c>
      <c r="X121" s="60">
        <f t="array" ref="X121">IF($I$2="Открытый тариф",
INDEX(GRID!$B$17:$AE$27,MATCH(W$7,GRID!$A$17:$A$27,0),MATCH(1,($U$2=GRID!$BJ$1:$CM$1)*(КАЛЕНДАРЬ!$AA9=GRID!$BJ$3:$CM$3),0))+GRID!$B$29*2,
ROUNDUP(INDEX(GRID!$B$17:$AE$27,MATCH(W$7,GRID!$A$17:$A$27,0),MATCH(1,($U$2=GRID!$BJ$1:$CM$1)*(КАЛЕНДАРЬ!$AA9=GRID!$BJ$3:$CM$3),0))*(1-GRID!$B$35),0)+GRID!$B$29*2)</f>
        <v>348100</v>
      </c>
    </row>
    <row r="122" spans="1:24" x14ac:dyDescent="0.2">
      <c r="A122" s="62" t="s">
        <v>48</v>
      </c>
      <c r="B122" s="62">
        <v>7</v>
      </c>
      <c r="C122" s="59" cm="1">
        <f t="array" ref="C122">IF($I$2="Открытый тариф",
INDEX(GRID!$B$4:$AE$14,MATCH(C$7,GRID!$A$4:$A$14,0),MATCH(1,($U$2=GRID!$BJ$1:$CM$1)*(КАЛЕНДАРЬ!$AA10=GRID!$BJ$3:$CM$3),0))+GRID!$B$29,
ROUNDUP(INDEX(GRID!$B$4:$AE$14,MATCH(C$7,GRID!$A$4:$A$14,0),MATCH(1,($U$2=GRID!$BJ$1:$CM$1)*(КАЛЕНДАРЬ!$AA10=GRID!$BJ$3:$CM$3),0))*(1-GRID!$B$35),0)+GRID!$B$29)</f>
        <v>28800</v>
      </c>
      <c r="D122" s="60">
        <f t="array" ref="D122">IF($I$2="Открытый тариф",
INDEX(GRID!$B$17:$AE$27,MATCH(C$7,GRID!$A$17:$A$27,0),MATCH(1,($U$2=GRID!$BJ$1:$CM$1)*(КАЛЕНДАРЬ!$AA10=GRID!$BJ$3:$CM$3),0))+GRID!$B$29*2,
ROUNDUP(INDEX(GRID!$B$17:$AE$27,MATCH(C$7,GRID!$A$17:$A$27,0),MATCH(1,($U$2=GRID!$BJ$1:$CM$1)*(КАЛЕНДАРЬ!$AA10=GRID!$BJ$3:$CM$3),0))*(1-GRID!$B$35),0)+GRID!$B$29*2)</f>
        <v>34100</v>
      </c>
      <c r="E122" s="59" cm="1">
        <f t="array" ref="E122">IF($I$2="Открытый тариф",
INDEX(GRID!$B$4:$AE$14,MATCH(E$7,GRID!$A$4:$A$14,0),MATCH(1,($U$2=GRID!$BJ$1:$CM$1)*(КАЛЕНДАРЬ!$AA10=GRID!$BJ$3:$CM$3),0))+GRID!$B$29,
ROUNDUP(INDEX(GRID!$B$4:$AE$14,MATCH(E$7,GRID!$A$4:$A$14,0),MATCH(1,($U$2=GRID!$BJ$1:$CM$1)*(КАЛЕНДАРЬ!$AA10=GRID!$BJ$3:$CM$3),0))*(1-GRID!$B$35),0)+GRID!$B$29)</f>
        <v>31700</v>
      </c>
      <c r="F122" s="60">
        <f t="array" ref="F122">IF($I$2="Открытый тариф",
INDEX(GRID!$B$17:$AE$27,MATCH(E$7,GRID!$A$17:$A$27,0),MATCH(1,($U$2=GRID!$BJ$1:$CM$1)*(КАЛЕНДАРЬ!$AA10=GRID!$BJ$3:$CM$3),0))+GRID!$B$29*2,
ROUNDUP(INDEX(GRID!$B$17:$AE$27,MATCH(E$7,GRID!$A$17:$A$27,0),MATCH(1,($U$2=GRID!$BJ$1:$CM$1)*(КАЛЕНДАРЬ!$AA10=GRID!$BJ$3:$CM$3),0))*(1-GRID!$B$35),0)+GRID!$B$29*2)</f>
        <v>37000</v>
      </c>
      <c r="G122" s="59" cm="1">
        <f t="array" ref="G122">IF($I$2="Открытый тариф",
INDEX(GRID!$B$4:$AE$14,MATCH(G$7,GRID!$A$4:$A$14,0),MATCH(1,($U$2=GRID!$BJ$1:$CM$1)*(КАЛЕНДАРЬ!$AA10=GRID!$BJ$3:$CM$3),0))+GRID!$B$29,
ROUNDUP(INDEX(GRID!$B$4:$AE$14,MATCH(G$7,GRID!$A$4:$A$14,0),MATCH(1,($U$2=GRID!$BJ$1:$CM$1)*(КАЛЕНДАРЬ!$AA10=GRID!$BJ$3:$CM$3),0))*(1-GRID!$B$35),0)+GRID!$B$29)</f>
        <v>34900</v>
      </c>
      <c r="H122" s="60">
        <f t="array" ref="H122">IF($I$2="Открытый тариф",
INDEX(GRID!$B$17:$AE$27,MATCH(G$7,GRID!$A$17:$A$27,0),MATCH(1,($U$2=GRID!$BJ$1:$CM$1)*(КАЛЕНДАРЬ!$AA10=GRID!$BJ$3:$CM$3),0))+GRID!$B$29*2,
ROUNDUP(INDEX(GRID!$B$17:$AE$27,MATCH(G$7,GRID!$A$17:$A$27,0),MATCH(1,($U$2=GRID!$BJ$1:$CM$1)*(КАЛЕНДАРЬ!$AA10=GRID!$BJ$3:$CM$3),0))*(1-GRID!$B$35),0)+GRID!$B$29*2)</f>
        <v>40200</v>
      </c>
      <c r="I122" s="59" cm="1">
        <f t="array" ref="I122">IF($I$2="Открытый тариф",
INDEX(GRID!$B$4:$AE$14,MATCH(I$7,GRID!$A$4:$A$14,0),MATCH(1,($U$2=GRID!$BJ$1:$CM$1)*(КАЛЕНДАРЬ!$AA10=GRID!$BJ$3:$CM$3),0))+GRID!$B$29,
ROUNDUP(INDEX(GRID!$B$4:$AE$14,MATCH(I$7,GRID!$A$4:$A$14,0),MATCH(1,($U$2=GRID!$BJ$1:$CM$1)*(КАЛЕНДАРЬ!$AA10=GRID!$BJ$3:$CM$3),0))*(1-GRID!$B$35),0)+GRID!$B$29)</f>
        <v>38500</v>
      </c>
      <c r="J122" s="60">
        <f t="array" ref="J122">IF($I$2="Открытый тариф",
INDEX(GRID!$B$17:$AE$27,MATCH(I$7,GRID!$A$17:$A$27,0),MATCH(1,($U$2=GRID!$BJ$1:$CM$1)*(КАЛЕНДАРЬ!$AA10=GRID!$BJ$3:$CM$3),0))+GRID!$B$29*2,
ROUNDUP(INDEX(GRID!$B$17:$AE$27,MATCH(I$7,GRID!$A$17:$A$27,0),MATCH(1,($U$2=GRID!$BJ$1:$CM$1)*(КАЛЕНДАРЬ!$AA10=GRID!$BJ$3:$CM$3),0))*(1-GRID!$B$35),0)+GRID!$B$29*2)</f>
        <v>43800</v>
      </c>
      <c r="K122" s="59" cm="1">
        <f t="array" ref="K122">IF($I$2="Открытый тариф",
INDEX(GRID!$B$4:$AE$14,MATCH(K$7,GRID!$A$4:$A$14,0),MATCH(1,($U$2=GRID!$BJ$1:$CM$1)*(КАЛЕНДАРЬ!$AA10=GRID!$BJ$3:$CM$3),0))+GRID!$B$29,
ROUNDUP(INDEX(GRID!$B$4:$AE$14,MATCH(K$7,GRID!$A$4:$A$14,0),MATCH(1,($U$2=GRID!$BJ$1:$CM$1)*(КАЛЕНДАРЬ!$AA10=GRID!$BJ$3:$CM$3),0))*(1-GRID!$B$35),0)+GRID!$B$29)</f>
        <v>42500</v>
      </c>
      <c r="L122" s="60">
        <f t="array" ref="L122">IF($I$2="Открытый тариф",
INDEX(GRID!$B$17:$AE$27,MATCH(K$7,GRID!$A$17:$A$27,0),MATCH(1,($U$2=GRID!$BJ$1:$CM$1)*(КАЛЕНДАРЬ!$AA10=GRID!$BJ$3:$CM$3),0))+GRID!$B$29*2,
ROUNDUP(INDEX(GRID!$B$17:$AE$27,MATCH(K$7,GRID!$A$17:$A$27,0),MATCH(1,($U$2=GRID!$BJ$1:$CM$1)*(КАЛЕНДАРЬ!$AA10=GRID!$BJ$3:$CM$3),0))*(1-GRID!$B$35),0)+GRID!$B$29*2)</f>
        <v>47800</v>
      </c>
      <c r="M122" s="59" cm="1">
        <f t="array" ref="M122">IF($I$2="Открытый тариф",
INDEX(GRID!$B$4:$AE$14,MATCH(M$7,GRID!$A$4:$A$14,0),MATCH(1,($U$2=GRID!$BJ$1:$CM$1)*(КАЛЕНДАРЬ!$AA10=GRID!$BJ$3:$CM$3),0))+GRID!$B$29,
ROUNDUP(INDEX(GRID!$B$4:$AE$14,MATCH(M$7,GRID!$A$4:$A$14,0),MATCH(1,($U$2=GRID!$BJ$1:$CM$1)*(КАЛЕНДАРЬ!$AA10=GRID!$BJ$3:$CM$3),0))*(1-GRID!$B$35),0)+GRID!$B$29)</f>
        <v>46900</v>
      </c>
      <c r="N122" s="60">
        <f t="array" ref="N122">IF($I$2="Открытый тариф",
INDEX(GRID!$B$17:$AE$27,MATCH(M$7,GRID!$A$17:$A$27,0),MATCH(1,($U$2=GRID!$BJ$1:$CM$1)*(КАЛЕНДАРЬ!$AA10=GRID!$BJ$3:$CM$3),0))+GRID!$B$29*2,
ROUNDUP(INDEX(GRID!$B$17:$AE$27,MATCH(M$7,GRID!$A$17:$A$27,0),MATCH(1,($U$2=GRID!$BJ$1:$CM$1)*(КАЛЕНДАРЬ!$AA10=GRID!$BJ$3:$CM$3),0))*(1-GRID!$B$35),0)+GRID!$B$29*2)</f>
        <v>52200</v>
      </c>
      <c r="O122" s="59" cm="1">
        <f t="array" ref="O122">IF($I$2="Открытый тариф",
INDEX(GRID!$B$4:$AE$14,MATCH(O$7,GRID!$A$4:$A$14,0),MATCH(1,($U$2=GRID!$BJ$1:$CM$1)*(КАЛЕНДАРЬ!$AA10=GRID!$BJ$3:$CM$3),0))+GRID!$B$29,
ROUNDUP(INDEX(GRID!$B$4:$AE$14,MATCH(O$7,GRID!$A$4:$A$14,0),MATCH(1,($U$2=GRID!$BJ$1:$CM$1)*(КАЛЕНДАРЬ!$AA10=GRID!$BJ$3:$CM$3),0))*(1-GRID!$B$35),0)+GRID!$B$29)</f>
        <v>53400</v>
      </c>
      <c r="P122" s="60">
        <f t="array" ref="P122">IF($I$2="Открытый тариф",
INDEX(GRID!$B$17:$AE$27,MATCH(O$7,GRID!$A$17:$A$27,0),MATCH(1,($U$2=GRID!$BJ$1:$CM$1)*(КАЛЕНДАРЬ!$AA10=GRID!$BJ$3:$CM$3),0))+GRID!$B$29*2,
ROUNDUP(INDEX(GRID!$B$17:$AE$27,MATCH(O$7,GRID!$A$17:$A$27,0),MATCH(1,($U$2=GRID!$BJ$1:$CM$1)*(КАЛЕНДАРЬ!$AA10=GRID!$BJ$3:$CM$3),0))*(1-GRID!$B$35),0)+GRID!$B$29*2)</f>
        <v>58700</v>
      </c>
      <c r="Q122" s="59" cm="1">
        <f t="array" ref="Q122">IF($I$2="Открытый тариф",
INDEX(GRID!$B$4:$AE$14,MATCH(Q$7,GRID!$A$4:$A$14,0),MATCH(1,($U$2=GRID!$BJ$1:$CM$1)*(КАЛЕНДАРЬ!$AA10=GRID!$BJ$3:$CM$3),0))+GRID!$B$29,
ROUNDUP(INDEX(GRID!$B$4:$AE$14,MATCH(Q$7,GRID!$A$4:$A$14,0),MATCH(1,($U$2=GRID!$BJ$1:$CM$1)*(КАЛЕНДАРЬ!$AA10=GRID!$BJ$3:$CM$3),0))*(1-GRID!$B$35),0)+GRID!$B$29)</f>
        <v>60000</v>
      </c>
      <c r="R122" s="60">
        <f t="array" ref="R122">IF($I$2="Открытый тариф",
INDEX(GRID!$B$17:$AE$27,MATCH(Q$7,GRID!$A$17:$A$27,0),MATCH(1,($U$2=GRID!$BJ$1:$CM$1)*(КАЛЕНДАРЬ!$AA10=GRID!$BJ$3:$CM$3),0))+GRID!$B$29*2,
ROUNDUP(INDEX(GRID!$B$17:$AE$27,MATCH(Q$7,GRID!$A$17:$A$27,0),MATCH(1,($U$2=GRID!$BJ$1:$CM$1)*(КАЛЕНДАРЬ!$AA10=GRID!$BJ$3:$CM$3),0))*(1-GRID!$B$35),0)+GRID!$B$29*2)</f>
        <v>65300</v>
      </c>
      <c r="S122" s="59" cm="1">
        <f t="array" ref="S122">IF($I$2="Открытый тариф",
INDEX(GRID!$B$4:$AE$14,MATCH(S$7,GRID!$A$4:$A$14,0),MATCH(1,($U$2=GRID!$BJ$1:$CM$1)*(КАЛЕНДАРЬ!$AA10=GRID!$BJ$3:$CM$3),0))+GRID!$B$29,
ROUNDUP(INDEX(GRID!$B$4:$AE$14,MATCH(S$7,GRID!$A$4:$A$14,0),MATCH(1,($U$2=GRID!$BJ$1:$CM$1)*(КАЛЕНДАРЬ!$AA10=GRID!$BJ$3:$CM$3),0))*(1-GRID!$B$35),0)+GRID!$B$29)</f>
        <v>73500</v>
      </c>
      <c r="T122" s="60">
        <f t="array" ref="T122">IF($I$2="Открытый тариф",
INDEX(GRID!$B$17:$AE$27,MATCH(S$7,GRID!$A$17:$A$27,0),MATCH(1,($U$2=GRID!$BJ$1:$CM$1)*(КАЛЕНДАРЬ!$AA10=GRID!$BJ$3:$CM$3),0))+GRID!$B$29*2,
ROUNDUP(INDEX(GRID!$B$17:$AE$27,MATCH(S$7,GRID!$A$17:$A$27,0),MATCH(1,($U$2=GRID!$BJ$1:$CM$1)*(КАЛЕНДАРЬ!$AA10=GRID!$BJ$3:$CM$3),0))*(1-GRID!$B$35),0)+GRID!$B$29*2)</f>
        <v>78800</v>
      </c>
      <c r="U122" s="59" cm="1">
        <f t="array" ref="U122">IF($I$2="Открытый тариф",
INDEX(GRID!$B$4:$AE$14,MATCH(U$7,GRID!$A$4:$A$14,0),MATCH(1,($U$2=GRID!$BJ$1:$CM$1)*(КАЛЕНДАРЬ!$AA10=GRID!$BJ$3:$CM$3),0))+GRID!$B$29,
ROUNDUP(INDEX(GRID!$B$4:$AE$14,MATCH(U$7,GRID!$A$4:$A$14,0),MATCH(1,($U$2=GRID!$BJ$1:$CM$1)*(КАЛЕНДАРЬ!$AA10=GRID!$BJ$3:$CM$3),0))*(1-GRID!$B$35),0)+GRID!$B$29)</f>
        <v>81800</v>
      </c>
      <c r="V122" s="60">
        <f t="array" ref="V122">IF($I$2="Открытый тариф",
INDEX(GRID!$B$17:$AE$27,MATCH(U$7,GRID!$A$17:$A$27,0),MATCH(1,($U$2=GRID!$BJ$1:$CM$1)*(КАЛЕНДАРЬ!$AA10=GRID!$BJ$3:$CM$3),0))+GRID!$B$29*2,
ROUNDUP(INDEX(GRID!$B$17:$AE$27,MATCH(U$7,GRID!$A$17:$A$27,0),MATCH(1,($U$2=GRID!$BJ$1:$CM$1)*(КАЛЕНДАРЬ!$AA10=GRID!$BJ$3:$CM$3),0))*(1-GRID!$B$35),0)+GRID!$B$29*2)</f>
        <v>87100</v>
      </c>
      <c r="W122" s="59" cm="1">
        <f t="array" ref="W122">IF($I$2="Открытый тариф",
INDEX(GRID!$B$4:$AE$14,MATCH(W$7,GRID!$A$4:$A$14,0),MATCH(1,($U$2=GRID!$BJ$1:$CM$1)*(КАЛЕНДАРЬ!$AA10=GRID!$BJ$3:$CM$3),0))+GRID!$B$29,
ROUNDUP(INDEX(GRID!$B$4:$AE$14,MATCH(W$7,GRID!$A$4:$A$14,0),MATCH(1,($U$2=GRID!$BJ$1:$CM$1)*(КАЛЕНДАРЬ!$AA10=GRID!$BJ$3:$CM$3),0))*(1-GRID!$B$35),0)+GRID!$B$29)</f>
        <v>295800</v>
      </c>
      <c r="X122" s="60">
        <f t="array" ref="X122">IF($I$2="Открытый тариф",
INDEX(GRID!$B$17:$AE$27,MATCH(W$7,GRID!$A$17:$A$27,0),MATCH(1,($U$2=GRID!$BJ$1:$CM$1)*(КАЛЕНДАРЬ!$AA10=GRID!$BJ$3:$CM$3),0))+GRID!$B$29*2,
ROUNDUP(INDEX(GRID!$B$17:$AE$27,MATCH(W$7,GRID!$A$17:$A$27,0),MATCH(1,($U$2=GRID!$BJ$1:$CM$1)*(КАЛЕНДАРЬ!$AA10=GRID!$BJ$3:$CM$3),0))*(1-GRID!$B$35),0)+GRID!$B$29*2)</f>
        <v>301100</v>
      </c>
    </row>
    <row r="123" spans="1:24" x14ac:dyDescent="0.2">
      <c r="A123" s="62" t="s">
        <v>42</v>
      </c>
      <c r="B123" s="62">
        <v>8</v>
      </c>
      <c r="C123" s="59" cm="1">
        <f t="array" ref="C123">IF($I$2="Открытый тариф",
INDEX(GRID!$B$4:$AE$14,MATCH(C$7,GRID!$A$4:$A$14,0),MATCH(1,($U$2=GRID!$BJ$1:$CM$1)*(КАЛЕНДАРЬ!$AA11=GRID!$BJ$3:$CM$3),0))+GRID!$B$29,
ROUNDUP(INDEX(GRID!$B$4:$AE$14,MATCH(C$7,GRID!$A$4:$A$14,0),MATCH(1,($U$2=GRID!$BJ$1:$CM$1)*(КАЛЕНДАРЬ!$AA11=GRID!$BJ$3:$CM$3),0))*(1-GRID!$B$35),0)+GRID!$B$29)</f>
        <v>28800</v>
      </c>
      <c r="D123" s="60">
        <f t="array" ref="D123">IF($I$2="Открытый тариф",
INDEX(GRID!$B$17:$AE$27,MATCH(C$7,GRID!$A$17:$A$27,0),MATCH(1,($U$2=GRID!$BJ$1:$CM$1)*(КАЛЕНДАРЬ!$AA11=GRID!$BJ$3:$CM$3),0))+GRID!$B$29*2,
ROUNDUP(INDEX(GRID!$B$17:$AE$27,MATCH(C$7,GRID!$A$17:$A$27,0),MATCH(1,($U$2=GRID!$BJ$1:$CM$1)*(КАЛЕНДАРЬ!$AA11=GRID!$BJ$3:$CM$3),0))*(1-GRID!$B$35),0)+GRID!$B$29*2)</f>
        <v>34100</v>
      </c>
      <c r="E123" s="59" cm="1">
        <f t="array" ref="E123">IF($I$2="Открытый тариф",
INDEX(GRID!$B$4:$AE$14,MATCH(E$7,GRID!$A$4:$A$14,0),MATCH(1,($U$2=GRID!$BJ$1:$CM$1)*(КАЛЕНДАРЬ!$AA11=GRID!$BJ$3:$CM$3),0))+GRID!$B$29,
ROUNDUP(INDEX(GRID!$B$4:$AE$14,MATCH(E$7,GRID!$A$4:$A$14,0),MATCH(1,($U$2=GRID!$BJ$1:$CM$1)*(КАЛЕНДАРЬ!$AA11=GRID!$BJ$3:$CM$3),0))*(1-GRID!$B$35),0)+GRID!$B$29)</f>
        <v>31700</v>
      </c>
      <c r="F123" s="60">
        <f t="array" ref="F123">IF($I$2="Открытый тариф",
INDEX(GRID!$B$17:$AE$27,MATCH(E$7,GRID!$A$17:$A$27,0),MATCH(1,($U$2=GRID!$BJ$1:$CM$1)*(КАЛЕНДАРЬ!$AA11=GRID!$BJ$3:$CM$3),0))+GRID!$B$29*2,
ROUNDUP(INDEX(GRID!$B$17:$AE$27,MATCH(E$7,GRID!$A$17:$A$27,0),MATCH(1,($U$2=GRID!$BJ$1:$CM$1)*(КАЛЕНДАРЬ!$AA11=GRID!$BJ$3:$CM$3),0))*(1-GRID!$B$35),0)+GRID!$B$29*2)</f>
        <v>37000</v>
      </c>
      <c r="G123" s="59" cm="1">
        <f t="array" ref="G123">IF($I$2="Открытый тариф",
INDEX(GRID!$B$4:$AE$14,MATCH(G$7,GRID!$A$4:$A$14,0),MATCH(1,($U$2=GRID!$BJ$1:$CM$1)*(КАЛЕНДАРЬ!$AA11=GRID!$BJ$3:$CM$3),0))+GRID!$B$29,
ROUNDUP(INDEX(GRID!$B$4:$AE$14,MATCH(G$7,GRID!$A$4:$A$14,0),MATCH(1,($U$2=GRID!$BJ$1:$CM$1)*(КАЛЕНДАРЬ!$AA11=GRID!$BJ$3:$CM$3),0))*(1-GRID!$B$35),0)+GRID!$B$29)</f>
        <v>34900</v>
      </c>
      <c r="H123" s="60">
        <f t="array" ref="H123">IF($I$2="Открытый тариф",
INDEX(GRID!$B$17:$AE$27,MATCH(G$7,GRID!$A$17:$A$27,0),MATCH(1,($U$2=GRID!$BJ$1:$CM$1)*(КАЛЕНДАРЬ!$AA11=GRID!$BJ$3:$CM$3),0))+GRID!$B$29*2,
ROUNDUP(INDEX(GRID!$B$17:$AE$27,MATCH(G$7,GRID!$A$17:$A$27,0),MATCH(1,($U$2=GRID!$BJ$1:$CM$1)*(КАЛЕНДАРЬ!$AA11=GRID!$BJ$3:$CM$3),0))*(1-GRID!$B$35),0)+GRID!$B$29*2)</f>
        <v>40200</v>
      </c>
      <c r="I123" s="59" cm="1">
        <f t="array" ref="I123">IF($I$2="Открытый тариф",
INDEX(GRID!$B$4:$AE$14,MATCH(I$7,GRID!$A$4:$A$14,0),MATCH(1,($U$2=GRID!$BJ$1:$CM$1)*(КАЛЕНДАРЬ!$AA11=GRID!$BJ$3:$CM$3),0))+GRID!$B$29,
ROUNDUP(INDEX(GRID!$B$4:$AE$14,MATCH(I$7,GRID!$A$4:$A$14,0),MATCH(1,($U$2=GRID!$BJ$1:$CM$1)*(КАЛЕНДАРЬ!$AA11=GRID!$BJ$3:$CM$3),0))*(1-GRID!$B$35),0)+GRID!$B$29)</f>
        <v>38500</v>
      </c>
      <c r="J123" s="60">
        <f t="array" ref="J123">IF($I$2="Открытый тариф",
INDEX(GRID!$B$17:$AE$27,MATCH(I$7,GRID!$A$17:$A$27,0),MATCH(1,($U$2=GRID!$BJ$1:$CM$1)*(КАЛЕНДАРЬ!$AA11=GRID!$BJ$3:$CM$3),0))+GRID!$B$29*2,
ROUNDUP(INDEX(GRID!$B$17:$AE$27,MATCH(I$7,GRID!$A$17:$A$27,0),MATCH(1,($U$2=GRID!$BJ$1:$CM$1)*(КАЛЕНДАРЬ!$AA11=GRID!$BJ$3:$CM$3),0))*(1-GRID!$B$35),0)+GRID!$B$29*2)</f>
        <v>43800</v>
      </c>
      <c r="K123" s="59" cm="1">
        <f t="array" ref="K123">IF($I$2="Открытый тариф",
INDEX(GRID!$B$4:$AE$14,MATCH(K$7,GRID!$A$4:$A$14,0),MATCH(1,($U$2=GRID!$BJ$1:$CM$1)*(КАЛЕНДАРЬ!$AA11=GRID!$BJ$3:$CM$3),0))+GRID!$B$29,
ROUNDUP(INDEX(GRID!$B$4:$AE$14,MATCH(K$7,GRID!$A$4:$A$14,0),MATCH(1,($U$2=GRID!$BJ$1:$CM$1)*(КАЛЕНДАРЬ!$AA11=GRID!$BJ$3:$CM$3),0))*(1-GRID!$B$35),0)+GRID!$B$29)</f>
        <v>42500</v>
      </c>
      <c r="L123" s="60">
        <f t="array" ref="L123">IF($I$2="Открытый тариф",
INDEX(GRID!$B$17:$AE$27,MATCH(K$7,GRID!$A$17:$A$27,0),MATCH(1,($U$2=GRID!$BJ$1:$CM$1)*(КАЛЕНДАРЬ!$AA11=GRID!$BJ$3:$CM$3),0))+GRID!$B$29*2,
ROUNDUP(INDEX(GRID!$B$17:$AE$27,MATCH(K$7,GRID!$A$17:$A$27,0),MATCH(1,($U$2=GRID!$BJ$1:$CM$1)*(КАЛЕНДАРЬ!$AA11=GRID!$BJ$3:$CM$3),0))*(1-GRID!$B$35),0)+GRID!$B$29*2)</f>
        <v>47800</v>
      </c>
      <c r="M123" s="59" cm="1">
        <f t="array" ref="M123">IF($I$2="Открытый тариф",
INDEX(GRID!$B$4:$AE$14,MATCH(M$7,GRID!$A$4:$A$14,0),MATCH(1,($U$2=GRID!$BJ$1:$CM$1)*(КАЛЕНДАРЬ!$AA11=GRID!$BJ$3:$CM$3),0))+GRID!$B$29,
ROUNDUP(INDEX(GRID!$B$4:$AE$14,MATCH(M$7,GRID!$A$4:$A$14,0),MATCH(1,($U$2=GRID!$BJ$1:$CM$1)*(КАЛЕНДАРЬ!$AA11=GRID!$BJ$3:$CM$3),0))*(1-GRID!$B$35),0)+GRID!$B$29)</f>
        <v>46900</v>
      </c>
      <c r="N123" s="60">
        <f t="array" ref="N123">IF($I$2="Открытый тариф",
INDEX(GRID!$B$17:$AE$27,MATCH(M$7,GRID!$A$17:$A$27,0),MATCH(1,($U$2=GRID!$BJ$1:$CM$1)*(КАЛЕНДАРЬ!$AA11=GRID!$BJ$3:$CM$3),0))+GRID!$B$29*2,
ROUNDUP(INDEX(GRID!$B$17:$AE$27,MATCH(M$7,GRID!$A$17:$A$27,0),MATCH(1,($U$2=GRID!$BJ$1:$CM$1)*(КАЛЕНДАРЬ!$AA11=GRID!$BJ$3:$CM$3),0))*(1-GRID!$B$35),0)+GRID!$B$29*2)</f>
        <v>52200</v>
      </c>
      <c r="O123" s="59" cm="1">
        <f t="array" ref="O123">IF($I$2="Открытый тариф",
INDEX(GRID!$B$4:$AE$14,MATCH(O$7,GRID!$A$4:$A$14,0),MATCH(1,($U$2=GRID!$BJ$1:$CM$1)*(КАЛЕНДАРЬ!$AA11=GRID!$BJ$3:$CM$3),0))+GRID!$B$29,
ROUNDUP(INDEX(GRID!$B$4:$AE$14,MATCH(O$7,GRID!$A$4:$A$14,0),MATCH(1,($U$2=GRID!$BJ$1:$CM$1)*(КАЛЕНДАРЬ!$AA11=GRID!$BJ$3:$CM$3),0))*(1-GRID!$B$35),0)+GRID!$B$29)</f>
        <v>53400</v>
      </c>
      <c r="P123" s="60">
        <f t="array" ref="P123">IF($I$2="Открытый тариф",
INDEX(GRID!$B$17:$AE$27,MATCH(O$7,GRID!$A$17:$A$27,0),MATCH(1,($U$2=GRID!$BJ$1:$CM$1)*(КАЛЕНДАРЬ!$AA11=GRID!$BJ$3:$CM$3),0))+GRID!$B$29*2,
ROUNDUP(INDEX(GRID!$B$17:$AE$27,MATCH(O$7,GRID!$A$17:$A$27,0),MATCH(1,($U$2=GRID!$BJ$1:$CM$1)*(КАЛЕНДАРЬ!$AA11=GRID!$BJ$3:$CM$3),0))*(1-GRID!$B$35),0)+GRID!$B$29*2)</f>
        <v>58700</v>
      </c>
      <c r="Q123" s="59" cm="1">
        <f t="array" ref="Q123">IF($I$2="Открытый тариф",
INDEX(GRID!$B$4:$AE$14,MATCH(Q$7,GRID!$A$4:$A$14,0),MATCH(1,($U$2=GRID!$BJ$1:$CM$1)*(КАЛЕНДАРЬ!$AA11=GRID!$BJ$3:$CM$3),0))+GRID!$B$29,
ROUNDUP(INDEX(GRID!$B$4:$AE$14,MATCH(Q$7,GRID!$A$4:$A$14,0),MATCH(1,($U$2=GRID!$BJ$1:$CM$1)*(КАЛЕНДАРЬ!$AA11=GRID!$BJ$3:$CM$3),0))*(1-GRID!$B$35),0)+GRID!$B$29)</f>
        <v>60000</v>
      </c>
      <c r="R123" s="60">
        <f t="array" ref="R123">IF($I$2="Открытый тариф",
INDEX(GRID!$B$17:$AE$27,MATCH(Q$7,GRID!$A$17:$A$27,0),MATCH(1,($U$2=GRID!$BJ$1:$CM$1)*(КАЛЕНДАРЬ!$AA11=GRID!$BJ$3:$CM$3),0))+GRID!$B$29*2,
ROUNDUP(INDEX(GRID!$B$17:$AE$27,MATCH(Q$7,GRID!$A$17:$A$27,0),MATCH(1,($U$2=GRID!$BJ$1:$CM$1)*(КАЛЕНДАРЬ!$AA11=GRID!$BJ$3:$CM$3),0))*(1-GRID!$B$35),0)+GRID!$B$29*2)</f>
        <v>65300</v>
      </c>
      <c r="S123" s="59" cm="1">
        <f t="array" ref="S123">IF($I$2="Открытый тариф",
INDEX(GRID!$B$4:$AE$14,MATCH(S$7,GRID!$A$4:$A$14,0),MATCH(1,($U$2=GRID!$BJ$1:$CM$1)*(КАЛЕНДАРЬ!$AA11=GRID!$BJ$3:$CM$3),0))+GRID!$B$29,
ROUNDUP(INDEX(GRID!$B$4:$AE$14,MATCH(S$7,GRID!$A$4:$A$14,0),MATCH(1,($U$2=GRID!$BJ$1:$CM$1)*(КАЛЕНДАРЬ!$AA11=GRID!$BJ$3:$CM$3),0))*(1-GRID!$B$35),0)+GRID!$B$29)</f>
        <v>73500</v>
      </c>
      <c r="T123" s="60">
        <f t="array" ref="T123">IF($I$2="Открытый тариф",
INDEX(GRID!$B$17:$AE$27,MATCH(S$7,GRID!$A$17:$A$27,0),MATCH(1,($U$2=GRID!$BJ$1:$CM$1)*(КАЛЕНДАРЬ!$AA11=GRID!$BJ$3:$CM$3),0))+GRID!$B$29*2,
ROUNDUP(INDEX(GRID!$B$17:$AE$27,MATCH(S$7,GRID!$A$17:$A$27,0),MATCH(1,($U$2=GRID!$BJ$1:$CM$1)*(КАЛЕНДАРЬ!$AA11=GRID!$BJ$3:$CM$3),0))*(1-GRID!$B$35),0)+GRID!$B$29*2)</f>
        <v>78800</v>
      </c>
      <c r="U123" s="59" cm="1">
        <f t="array" ref="U123">IF($I$2="Открытый тариф",
INDEX(GRID!$B$4:$AE$14,MATCH(U$7,GRID!$A$4:$A$14,0),MATCH(1,($U$2=GRID!$BJ$1:$CM$1)*(КАЛЕНДАРЬ!$AA11=GRID!$BJ$3:$CM$3),0))+GRID!$B$29,
ROUNDUP(INDEX(GRID!$B$4:$AE$14,MATCH(U$7,GRID!$A$4:$A$14,0),MATCH(1,($U$2=GRID!$BJ$1:$CM$1)*(КАЛЕНДАРЬ!$AA11=GRID!$BJ$3:$CM$3),0))*(1-GRID!$B$35),0)+GRID!$B$29)</f>
        <v>81800</v>
      </c>
      <c r="V123" s="60">
        <f t="array" ref="V123">IF($I$2="Открытый тариф",
INDEX(GRID!$B$17:$AE$27,MATCH(U$7,GRID!$A$17:$A$27,0),MATCH(1,($U$2=GRID!$BJ$1:$CM$1)*(КАЛЕНДАРЬ!$AA11=GRID!$BJ$3:$CM$3),0))+GRID!$B$29*2,
ROUNDUP(INDEX(GRID!$B$17:$AE$27,MATCH(U$7,GRID!$A$17:$A$27,0),MATCH(1,($U$2=GRID!$BJ$1:$CM$1)*(КАЛЕНДАРЬ!$AA11=GRID!$BJ$3:$CM$3),0))*(1-GRID!$B$35),0)+GRID!$B$29*2)</f>
        <v>87100</v>
      </c>
      <c r="W123" s="59" cm="1">
        <f t="array" ref="W123">IF($I$2="Открытый тариф",
INDEX(GRID!$B$4:$AE$14,MATCH(W$7,GRID!$A$4:$A$14,0),MATCH(1,($U$2=GRID!$BJ$1:$CM$1)*(КАЛЕНДАРЬ!$AA11=GRID!$BJ$3:$CM$3),0))+GRID!$B$29,
ROUNDUP(INDEX(GRID!$B$4:$AE$14,MATCH(W$7,GRID!$A$4:$A$14,0),MATCH(1,($U$2=GRID!$BJ$1:$CM$1)*(КАЛЕНДАРЬ!$AA11=GRID!$BJ$3:$CM$3),0))*(1-GRID!$B$35),0)+GRID!$B$29)</f>
        <v>295800</v>
      </c>
      <c r="X123" s="60">
        <f t="array" ref="X123">IF($I$2="Открытый тариф",
INDEX(GRID!$B$17:$AE$27,MATCH(W$7,GRID!$A$17:$A$27,0),MATCH(1,($U$2=GRID!$BJ$1:$CM$1)*(КАЛЕНДАРЬ!$AA11=GRID!$BJ$3:$CM$3),0))+GRID!$B$29*2,
ROUNDUP(INDEX(GRID!$B$17:$AE$27,MATCH(W$7,GRID!$A$17:$A$27,0),MATCH(1,($U$2=GRID!$BJ$1:$CM$1)*(КАЛЕНДАРЬ!$AA11=GRID!$BJ$3:$CM$3),0))*(1-GRID!$B$35),0)+GRID!$B$29*2)</f>
        <v>301100</v>
      </c>
    </row>
    <row r="124" spans="1:24" x14ac:dyDescent="0.2">
      <c r="A124" s="62" t="s">
        <v>43</v>
      </c>
      <c r="B124" s="62">
        <v>9</v>
      </c>
      <c r="C124" s="59" cm="1">
        <f t="array" ref="C124">IF($I$2="Открытый тариф",
INDEX(GRID!$B$4:$AE$14,MATCH(C$7,GRID!$A$4:$A$14,0),MATCH(1,($U$2=GRID!$BJ$1:$CM$1)*(КАЛЕНДАРЬ!$AA12=GRID!$BJ$3:$CM$3),0))+GRID!$B$29,
ROUNDUP(INDEX(GRID!$B$4:$AE$14,MATCH(C$7,GRID!$A$4:$A$14,0),MATCH(1,($U$2=GRID!$BJ$1:$CM$1)*(КАЛЕНДАРЬ!$AA12=GRID!$BJ$3:$CM$3),0))*(1-GRID!$B$35),0)+GRID!$B$29)</f>
        <v>28800</v>
      </c>
      <c r="D124" s="60">
        <f t="array" ref="D124">IF($I$2="Открытый тариф",
INDEX(GRID!$B$17:$AE$27,MATCH(C$7,GRID!$A$17:$A$27,0),MATCH(1,($U$2=GRID!$BJ$1:$CM$1)*(КАЛЕНДАРЬ!$AA12=GRID!$BJ$3:$CM$3),0))+GRID!$B$29*2,
ROUNDUP(INDEX(GRID!$B$17:$AE$27,MATCH(C$7,GRID!$A$17:$A$27,0),MATCH(1,($U$2=GRID!$BJ$1:$CM$1)*(КАЛЕНДАРЬ!$AA12=GRID!$BJ$3:$CM$3),0))*(1-GRID!$B$35),0)+GRID!$B$29*2)</f>
        <v>34100</v>
      </c>
      <c r="E124" s="59" cm="1">
        <f t="array" ref="E124">IF($I$2="Открытый тариф",
INDEX(GRID!$B$4:$AE$14,MATCH(E$7,GRID!$A$4:$A$14,0),MATCH(1,($U$2=GRID!$BJ$1:$CM$1)*(КАЛЕНДАРЬ!$AA12=GRID!$BJ$3:$CM$3),0))+GRID!$B$29,
ROUNDUP(INDEX(GRID!$B$4:$AE$14,MATCH(E$7,GRID!$A$4:$A$14,0),MATCH(1,($U$2=GRID!$BJ$1:$CM$1)*(КАЛЕНДАРЬ!$AA12=GRID!$BJ$3:$CM$3),0))*(1-GRID!$B$35),0)+GRID!$B$29)</f>
        <v>31700</v>
      </c>
      <c r="F124" s="60">
        <f t="array" ref="F124">IF($I$2="Открытый тариф",
INDEX(GRID!$B$17:$AE$27,MATCH(E$7,GRID!$A$17:$A$27,0),MATCH(1,($U$2=GRID!$BJ$1:$CM$1)*(КАЛЕНДАРЬ!$AA12=GRID!$BJ$3:$CM$3),0))+GRID!$B$29*2,
ROUNDUP(INDEX(GRID!$B$17:$AE$27,MATCH(E$7,GRID!$A$17:$A$27,0),MATCH(1,($U$2=GRID!$BJ$1:$CM$1)*(КАЛЕНДАРЬ!$AA12=GRID!$BJ$3:$CM$3),0))*(1-GRID!$B$35),0)+GRID!$B$29*2)</f>
        <v>37000</v>
      </c>
      <c r="G124" s="59" cm="1">
        <f t="array" ref="G124">IF($I$2="Открытый тариф",
INDEX(GRID!$B$4:$AE$14,MATCH(G$7,GRID!$A$4:$A$14,0),MATCH(1,($U$2=GRID!$BJ$1:$CM$1)*(КАЛЕНДАРЬ!$AA12=GRID!$BJ$3:$CM$3),0))+GRID!$B$29,
ROUNDUP(INDEX(GRID!$B$4:$AE$14,MATCH(G$7,GRID!$A$4:$A$14,0),MATCH(1,($U$2=GRID!$BJ$1:$CM$1)*(КАЛЕНДАРЬ!$AA12=GRID!$BJ$3:$CM$3),0))*(1-GRID!$B$35),0)+GRID!$B$29)</f>
        <v>34900</v>
      </c>
      <c r="H124" s="60">
        <f t="array" ref="H124">IF($I$2="Открытый тариф",
INDEX(GRID!$B$17:$AE$27,MATCH(G$7,GRID!$A$17:$A$27,0),MATCH(1,($U$2=GRID!$BJ$1:$CM$1)*(КАЛЕНДАРЬ!$AA12=GRID!$BJ$3:$CM$3),0))+GRID!$B$29*2,
ROUNDUP(INDEX(GRID!$B$17:$AE$27,MATCH(G$7,GRID!$A$17:$A$27,0),MATCH(1,($U$2=GRID!$BJ$1:$CM$1)*(КАЛЕНДАРЬ!$AA12=GRID!$BJ$3:$CM$3),0))*(1-GRID!$B$35),0)+GRID!$B$29*2)</f>
        <v>40200</v>
      </c>
      <c r="I124" s="59" cm="1">
        <f t="array" ref="I124">IF($I$2="Открытый тариф",
INDEX(GRID!$B$4:$AE$14,MATCH(I$7,GRID!$A$4:$A$14,0),MATCH(1,($U$2=GRID!$BJ$1:$CM$1)*(КАЛЕНДАРЬ!$AA12=GRID!$BJ$3:$CM$3),0))+GRID!$B$29,
ROUNDUP(INDEX(GRID!$B$4:$AE$14,MATCH(I$7,GRID!$A$4:$A$14,0),MATCH(1,($U$2=GRID!$BJ$1:$CM$1)*(КАЛЕНДАРЬ!$AA12=GRID!$BJ$3:$CM$3),0))*(1-GRID!$B$35),0)+GRID!$B$29)</f>
        <v>38500</v>
      </c>
      <c r="J124" s="60">
        <f t="array" ref="J124">IF($I$2="Открытый тариф",
INDEX(GRID!$B$17:$AE$27,MATCH(I$7,GRID!$A$17:$A$27,0),MATCH(1,($U$2=GRID!$BJ$1:$CM$1)*(КАЛЕНДАРЬ!$AA12=GRID!$BJ$3:$CM$3),0))+GRID!$B$29*2,
ROUNDUP(INDEX(GRID!$B$17:$AE$27,MATCH(I$7,GRID!$A$17:$A$27,0),MATCH(1,($U$2=GRID!$BJ$1:$CM$1)*(КАЛЕНДАРЬ!$AA12=GRID!$BJ$3:$CM$3),0))*(1-GRID!$B$35),0)+GRID!$B$29*2)</f>
        <v>43800</v>
      </c>
      <c r="K124" s="59" cm="1">
        <f t="array" ref="K124">IF($I$2="Открытый тариф",
INDEX(GRID!$B$4:$AE$14,MATCH(K$7,GRID!$A$4:$A$14,0),MATCH(1,($U$2=GRID!$BJ$1:$CM$1)*(КАЛЕНДАРЬ!$AA12=GRID!$BJ$3:$CM$3),0))+GRID!$B$29,
ROUNDUP(INDEX(GRID!$B$4:$AE$14,MATCH(K$7,GRID!$A$4:$A$14,0),MATCH(1,($U$2=GRID!$BJ$1:$CM$1)*(КАЛЕНДАРЬ!$AA12=GRID!$BJ$3:$CM$3),0))*(1-GRID!$B$35),0)+GRID!$B$29)</f>
        <v>42500</v>
      </c>
      <c r="L124" s="60">
        <f t="array" ref="L124">IF($I$2="Открытый тариф",
INDEX(GRID!$B$17:$AE$27,MATCH(K$7,GRID!$A$17:$A$27,0),MATCH(1,($U$2=GRID!$BJ$1:$CM$1)*(КАЛЕНДАРЬ!$AA12=GRID!$BJ$3:$CM$3),0))+GRID!$B$29*2,
ROUNDUP(INDEX(GRID!$B$17:$AE$27,MATCH(K$7,GRID!$A$17:$A$27,0),MATCH(1,($U$2=GRID!$BJ$1:$CM$1)*(КАЛЕНДАРЬ!$AA12=GRID!$BJ$3:$CM$3),0))*(1-GRID!$B$35),0)+GRID!$B$29*2)</f>
        <v>47800</v>
      </c>
      <c r="M124" s="59" cm="1">
        <f t="array" ref="M124">IF($I$2="Открытый тариф",
INDEX(GRID!$B$4:$AE$14,MATCH(M$7,GRID!$A$4:$A$14,0),MATCH(1,($U$2=GRID!$BJ$1:$CM$1)*(КАЛЕНДАРЬ!$AA12=GRID!$BJ$3:$CM$3),0))+GRID!$B$29,
ROUNDUP(INDEX(GRID!$B$4:$AE$14,MATCH(M$7,GRID!$A$4:$A$14,0),MATCH(1,($U$2=GRID!$BJ$1:$CM$1)*(КАЛЕНДАРЬ!$AA12=GRID!$BJ$3:$CM$3),0))*(1-GRID!$B$35),0)+GRID!$B$29)</f>
        <v>46900</v>
      </c>
      <c r="N124" s="60">
        <f t="array" ref="N124">IF($I$2="Открытый тариф",
INDEX(GRID!$B$17:$AE$27,MATCH(M$7,GRID!$A$17:$A$27,0),MATCH(1,($U$2=GRID!$BJ$1:$CM$1)*(КАЛЕНДАРЬ!$AA12=GRID!$BJ$3:$CM$3),0))+GRID!$B$29*2,
ROUNDUP(INDEX(GRID!$B$17:$AE$27,MATCH(M$7,GRID!$A$17:$A$27,0),MATCH(1,($U$2=GRID!$BJ$1:$CM$1)*(КАЛЕНДАРЬ!$AA12=GRID!$BJ$3:$CM$3),0))*(1-GRID!$B$35),0)+GRID!$B$29*2)</f>
        <v>52200</v>
      </c>
      <c r="O124" s="59" cm="1">
        <f t="array" ref="O124">IF($I$2="Открытый тариф",
INDEX(GRID!$B$4:$AE$14,MATCH(O$7,GRID!$A$4:$A$14,0),MATCH(1,($U$2=GRID!$BJ$1:$CM$1)*(КАЛЕНДАРЬ!$AA12=GRID!$BJ$3:$CM$3),0))+GRID!$B$29,
ROUNDUP(INDEX(GRID!$B$4:$AE$14,MATCH(O$7,GRID!$A$4:$A$14,0),MATCH(1,($U$2=GRID!$BJ$1:$CM$1)*(КАЛЕНДАРЬ!$AA12=GRID!$BJ$3:$CM$3),0))*(1-GRID!$B$35),0)+GRID!$B$29)</f>
        <v>53400</v>
      </c>
      <c r="P124" s="60">
        <f t="array" ref="P124">IF($I$2="Открытый тариф",
INDEX(GRID!$B$17:$AE$27,MATCH(O$7,GRID!$A$17:$A$27,0),MATCH(1,($U$2=GRID!$BJ$1:$CM$1)*(КАЛЕНДАРЬ!$AA12=GRID!$BJ$3:$CM$3),0))+GRID!$B$29*2,
ROUNDUP(INDEX(GRID!$B$17:$AE$27,MATCH(O$7,GRID!$A$17:$A$27,0),MATCH(1,($U$2=GRID!$BJ$1:$CM$1)*(КАЛЕНДАРЬ!$AA12=GRID!$BJ$3:$CM$3),0))*(1-GRID!$B$35),0)+GRID!$B$29*2)</f>
        <v>58700</v>
      </c>
      <c r="Q124" s="59" cm="1">
        <f t="array" ref="Q124">IF($I$2="Открытый тариф",
INDEX(GRID!$B$4:$AE$14,MATCH(Q$7,GRID!$A$4:$A$14,0),MATCH(1,($U$2=GRID!$BJ$1:$CM$1)*(КАЛЕНДАРЬ!$AA12=GRID!$BJ$3:$CM$3),0))+GRID!$B$29,
ROUNDUP(INDEX(GRID!$B$4:$AE$14,MATCH(Q$7,GRID!$A$4:$A$14,0),MATCH(1,($U$2=GRID!$BJ$1:$CM$1)*(КАЛЕНДАРЬ!$AA12=GRID!$BJ$3:$CM$3),0))*(1-GRID!$B$35),0)+GRID!$B$29)</f>
        <v>60000</v>
      </c>
      <c r="R124" s="60">
        <f t="array" ref="R124">IF($I$2="Открытый тариф",
INDEX(GRID!$B$17:$AE$27,MATCH(Q$7,GRID!$A$17:$A$27,0),MATCH(1,($U$2=GRID!$BJ$1:$CM$1)*(КАЛЕНДАРЬ!$AA12=GRID!$BJ$3:$CM$3),0))+GRID!$B$29*2,
ROUNDUP(INDEX(GRID!$B$17:$AE$27,MATCH(Q$7,GRID!$A$17:$A$27,0),MATCH(1,($U$2=GRID!$BJ$1:$CM$1)*(КАЛЕНДАРЬ!$AA12=GRID!$BJ$3:$CM$3),0))*(1-GRID!$B$35),0)+GRID!$B$29*2)</f>
        <v>65300</v>
      </c>
      <c r="S124" s="59" cm="1">
        <f t="array" ref="S124">IF($I$2="Открытый тариф",
INDEX(GRID!$B$4:$AE$14,MATCH(S$7,GRID!$A$4:$A$14,0),MATCH(1,($U$2=GRID!$BJ$1:$CM$1)*(КАЛЕНДАРЬ!$AA12=GRID!$BJ$3:$CM$3),0))+GRID!$B$29,
ROUNDUP(INDEX(GRID!$B$4:$AE$14,MATCH(S$7,GRID!$A$4:$A$14,0),MATCH(1,($U$2=GRID!$BJ$1:$CM$1)*(КАЛЕНДАРЬ!$AA12=GRID!$BJ$3:$CM$3),0))*(1-GRID!$B$35),0)+GRID!$B$29)</f>
        <v>73500</v>
      </c>
      <c r="T124" s="60">
        <f t="array" ref="T124">IF($I$2="Открытый тариф",
INDEX(GRID!$B$17:$AE$27,MATCH(S$7,GRID!$A$17:$A$27,0),MATCH(1,($U$2=GRID!$BJ$1:$CM$1)*(КАЛЕНДАРЬ!$AA12=GRID!$BJ$3:$CM$3),0))+GRID!$B$29*2,
ROUNDUP(INDEX(GRID!$B$17:$AE$27,MATCH(S$7,GRID!$A$17:$A$27,0),MATCH(1,($U$2=GRID!$BJ$1:$CM$1)*(КАЛЕНДАРЬ!$AA12=GRID!$BJ$3:$CM$3),0))*(1-GRID!$B$35),0)+GRID!$B$29*2)</f>
        <v>78800</v>
      </c>
      <c r="U124" s="59" cm="1">
        <f t="array" ref="U124">IF($I$2="Открытый тариф",
INDEX(GRID!$B$4:$AE$14,MATCH(U$7,GRID!$A$4:$A$14,0),MATCH(1,($U$2=GRID!$BJ$1:$CM$1)*(КАЛЕНДАРЬ!$AA12=GRID!$BJ$3:$CM$3),0))+GRID!$B$29,
ROUNDUP(INDEX(GRID!$B$4:$AE$14,MATCH(U$7,GRID!$A$4:$A$14,0),MATCH(1,($U$2=GRID!$BJ$1:$CM$1)*(КАЛЕНДАРЬ!$AA12=GRID!$BJ$3:$CM$3),0))*(1-GRID!$B$35),0)+GRID!$B$29)</f>
        <v>81800</v>
      </c>
      <c r="V124" s="60">
        <f t="array" ref="V124">IF($I$2="Открытый тариф",
INDEX(GRID!$B$17:$AE$27,MATCH(U$7,GRID!$A$17:$A$27,0),MATCH(1,($U$2=GRID!$BJ$1:$CM$1)*(КАЛЕНДАРЬ!$AA12=GRID!$BJ$3:$CM$3),0))+GRID!$B$29*2,
ROUNDUP(INDEX(GRID!$B$17:$AE$27,MATCH(U$7,GRID!$A$17:$A$27,0),MATCH(1,($U$2=GRID!$BJ$1:$CM$1)*(КАЛЕНДАРЬ!$AA12=GRID!$BJ$3:$CM$3),0))*(1-GRID!$B$35),0)+GRID!$B$29*2)</f>
        <v>87100</v>
      </c>
      <c r="W124" s="59" cm="1">
        <f t="array" ref="W124">IF($I$2="Открытый тариф",
INDEX(GRID!$B$4:$AE$14,MATCH(W$7,GRID!$A$4:$A$14,0),MATCH(1,($U$2=GRID!$BJ$1:$CM$1)*(КАЛЕНДАРЬ!$AA12=GRID!$BJ$3:$CM$3),0))+GRID!$B$29,
ROUNDUP(INDEX(GRID!$B$4:$AE$14,MATCH(W$7,GRID!$A$4:$A$14,0),MATCH(1,($U$2=GRID!$BJ$1:$CM$1)*(КАЛЕНДАРЬ!$AA12=GRID!$BJ$3:$CM$3),0))*(1-GRID!$B$35),0)+GRID!$B$29)</f>
        <v>295800</v>
      </c>
      <c r="X124" s="60">
        <f t="array" ref="X124">IF($I$2="Открытый тариф",
INDEX(GRID!$B$17:$AE$27,MATCH(W$7,GRID!$A$17:$A$27,0),MATCH(1,($U$2=GRID!$BJ$1:$CM$1)*(КАЛЕНДАРЬ!$AA12=GRID!$BJ$3:$CM$3),0))+GRID!$B$29*2,
ROUNDUP(INDEX(GRID!$B$17:$AE$27,MATCH(W$7,GRID!$A$17:$A$27,0),MATCH(1,($U$2=GRID!$BJ$1:$CM$1)*(КАЛЕНДАРЬ!$AA12=GRID!$BJ$3:$CM$3),0))*(1-GRID!$B$35),0)+GRID!$B$29*2)</f>
        <v>301100</v>
      </c>
    </row>
    <row r="125" spans="1:24" x14ac:dyDescent="0.2">
      <c r="A125" s="62" t="s">
        <v>44</v>
      </c>
      <c r="B125" s="62">
        <v>10</v>
      </c>
      <c r="C125" s="59" cm="1">
        <f t="array" ref="C125">IF($I$2="Открытый тариф",
INDEX(GRID!$B$4:$AE$14,MATCH(C$7,GRID!$A$4:$A$14,0),MATCH(1,($U$2=GRID!$BJ$1:$CM$1)*(КАЛЕНДАРЬ!$AA13=GRID!$BJ$3:$CM$3),0))+GRID!$B$29,
ROUNDUP(INDEX(GRID!$B$4:$AE$14,MATCH(C$7,GRID!$A$4:$A$14,0),MATCH(1,($U$2=GRID!$BJ$1:$CM$1)*(КАЛЕНДАРЬ!$AA13=GRID!$BJ$3:$CM$3),0))*(1-GRID!$B$35),0)+GRID!$B$29)</f>
        <v>28800</v>
      </c>
      <c r="D125" s="60">
        <f t="array" ref="D125">IF($I$2="Открытый тариф",
INDEX(GRID!$B$17:$AE$27,MATCH(C$7,GRID!$A$17:$A$27,0),MATCH(1,($U$2=GRID!$BJ$1:$CM$1)*(КАЛЕНДАРЬ!$AA13=GRID!$BJ$3:$CM$3),0))+GRID!$B$29*2,
ROUNDUP(INDEX(GRID!$B$17:$AE$27,MATCH(C$7,GRID!$A$17:$A$27,0),MATCH(1,($U$2=GRID!$BJ$1:$CM$1)*(КАЛЕНДАРЬ!$AA13=GRID!$BJ$3:$CM$3),0))*(1-GRID!$B$35),0)+GRID!$B$29*2)</f>
        <v>34100</v>
      </c>
      <c r="E125" s="59" cm="1">
        <f t="array" ref="E125">IF($I$2="Открытый тариф",
INDEX(GRID!$B$4:$AE$14,MATCH(E$7,GRID!$A$4:$A$14,0),MATCH(1,($U$2=GRID!$BJ$1:$CM$1)*(КАЛЕНДАРЬ!$AA13=GRID!$BJ$3:$CM$3),0))+GRID!$B$29,
ROUNDUP(INDEX(GRID!$B$4:$AE$14,MATCH(E$7,GRID!$A$4:$A$14,0),MATCH(1,($U$2=GRID!$BJ$1:$CM$1)*(КАЛЕНДАРЬ!$AA13=GRID!$BJ$3:$CM$3),0))*(1-GRID!$B$35),0)+GRID!$B$29)</f>
        <v>31700</v>
      </c>
      <c r="F125" s="60">
        <f t="array" ref="F125">IF($I$2="Открытый тариф",
INDEX(GRID!$B$17:$AE$27,MATCH(E$7,GRID!$A$17:$A$27,0),MATCH(1,($U$2=GRID!$BJ$1:$CM$1)*(КАЛЕНДАРЬ!$AA13=GRID!$BJ$3:$CM$3),0))+GRID!$B$29*2,
ROUNDUP(INDEX(GRID!$B$17:$AE$27,MATCH(E$7,GRID!$A$17:$A$27,0),MATCH(1,($U$2=GRID!$BJ$1:$CM$1)*(КАЛЕНДАРЬ!$AA13=GRID!$BJ$3:$CM$3),0))*(1-GRID!$B$35),0)+GRID!$B$29*2)</f>
        <v>37000</v>
      </c>
      <c r="G125" s="59" cm="1">
        <f t="array" ref="G125">IF($I$2="Открытый тариф",
INDEX(GRID!$B$4:$AE$14,MATCH(G$7,GRID!$A$4:$A$14,0),MATCH(1,($U$2=GRID!$BJ$1:$CM$1)*(КАЛЕНДАРЬ!$AA13=GRID!$BJ$3:$CM$3),0))+GRID!$B$29,
ROUNDUP(INDEX(GRID!$B$4:$AE$14,MATCH(G$7,GRID!$A$4:$A$14,0),MATCH(1,($U$2=GRID!$BJ$1:$CM$1)*(КАЛЕНДАРЬ!$AA13=GRID!$BJ$3:$CM$3),0))*(1-GRID!$B$35),0)+GRID!$B$29)</f>
        <v>34900</v>
      </c>
      <c r="H125" s="60">
        <f t="array" ref="H125">IF($I$2="Открытый тариф",
INDEX(GRID!$B$17:$AE$27,MATCH(G$7,GRID!$A$17:$A$27,0),MATCH(1,($U$2=GRID!$BJ$1:$CM$1)*(КАЛЕНДАРЬ!$AA13=GRID!$BJ$3:$CM$3),0))+GRID!$B$29*2,
ROUNDUP(INDEX(GRID!$B$17:$AE$27,MATCH(G$7,GRID!$A$17:$A$27,0),MATCH(1,($U$2=GRID!$BJ$1:$CM$1)*(КАЛЕНДАРЬ!$AA13=GRID!$BJ$3:$CM$3),0))*(1-GRID!$B$35),0)+GRID!$B$29*2)</f>
        <v>40200</v>
      </c>
      <c r="I125" s="59" cm="1">
        <f t="array" ref="I125">IF($I$2="Открытый тариф",
INDEX(GRID!$B$4:$AE$14,MATCH(I$7,GRID!$A$4:$A$14,0),MATCH(1,($U$2=GRID!$BJ$1:$CM$1)*(КАЛЕНДАРЬ!$AA13=GRID!$BJ$3:$CM$3),0))+GRID!$B$29,
ROUNDUP(INDEX(GRID!$B$4:$AE$14,MATCH(I$7,GRID!$A$4:$A$14,0),MATCH(1,($U$2=GRID!$BJ$1:$CM$1)*(КАЛЕНДАРЬ!$AA13=GRID!$BJ$3:$CM$3),0))*(1-GRID!$B$35),0)+GRID!$B$29)</f>
        <v>38500</v>
      </c>
      <c r="J125" s="60">
        <f t="array" ref="J125">IF($I$2="Открытый тариф",
INDEX(GRID!$B$17:$AE$27,MATCH(I$7,GRID!$A$17:$A$27,0),MATCH(1,($U$2=GRID!$BJ$1:$CM$1)*(КАЛЕНДАРЬ!$AA13=GRID!$BJ$3:$CM$3),0))+GRID!$B$29*2,
ROUNDUP(INDEX(GRID!$B$17:$AE$27,MATCH(I$7,GRID!$A$17:$A$27,0),MATCH(1,($U$2=GRID!$BJ$1:$CM$1)*(КАЛЕНДАРЬ!$AA13=GRID!$BJ$3:$CM$3),0))*(1-GRID!$B$35),0)+GRID!$B$29*2)</f>
        <v>43800</v>
      </c>
      <c r="K125" s="59" cm="1">
        <f t="array" ref="K125">IF($I$2="Открытый тариф",
INDEX(GRID!$B$4:$AE$14,MATCH(K$7,GRID!$A$4:$A$14,0),MATCH(1,($U$2=GRID!$BJ$1:$CM$1)*(КАЛЕНДАРЬ!$AA13=GRID!$BJ$3:$CM$3),0))+GRID!$B$29,
ROUNDUP(INDEX(GRID!$B$4:$AE$14,MATCH(K$7,GRID!$A$4:$A$14,0),MATCH(1,($U$2=GRID!$BJ$1:$CM$1)*(КАЛЕНДАРЬ!$AA13=GRID!$BJ$3:$CM$3),0))*(1-GRID!$B$35),0)+GRID!$B$29)</f>
        <v>42500</v>
      </c>
      <c r="L125" s="60">
        <f t="array" ref="L125">IF($I$2="Открытый тариф",
INDEX(GRID!$B$17:$AE$27,MATCH(K$7,GRID!$A$17:$A$27,0),MATCH(1,($U$2=GRID!$BJ$1:$CM$1)*(КАЛЕНДАРЬ!$AA13=GRID!$BJ$3:$CM$3),0))+GRID!$B$29*2,
ROUNDUP(INDEX(GRID!$B$17:$AE$27,MATCH(K$7,GRID!$A$17:$A$27,0),MATCH(1,($U$2=GRID!$BJ$1:$CM$1)*(КАЛЕНДАРЬ!$AA13=GRID!$BJ$3:$CM$3),0))*(1-GRID!$B$35),0)+GRID!$B$29*2)</f>
        <v>47800</v>
      </c>
      <c r="M125" s="59" cm="1">
        <f t="array" ref="M125">IF($I$2="Открытый тариф",
INDEX(GRID!$B$4:$AE$14,MATCH(M$7,GRID!$A$4:$A$14,0),MATCH(1,($U$2=GRID!$BJ$1:$CM$1)*(КАЛЕНДАРЬ!$AA13=GRID!$BJ$3:$CM$3),0))+GRID!$B$29,
ROUNDUP(INDEX(GRID!$B$4:$AE$14,MATCH(M$7,GRID!$A$4:$A$14,0),MATCH(1,($U$2=GRID!$BJ$1:$CM$1)*(КАЛЕНДАРЬ!$AA13=GRID!$BJ$3:$CM$3),0))*(1-GRID!$B$35),0)+GRID!$B$29)</f>
        <v>46900</v>
      </c>
      <c r="N125" s="60">
        <f t="array" ref="N125">IF($I$2="Открытый тариф",
INDEX(GRID!$B$17:$AE$27,MATCH(M$7,GRID!$A$17:$A$27,0),MATCH(1,($U$2=GRID!$BJ$1:$CM$1)*(КАЛЕНДАРЬ!$AA13=GRID!$BJ$3:$CM$3),0))+GRID!$B$29*2,
ROUNDUP(INDEX(GRID!$B$17:$AE$27,MATCH(M$7,GRID!$A$17:$A$27,0),MATCH(1,($U$2=GRID!$BJ$1:$CM$1)*(КАЛЕНДАРЬ!$AA13=GRID!$BJ$3:$CM$3),0))*(1-GRID!$B$35),0)+GRID!$B$29*2)</f>
        <v>52200</v>
      </c>
      <c r="O125" s="59" cm="1">
        <f t="array" ref="O125">IF($I$2="Открытый тариф",
INDEX(GRID!$B$4:$AE$14,MATCH(O$7,GRID!$A$4:$A$14,0),MATCH(1,($U$2=GRID!$BJ$1:$CM$1)*(КАЛЕНДАРЬ!$AA13=GRID!$BJ$3:$CM$3),0))+GRID!$B$29,
ROUNDUP(INDEX(GRID!$B$4:$AE$14,MATCH(O$7,GRID!$A$4:$A$14,0),MATCH(1,($U$2=GRID!$BJ$1:$CM$1)*(КАЛЕНДАРЬ!$AA13=GRID!$BJ$3:$CM$3),0))*(1-GRID!$B$35),0)+GRID!$B$29)</f>
        <v>53400</v>
      </c>
      <c r="P125" s="60">
        <f t="array" ref="P125">IF($I$2="Открытый тариф",
INDEX(GRID!$B$17:$AE$27,MATCH(O$7,GRID!$A$17:$A$27,0),MATCH(1,($U$2=GRID!$BJ$1:$CM$1)*(КАЛЕНДАРЬ!$AA13=GRID!$BJ$3:$CM$3),0))+GRID!$B$29*2,
ROUNDUP(INDEX(GRID!$B$17:$AE$27,MATCH(O$7,GRID!$A$17:$A$27,0),MATCH(1,($U$2=GRID!$BJ$1:$CM$1)*(КАЛЕНДАРЬ!$AA13=GRID!$BJ$3:$CM$3),0))*(1-GRID!$B$35),0)+GRID!$B$29*2)</f>
        <v>58700</v>
      </c>
      <c r="Q125" s="59" cm="1">
        <f t="array" ref="Q125">IF($I$2="Открытый тариф",
INDEX(GRID!$B$4:$AE$14,MATCH(Q$7,GRID!$A$4:$A$14,0),MATCH(1,($U$2=GRID!$BJ$1:$CM$1)*(КАЛЕНДАРЬ!$AA13=GRID!$BJ$3:$CM$3),0))+GRID!$B$29,
ROUNDUP(INDEX(GRID!$B$4:$AE$14,MATCH(Q$7,GRID!$A$4:$A$14,0),MATCH(1,($U$2=GRID!$BJ$1:$CM$1)*(КАЛЕНДАРЬ!$AA13=GRID!$BJ$3:$CM$3),0))*(1-GRID!$B$35),0)+GRID!$B$29)</f>
        <v>60000</v>
      </c>
      <c r="R125" s="60">
        <f t="array" ref="R125">IF($I$2="Открытый тариф",
INDEX(GRID!$B$17:$AE$27,MATCH(Q$7,GRID!$A$17:$A$27,0),MATCH(1,($U$2=GRID!$BJ$1:$CM$1)*(КАЛЕНДАРЬ!$AA13=GRID!$BJ$3:$CM$3),0))+GRID!$B$29*2,
ROUNDUP(INDEX(GRID!$B$17:$AE$27,MATCH(Q$7,GRID!$A$17:$A$27,0),MATCH(1,($U$2=GRID!$BJ$1:$CM$1)*(КАЛЕНДАРЬ!$AA13=GRID!$BJ$3:$CM$3),0))*(1-GRID!$B$35),0)+GRID!$B$29*2)</f>
        <v>65300</v>
      </c>
      <c r="S125" s="59" cm="1">
        <f t="array" ref="S125">IF($I$2="Открытый тариф",
INDEX(GRID!$B$4:$AE$14,MATCH(S$7,GRID!$A$4:$A$14,0),MATCH(1,($U$2=GRID!$BJ$1:$CM$1)*(КАЛЕНДАРЬ!$AA13=GRID!$BJ$3:$CM$3),0))+GRID!$B$29,
ROUNDUP(INDEX(GRID!$B$4:$AE$14,MATCH(S$7,GRID!$A$4:$A$14,0),MATCH(1,($U$2=GRID!$BJ$1:$CM$1)*(КАЛЕНДАРЬ!$AA13=GRID!$BJ$3:$CM$3),0))*(1-GRID!$B$35),0)+GRID!$B$29)</f>
        <v>73500</v>
      </c>
      <c r="T125" s="60">
        <f t="array" ref="T125">IF($I$2="Открытый тариф",
INDEX(GRID!$B$17:$AE$27,MATCH(S$7,GRID!$A$17:$A$27,0),MATCH(1,($U$2=GRID!$BJ$1:$CM$1)*(КАЛЕНДАРЬ!$AA13=GRID!$BJ$3:$CM$3),0))+GRID!$B$29*2,
ROUNDUP(INDEX(GRID!$B$17:$AE$27,MATCH(S$7,GRID!$A$17:$A$27,0),MATCH(1,($U$2=GRID!$BJ$1:$CM$1)*(КАЛЕНДАРЬ!$AA13=GRID!$BJ$3:$CM$3),0))*(1-GRID!$B$35),0)+GRID!$B$29*2)</f>
        <v>78800</v>
      </c>
      <c r="U125" s="59" cm="1">
        <f t="array" ref="U125">IF($I$2="Открытый тариф",
INDEX(GRID!$B$4:$AE$14,MATCH(U$7,GRID!$A$4:$A$14,0),MATCH(1,($U$2=GRID!$BJ$1:$CM$1)*(КАЛЕНДАРЬ!$AA13=GRID!$BJ$3:$CM$3),0))+GRID!$B$29,
ROUNDUP(INDEX(GRID!$B$4:$AE$14,MATCH(U$7,GRID!$A$4:$A$14,0),MATCH(1,($U$2=GRID!$BJ$1:$CM$1)*(КАЛЕНДАРЬ!$AA13=GRID!$BJ$3:$CM$3),0))*(1-GRID!$B$35),0)+GRID!$B$29)</f>
        <v>81800</v>
      </c>
      <c r="V125" s="60">
        <f t="array" ref="V125">IF($I$2="Открытый тариф",
INDEX(GRID!$B$17:$AE$27,MATCH(U$7,GRID!$A$17:$A$27,0),MATCH(1,($U$2=GRID!$BJ$1:$CM$1)*(КАЛЕНДАРЬ!$AA13=GRID!$BJ$3:$CM$3),0))+GRID!$B$29*2,
ROUNDUP(INDEX(GRID!$B$17:$AE$27,MATCH(U$7,GRID!$A$17:$A$27,0),MATCH(1,($U$2=GRID!$BJ$1:$CM$1)*(КАЛЕНДАРЬ!$AA13=GRID!$BJ$3:$CM$3),0))*(1-GRID!$B$35),0)+GRID!$B$29*2)</f>
        <v>87100</v>
      </c>
      <c r="W125" s="59" cm="1">
        <f t="array" ref="W125">IF($I$2="Открытый тариф",
INDEX(GRID!$B$4:$AE$14,MATCH(W$7,GRID!$A$4:$A$14,0),MATCH(1,($U$2=GRID!$BJ$1:$CM$1)*(КАЛЕНДАРЬ!$AA13=GRID!$BJ$3:$CM$3),0))+GRID!$B$29,
ROUNDUP(INDEX(GRID!$B$4:$AE$14,MATCH(W$7,GRID!$A$4:$A$14,0),MATCH(1,($U$2=GRID!$BJ$1:$CM$1)*(КАЛЕНДАРЬ!$AA13=GRID!$BJ$3:$CM$3),0))*(1-GRID!$B$35),0)+GRID!$B$29)</f>
        <v>295800</v>
      </c>
      <c r="X125" s="60">
        <f t="array" ref="X125">IF($I$2="Открытый тариф",
INDEX(GRID!$B$17:$AE$27,MATCH(W$7,GRID!$A$17:$A$27,0),MATCH(1,($U$2=GRID!$BJ$1:$CM$1)*(КАЛЕНДАРЬ!$AA13=GRID!$BJ$3:$CM$3),0))+GRID!$B$29*2,
ROUNDUP(INDEX(GRID!$B$17:$AE$27,MATCH(W$7,GRID!$A$17:$A$27,0),MATCH(1,($U$2=GRID!$BJ$1:$CM$1)*(КАЛЕНДАРЬ!$AA13=GRID!$BJ$3:$CM$3),0))*(1-GRID!$B$35),0)+GRID!$B$29*2)</f>
        <v>301100</v>
      </c>
    </row>
    <row r="126" spans="1:24" x14ac:dyDescent="0.2">
      <c r="A126" s="62" t="s">
        <v>45</v>
      </c>
      <c r="B126" s="62">
        <v>11</v>
      </c>
      <c r="C126" s="59" cm="1">
        <f t="array" ref="C126">IF($I$2="Открытый тариф",
INDEX(GRID!$B$4:$AE$14,MATCH(C$7,GRID!$A$4:$A$14,0),MATCH(1,($U$2=GRID!$BJ$1:$CM$1)*(КАЛЕНДАРЬ!$AA14=GRID!$BJ$3:$CM$3),0))+GRID!$B$29,
ROUNDUP(INDEX(GRID!$B$4:$AE$14,MATCH(C$7,GRID!$A$4:$A$14,0),MATCH(1,($U$2=GRID!$BJ$1:$CM$1)*(КАЛЕНДАРЬ!$AA14=GRID!$BJ$3:$CM$3),0))*(1-GRID!$B$35),0)+GRID!$B$29)</f>
        <v>28800</v>
      </c>
      <c r="D126" s="60">
        <f t="array" ref="D126">IF($I$2="Открытый тариф",
INDEX(GRID!$B$17:$AE$27,MATCH(C$7,GRID!$A$17:$A$27,0),MATCH(1,($U$2=GRID!$BJ$1:$CM$1)*(КАЛЕНДАРЬ!$AA14=GRID!$BJ$3:$CM$3),0))+GRID!$B$29*2,
ROUNDUP(INDEX(GRID!$B$17:$AE$27,MATCH(C$7,GRID!$A$17:$A$27,0),MATCH(1,($U$2=GRID!$BJ$1:$CM$1)*(КАЛЕНДАРЬ!$AA14=GRID!$BJ$3:$CM$3),0))*(1-GRID!$B$35),0)+GRID!$B$29*2)</f>
        <v>34100</v>
      </c>
      <c r="E126" s="59" cm="1">
        <f t="array" ref="E126">IF($I$2="Открытый тариф",
INDEX(GRID!$B$4:$AE$14,MATCH(E$7,GRID!$A$4:$A$14,0),MATCH(1,($U$2=GRID!$BJ$1:$CM$1)*(КАЛЕНДАРЬ!$AA14=GRID!$BJ$3:$CM$3),0))+GRID!$B$29,
ROUNDUP(INDEX(GRID!$B$4:$AE$14,MATCH(E$7,GRID!$A$4:$A$14,0),MATCH(1,($U$2=GRID!$BJ$1:$CM$1)*(КАЛЕНДАРЬ!$AA14=GRID!$BJ$3:$CM$3),0))*(1-GRID!$B$35),0)+GRID!$B$29)</f>
        <v>31700</v>
      </c>
      <c r="F126" s="60">
        <f t="array" ref="F126">IF($I$2="Открытый тариф",
INDEX(GRID!$B$17:$AE$27,MATCH(E$7,GRID!$A$17:$A$27,0),MATCH(1,($U$2=GRID!$BJ$1:$CM$1)*(КАЛЕНДАРЬ!$AA14=GRID!$BJ$3:$CM$3),0))+GRID!$B$29*2,
ROUNDUP(INDEX(GRID!$B$17:$AE$27,MATCH(E$7,GRID!$A$17:$A$27,0),MATCH(1,($U$2=GRID!$BJ$1:$CM$1)*(КАЛЕНДАРЬ!$AA14=GRID!$BJ$3:$CM$3),0))*(1-GRID!$B$35),0)+GRID!$B$29*2)</f>
        <v>37000</v>
      </c>
      <c r="G126" s="59" cm="1">
        <f t="array" ref="G126">IF($I$2="Открытый тариф",
INDEX(GRID!$B$4:$AE$14,MATCH(G$7,GRID!$A$4:$A$14,0),MATCH(1,($U$2=GRID!$BJ$1:$CM$1)*(КАЛЕНДАРЬ!$AA14=GRID!$BJ$3:$CM$3),0))+GRID!$B$29,
ROUNDUP(INDEX(GRID!$B$4:$AE$14,MATCH(G$7,GRID!$A$4:$A$14,0),MATCH(1,($U$2=GRID!$BJ$1:$CM$1)*(КАЛЕНДАРЬ!$AA14=GRID!$BJ$3:$CM$3),0))*(1-GRID!$B$35),0)+GRID!$B$29)</f>
        <v>34900</v>
      </c>
      <c r="H126" s="60">
        <f t="array" ref="H126">IF($I$2="Открытый тариф",
INDEX(GRID!$B$17:$AE$27,MATCH(G$7,GRID!$A$17:$A$27,0),MATCH(1,($U$2=GRID!$BJ$1:$CM$1)*(КАЛЕНДАРЬ!$AA14=GRID!$BJ$3:$CM$3),0))+GRID!$B$29*2,
ROUNDUP(INDEX(GRID!$B$17:$AE$27,MATCH(G$7,GRID!$A$17:$A$27,0),MATCH(1,($U$2=GRID!$BJ$1:$CM$1)*(КАЛЕНДАРЬ!$AA14=GRID!$BJ$3:$CM$3),0))*(1-GRID!$B$35),0)+GRID!$B$29*2)</f>
        <v>40200</v>
      </c>
      <c r="I126" s="59" cm="1">
        <f t="array" ref="I126">IF($I$2="Открытый тариф",
INDEX(GRID!$B$4:$AE$14,MATCH(I$7,GRID!$A$4:$A$14,0),MATCH(1,($U$2=GRID!$BJ$1:$CM$1)*(КАЛЕНДАРЬ!$AA14=GRID!$BJ$3:$CM$3),0))+GRID!$B$29,
ROUNDUP(INDEX(GRID!$B$4:$AE$14,MATCH(I$7,GRID!$A$4:$A$14,0),MATCH(1,($U$2=GRID!$BJ$1:$CM$1)*(КАЛЕНДАРЬ!$AA14=GRID!$BJ$3:$CM$3),0))*(1-GRID!$B$35),0)+GRID!$B$29)</f>
        <v>38500</v>
      </c>
      <c r="J126" s="60">
        <f t="array" ref="J126">IF($I$2="Открытый тариф",
INDEX(GRID!$B$17:$AE$27,MATCH(I$7,GRID!$A$17:$A$27,0),MATCH(1,($U$2=GRID!$BJ$1:$CM$1)*(КАЛЕНДАРЬ!$AA14=GRID!$BJ$3:$CM$3),0))+GRID!$B$29*2,
ROUNDUP(INDEX(GRID!$B$17:$AE$27,MATCH(I$7,GRID!$A$17:$A$27,0),MATCH(1,($U$2=GRID!$BJ$1:$CM$1)*(КАЛЕНДАРЬ!$AA14=GRID!$BJ$3:$CM$3),0))*(1-GRID!$B$35),0)+GRID!$B$29*2)</f>
        <v>43800</v>
      </c>
      <c r="K126" s="59" cm="1">
        <f t="array" ref="K126">IF($I$2="Открытый тариф",
INDEX(GRID!$B$4:$AE$14,MATCH(K$7,GRID!$A$4:$A$14,0),MATCH(1,($U$2=GRID!$BJ$1:$CM$1)*(КАЛЕНДАРЬ!$AA14=GRID!$BJ$3:$CM$3),0))+GRID!$B$29,
ROUNDUP(INDEX(GRID!$B$4:$AE$14,MATCH(K$7,GRID!$A$4:$A$14,0),MATCH(1,($U$2=GRID!$BJ$1:$CM$1)*(КАЛЕНДАРЬ!$AA14=GRID!$BJ$3:$CM$3),0))*(1-GRID!$B$35),0)+GRID!$B$29)</f>
        <v>42500</v>
      </c>
      <c r="L126" s="60">
        <f t="array" ref="L126">IF($I$2="Открытый тариф",
INDEX(GRID!$B$17:$AE$27,MATCH(K$7,GRID!$A$17:$A$27,0),MATCH(1,($U$2=GRID!$BJ$1:$CM$1)*(КАЛЕНДАРЬ!$AA14=GRID!$BJ$3:$CM$3),0))+GRID!$B$29*2,
ROUNDUP(INDEX(GRID!$B$17:$AE$27,MATCH(K$7,GRID!$A$17:$A$27,0),MATCH(1,($U$2=GRID!$BJ$1:$CM$1)*(КАЛЕНДАРЬ!$AA14=GRID!$BJ$3:$CM$3),0))*(1-GRID!$B$35),0)+GRID!$B$29*2)</f>
        <v>47800</v>
      </c>
      <c r="M126" s="59" cm="1">
        <f t="array" ref="M126">IF($I$2="Открытый тариф",
INDEX(GRID!$B$4:$AE$14,MATCH(M$7,GRID!$A$4:$A$14,0),MATCH(1,($U$2=GRID!$BJ$1:$CM$1)*(КАЛЕНДАРЬ!$AA14=GRID!$BJ$3:$CM$3),0))+GRID!$B$29,
ROUNDUP(INDEX(GRID!$B$4:$AE$14,MATCH(M$7,GRID!$A$4:$A$14,0),MATCH(1,($U$2=GRID!$BJ$1:$CM$1)*(КАЛЕНДАРЬ!$AA14=GRID!$BJ$3:$CM$3),0))*(1-GRID!$B$35),0)+GRID!$B$29)</f>
        <v>46900</v>
      </c>
      <c r="N126" s="60">
        <f t="array" ref="N126">IF($I$2="Открытый тариф",
INDEX(GRID!$B$17:$AE$27,MATCH(M$7,GRID!$A$17:$A$27,0),MATCH(1,($U$2=GRID!$BJ$1:$CM$1)*(КАЛЕНДАРЬ!$AA14=GRID!$BJ$3:$CM$3),0))+GRID!$B$29*2,
ROUNDUP(INDEX(GRID!$B$17:$AE$27,MATCH(M$7,GRID!$A$17:$A$27,0),MATCH(1,($U$2=GRID!$BJ$1:$CM$1)*(КАЛЕНДАРЬ!$AA14=GRID!$BJ$3:$CM$3),0))*(1-GRID!$B$35),0)+GRID!$B$29*2)</f>
        <v>52200</v>
      </c>
      <c r="O126" s="59" cm="1">
        <f t="array" ref="O126">IF($I$2="Открытый тариф",
INDEX(GRID!$B$4:$AE$14,MATCH(O$7,GRID!$A$4:$A$14,0),MATCH(1,($U$2=GRID!$BJ$1:$CM$1)*(КАЛЕНДАРЬ!$AA14=GRID!$BJ$3:$CM$3),0))+GRID!$B$29,
ROUNDUP(INDEX(GRID!$B$4:$AE$14,MATCH(O$7,GRID!$A$4:$A$14,0),MATCH(1,($U$2=GRID!$BJ$1:$CM$1)*(КАЛЕНДАРЬ!$AA14=GRID!$BJ$3:$CM$3),0))*(1-GRID!$B$35),0)+GRID!$B$29)</f>
        <v>53400</v>
      </c>
      <c r="P126" s="60">
        <f t="array" ref="P126">IF($I$2="Открытый тариф",
INDEX(GRID!$B$17:$AE$27,MATCH(O$7,GRID!$A$17:$A$27,0),MATCH(1,($U$2=GRID!$BJ$1:$CM$1)*(КАЛЕНДАРЬ!$AA14=GRID!$BJ$3:$CM$3),0))+GRID!$B$29*2,
ROUNDUP(INDEX(GRID!$B$17:$AE$27,MATCH(O$7,GRID!$A$17:$A$27,0),MATCH(1,($U$2=GRID!$BJ$1:$CM$1)*(КАЛЕНДАРЬ!$AA14=GRID!$BJ$3:$CM$3),0))*(1-GRID!$B$35),0)+GRID!$B$29*2)</f>
        <v>58700</v>
      </c>
      <c r="Q126" s="59" cm="1">
        <f t="array" ref="Q126">IF($I$2="Открытый тариф",
INDEX(GRID!$B$4:$AE$14,MATCH(Q$7,GRID!$A$4:$A$14,0),MATCH(1,($U$2=GRID!$BJ$1:$CM$1)*(КАЛЕНДАРЬ!$AA14=GRID!$BJ$3:$CM$3),0))+GRID!$B$29,
ROUNDUP(INDEX(GRID!$B$4:$AE$14,MATCH(Q$7,GRID!$A$4:$A$14,0),MATCH(1,($U$2=GRID!$BJ$1:$CM$1)*(КАЛЕНДАРЬ!$AA14=GRID!$BJ$3:$CM$3),0))*(1-GRID!$B$35),0)+GRID!$B$29)</f>
        <v>60000</v>
      </c>
      <c r="R126" s="60">
        <f t="array" ref="R126">IF($I$2="Открытый тариф",
INDEX(GRID!$B$17:$AE$27,MATCH(Q$7,GRID!$A$17:$A$27,0),MATCH(1,($U$2=GRID!$BJ$1:$CM$1)*(КАЛЕНДАРЬ!$AA14=GRID!$BJ$3:$CM$3),0))+GRID!$B$29*2,
ROUNDUP(INDEX(GRID!$B$17:$AE$27,MATCH(Q$7,GRID!$A$17:$A$27,0),MATCH(1,($U$2=GRID!$BJ$1:$CM$1)*(КАЛЕНДАРЬ!$AA14=GRID!$BJ$3:$CM$3),0))*(1-GRID!$B$35),0)+GRID!$B$29*2)</f>
        <v>65300</v>
      </c>
      <c r="S126" s="59" cm="1">
        <f t="array" ref="S126">IF($I$2="Открытый тариф",
INDEX(GRID!$B$4:$AE$14,MATCH(S$7,GRID!$A$4:$A$14,0),MATCH(1,($U$2=GRID!$BJ$1:$CM$1)*(КАЛЕНДАРЬ!$AA14=GRID!$BJ$3:$CM$3),0))+GRID!$B$29,
ROUNDUP(INDEX(GRID!$B$4:$AE$14,MATCH(S$7,GRID!$A$4:$A$14,0),MATCH(1,($U$2=GRID!$BJ$1:$CM$1)*(КАЛЕНДАРЬ!$AA14=GRID!$BJ$3:$CM$3),0))*(1-GRID!$B$35),0)+GRID!$B$29)</f>
        <v>73500</v>
      </c>
      <c r="T126" s="60">
        <f t="array" ref="T126">IF($I$2="Открытый тариф",
INDEX(GRID!$B$17:$AE$27,MATCH(S$7,GRID!$A$17:$A$27,0),MATCH(1,($U$2=GRID!$BJ$1:$CM$1)*(КАЛЕНДАРЬ!$AA14=GRID!$BJ$3:$CM$3),0))+GRID!$B$29*2,
ROUNDUP(INDEX(GRID!$B$17:$AE$27,MATCH(S$7,GRID!$A$17:$A$27,0),MATCH(1,($U$2=GRID!$BJ$1:$CM$1)*(КАЛЕНДАРЬ!$AA14=GRID!$BJ$3:$CM$3),0))*(1-GRID!$B$35),0)+GRID!$B$29*2)</f>
        <v>78800</v>
      </c>
      <c r="U126" s="59" cm="1">
        <f t="array" ref="U126">IF($I$2="Открытый тариф",
INDEX(GRID!$B$4:$AE$14,MATCH(U$7,GRID!$A$4:$A$14,0),MATCH(1,($U$2=GRID!$BJ$1:$CM$1)*(КАЛЕНДАРЬ!$AA14=GRID!$BJ$3:$CM$3),0))+GRID!$B$29,
ROUNDUP(INDEX(GRID!$B$4:$AE$14,MATCH(U$7,GRID!$A$4:$A$14,0),MATCH(1,($U$2=GRID!$BJ$1:$CM$1)*(КАЛЕНДАРЬ!$AA14=GRID!$BJ$3:$CM$3),0))*(1-GRID!$B$35),0)+GRID!$B$29)</f>
        <v>81800</v>
      </c>
      <c r="V126" s="60">
        <f t="array" ref="V126">IF($I$2="Открытый тариф",
INDEX(GRID!$B$17:$AE$27,MATCH(U$7,GRID!$A$17:$A$27,0),MATCH(1,($U$2=GRID!$BJ$1:$CM$1)*(КАЛЕНДАРЬ!$AA14=GRID!$BJ$3:$CM$3),0))+GRID!$B$29*2,
ROUNDUP(INDEX(GRID!$B$17:$AE$27,MATCH(U$7,GRID!$A$17:$A$27,0),MATCH(1,($U$2=GRID!$BJ$1:$CM$1)*(КАЛЕНДАРЬ!$AA14=GRID!$BJ$3:$CM$3),0))*(1-GRID!$B$35),0)+GRID!$B$29*2)</f>
        <v>87100</v>
      </c>
      <c r="W126" s="59" cm="1">
        <f t="array" ref="W126">IF($I$2="Открытый тариф",
INDEX(GRID!$B$4:$AE$14,MATCH(W$7,GRID!$A$4:$A$14,0),MATCH(1,($U$2=GRID!$BJ$1:$CM$1)*(КАЛЕНДАРЬ!$AA14=GRID!$BJ$3:$CM$3),0))+GRID!$B$29,
ROUNDUP(INDEX(GRID!$B$4:$AE$14,MATCH(W$7,GRID!$A$4:$A$14,0),MATCH(1,($U$2=GRID!$BJ$1:$CM$1)*(КАЛЕНДАРЬ!$AA14=GRID!$BJ$3:$CM$3),0))*(1-GRID!$B$35),0)+GRID!$B$29)</f>
        <v>295800</v>
      </c>
      <c r="X126" s="60">
        <f t="array" ref="X126">IF($I$2="Открытый тариф",
INDEX(GRID!$B$17:$AE$27,MATCH(W$7,GRID!$A$17:$A$27,0),MATCH(1,($U$2=GRID!$BJ$1:$CM$1)*(КАЛЕНДАРЬ!$AA14=GRID!$BJ$3:$CM$3),0))+GRID!$B$29*2,
ROUNDUP(INDEX(GRID!$B$17:$AE$27,MATCH(W$7,GRID!$A$17:$A$27,0),MATCH(1,($U$2=GRID!$BJ$1:$CM$1)*(КАЛЕНДАРЬ!$AA14=GRID!$BJ$3:$CM$3),0))*(1-GRID!$B$35),0)+GRID!$B$29*2)</f>
        <v>301100</v>
      </c>
    </row>
    <row r="127" spans="1:24" x14ac:dyDescent="0.2">
      <c r="A127" s="62" t="s">
        <v>46</v>
      </c>
      <c r="B127" s="62">
        <v>12</v>
      </c>
      <c r="C127" s="59" cm="1">
        <f t="array" ref="C127">IF($I$2="Открытый тариф",
INDEX(GRID!$B$4:$AE$14,MATCH(C$7,GRID!$A$4:$A$14,0),MATCH(1,($U$2=GRID!$BJ$1:$CM$1)*(КАЛЕНДАРЬ!$AA15=GRID!$BJ$3:$CM$3),0))+GRID!$B$29,
ROUNDUP(INDEX(GRID!$B$4:$AE$14,MATCH(C$7,GRID!$A$4:$A$14,0),MATCH(1,($U$2=GRID!$BJ$1:$CM$1)*(КАЛЕНДАРЬ!$AA15=GRID!$BJ$3:$CM$3),0))*(1-GRID!$B$35),0)+GRID!$B$29)</f>
        <v>24800</v>
      </c>
      <c r="D127" s="60">
        <f t="array" ref="D127">IF($I$2="Открытый тариф",
INDEX(GRID!$B$17:$AE$27,MATCH(C$7,GRID!$A$17:$A$27,0),MATCH(1,($U$2=GRID!$BJ$1:$CM$1)*(КАЛЕНДАРЬ!$AA15=GRID!$BJ$3:$CM$3),0))+GRID!$B$29*2,
ROUNDUP(INDEX(GRID!$B$17:$AE$27,MATCH(C$7,GRID!$A$17:$A$27,0),MATCH(1,($U$2=GRID!$BJ$1:$CM$1)*(КАЛЕНДАРЬ!$AA15=GRID!$BJ$3:$CM$3),0))*(1-GRID!$B$35),0)+GRID!$B$29*2)</f>
        <v>30100</v>
      </c>
      <c r="E127" s="59" cm="1">
        <f t="array" ref="E127">IF($I$2="Открытый тариф",
INDEX(GRID!$B$4:$AE$14,MATCH(E$7,GRID!$A$4:$A$14,0),MATCH(1,($U$2=GRID!$BJ$1:$CM$1)*(КАЛЕНДАРЬ!$AA15=GRID!$BJ$3:$CM$3),0))+GRID!$B$29,
ROUNDUP(INDEX(GRID!$B$4:$AE$14,MATCH(E$7,GRID!$A$4:$A$14,0),MATCH(1,($U$2=GRID!$BJ$1:$CM$1)*(КАЛЕНДАРЬ!$AA15=GRID!$BJ$3:$CM$3),0))*(1-GRID!$B$35),0)+GRID!$B$29)</f>
        <v>27100</v>
      </c>
      <c r="F127" s="60">
        <f t="array" ref="F127">IF($I$2="Открытый тариф",
INDEX(GRID!$B$17:$AE$27,MATCH(E$7,GRID!$A$17:$A$27,0),MATCH(1,($U$2=GRID!$BJ$1:$CM$1)*(КАЛЕНДАРЬ!$AA15=GRID!$BJ$3:$CM$3),0))+GRID!$B$29*2,
ROUNDUP(INDEX(GRID!$B$17:$AE$27,MATCH(E$7,GRID!$A$17:$A$27,0),MATCH(1,($U$2=GRID!$BJ$1:$CM$1)*(КАЛЕНДАРЬ!$AA15=GRID!$BJ$3:$CM$3),0))*(1-GRID!$B$35),0)+GRID!$B$29*2)</f>
        <v>32400</v>
      </c>
      <c r="G127" s="59" cm="1">
        <f t="array" ref="G127">IF($I$2="Открытый тариф",
INDEX(GRID!$B$4:$AE$14,MATCH(G$7,GRID!$A$4:$A$14,0),MATCH(1,($U$2=GRID!$BJ$1:$CM$1)*(КАЛЕНДАРЬ!$AA15=GRID!$BJ$3:$CM$3),0))+GRID!$B$29,
ROUNDUP(INDEX(GRID!$B$4:$AE$14,MATCH(G$7,GRID!$A$4:$A$14,0),MATCH(1,($U$2=GRID!$BJ$1:$CM$1)*(КАЛЕНДАРЬ!$AA15=GRID!$BJ$3:$CM$3),0))*(1-GRID!$B$35),0)+GRID!$B$29)</f>
        <v>29700</v>
      </c>
      <c r="H127" s="60">
        <f t="array" ref="H127">IF($I$2="Открытый тариф",
INDEX(GRID!$B$17:$AE$27,MATCH(G$7,GRID!$A$17:$A$27,0),MATCH(1,($U$2=GRID!$BJ$1:$CM$1)*(КАЛЕНДАРЬ!$AA15=GRID!$BJ$3:$CM$3),0))+GRID!$B$29*2,
ROUNDUP(INDEX(GRID!$B$17:$AE$27,MATCH(G$7,GRID!$A$17:$A$27,0),MATCH(1,($U$2=GRID!$BJ$1:$CM$1)*(КАЛЕНДАРЬ!$AA15=GRID!$BJ$3:$CM$3),0))*(1-GRID!$B$35),0)+GRID!$B$29*2)</f>
        <v>35000</v>
      </c>
      <c r="I127" s="59" cm="1">
        <f t="array" ref="I127">IF($I$2="Открытый тариф",
INDEX(GRID!$B$4:$AE$14,MATCH(I$7,GRID!$A$4:$A$14,0),MATCH(1,($U$2=GRID!$BJ$1:$CM$1)*(КАЛЕНДАРЬ!$AA15=GRID!$BJ$3:$CM$3),0))+GRID!$B$29,
ROUNDUP(INDEX(GRID!$B$4:$AE$14,MATCH(I$7,GRID!$A$4:$A$14,0),MATCH(1,($U$2=GRID!$BJ$1:$CM$1)*(КАЛЕНДАРЬ!$AA15=GRID!$BJ$3:$CM$3),0))*(1-GRID!$B$35),0)+GRID!$B$29)</f>
        <v>32500</v>
      </c>
      <c r="J127" s="60">
        <f t="array" ref="J127">IF($I$2="Открытый тариф",
INDEX(GRID!$B$17:$AE$27,MATCH(I$7,GRID!$A$17:$A$27,0),MATCH(1,($U$2=GRID!$BJ$1:$CM$1)*(КАЛЕНДАРЬ!$AA15=GRID!$BJ$3:$CM$3),0))+GRID!$B$29*2,
ROUNDUP(INDEX(GRID!$B$17:$AE$27,MATCH(I$7,GRID!$A$17:$A$27,0),MATCH(1,($U$2=GRID!$BJ$1:$CM$1)*(КАЛЕНДАРЬ!$AA15=GRID!$BJ$3:$CM$3),0))*(1-GRID!$B$35),0)+GRID!$B$29*2)</f>
        <v>37800</v>
      </c>
      <c r="K127" s="59" cm="1">
        <f t="array" ref="K127">IF($I$2="Открытый тариф",
INDEX(GRID!$B$4:$AE$14,MATCH(K$7,GRID!$A$4:$A$14,0),MATCH(1,($U$2=GRID!$BJ$1:$CM$1)*(КАЛЕНДАРЬ!$AA15=GRID!$BJ$3:$CM$3),0))+GRID!$B$29,
ROUNDUP(INDEX(GRID!$B$4:$AE$14,MATCH(K$7,GRID!$A$4:$A$14,0),MATCH(1,($U$2=GRID!$BJ$1:$CM$1)*(КАЛЕНДАРЬ!$AA15=GRID!$BJ$3:$CM$3),0))*(1-GRID!$B$35),0)+GRID!$B$29)</f>
        <v>35600</v>
      </c>
      <c r="L127" s="60">
        <f t="array" ref="L127">IF($I$2="Открытый тариф",
INDEX(GRID!$B$17:$AE$27,MATCH(K$7,GRID!$A$17:$A$27,0),MATCH(1,($U$2=GRID!$BJ$1:$CM$1)*(КАЛЕНДАРЬ!$AA15=GRID!$BJ$3:$CM$3),0))+GRID!$B$29*2,
ROUNDUP(INDEX(GRID!$B$17:$AE$27,MATCH(K$7,GRID!$A$17:$A$27,0),MATCH(1,($U$2=GRID!$BJ$1:$CM$1)*(КАЛЕНДАРЬ!$AA15=GRID!$BJ$3:$CM$3),0))*(1-GRID!$B$35),0)+GRID!$B$29*2)</f>
        <v>40900</v>
      </c>
      <c r="M127" s="59" cm="1">
        <f t="array" ref="M127">IF($I$2="Открытый тариф",
INDEX(GRID!$B$4:$AE$14,MATCH(M$7,GRID!$A$4:$A$14,0),MATCH(1,($U$2=GRID!$BJ$1:$CM$1)*(КАЛЕНДАРЬ!$AA15=GRID!$BJ$3:$CM$3),0))+GRID!$B$29,
ROUNDUP(INDEX(GRID!$B$4:$AE$14,MATCH(M$7,GRID!$A$4:$A$14,0),MATCH(1,($U$2=GRID!$BJ$1:$CM$1)*(КАЛЕНДАРЬ!$AA15=GRID!$BJ$3:$CM$3),0))*(1-GRID!$B$35),0)+GRID!$B$29)</f>
        <v>39100</v>
      </c>
      <c r="N127" s="60">
        <f t="array" ref="N127">IF($I$2="Открытый тариф",
INDEX(GRID!$B$17:$AE$27,MATCH(M$7,GRID!$A$17:$A$27,0),MATCH(1,($U$2=GRID!$BJ$1:$CM$1)*(КАЛЕНДАРЬ!$AA15=GRID!$BJ$3:$CM$3),0))+GRID!$B$29*2,
ROUNDUP(INDEX(GRID!$B$17:$AE$27,MATCH(M$7,GRID!$A$17:$A$27,0),MATCH(1,($U$2=GRID!$BJ$1:$CM$1)*(КАЛЕНДАРЬ!$AA15=GRID!$BJ$3:$CM$3),0))*(1-GRID!$B$35),0)+GRID!$B$29*2)</f>
        <v>44400</v>
      </c>
      <c r="O127" s="59" cm="1">
        <f t="array" ref="O127">IF($I$2="Открытый тариф",
INDEX(GRID!$B$4:$AE$14,MATCH(O$7,GRID!$A$4:$A$14,0),MATCH(1,($U$2=GRID!$BJ$1:$CM$1)*(КАЛЕНДАРЬ!$AA15=GRID!$BJ$3:$CM$3),0))+GRID!$B$29,
ROUNDUP(INDEX(GRID!$B$4:$AE$14,MATCH(O$7,GRID!$A$4:$A$14,0),MATCH(1,($U$2=GRID!$BJ$1:$CM$1)*(КАЛЕНДАРЬ!$AA15=GRID!$BJ$3:$CM$3),0))*(1-GRID!$B$35),0)+GRID!$B$29)</f>
        <v>45800</v>
      </c>
      <c r="P127" s="60">
        <f t="array" ref="P127">IF($I$2="Открытый тариф",
INDEX(GRID!$B$17:$AE$27,MATCH(O$7,GRID!$A$17:$A$27,0),MATCH(1,($U$2=GRID!$BJ$1:$CM$1)*(КАЛЕНДАРЬ!$AA15=GRID!$BJ$3:$CM$3),0))+GRID!$B$29*2,
ROUNDUP(INDEX(GRID!$B$17:$AE$27,MATCH(O$7,GRID!$A$17:$A$27,0),MATCH(1,($U$2=GRID!$BJ$1:$CM$1)*(КАЛЕНДАРЬ!$AA15=GRID!$BJ$3:$CM$3),0))*(1-GRID!$B$35),0)+GRID!$B$29*2)</f>
        <v>51100</v>
      </c>
      <c r="Q127" s="59" cm="1">
        <f t="array" ref="Q127">IF($I$2="Открытый тариф",
INDEX(GRID!$B$4:$AE$14,MATCH(Q$7,GRID!$A$4:$A$14,0),MATCH(1,($U$2=GRID!$BJ$1:$CM$1)*(КАЛЕНДАРЬ!$AA15=GRID!$BJ$3:$CM$3),0))+GRID!$B$29,
ROUNDUP(INDEX(GRID!$B$4:$AE$14,MATCH(Q$7,GRID!$A$4:$A$14,0),MATCH(1,($U$2=GRID!$BJ$1:$CM$1)*(КАЛЕНДАРЬ!$AA15=GRID!$BJ$3:$CM$3),0))*(1-GRID!$B$35),0)+GRID!$B$29)</f>
        <v>51200</v>
      </c>
      <c r="R127" s="60">
        <f t="array" ref="R127">IF($I$2="Открытый тариф",
INDEX(GRID!$B$17:$AE$27,MATCH(Q$7,GRID!$A$17:$A$27,0),MATCH(1,($U$2=GRID!$BJ$1:$CM$1)*(КАЛЕНДАРЬ!$AA15=GRID!$BJ$3:$CM$3),0))+GRID!$B$29*2,
ROUNDUP(INDEX(GRID!$B$17:$AE$27,MATCH(Q$7,GRID!$A$17:$A$27,0),MATCH(1,($U$2=GRID!$BJ$1:$CM$1)*(КАЛЕНДАРЬ!$AA15=GRID!$BJ$3:$CM$3),0))*(1-GRID!$B$35),0)+GRID!$B$29*2)</f>
        <v>56500</v>
      </c>
      <c r="S127" s="59" cm="1">
        <f t="array" ref="S127">IF($I$2="Открытый тариф",
INDEX(GRID!$B$4:$AE$14,MATCH(S$7,GRID!$A$4:$A$14,0),MATCH(1,($U$2=GRID!$BJ$1:$CM$1)*(КАЛЕНДАРЬ!$AA15=GRID!$BJ$3:$CM$3),0))+GRID!$B$29,
ROUNDUP(INDEX(GRID!$B$4:$AE$14,MATCH(S$7,GRID!$A$4:$A$14,0),MATCH(1,($U$2=GRID!$BJ$1:$CM$1)*(КАЛЕНДАРЬ!$AA15=GRID!$BJ$3:$CM$3),0))*(1-GRID!$B$35),0)+GRID!$B$29)</f>
        <v>62000</v>
      </c>
      <c r="T127" s="60">
        <f t="array" ref="T127">IF($I$2="Открытый тариф",
INDEX(GRID!$B$17:$AE$27,MATCH(S$7,GRID!$A$17:$A$27,0),MATCH(1,($U$2=GRID!$BJ$1:$CM$1)*(КАЛЕНДАРЬ!$AA15=GRID!$BJ$3:$CM$3),0))+GRID!$B$29*2,
ROUNDUP(INDEX(GRID!$B$17:$AE$27,MATCH(S$7,GRID!$A$17:$A$27,0),MATCH(1,($U$2=GRID!$BJ$1:$CM$1)*(КАЛЕНДАРЬ!$AA15=GRID!$BJ$3:$CM$3),0))*(1-GRID!$B$35),0)+GRID!$B$29*2)</f>
        <v>67300</v>
      </c>
      <c r="U127" s="59" cm="1">
        <f t="array" ref="U127">IF($I$2="Открытый тариф",
INDEX(GRID!$B$4:$AE$14,MATCH(U$7,GRID!$A$4:$A$14,0),MATCH(1,($U$2=GRID!$BJ$1:$CM$1)*(КАЛЕНДАРЬ!$AA15=GRID!$BJ$3:$CM$3),0))+GRID!$B$29,
ROUNDUP(INDEX(GRID!$B$4:$AE$14,MATCH(U$7,GRID!$A$4:$A$14,0),MATCH(1,($U$2=GRID!$BJ$1:$CM$1)*(КАЛЕНДАРЬ!$AA15=GRID!$BJ$3:$CM$3),0))*(1-GRID!$B$35),0)+GRID!$B$29)</f>
        <v>69800</v>
      </c>
      <c r="V127" s="60">
        <f t="array" ref="V127">IF($I$2="Открытый тариф",
INDEX(GRID!$B$17:$AE$27,MATCH(U$7,GRID!$A$17:$A$27,0),MATCH(1,($U$2=GRID!$BJ$1:$CM$1)*(КАЛЕНДАРЬ!$AA15=GRID!$BJ$3:$CM$3),0))+GRID!$B$29*2,
ROUNDUP(INDEX(GRID!$B$17:$AE$27,MATCH(U$7,GRID!$A$17:$A$27,0),MATCH(1,($U$2=GRID!$BJ$1:$CM$1)*(КАЛЕНДАРЬ!$AA15=GRID!$BJ$3:$CM$3),0))*(1-GRID!$B$35),0)+GRID!$B$29*2)</f>
        <v>75100</v>
      </c>
      <c r="W127" s="59" cm="1">
        <f t="array" ref="W127">IF($I$2="Открытый тариф",
INDEX(GRID!$B$4:$AE$14,MATCH(W$7,GRID!$A$4:$A$14,0),MATCH(1,($U$2=GRID!$BJ$1:$CM$1)*(КАЛЕНДАРЬ!$AA15=GRID!$BJ$3:$CM$3),0))+GRID!$B$29,
ROUNDUP(INDEX(GRID!$B$4:$AE$14,MATCH(W$7,GRID!$A$4:$A$14,0),MATCH(1,($U$2=GRID!$BJ$1:$CM$1)*(КАЛЕНДАРЬ!$AA15=GRID!$BJ$3:$CM$3),0))*(1-GRID!$B$35),0)+GRID!$B$29)</f>
        <v>260800</v>
      </c>
      <c r="X127" s="60">
        <f t="array" ref="X127">IF($I$2="Открытый тариф",
INDEX(GRID!$B$17:$AE$27,MATCH(W$7,GRID!$A$17:$A$27,0),MATCH(1,($U$2=GRID!$BJ$1:$CM$1)*(КАЛЕНДАРЬ!$AA15=GRID!$BJ$3:$CM$3),0))+GRID!$B$29*2,
ROUNDUP(INDEX(GRID!$B$17:$AE$27,MATCH(W$7,GRID!$A$17:$A$27,0),MATCH(1,($U$2=GRID!$BJ$1:$CM$1)*(КАЛЕНДАРЬ!$AA15=GRID!$BJ$3:$CM$3),0))*(1-GRID!$B$35),0)+GRID!$B$29*2)</f>
        <v>266100</v>
      </c>
    </row>
    <row r="128" spans="1:24" x14ac:dyDescent="0.2">
      <c r="A128" s="62" t="s">
        <v>47</v>
      </c>
      <c r="B128" s="62">
        <v>13</v>
      </c>
      <c r="C128" s="59" cm="1">
        <f t="array" ref="C128">IF($I$2="Открытый тариф",
INDEX(GRID!$B$4:$AE$14,MATCH(C$7,GRID!$A$4:$A$14,0),MATCH(1,($U$2=GRID!$BJ$1:$CM$1)*(КАЛЕНДАРЬ!$AA16=GRID!$BJ$3:$CM$3),0))+GRID!$B$29,
ROUNDUP(INDEX(GRID!$B$4:$AE$14,MATCH(C$7,GRID!$A$4:$A$14,0),MATCH(1,($U$2=GRID!$BJ$1:$CM$1)*(КАЛЕНДАРЬ!$AA16=GRID!$BJ$3:$CM$3),0))*(1-GRID!$B$35),0)+GRID!$B$29)</f>
        <v>24800</v>
      </c>
      <c r="D128" s="60">
        <f t="array" ref="D128">IF($I$2="Открытый тариф",
INDEX(GRID!$B$17:$AE$27,MATCH(C$7,GRID!$A$17:$A$27,0),MATCH(1,($U$2=GRID!$BJ$1:$CM$1)*(КАЛЕНДАРЬ!$AA16=GRID!$BJ$3:$CM$3),0))+GRID!$B$29*2,
ROUNDUP(INDEX(GRID!$B$17:$AE$27,MATCH(C$7,GRID!$A$17:$A$27,0),MATCH(1,($U$2=GRID!$BJ$1:$CM$1)*(КАЛЕНДАРЬ!$AA16=GRID!$BJ$3:$CM$3),0))*(1-GRID!$B$35),0)+GRID!$B$29*2)</f>
        <v>30100</v>
      </c>
      <c r="E128" s="59" cm="1">
        <f t="array" ref="E128">IF($I$2="Открытый тариф",
INDEX(GRID!$B$4:$AE$14,MATCH(E$7,GRID!$A$4:$A$14,0),MATCH(1,($U$2=GRID!$BJ$1:$CM$1)*(КАЛЕНДАРЬ!$AA16=GRID!$BJ$3:$CM$3),0))+GRID!$B$29,
ROUNDUP(INDEX(GRID!$B$4:$AE$14,MATCH(E$7,GRID!$A$4:$A$14,0),MATCH(1,($U$2=GRID!$BJ$1:$CM$1)*(КАЛЕНДАРЬ!$AA16=GRID!$BJ$3:$CM$3),0))*(1-GRID!$B$35),0)+GRID!$B$29)</f>
        <v>27100</v>
      </c>
      <c r="F128" s="60">
        <f t="array" ref="F128">IF($I$2="Открытый тариф",
INDEX(GRID!$B$17:$AE$27,MATCH(E$7,GRID!$A$17:$A$27,0),MATCH(1,($U$2=GRID!$BJ$1:$CM$1)*(КАЛЕНДАРЬ!$AA16=GRID!$BJ$3:$CM$3),0))+GRID!$B$29*2,
ROUNDUP(INDEX(GRID!$B$17:$AE$27,MATCH(E$7,GRID!$A$17:$A$27,0),MATCH(1,($U$2=GRID!$BJ$1:$CM$1)*(КАЛЕНДАРЬ!$AA16=GRID!$BJ$3:$CM$3),0))*(1-GRID!$B$35),0)+GRID!$B$29*2)</f>
        <v>32400</v>
      </c>
      <c r="G128" s="59" cm="1">
        <f t="array" ref="G128">IF($I$2="Открытый тариф",
INDEX(GRID!$B$4:$AE$14,MATCH(G$7,GRID!$A$4:$A$14,0),MATCH(1,($U$2=GRID!$BJ$1:$CM$1)*(КАЛЕНДАРЬ!$AA16=GRID!$BJ$3:$CM$3),0))+GRID!$B$29,
ROUNDUP(INDEX(GRID!$B$4:$AE$14,MATCH(G$7,GRID!$A$4:$A$14,0),MATCH(1,($U$2=GRID!$BJ$1:$CM$1)*(КАЛЕНДАРЬ!$AA16=GRID!$BJ$3:$CM$3),0))*(1-GRID!$B$35),0)+GRID!$B$29)</f>
        <v>29700</v>
      </c>
      <c r="H128" s="60">
        <f t="array" ref="H128">IF($I$2="Открытый тариф",
INDEX(GRID!$B$17:$AE$27,MATCH(G$7,GRID!$A$17:$A$27,0),MATCH(1,($U$2=GRID!$BJ$1:$CM$1)*(КАЛЕНДАРЬ!$AA16=GRID!$BJ$3:$CM$3),0))+GRID!$B$29*2,
ROUNDUP(INDEX(GRID!$B$17:$AE$27,MATCH(G$7,GRID!$A$17:$A$27,0),MATCH(1,($U$2=GRID!$BJ$1:$CM$1)*(КАЛЕНДАРЬ!$AA16=GRID!$BJ$3:$CM$3),0))*(1-GRID!$B$35),0)+GRID!$B$29*2)</f>
        <v>35000</v>
      </c>
      <c r="I128" s="59" cm="1">
        <f t="array" ref="I128">IF($I$2="Открытый тариф",
INDEX(GRID!$B$4:$AE$14,MATCH(I$7,GRID!$A$4:$A$14,0),MATCH(1,($U$2=GRID!$BJ$1:$CM$1)*(КАЛЕНДАРЬ!$AA16=GRID!$BJ$3:$CM$3),0))+GRID!$B$29,
ROUNDUP(INDEX(GRID!$B$4:$AE$14,MATCH(I$7,GRID!$A$4:$A$14,0),MATCH(1,($U$2=GRID!$BJ$1:$CM$1)*(КАЛЕНДАРЬ!$AA16=GRID!$BJ$3:$CM$3),0))*(1-GRID!$B$35),0)+GRID!$B$29)</f>
        <v>32500</v>
      </c>
      <c r="J128" s="60">
        <f t="array" ref="J128">IF($I$2="Открытый тариф",
INDEX(GRID!$B$17:$AE$27,MATCH(I$7,GRID!$A$17:$A$27,0),MATCH(1,($U$2=GRID!$BJ$1:$CM$1)*(КАЛЕНДАРЬ!$AA16=GRID!$BJ$3:$CM$3),0))+GRID!$B$29*2,
ROUNDUP(INDEX(GRID!$B$17:$AE$27,MATCH(I$7,GRID!$A$17:$A$27,0),MATCH(1,($U$2=GRID!$BJ$1:$CM$1)*(КАЛЕНДАРЬ!$AA16=GRID!$BJ$3:$CM$3),0))*(1-GRID!$B$35),0)+GRID!$B$29*2)</f>
        <v>37800</v>
      </c>
      <c r="K128" s="59" cm="1">
        <f t="array" ref="K128">IF($I$2="Открытый тариф",
INDEX(GRID!$B$4:$AE$14,MATCH(K$7,GRID!$A$4:$A$14,0),MATCH(1,($U$2=GRID!$BJ$1:$CM$1)*(КАЛЕНДАРЬ!$AA16=GRID!$BJ$3:$CM$3),0))+GRID!$B$29,
ROUNDUP(INDEX(GRID!$B$4:$AE$14,MATCH(K$7,GRID!$A$4:$A$14,0),MATCH(1,($U$2=GRID!$BJ$1:$CM$1)*(КАЛЕНДАРЬ!$AA16=GRID!$BJ$3:$CM$3),0))*(1-GRID!$B$35),0)+GRID!$B$29)</f>
        <v>35600</v>
      </c>
      <c r="L128" s="60">
        <f t="array" ref="L128">IF($I$2="Открытый тариф",
INDEX(GRID!$B$17:$AE$27,MATCH(K$7,GRID!$A$17:$A$27,0),MATCH(1,($U$2=GRID!$BJ$1:$CM$1)*(КАЛЕНДАРЬ!$AA16=GRID!$BJ$3:$CM$3),0))+GRID!$B$29*2,
ROUNDUP(INDEX(GRID!$B$17:$AE$27,MATCH(K$7,GRID!$A$17:$A$27,0),MATCH(1,($U$2=GRID!$BJ$1:$CM$1)*(КАЛЕНДАРЬ!$AA16=GRID!$BJ$3:$CM$3),0))*(1-GRID!$B$35),0)+GRID!$B$29*2)</f>
        <v>40900</v>
      </c>
      <c r="M128" s="59" cm="1">
        <f t="array" ref="M128">IF($I$2="Открытый тариф",
INDEX(GRID!$B$4:$AE$14,MATCH(M$7,GRID!$A$4:$A$14,0),MATCH(1,($U$2=GRID!$BJ$1:$CM$1)*(КАЛЕНДАРЬ!$AA16=GRID!$BJ$3:$CM$3),0))+GRID!$B$29,
ROUNDUP(INDEX(GRID!$B$4:$AE$14,MATCH(M$7,GRID!$A$4:$A$14,0),MATCH(1,($U$2=GRID!$BJ$1:$CM$1)*(КАЛЕНДАРЬ!$AA16=GRID!$BJ$3:$CM$3),0))*(1-GRID!$B$35),0)+GRID!$B$29)</f>
        <v>39100</v>
      </c>
      <c r="N128" s="60">
        <f t="array" ref="N128">IF($I$2="Открытый тариф",
INDEX(GRID!$B$17:$AE$27,MATCH(M$7,GRID!$A$17:$A$27,0),MATCH(1,($U$2=GRID!$BJ$1:$CM$1)*(КАЛЕНДАРЬ!$AA16=GRID!$BJ$3:$CM$3),0))+GRID!$B$29*2,
ROUNDUP(INDEX(GRID!$B$17:$AE$27,MATCH(M$7,GRID!$A$17:$A$27,0),MATCH(1,($U$2=GRID!$BJ$1:$CM$1)*(КАЛЕНДАРЬ!$AA16=GRID!$BJ$3:$CM$3),0))*(1-GRID!$B$35),0)+GRID!$B$29*2)</f>
        <v>44400</v>
      </c>
      <c r="O128" s="59" cm="1">
        <f t="array" ref="O128">IF($I$2="Открытый тариф",
INDEX(GRID!$B$4:$AE$14,MATCH(O$7,GRID!$A$4:$A$14,0),MATCH(1,($U$2=GRID!$BJ$1:$CM$1)*(КАЛЕНДАРЬ!$AA16=GRID!$BJ$3:$CM$3),0))+GRID!$B$29,
ROUNDUP(INDEX(GRID!$B$4:$AE$14,MATCH(O$7,GRID!$A$4:$A$14,0),MATCH(1,($U$2=GRID!$BJ$1:$CM$1)*(КАЛЕНДАРЬ!$AA16=GRID!$BJ$3:$CM$3),0))*(1-GRID!$B$35),0)+GRID!$B$29)</f>
        <v>45800</v>
      </c>
      <c r="P128" s="60">
        <f t="array" ref="P128">IF($I$2="Открытый тариф",
INDEX(GRID!$B$17:$AE$27,MATCH(O$7,GRID!$A$17:$A$27,0),MATCH(1,($U$2=GRID!$BJ$1:$CM$1)*(КАЛЕНДАРЬ!$AA16=GRID!$BJ$3:$CM$3),0))+GRID!$B$29*2,
ROUNDUP(INDEX(GRID!$B$17:$AE$27,MATCH(O$7,GRID!$A$17:$A$27,0),MATCH(1,($U$2=GRID!$BJ$1:$CM$1)*(КАЛЕНДАРЬ!$AA16=GRID!$BJ$3:$CM$3),0))*(1-GRID!$B$35),0)+GRID!$B$29*2)</f>
        <v>51100</v>
      </c>
      <c r="Q128" s="59" cm="1">
        <f t="array" ref="Q128">IF($I$2="Открытый тариф",
INDEX(GRID!$B$4:$AE$14,MATCH(Q$7,GRID!$A$4:$A$14,0),MATCH(1,($U$2=GRID!$BJ$1:$CM$1)*(КАЛЕНДАРЬ!$AA16=GRID!$BJ$3:$CM$3),0))+GRID!$B$29,
ROUNDUP(INDEX(GRID!$B$4:$AE$14,MATCH(Q$7,GRID!$A$4:$A$14,0),MATCH(1,($U$2=GRID!$BJ$1:$CM$1)*(КАЛЕНДАРЬ!$AA16=GRID!$BJ$3:$CM$3),0))*(1-GRID!$B$35),0)+GRID!$B$29)</f>
        <v>51200</v>
      </c>
      <c r="R128" s="60">
        <f t="array" ref="R128">IF($I$2="Открытый тариф",
INDEX(GRID!$B$17:$AE$27,MATCH(Q$7,GRID!$A$17:$A$27,0),MATCH(1,($U$2=GRID!$BJ$1:$CM$1)*(КАЛЕНДАРЬ!$AA16=GRID!$BJ$3:$CM$3),0))+GRID!$B$29*2,
ROUNDUP(INDEX(GRID!$B$17:$AE$27,MATCH(Q$7,GRID!$A$17:$A$27,0),MATCH(1,($U$2=GRID!$BJ$1:$CM$1)*(КАЛЕНДАРЬ!$AA16=GRID!$BJ$3:$CM$3),0))*(1-GRID!$B$35),0)+GRID!$B$29*2)</f>
        <v>56500</v>
      </c>
      <c r="S128" s="59" cm="1">
        <f t="array" ref="S128">IF($I$2="Открытый тариф",
INDEX(GRID!$B$4:$AE$14,MATCH(S$7,GRID!$A$4:$A$14,0),MATCH(1,($U$2=GRID!$BJ$1:$CM$1)*(КАЛЕНДАРЬ!$AA16=GRID!$BJ$3:$CM$3),0))+GRID!$B$29,
ROUNDUP(INDEX(GRID!$B$4:$AE$14,MATCH(S$7,GRID!$A$4:$A$14,0),MATCH(1,($U$2=GRID!$BJ$1:$CM$1)*(КАЛЕНДАРЬ!$AA16=GRID!$BJ$3:$CM$3),0))*(1-GRID!$B$35),0)+GRID!$B$29)</f>
        <v>62000</v>
      </c>
      <c r="T128" s="60">
        <f t="array" ref="T128">IF($I$2="Открытый тариф",
INDEX(GRID!$B$17:$AE$27,MATCH(S$7,GRID!$A$17:$A$27,0),MATCH(1,($U$2=GRID!$BJ$1:$CM$1)*(КАЛЕНДАРЬ!$AA16=GRID!$BJ$3:$CM$3),0))+GRID!$B$29*2,
ROUNDUP(INDEX(GRID!$B$17:$AE$27,MATCH(S$7,GRID!$A$17:$A$27,0),MATCH(1,($U$2=GRID!$BJ$1:$CM$1)*(КАЛЕНДАРЬ!$AA16=GRID!$BJ$3:$CM$3),0))*(1-GRID!$B$35),0)+GRID!$B$29*2)</f>
        <v>67300</v>
      </c>
      <c r="U128" s="59" cm="1">
        <f t="array" ref="U128">IF($I$2="Открытый тариф",
INDEX(GRID!$B$4:$AE$14,MATCH(U$7,GRID!$A$4:$A$14,0),MATCH(1,($U$2=GRID!$BJ$1:$CM$1)*(КАЛЕНДАРЬ!$AA16=GRID!$BJ$3:$CM$3),0))+GRID!$B$29,
ROUNDUP(INDEX(GRID!$B$4:$AE$14,MATCH(U$7,GRID!$A$4:$A$14,0),MATCH(1,($U$2=GRID!$BJ$1:$CM$1)*(КАЛЕНДАРЬ!$AA16=GRID!$BJ$3:$CM$3),0))*(1-GRID!$B$35),0)+GRID!$B$29)</f>
        <v>69800</v>
      </c>
      <c r="V128" s="60">
        <f t="array" ref="V128">IF($I$2="Открытый тариф",
INDEX(GRID!$B$17:$AE$27,MATCH(U$7,GRID!$A$17:$A$27,0),MATCH(1,($U$2=GRID!$BJ$1:$CM$1)*(КАЛЕНДАРЬ!$AA16=GRID!$BJ$3:$CM$3),0))+GRID!$B$29*2,
ROUNDUP(INDEX(GRID!$B$17:$AE$27,MATCH(U$7,GRID!$A$17:$A$27,0),MATCH(1,($U$2=GRID!$BJ$1:$CM$1)*(КАЛЕНДАРЬ!$AA16=GRID!$BJ$3:$CM$3),0))*(1-GRID!$B$35),0)+GRID!$B$29*2)</f>
        <v>75100</v>
      </c>
      <c r="W128" s="59" cm="1">
        <f t="array" ref="W128">IF($I$2="Открытый тариф",
INDEX(GRID!$B$4:$AE$14,MATCH(W$7,GRID!$A$4:$A$14,0),MATCH(1,($U$2=GRID!$BJ$1:$CM$1)*(КАЛЕНДАРЬ!$AA16=GRID!$BJ$3:$CM$3),0))+GRID!$B$29,
ROUNDUP(INDEX(GRID!$B$4:$AE$14,MATCH(W$7,GRID!$A$4:$A$14,0),MATCH(1,($U$2=GRID!$BJ$1:$CM$1)*(КАЛЕНДАРЬ!$AA16=GRID!$BJ$3:$CM$3),0))*(1-GRID!$B$35),0)+GRID!$B$29)</f>
        <v>260800</v>
      </c>
      <c r="X128" s="60">
        <f t="array" ref="X128">IF($I$2="Открытый тариф",
INDEX(GRID!$B$17:$AE$27,MATCH(W$7,GRID!$A$17:$A$27,0),MATCH(1,($U$2=GRID!$BJ$1:$CM$1)*(КАЛЕНДАРЬ!$AA16=GRID!$BJ$3:$CM$3),0))+GRID!$B$29*2,
ROUNDUP(INDEX(GRID!$B$17:$AE$27,MATCH(W$7,GRID!$A$17:$A$27,0),MATCH(1,($U$2=GRID!$BJ$1:$CM$1)*(КАЛЕНДАРЬ!$AA16=GRID!$BJ$3:$CM$3),0))*(1-GRID!$B$35),0)+GRID!$B$29*2)</f>
        <v>266100</v>
      </c>
    </row>
    <row r="129" spans="1:24" x14ac:dyDescent="0.2">
      <c r="A129" s="62" t="s">
        <v>48</v>
      </c>
      <c r="B129" s="62">
        <v>14</v>
      </c>
      <c r="C129" s="59" cm="1">
        <f t="array" ref="C129">IF($I$2="Открытый тариф",
INDEX(GRID!$B$4:$AE$14,MATCH(C$7,GRID!$A$4:$A$14,0),MATCH(1,($U$2=GRID!$BJ$1:$CM$1)*(КАЛЕНДАРЬ!$AA17=GRID!$BJ$3:$CM$3),0))+GRID!$B$29,
ROUNDUP(INDEX(GRID!$B$4:$AE$14,MATCH(C$7,GRID!$A$4:$A$14,0),MATCH(1,($U$2=GRID!$BJ$1:$CM$1)*(КАЛЕНДАРЬ!$AA17=GRID!$BJ$3:$CM$3),0))*(1-GRID!$B$35),0)+GRID!$B$29)</f>
        <v>28800</v>
      </c>
      <c r="D129" s="60">
        <f t="array" ref="D129">IF($I$2="Открытый тариф",
INDEX(GRID!$B$17:$AE$27,MATCH(C$7,GRID!$A$17:$A$27,0),MATCH(1,($U$2=GRID!$BJ$1:$CM$1)*(КАЛЕНДАРЬ!$AA17=GRID!$BJ$3:$CM$3),0))+GRID!$B$29*2,
ROUNDUP(INDEX(GRID!$B$17:$AE$27,MATCH(C$7,GRID!$A$17:$A$27,0),MATCH(1,($U$2=GRID!$BJ$1:$CM$1)*(КАЛЕНДАРЬ!$AA17=GRID!$BJ$3:$CM$3),0))*(1-GRID!$B$35),0)+GRID!$B$29*2)</f>
        <v>34100</v>
      </c>
      <c r="E129" s="59" cm="1">
        <f t="array" ref="E129">IF($I$2="Открытый тариф",
INDEX(GRID!$B$4:$AE$14,MATCH(E$7,GRID!$A$4:$A$14,0),MATCH(1,($U$2=GRID!$BJ$1:$CM$1)*(КАЛЕНДАРЬ!$AA17=GRID!$BJ$3:$CM$3),0))+GRID!$B$29,
ROUNDUP(INDEX(GRID!$B$4:$AE$14,MATCH(E$7,GRID!$A$4:$A$14,0),MATCH(1,($U$2=GRID!$BJ$1:$CM$1)*(КАЛЕНДАРЬ!$AA17=GRID!$BJ$3:$CM$3),0))*(1-GRID!$B$35),0)+GRID!$B$29)</f>
        <v>31700</v>
      </c>
      <c r="F129" s="60">
        <f t="array" ref="F129">IF($I$2="Открытый тариф",
INDEX(GRID!$B$17:$AE$27,MATCH(E$7,GRID!$A$17:$A$27,0),MATCH(1,($U$2=GRID!$BJ$1:$CM$1)*(КАЛЕНДАРЬ!$AA17=GRID!$BJ$3:$CM$3),0))+GRID!$B$29*2,
ROUNDUP(INDEX(GRID!$B$17:$AE$27,MATCH(E$7,GRID!$A$17:$A$27,0),MATCH(1,($U$2=GRID!$BJ$1:$CM$1)*(КАЛЕНДАРЬ!$AA17=GRID!$BJ$3:$CM$3),0))*(1-GRID!$B$35),0)+GRID!$B$29*2)</f>
        <v>37000</v>
      </c>
      <c r="G129" s="59" cm="1">
        <f t="array" ref="G129">IF($I$2="Открытый тариф",
INDEX(GRID!$B$4:$AE$14,MATCH(G$7,GRID!$A$4:$A$14,0),MATCH(1,($U$2=GRID!$BJ$1:$CM$1)*(КАЛЕНДАРЬ!$AA17=GRID!$BJ$3:$CM$3),0))+GRID!$B$29,
ROUNDUP(INDEX(GRID!$B$4:$AE$14,MATCH(G$7,GRID!$A$4:$A$14,0),MATCH(1,($U$2=GRID!$BJ$1:$CM$1)*(КАЛЕНДАРЬ!$AA17=GRID!$BJ$3:$CM$3),0))*(1-GRID!$B$35),0)+GRID!$B$29)</f>
        <v>34900</v>
      </c>
      <c r="H129" s="60">
        <f t="array" ref="H129">IF($I$2="Открытый тариф",
INDEX(GRID!$B$17:$AE$27,MATCH(G$7,GRID!$A$17:$A$27,0),MATCH(1,($U$2=GRID!$BJ$1:$CM$1)*(КАЛЕНДАРЬ!$AA17=GRID!$BJ$3:$CM$3),0))+GRID!$B$29*2,
ROUNDUP(INDEX(GRID!$B$17:$AE$27,MATCH(G$7,GRID!$A$17:$A$27,0),MATCH(1,($U$2=GRID!$BJ$1:$CM$1)*(КАЛЕНДАРЬ!$AA17=GRID!$BJ$3:$CM$3),0))*(1-GRID!$B$35),0)+GRID!$B$29*2)</f>
        <v>40200</v>
      </c>
      <c r="I129" s="59" cm="1">
        <f t="array" ref="I129">IF($I$2="Открытый тариф",
INDEX(GRID!$B$4:$AE$14,MATCH(I$7,GRID!$A$4:$A$14,0),MATCH(1,($U$2=GRID!$BJ$1:$CM$1)*(КАЛЕНДАРЬ!$AA17=GRID!$BJ$3:$CM$3),0))+GRID!$B$29,
ROUNDUP(INDEX(GRID!$B$4:$AE$14,MATCH(I$7,GRID!$A$4:$A$14,0),MATCH(1,($U$2=GRID!$BJ$1:$CM$1)*(КАЛЕНДАРЬ!$AA17=GRID!$BJ$3:$CM$3),0))*(1-GRID!$B$35),0)+GRID!$B$29)</f>
        <v>38500</v>
      </c>
      <c r="J129" s="60">
        <f t="array" ref="J129">IF($I$2="Открытый тариф",
INDEX(GRID!$B$17:$AE$27,MATCH(I$7,GRID!$A$17:$A$27,0),MATCH(1,($U$2=GRID!$BJ$1:$CM$1)*(КАЛЕНДАРЬ!$AA17=GRID!$BJ$3:$CM$3),0))+GRID!$B$29*2,
ROUNDUP(INDEX(GRID!$B$17:$AE$27,MATCH(I$7,GRID!$A$17:$A$27,0),MATCH(1,($U$2=GRID!$BJ$1:$CM$1)*(КАЛЕНДАРЬ!$AA17=GRID!$BJ$3:$CM$3),0))*(1-GRID!$B$35),0)+GRID!$B$29*2)</f>
        <v>43800</v>
      </c>
      <c r="K129" s="59" cm="1">
        <f t="array" ref="K129">IF($I$2="Открытый тариф",
INDEX(GRID!$B$4:$AE$14,MATCH(K$7,GRID!$A$4:$A$14,0),MATCH(1,($U$2=GRID!$BJ$1:$CM$1)*(КАЛЕНДАРЬ!$AA17=GRID!$BJ$3:$CM$3),0))+GRID!$B$29,
ROUNDUP(INDEX(GRID!$B$4:$AE$14,MATCH(K$7,GRID!$A$4:$A$14,0),MATCH(1,($U$2=GRID!$BJ$1:$CM$1)*(КАЛЕНДАРЬ!$AA17=GRID!$BJ$3:$CM$3),0))*(1-GRID!$B$35),0)+GRID!$B$29)</f>
        <v>42500</v>
      </c>
      <c r="L129" s="60">
        <f t="array" ref="L129">IF($I$2="Открытый тариф",
INDEX(GRID!$B$17:$AE$27,MATCH(K$7,GRID!$A$17:$A$27,0),MATCH(1,($U$2=GRID!$BJ$1:$CM$1)*(КАЛЕНДАРЬ!$AA17=GRID!$BJ$3:$CM$3),0))+GRID!$B$29*2,
ROUNDUP(INDEX(GRID!$B$17:$AE$27,MATCH(K$7,GRID!$A$17:$A$27,0),MATCH(1,($U$2=GRID!$BJ$1:$CM$1)*(КАЛЕНДАРЬ!$AA17=GRID!$BJ$3:$CM$3),0))*(1-GRID!$B$35),0)+GRID!$B$29*2)</f>
        <v>47800</v>
      </c>
      <c r="M129" s="59" cm="1">
        <f t="array" ref="M129">IF($I$2="Открытый тариф",
INDEX(GRID!$B$4:$AE$14,MATCH(M$7,GRID!$A$4:$A$14,0),MATCH(1,($U$2=GRID!$BJ$1:$CM$1)*(КАЛЕНДАРЬ!$AA17=GRID!$BJ$3:$CM$3),0))+GRID!$B$29,
ROUNDUP(INDEX(GRID!$B$4:$AE$14,MATCH(M$7,GRID!$A$4:$A$14,0),MATCH(1,($U$2=GRID!$BJ$1:$CM$1)*(КАЛЕНДАРЬ!$AA17=GRID!$BJ$3:$CM$3),0))*(1-GRID!$B$35),0)+GRID!$B$29)</f>
        <v>46900</v>
      </c>
      <c r="N129" s="60">
        <f t="array" ref="N129">IF($I$2="Открытый тариф",
INDEX(GRID!$B$17:$AE$27,MATCH(M$7,GRID!$A$17:$A$27,0),MATCH(1,($U$2=GRID!$BJ$1:$CM$1)*(КАЛЕНДАРЬ!$AA17=GRID!$BJ$3:$CM$3),0))+GRID!$B$29*2,
ROUNDUP(INDEX(GRID!$B$17:$AE$27,MATCH(M$7,GRID!$A$17:$A$27,0),MATCH(1,($U$2=GRID!$BJ$1:$CM$1)*(КАЛЕНДАРЬ!$AA17=GRID!$BJ$3:$CM$3),0))*(1-GRID!$B$35),0)+GRID!$B$29*2)</f>
        <v>52200</v>
      </c>
      <c r="O129" s="59" cm="1">
        <f t="array" ref="O129">IF($I$2="Открытый тариф",
INDEX(GRID!$B$4:$AE$14,MATCH(O$7,GRID!$A$4:$A$14,0),MATCH(1,($U$2=GRID!$BJ$1:$CM$1)*(КАЛЕНДАРЬ!$AA17=GRID!$BJ$3:$CM$3),0))+GRID!$B$29,
ROUNDUP(INDEX(GRID!$B$4:$AE$14,MATCH(O$7,GRID!$A$4:$A$14,0),MATCH(1,($U$2=GRID!$BJ$1:$CM$1)*(КАЛЕНДАРЬ!$AA17=GRID!$BJ$3:$CM$3),0))*(1-GRID!$B$35),0)+GRID!$B$29)</f>
        <v>53400</v>
      </c>
      <c r="P129" s="60">
        <f t="array" ref="P129">IF($I$2="Открытый тариф",
INDEX(GRID!$B$17:$AE$27,MATCH(O$7,GRID!$A$17:$A$27,0),MATCH(1,($U$2=GRID!$BJ$1:$CM$1)*(КАЛЕНДАРЬ!$AA17=GRID!$BJ$3:$CM$3),0))+GRID!$B$29*2,
ROUNDUP(INDEX(GRID!$B$17:$AE$27,MATCH(O$7,GRID!$A$17:$A$27,0),MATCH(1,($U$2=GRID!$BJ$1:$CM$1)*(КАЛЕНДАРЬ!$AA17=GRID!$BJ$3:$CM$3),0))*(1-GRID!$B$35),0)+GRID!$B$29*2)</f>
        <v>58700</v>
      </c>
      <c r="Q129" s="59" cm="1">
        <f t="array" ref="Q129">IF($I$2="Открытый тариф",
INDEX(GRID!$B$4:$AE$14,MATCH(Q$7,GRID!$A$4:$A$14,0),MATCH(1,($U$2=GRID!$BJ$1:$CM$1)*(КАЛЕНДАРЬ!$AA17=GRID!$BJ$3:$CM$3),0))+GRID!$B$29,
ROUNDUP(INDEX(GRID!$B$4:$AE$14,MATCH(Q$7,GRID!$A$4:$A$14,0),MATCH(1,($U$2=GRID!$BJ$1:$CM$1)*(КАЛЕНДАРЬ!$AA17=GRID!$BJ$3:$CM$3),0))*(1-GRID!$B$35),0)+GRID!$B$29)</f>
        <v>60000</v>
      </c>
      <c r="R129" s="60">
        <f t="array" ref="R129">IF($I$2="Открытый тариф",
INDEX(GRID!$B$17:$AE$27,MATCH(Q$7,GRID!$A$17:$A$27,0),MATCH(1,($U$2=GRID!$BJ$1:$CM$1)*(КАЛЕНДАРЬ!$AA17=GRID!$BJ$3:$CM$3),0))+GRID!$B$29*2,
ROUNDUP(INDEX(GRID!$B$17:$AE$27,MATCH(Q$7,GRID!$A$17:$A$27,0),MATCH(1,($U$2=GRID!$BJ$1:$CM$1)*(КАЛЕНДАРЬ!$AA17=GRID!$BJ$3:$CM$3),0))*(1-GRID!$B$35),0)+GRID!$B$29*2)</f>
        <v>65300</v>
      </c>
      <c r="S129" s="59" cm="1">
        <f t="array" ref="S129">IF($I$2="Открытый тариф",
INDEX(GRID!$B$4:$AE$14,MATCH(S$7,GRID!$A$4:$A$14,0),MATCH(1,($U$2=GRID!$BJ$1:$CM$1)*(КАЛЕНДАРЬ!$AA17=GRID!$BJ$3:$CM$3),0))+GRID!$B$29,
ROUNDUP(INDEX(GRID!$B$4:$AE$14,MATCH(S$7,GRID!$A$4:$A$14,0),MATCH(1,($U$2=GRID!$BJ$1:$CM$1)*(КАЛЕНДАРЬ!$AA17=GRID!$BJ$3:$CM$3),0))*(1-GRID!$B$35),0)+GRID!$B$29)</f>
        <v>73500</v>
      </c>
      <c r="T129" s="60">
        <f t="array" ref="T129">IF($I$2="Открытый тариф",
INDEX(GRID!$B$17:$AE$27,MATCH(S$7,GRID!$A$17:$A$27,0),MATCH(1,($U$2=GRID!$BJ$1:$CM$1)*(КАЛЕНДАРЬ!$AA17=GRID!$BJ$3:$CM$3),0))+GRID!$B$29*2,
ROUNDUP(INDEX(GRID!$B$17:$AE$27,MATCH(S$7,GRID!$A$17:$A$27,0),MATCH(1,($U$2=GRID!$BJ$1:$CM$1)*(КАЛЕНДАРЬ!$AA17=GRID!$BJ$3:$CM$3),0))*(1-GRID!$B$35),0)+GRID!$B$29*2)</f>
        <v>78800</v>
      </c>
      <c r="U129" s="59" cm="1">
        <f t="array" ref="U129">IF($I$2="Открытый тариф",
INDEX(GRID!$B$4:$AE$14,MATCH(U$7,GRID!$A$4:$A$14,0),MATCH(1,($U$2=GRID!$BJ$1:$CM$1)*(КАЛЕНДАРЬ!$AA17=GRID!$BJ$3:$CM$3),0))+GRID!$B$29,
ROUNDUP(INDEX(GRID!$B$4:$AE$14,MATCH(U$7,GRID!$A$4:$A$14,0),MATCH(1,($U$2=GRID!$BJ$1:$CM$1)*(КАЛЕНДАРЬ!$AA17=GRID!$BJ$3:$CM$3),0))*(1-GRID!$B$35),0)+GRID!$B$29)</f>
        <v>81800</v>
      </c>
      <c r="V129" s="60">
        <f t="array" ref="V129">IF($I$2="Открытый тариф",
INDEX(GRID!$B$17:$AE$27,MATCH(U$7,GRID!$A$17:$A$27,0),MATCH(1,($U$2=GRID!$BJ$1:$CM$1)*(КАЛЕНДАРЬ!$AA17=GRID!$BJ$3:$CM$3),0))+GRID!$B$29*2,
ROUNDUP(INDEX(GRID!$B$17:$AE$27,MATCH(U$7,GRID!$A$17:$A$27,0),MATCH(1,($U$2=GRID!$BJ$1:$CM$1)*(КАЛЕНДАРЬ!$AA17=GRID!$BJ$3:$CM$3),0))*(1-GRID!$B$35),0)+GRID!$B$29*2)</f>
        <v>87100</v>
      </c>
      <c r="W129" s="59" cm="1">
        <f t="array" ref="W129">IF($I$2="Открытый тариф",
INDEX(GRID!$B$4:$AE$14,MATCH(W$7,GRID!$A$4:$A$14,0),MATCH(1,($U$2=GRID!$BJ$1:$CM$1)*(КАЛЕНДАРЬ!$AA17=GRID!$BJ$3:$CM$3),0))+GRID!$B$29,
ROUNDUP(INDEX(GRID!$B$4:$AE$14,MATCH(W$7,GRID!$A$4:$A$14,0),MATCH(1,($U$2=GRID!$BJ$1:$CM$1)*(КАЛЕНДАРЬ!$AA17=GRID!$BJ$3:$CM$3),0))*(1-GRID!$B$35),0)+GRID!$B$29)</f>
        <v>295800</v>
      </c>
      <c r="X129" s="60">
        <f t="array" ref="X129">IF($I$2="Открытый тариф",
INDEX(GRID!$B$17:$AE$27,MATCH(W$7,GRID!$A$17:$A$27,0),MATCH(1,($U$2=GRID!$BJ$1:$CM$1)*(КАЛЕНДАРЬ!$AA17=GRID!$BJ$3:$CM$3),0))+GRID!$B$29*2,
ROUNDUP(INDEX(GRID!$B$17:$AE$27,MATCH(W$7,GRID!$A$17:$A$27,0),MATCH(1,($U$2=GRID!$BJ$1:$CM$1)*(КАЛЕНДАРЬ!$AA17=GRID!$BJ$3:$CM$3),0))*(1-GRID!$B$35),0)+GRID!$B$29*2)</f>
        <v>301100</v>
      </c>
    </row>
    <row r="130" spans="1:24" x14ac:dyDescent="0.2">
      <c r="A130" s="62" t="s">
        <v>42</v>
      </c>
      <c r="B130" s="62">
        <v>15</v>
      </c>
      <c r="C130" s="59" cm="1">
        <f t="array" ref="C130">IF($I$2="Открытый тариф",
INDEX(GRID!$B$4:$AE$14,MATCH(C$7,GRID!$A$4:$A$14,0),MATCH(1,($U$2=GRID!$BJ$1:$CM$1)*(КАЛЕНДАРЬ!$AA18=GRID!$BJ$3:$CM$3),0))+GRID!$B$29,
ROUNDUP(INDEX(GRID!$B$4:$AE$14,MATCH(C$7,GRID!$A$4:$A$14,0),MATCH(1,($U$2=GRID!$BJ$1:$CM$1)*(КАЛЕНДАРЬ!$AA18=GRID!$BJ$3:$CM$3),0))*(1-GRID!$B$35),0)+GRID!$B$29)</f>
        <v>30300</v>
      </c>
      <c r="D130" s="60">
        <f t="array" ref="D130">IF($I$2="Открытый тариф",
INDEX(GRID!$B$17:$AE$27,MATCH(C$7,GRID!$A$17:$A$27,0),MATCH(1,($U$2=GRID!$BJ$1:$CM$1)*(КАЛЕНДАРЬ!$AA18=GRID!$BJ$3:$CM$3),0))+GRID!$B$29*2,
ROUNDUP(INDEX(GRID!$B$17:$AE$27,MATCH(C$7,GRID!$A$17:$A$27,0),MATCH(1,($U$2=GRID!$BJ$1:$CM$1)*(КАЛЕНДАРЬ!$AA18=GRID!$BJ$3:$CM$3),0))*(1-GRID!$B$35),0)+GRID!$B$29*2)</f>
        <v>35600</v>
      </c>
      <c r="E130" s="59" cm="1">
        <f t="array" ref="E130">IF($I$2="Открытый тариф",
INDEX(GRID!$B$4:$AE$14,MATCH(E$7,GRID!$A$4:$A$14,0),MATCH(1,($U$2=GRID!$BJ$1:$CM$1)*(КАЛЕНДАРЬ!$AA18=GRID!$BJ$3:$CM$3),0))+GRID!$B$29,
ROUNDUP(INDEX(GRID!$B$4:$AE$14,MATCH(E$7,GRID!$A$4:$A$14,0),MATCH(1,($U$2=GRID!$BJ$1:$CM$1)*(КАЛЕНДАРЬ!$AA18=GRID!$BJ$3:$CM$3),0))*(1-GRID!$B$35),0)+GRID!$B$29)</f>
        <v>33400</v>
      </c>
      <c r="F130" s="60">
        <f t="array" ref="F130">IF($I$2="Открытый тариф",
INDEX(GRID!$B$17:$AE$27,MATCH(E$7,GRID!$A$17:$A$27,0),MATCH(1,($U$2=GRID!$BJ$1:$CM$1)*(КАЛЕНДАРЬ!$AA18=GRID!$BJ$3:$CM$3),0))+GRID!$B$29*2,
ROUNDUP(INDEX(GRID!$B$17:$AE$27,MATCH(E$7,GRID!$A$17:$A$27,0),MATCH(1,($U$2=GRID!$BJ$1:$CM$1)*(КАЛЕНДАРЬ!$AA18=GRID!$BJ$3:$CM$3),0))*(1-GRID!$B$35),0)+GRID!$B$29*2)</f>
        <v>38700</v>
      </c>
      <c r="G130" s="59" cm="1">
        <f t="array" ref="G130">IF($I$2="Открытый тариф",
INDEX(GRID!$B$4:$AE$14,MATCH(G$7,GRID!$A$4:$A$14,0),MATCH(1,($U$2=GRID!$BJ$1:$CM$1)*(КАЛЕНДАРЬ!$AA18=GRID!$BJ$3:$CM$3),0))+GRID!$B$29,
ROUNDUP(INDEX(GRID!$B$4:$AE$14,MATCH(G$7,GRID!$A$4:$A$14,0),MATCH(1,($U$2=GRID!$BJ$1:$CM$1)*(КАЛЕНДАРЬ!$AA18=GRID!$BJ$3:$CM$3),0))*(1-GRID!$B$35),0)+GRID!$B$29)</f>
        <v>36900</v>
      </c>
      <c r="H130" s="60">
        <f t="array" ref="H130">IF($I$2="Открытый тариф",
INDEX(GRID!$B$17:$AE$27,MATCH(G$7,GRID!$A$17:$A$27,0),MATCH(1,($U$2=GRID!$BJ$1:$CM$1)*(КАЛЕНДАРЬ!$AA18=GRID!$BJ$3:$CM$3),0))+GRID!$B$29*2,
ROUNDUP(INDEX(GRID!$B$17:$AE$27,MATCH(G$7,GRID!$A$17:$A$27,0),MATCH(1,($U$2=GRID!$BJ$1:$CM$1)*(КАЛЕНДАРЬ!$AA18=GRID!$BJ$3:$CM$3),0))*(1-GRID!$B$35),0)+GRID!$B$29*2)</f>
        <v>42200</v>
      </c>
      <c r="I130" s="59" cm="1">
        <f t="array" ref="I130">IF($I$2="Открытый тариф",
INDEX(GRID!$B$4:$AE$14,MATCH(I$7,GRID!$A$4:$A$14,0),MATCH(1,($U$2=GRID!$BJ$1:$CM$1)*(КАЛЕНДАРЬ!$AA18=GRID!$BJ$3:$CM$3),0))+GRID!$B$29,
ROUNDUP(INDEX(GRID!$B$4:$AE$14,MATCH(I$7,GRID!$A$4:$A$14,0),MATCH(1,($U$2=GRID!$BJ$1:$CM$1)*(КАЛЕНДАРЬ!$AA18=GRID!$BJ$3:$CM$3),0))*(1-GRID!$B$35),0)+GRID!$B$29)</f>
        <v>40800</v>
      </c>
      <c r="J130" s="60">
        <f t="array" ref="J130">IF($I$2="Открытый тариф",
INDEX(GRID!$B$17:$AE$27,MATCH(I$7,GRID!$A$17:$A$27,0),MATCH(1,($U$2=GRID!$BJ$1:$CM$1)*(КАЛЕНДАРЬ!$AA18=GRID!$BJ$3:$CM$3),0))+GRID!$B$29*2,
ROUNDUP(INDEX(GRID!$B$17:$AE$27,MATCH(I$7,GRID!$A$17:$A$27,0),MATCH(1,($U$2=GRID!$BJ$1:$CM$1)*(КАЛЕНДАРЬ!$AA18=GRID!$BJ$3:$CM$3),0))*(1-GRID!$B$35),0)+GRID!$B$29*2)</f>
        <v>46100</v>
      </c>
      <c r="K130" s="59" cm="1">
        <f t="array" ref="K130">IF($I$2="Открытый тариф",
INDEX(GRID!$B$4:$AE$14,MATCH(K$7,GRID!$A$4:$A$14,0),MATCH(1,($U$2=GRID!$BJ$1:$CM$1)*(КАЛЕНДАРЬ!$AA18=GRID!$BJ$3:$CM$3),0))+GRID!$B$29,
ROUNDUP(INDEX(GRID!$B$4:$AE$14,MATCH(K$7,GRID!$A$4:$A$14,0),MATCH(1,($U$2=GRID!$BJ$1:$CM$1)*(КАЛЕНДАРЬ!$AA18=GRID!$BJ$3:$CM$3),0))*(1-GRID!$B$35),0)+GRID!$B$29)</f>
        <v>45100</v>
      </c>
      <c r="L130" s="60">
        <f t="array" ref="L130">IF($I$2="Открытый тариф",
INDEX(GRID!$B$17:$AE$27,MATCH(K$7,GRID!$A$17:$A$27,0),MATCH(1,($U$2=GRID!$BJ$1:$CM$1)*(КАЛЕНДАРЬ!$AA18=GRID!$BJ$3:$CM$3),0))+GRID!$B$29*2,
ROUNDUP(INDEX(GRID!$B$17:$AE$27,MATCH(K$7,GRID!$A$17:$A$27,0),MATCH(1,($U$2=GRID!$BJ$1:$CM$1)*(КАЛЕНДАРЬ!$AA18=GRID!$BJ$3:$CM$3),0))*(1-GRID!$B$35),0)+GRID!$B$29*2)</f>
        <v>50400</v>
      </c>
      <c r="M130" s="59" cm="1">
        <f t="array" ref="M130">IF($I$2="Открытый тариф",
INDEX(GRID!$B$4:$AE$14,MATCH(M$7,GRID!$A$4:$A$14,0),MATCH(1,($U$2=GRID!$BJ$1:$CM$1)*(КАЛЕНДАРЬ!$AA18=GRID!$BJ$3:$CM$3),0))+GRID!$B$29,
ROUNDUP(INDEX(GRID!$B$4:$AE$14,MATCH(M$7,GRID!$A$4:$A$14,0),MATCH(1,($U$2=GRID!$BJ$1:$CM$1)*(КАЛЕНДАРЬ!$AA18=GRID!$BJ$3:$CM$3),0))*(1-GRID!$B$35),0)+GRID!$B$29)</f>
        <v>49900</v>
      </c>
      <c r="N130" s="60">
        <f t="array" ref="N130">IF($I$2="Открытый тариф",
INDEX(GRID!$B$17:$AE$27,MATCH(M$7,GRID!$A$17:$A$27,0),MATCH(1,($U$2=GRID!$BJ$1:$CM$1)*(КАЛЕНДАРЬ!$AA18=GRID!$BJ$3:$CM$3),0))+GRID!$B$29*2,
ROUNDUP(INDEX(GRID!$B$17:$AE$27,MATCH(M$7,GRID!$A$17:$A$27,0),MATCH(1,($U$2=GRID!$BJ$1:$CM$1)*(КАЛЕНДАРЬ!$AA18=GRID!$BJ$3:$CM$3),0))*(1-GRID!$B$35),0)+GRID!$B$29*2)</f>
        <v>55200</v>
      </c>
      <c r="O130" s="59" cm="1">
        <f t="array" ref="O130">IF($I$2="Открытый тариф",
INDEX(GRID!$B$4:$AE$14,MATCH(O$7,GRID!$A$4:$A$14,0),MATCH(1,($U$2=GRID!$BJ$1:$CM$1)*(КАЛЕНДАРЬ!$AA18=GRID!$BJ$3:$CM$3),0))+GRID!$B$29,
ROUNDUP(INDEX(GRID!$B$4:$AE$14,MATCH(O$7,GRID!$A$4:$A$14,0),MATCH(1,($U$2=GRID!$BJ$1:$CM$1)*(КАЛЕНДАРЬ!$AA18=GRID!$BJ$3:$CM$3),0))*(1-GRID!$B$35),0)+GRID!$B$29)</f>
        <v>56300</v>
      </c>
      <c r="P130" s="60">
        <f t="array" ref="P130">IF($I$2="Открытый тариф",
INDEX(GRID!$B$17:$AE$27,MATCH(O$7,GRID!$A$17:$A$27,0),MATCH(1,($U$2=GRID!$BJ$1:$CM$1)*(КАЛЕНДАРЬ!$AA18=GRID!$BJ$3:$CM$3),0))+GRID!$B$29*2,
ROUNDUP(INDEX(GRID!$B$17:$AE$27,MATCH(O$7,GRID!$A$17:$A$27,0),MATCH(1,($U$2=GRID!$BJ$1:$CM$1)*(КАЛЕНДАРЬ!$AA18=GRID!$BJ$3:$CM$3),0))*(1-GRID!$B$35),0)+GRID!$B$29*2)</f>
        <v>61600</v>
      </c>
      <c r="Q130" s="59" cm="1">
        <f t="array" ref="Q130">IF($I$2="Открытый тариф",
INDEX(GRID!$B$4:$AE$14,MATCH(Q$7,GRID!$A$4:$A$14,0),MATCH(1,($U$2=GRID!$BJ$1:$CM$1)*(КАЛЕНДАРЬ!$AA18=GRID!$BJ$3:$CM$3),0))+GRID!$B$29,
ROUNDUP(INDEX(GRID!$B$4:$AE$14,MATCH(Q$7,GRID!$A$4:$A$14,0),MATCH(1,($U$2=GRID!$BJ$1:$CM$1)*(КАЛЕНДАРЬ!$AA18=GRID!$BJ$3:$CM$3),0))*(1-GRID!$B$35),0)+GRID!$B$29)</f>
        <v>63300</v>
      </c>
      <c r="R130" s="60">
        <f t="array" ref="R130">IF($I$2="Открытый тариф",
INDEX(GRID!$B$17:$AE$27,MATCH(Q$7,GRID!$A$17:$A$27,0),MATCH(1,($U$2=GRID!$BJ$1:$CM$1)*(КАЛЕНДАРЬ!$AA18=GRID!$BJ$3:$CM$3),0))+GRID!$B$29*2,
ROUNDUP(INDEX(GRID!$B$17:$AE$27,MATCH(Q$7,GRID!$A$17:$A$27,0),MATCH(1,($U$2=GRID!$BJ$1:$CM$1)*(КАЛЕНДАРЬ!$AA18=GRID!$BJ$3:$CM$3),0))*(1-GRID!$B$35),0)+GRID!$B$29*2)</f>
        <v>68600</v>
      </c>
      <c r="S130" s="59" cm="1">
        <f t="array" ref="S130">IF($I$2="Открытый тариф",
INDEX(GRID!$B$4:$AE$14,MATCH(S$7,GRID!$A$4:$A$14,0),MATCH(1,($U$2=GRID!$BJ$1:$CM$1)*(КАЛЕНДАРЬ!$AA18=GRID!$BJ$3:$CM$3),0))+GRID!$B$29,
ROUNDUP(INDEX(GRID!$B$4:$AE$14,MATCH(S$7,GRID!$A$4:$A$14,0),MATCH(1,($U$2=GRID!$BJ$1:$CM$1)*(КАЛЕНДАРЬ!$AA18=GRID!$BJ$3:$CM$3),0))*(1-GRID!$B$35),0)+GRID!$B$29)</f>
        <v>77900</v>
      </c>
      <c r="T130" s="60">
        <f t="array" ref="T130">IF($I$2="Открытый тариф",
INDEX(GRID!$B$17:$AE$27,MATCH(S$7,GRID!$A$17:$A$27,0),MATCH(1,($U$2=GRID!$BJ$1:$CM$1)*(КАЛЕНДАРЬ!$AA18=GRID!$BJ$3:$CM$3),0))+GRID!$B$29*2,
ROUNDUP(INDEX(GRID!$B$17:$AE$27,MATCH(S$7,GRID!$A$17:$A$27,0),MATCH(1,($U$2=GRID!$BJ$1:$CM$1)*(КАЛЕНДАРЬ!$AA18=GRID!$BJ$3:$CM$3),0))*(1-GRID!$B$35),0)+GRID!$B$29*2)</f>
        <v>83200</v>
      </c>
      <c r="U130" s="59" cm="1">
        <f t="array" ref="U130">IF($I$2="Открытый тариф",
INDEX(GRID!$B$4:$AE$14,MATCH(U$7,GRID!$A$4:$A$14,0),MATCH(1,($U$2=GRID!$BJ$1:$CM$1)*(КАЛЕНДАРЬ!$AA18=GRID!$BJ$3:$CM$3),0))+GRID!$B$29,
ROUNDUP(INDEX(GRID!$B$4:$AE$14,MATCH(U$7,GRID!$A$4:$A$14,0),MATCH(1,($U$2=GRID!$BJ$1:$CM$1)*(КАЛЕНДАРЬ!$AA18=GRID!$BJ$3:$CM$3),0))*(1-GRID!$B$35),0)+GRID!$B$29)</f>
        <v>85800</v>
      </c>
      <c r="V130" s="60">
        <f t="array" ref="V130">IF($I$2="Открытый тариф",
INDEX(GRID!$B$17:$AE$27,MATCH(U$7,GRID!$A$17:$A$27,0),MATCH(1,($U$2=GRID!$BJ$1:$CM$1)*(КАЛЕНДАРЬ!$AA18=GRID!$BJ$3:$CM$3),0))+GRID!$B$29*2,
ROUNDUP(INDEX(GRID!$B$17:$AE$27,MATCH(U$7,GRID!$A$17:$A$27,0),MATCH(1,($U$2=GRID!$BJ$1:$CM$1)*(КАЛЕНДАРЬ!$AA18=GRID!$BJ$3:$CM$3),0))*(1-GRID!$B$35),0)+GRID!$B$29*2)</f>
        <v>91100</v>
      </c>
      <c r="W130" s="59" cm="1">
        <f t="array" ref="W130">IF($I$2="Открытый тариф",
INDEX(GRID!$B$4:$AE$14,MATCH(W$7,GRID!$A$4:$A$14,0),MATCH(1,($U$2=GRID!$BJ$1:$CM$1)*(КАЛЕНДАРЬ!$AA18=GRID!$BJ$3:$CM$3),0))+GRID!$B$29,
ROUNDUP(INDEX(GRID!$B$4:$AE$14,MATCH(W$7,GRID!$A$4:$A$14,0),MATCH(1,($U$2=GRID!$BJ$1:$CM$1)*(КАЛЕНДАРЬ!$AA18=GRID!$BJ$3:$CM$3),0))*(1-GRID!$B$35),0)+GRID!$B$29)</f>
        <v>305800</v>
      </c>
      <c r="X130" s="60">
        <f t="array" ref="X130">IF($I$2="Открытый тариф",
INDEX(GRID!$B$17:$AE$27,MATCH(W$7,GRID!$A$17:$A$27,0),MATCH(1,($U$2=GRID!$BJ$1:$CM$1)*(КАЛЕНДАРЬ!$AA18=GRID!$BJ$3:$CM$3),0))+GRID!$B$29*2,
ROUNDUP(INDEX(GRID!$B$17:$AE$27,MATCH(W$7,GRID!$A$17:$A$27,0),MATCH(1,($U$2=GRID!$BJ$1:$CM$1)*(КАЛЕНДАРЬ!$AA18=GRID!$BJ$3:$CM$3),0))*(1-GRID!$B$35),0)+GRID!$B$29*2)</f>
        <v>311100</v>
      </c>
    </row>
    <row r="131" spans="1:24" x14ac:dyDescent="0.2">
      <c r="A131" s="62" t="s">
        <v>43</v>
      </c>
      <c r="B131" s="62">
        <v>16</v>
      </c>
      <c r="C131" s="59" cm="1">
        <f t="array" ref="C131">IF($I$2="Открытый тариф",
INDEX(GRID!$B$4:$AE$14,MATCH(C$7,GRID!$A$4:$A$14,0),MATCH(1,($U$2=GRID!$BJ$1:$CM$1)*(КАЛЕНДАРЬ!$AA19=GRID!$BJ$3:$CM$3),0))+GRID!$B$29,
ROUNDUP(INDEX(GRID!$B$4:$AE$14,MATCH(C$7,GRID!$A$4:$A$14,0),MATCH(1,($U$2=GRID!$BJ$1:$CM$1)*(КАЛЕНДАРЬ!$AA19=GRID!$BJ$3:$CM$3),0))*(1-GRID!$B$35),0)+GRID!$B$29)</f>
        <v>30300</v>
      </c>
      <c r="D131" s="60">
        <f t="array" ref="D131">IF($I$2="Открытый тариф",
INDEX(GRID!$B$17:$AE$27,MATCH(C$7,GRID!$A$17:$A$27,0),MATCH(1,($U$2=GRID!$BJ$1:$CM$1)*(КАЛЕНДАРЬ!$AA19=GRID!$BJ$3:$CM$3),0))+GRID!$B$29*2,
ROUNDUP(INDEX(GRID!$B$17:$AE$27,MATCH(C$7,GRID!$A$17:$A$27,0),MATCH(1,($U$2=GRID!$BJ$1:$CM$1)*(КАЛЕНДАРЬ!$AA19=GRID!$BJ$3:$CM$3),0))*(1-GRID!$B$35),0)+GRID!$B$29*2)</f>
        <v>35600</v>
      </c>
      <c r="E131" s="59" cm="1">
        <f t="array" ref="E131">IF($I$2="Открытый тариф",
INDEX(GRID!$B$4:$AE$14,MATCH(E$7,GRID!$A$4:$A$14,0),MATCH(1,($U$2=GRID!$BJ$1:$CM$1)*(КАЛЕНДАРЬ!$AA19=GRID!$BJ$3:$CM$3),0))+GRID!$B$29,
ROUNDUP(INDEX(GRID!$B$4:$AE$14,MATCH(E$7,GRID!$A$4:$A$14,0),MATCH(1,($U$2=GRID!$BJ$1:$CM$1)*(КАЛЕНДАРЬ!$AA19=GRID!$BJ$3:$CM$3),0))*(1-GRID!$B$35),0)+GRID!$B$29)</f>
        <v>33400</v>
      </c>
      <c r="F131" s="60">
        <f t="array" ref="F131">IF($I$2="Открытый тариф",
INDEX(GRID!$B$17:$AE$27,MATCH(E$7,GRID!$A$17:$A$27,0),MATCH(1,($U$2=GRID!$BJ$1:$CM$1)*(КАЛЕНДАРЬ!$AA19=GRID!$BJ$3:$CM$3),0))+GRID!$B$29*2,
ROUNDUP(INDEX(GRID!$B$17:$AE$27,MATCH(E$7,GRID!$A$17:$A$27,0),MATCH(1,($U$2=GRID!$BJ$1:$CM$1)*(КАЛЕНДАРЬ!$AA19=GRID!$BJ$3:$CM$3),0))*(1-GRID!$B$35),0)+GRID!$B$29*2)</f>
        <v>38700</v>
      </c>
      <c r="G131" s="59" cm="1">
        <f t="array" ref="G131">IF($I$2="Открытый тариф",
INDEX(GRID!$B$4:$AE$14,MATCH(G$7,GRID!$A$4:$A$14,0),MATCH(1,($U$2=GRID!$BJ$1:$CM$1)*(КАЛЕНДАРЬ!$AA19=GRID!$BJ$3:$CM$3),0))+GRID!$B$29,
ROUNDUP(INDEX(GRID!$B$4:$AE$14,MATCH(G$7,GRID!$A$4:$A$14,0),MATCH(1,($U$2=GRID!$BJ$1:$CM$1)*(КАЛЕНДАРЬ!$AA19=GRID!$BJ$3:$CM$3),0))*(1-GRID!$B$35),0)+GRID!$B$29)</f>
        <v>36900</v>
      </c>
      <c r="H131" s="60">
        <f t="array" ref="H131">IF($I$2="Открытый тариф",
INDEX(GRID!$B$17:$AE$27,MATCH(G$7,GRID!$A$17:$A$27,0),MATCH(1,($U$2=GRID!$BJ$1:$CM$1)*(КАЛЕНДАРЬ!$AA19=GRID!$BJ$3:$CM$3),0))+GRID!$B$29*2,
ROUNDUP(INDEX(GRID!$B$17:$AE$27,MATCH(G$7,GRID!$A$17:$A$27,0),MATCH(1,($U$2=GRID!$BJ$1:$CM$1)*(КАЛЕНДАРЬ!$AA19=GRID!$BJ$3:$CM$3),0))*(1-GRID!$B$35),0)+GRID!$B$29*2)</f>
        <v>42200</v>
      </c>
      <c r="I131" s="59" cm="1">
        <f t="array" ref="I131">IF($I$2="Открытый тариф",
INDEX(GRID!$B$4:$AE$14,MATCH(I$7,GRID!$A$4:$A$14,0),MATCH(1,($U$2=GRID!$BJ$1:$CM$1)*(КАЛЕНДАРЬ!$AA19=GRID!$BJ$3:$CM$3),0))+GRID!$B$29,
ROUNDUP(INDEX(GRID!$B$4:$AE$14,MATCH(I$7,GRID!$A$4:$A$14,0),MATCH(1,($U$2=GRID!$BJ$1:$CM$1)*(КАЛЕНДАРЬ!$AA19=GRID!$BJ$3:$CM$3),0))*(1-GRID!$B$35),0)+GRID!$B$29)</f>
        <v>40800</v>
      </c>
      <c r="J131" s="60">
        <f t="array" ref="J131">IF($I$2="Открытый тариф",
INDEX(GRID!$B$17:$AE$27,MATCH(I$7,GRID!$A$17:$A$27,0),MATCH(1,($U$2=GRID!$BJ$1:$CM$1)*(КАЛЕНДАРЬ!$AA19=GRID!$BJ$3:$CM$3),0))+GRID!$B$29*2,
ROUNDUP(INDEX(GRID!$B$17:$AE$27,MATCH(I$7,GRID!$A$17:$A$27,0),MATCH(1,($U$2=GRID!$BJ$1:$CM$1)*(КАЛЕНДАРЬ!$AA19=GRID!$BJ$3:$CM$3),0))*(1-GRID!$B$35),0)+GRID!$B$29*2)</f>
        <v>46100</v>
      </c>
      <c r="K131" s="59" cm="1">
        <f t="array" ref="K131">IF($I$2="Открытый тариф",
INDEX(GRID!$B$4:$AE$14,MATCH(K$7,GRID!$A$4:$A$14,0),MATCH(1,($U$2=GRID!$BJ$1:$CM$1)*(КАЛЕНДАРЬ!$AA19=GRID!$BJ$3:$CM$3),0))+GRID!$B$29,
ROUNDUP(INDEX(GRID!$B$4:$AE$14,MATCH(K$7,GRID!$A$4:$A$14,0),MATCH(1,($U$2=GRID!$BJ$1:$CM$1)*(КАЛЕНДАРЬ!$AA19=GRID!$BJ$3:$CM$3),0))*(1-GRID!$B$35),0)+GRID!$B$29)</f>
        <v>45100</v>
      </c>
      <c r="L131" s="60">
        <f t="array" ref="L131">IF($I$2="Открытый тариф",
INDEX(GRID!$B$17:$AE$27,MATCH(K$7,GRID!$A$17:$A$27,0),MATCH(1,($U$2=GRID!$BJ$1:$CM$1)*(КАЛЕНДАРЬ!$AA19=GRID!$BJ$3:$CM$3),0))+GRID!$B$29*2,
ROUNDUP(INDEX(GRID!$B$17:$AE$27,MATCH(K$7,GRID!$A$17:$A$27,0),MATCH(1,($U$2=GRID!$BJ$1:$CM$1)*(КАЛЕНДАРЬ!$AA19=GRID!$BJ$3:$CM$3),0))*(1-GRID!$B$35),0)+GRID!$B$29*2)</f>
        <v>50400</v>
      </c>
      <c r="M131" s="59" cm="1">
        <f t="array" ref="M131">IF($I$2="Открытый тариф",
INDEX(GRID!$B$4:$AE$14,MATCH(M$7,GRID!$A$4:$A$14,0),MATCH(1,($U$2=GRID!$BJ$1:$CM$1)*(КАЛЕНДАРЬ!$AA19=GRID!$BJ$3:$CM$3),0))+GRID!$B$29,
ROUNDUP(INDEX(GRID!$B$4:$AE$14,MATCH(M$7,GRID!$A$4:$A$14,0),MATCH(1,($U$2=GRID!$BJ$1:$CM$1)*(КАЛЕНДАРЬ!$AA19=GRID!$BJ$3:$CM$3),0))*(1-GRID!$B$35),0)+GRID!$B$29)</f>
        <v>49900</v>
      </c>
      <c r="N131" s="60">
        <f t="array" ref="N131">IF($I$2="Открытый тариф",
INDEX(GRID!$B$17:$AE$27,MATCH(M$7,GRID!$A$17:$A$27,0),MATCH(1,($U$2=GRID!$BJ$1:$CM$1)*(КАЛЕНДАРЬ!$AA19=GRID!$BJ$3:$CM$3),0))+GRID!$B$29*2,
ROUNDUP(INDEX(GRID!$B$17:$AE$27,MATCH(M$7,GRID!$A$17:$A$27,0),MATCH(1,($U$2=GRID!$BJ$1:$CM$1)*(КАЛЕНДАРЬ!$AA19=GRID!$BJ$3:$CM$3),0))*(1-GRID!$B$35),0)+GRID!$B$29*2)</f>
        <v>55200</v>
      </c>
      <c r="O131" s="59" cm="1">
        <f t="array" ref="O131">IF($I$2="Открытый тариф",
INDEX(GRID!$B$4:$AE$14,MATCH(O$7,GRID!$A$4:$A$14,0),MATCH(1,($U$2=GRID!$BJ$1:$CM$1)*(КАЛЕНДАРЬ!$AA19=GRID!$BJ$3:$CM$3),0))+GRID!$B$29,
ROUNDUP(INDEX(GRID!$B$4:$AE$14,MATCH(O$7,GRID!$A$4:$A$14,0),MATCH(1,($U$2=GRID!$BJ$1:$CM$1)*(КАЛЕНДАРЬ!$AA19=GRID!$BJ$3:$CM$3),0))*(1-GRID!$B$35),0)+GRID!$B$29)</f>
        <v>56300</v>
      </c>
      <c r="P131" s="60">
        <f t="array" ref="P131">IF($I$2="Открытый тариф",
INDEX(GRID!$B$17:$AE$27,MATCH(O$7,GRID!$A$17:$A$27,0),MATCH(1,($U$2=GRID!$BJ$1:$CM$1)*(КАЛЕНДАРЬ!$AA19=GRID!$BJ$3:$CM$3),0))+GRID!$B$29*2,
ROUNDUP(INDEX(GRID!$B$17:$AE$27,MATCH(O$7,GRID!$A$17:$A$27,0),MATCH(1,($U$2=GRID!$BJ$1:$CM$1)*(КАЛЕНДАРЬ!$AA19=GRID!$BJ$3:$CM$3),0))*(1-GRID!$B$35),0)+GRID!$B$29*2)</f>
        <v>61600</v>
      </c>
      <c r="Q131" s="59" cm="1">
        <f t="array" ref="Q131">IF($I$2="Открытый тариф",
INDEX(GRID!$B$4:$AE$14,MATCH(Q$7,GRID!$A$4:$A$14,0),MATCH(1,($U$2=GRID!$BJ$1:$CM$1)*(КАЛЕНДАРЬ!$AA19=GRID!$BJ$3:$CM$3),0))+GRID!$B$29,
ROUNDUP(INDEX(GRID!$B$4:$AE$14,MATCH(Q$7,GRID!$A$4:$A$14,0),MATCH(1,($U$2=GRID!$BJ$1:$CM$1)*(КАЛЕНДАРЬ!$AA19=GRID!$BJ$3:$CM$3),0))*(1-GRID!$B$35),0)+GRID!$B$29)</f>
        <v>63300</v>
      </c>
      <c r="R131" s="60">
        <f t="array" ref="R131">IF($I$2="Открытый тариф",
INDEX(GRID!$B$17:$AE$27,MATCH(Q$7,GRID!$A$17:$A$27,0),MATCH(1,($U$2=GRID!$BJ$1:$CM$1)*(КАЛЕНДАРЬ!$AA19=GRID!$BJ$3:$CM$3),0))+GRID!$B$29*2,
ROUNDUP(INDEX(GRID!$B$17:$AE$27,MATCH(Q$7,GRID!$A$17:$A$27,0),MATCH(1,($U$2=GRID!$BJ$1:$CM$1)*(КАЛЕНДАРЬ!$AA19=GRID!$BJ$3:$CM$3),0))*(1-GRID!$B$35),0)+GRID!$B$29*2)</f>
        <v>68600</v>
      </c>
      <c r="S131" s="59" cm="1">
        <f t="array" ref="S131">IF($I$2="Открытый тариф",
INDEX(GRID!$B$4:$AE$14,MATCH(S$7,GRID!$A$4:$A$14,0),MATCH(1,($U$2=GRID!$BJ$1:$CM$1)*(КАЛЕНДАРЬ!$AA19=GRID!$BJ$3:$CM$3),0))+GRID!$B$29,
ROUNDUP(INDEX(GRID!$B$4:$AE$14,MATCH(S$7,GRID!$A$4:$A$14,0),MATCH(1,($U$2=GRID!$BJ$1:$CM$1)*(КАЛЕНДАРЬ!$AA19=GRID!$BJ$3:$CM$3),0))*(1-GRID!$B$35),0)+GRID!$B$29)</f>
        <v>77900</v>
      </c>
      <c r="T131" s="60">
        <f t="array" ref="T131">IF($I$2="Открытый тариф",
INDEX(GRID!$B$17:$AE$27,MATCH(S$7,GRID!$A$17:$A$27,0),MATCH(1,($U$2=GRID!$BJ$1:$CM$1)*(КАЛЕНДАРЬ!$AA19=GRID!$BJ$3:$CM$3),0))+GRID!$B$29*2,
ROUNDUP(INDEX(GRID!$B$17:$AE$27,MATCH(S$7,GRID!$A$17:$A$27,0),MATCH(1,($U$2=GRID!$BJ$1:$CM$1)*(КАЛЕНДАРЬ!$AA19=GRID!$BJ$3:$CM$3),0))*(1-GRID!$B$35),0)+GRID!$B$29*2)</f>
        <v>83200</v>
      </c>
      <c r="U131" s="59" cm="1">
        <f t="array" ref="U131">IF($I$2="Открытый тариф",
INDEX(GRID!$B$4:$AE$14,MATCH(U$7,GRID!$A$4:$A$14,0),MATCH(1,($U$2=GRID!$BJ$1:$CM$1)*(КАЛЕНДАРЬ!$AA19=GRID!$BJ$3:$CM$3),0))+GRID!$B$29,
ROUNDUP(INDEX(GRID!$B$4:$AE$14,MATCH(U$7,GRID!$A$4:$A$14,0),MATCH(1,($U$2=GRID!$BJ$1:$CM$1)*(КАЛЕНДАРЬ!$AA19=GRID!$BJ$3:$CM$3),0))*(1-GRID!$B$35),0)+GRID!$B$29)</f>
        <v>85800</v>
      </c>
      <c r="V131" s="60">
        <f t="array" ref="V131">IF($I$2="Открытый тариф",
INDEX(GRID!$B$17:$AE$27,MATCH(U$7,GRID!$A$17:$A$27,0),MATCH(1,($U$2=GRID!$BJ$1:$CM$1)*(КАЛЕНДАРЬ!$AA19=GRID!$BJ$3:$CM$3),0))+GRID!$B$29*2,
ROUNDUP(INDEX(GRID!$B$17:$AE$27,MATCH(U$7,GRID!$A$17:$A$27,0),MATCH(1,($U$2=GRID!$BJ$1:$CM$1)*(КАЛЕНДАРЬ!$AA19=GRID!$BJ$3:$CM$3),0))*(1-GRID!$B$35),0)+GRID!$B$29*2)</f>
        <v>91100</v>
      </c>
      <c r="W131" s="59" cm="1">
        <f t="array" ref="W131">IF($I$2="Открытый тариф",
INDEX(GRID!$B$4:$AE$14,MATCH(W$7,GRID!$A$4:$A$14,0),MATCH(1,($U$2=GRID!$BJ$1:$CM$1)*(КАЛЕНДАРЬ!$AA19=GRID!$BJ$3:$CM$3),0))+GRID!$B$29,
ROUNDUP(INDEX(GRID!$B$4:$AE$14,MATCH(W$7,GRID!$A$4:$A$14,0),MATCH(1,($U$2=GRID!$BJ$1:$CM$1)*(КАЛЕНДАРЬ!$AA19=GRID!$BJ$3:$CM$3),0))*(1-GRID!$B$35),0)+GRID!$B$29)</f>
        <v>305800</v>
      </c>
      <c r="X131" s="60">
        <f t="array" ref="X131">IF($I$2="Открытый тариф",
INDEX(GRID!$B$17:$AE$27,MATCH(W$7,GRID!$A$17:$A$27,0),MATCH(1,($U$2=GRID!$BJ$1:$CM$1)*(КАЛЕНДАРЬ!$AA19=GRID!$BJ$3:$CM$3),0))+GRID!$B$29*2,
ROUNDUP(INDEX(GRID!$B$17:$AE$27,MATCH(W$7,GRID!$A$17:$A$27,0),MATCH(1,($U$2=GRID!$BJ$1:$CM$1)*(КАЛЕНДАРЬ!$AA19=GRID!$BJ$3:$CM$3),0))*(1-GRID!$B$35),0)+GRID!$B$29*2)</f>
        <v>311100</v>
      </c>
    </row>
    <row r="132" spans="1:24" x14ac:dyDescent="0.2">
      <c r="A132" s="62" t="s">
        <v>44</v>
      </c>
      <c r="B132" s="62">
        <v>17</v>
      </c>
      <c r="C132" s="59" cm="1">
        <f t="array" ref="C132">IF($I$2="Открытый тариф",
INDEX(GRID!$B$4:$AE$14,MATCH(C$7,GRID!$A$4:$A$14,0),MATCH(1,($U$2=GRID!$BJ$1:$CM$1)*(КАЛЕНДАРЬ!$AA20=GRID!$BJ$3:$CM$3),0))+GRID!$B$29,
ROUNDUP(INDEX(GRID!$B$4:$AE$14,MATCH(C$7,GRID!$A$4:$A$14,0),MATCH(1,($U$2=GRID!$BJ$1:$CM$1)*(КАЛЕНДАРЬ!$AA20=GRID!$BJ$3:$CM$3),0))*(1-GRID!$B$35),0)+GRID!$B$29)</f>
        <v>30300</v>
      </c>
      <c r="D132" s="60">
        <f t="array" ref="D132">IF($I$2="Открытый тариф",
INDEX(GRID!$B$17:$AE$27,MATCH(C$7,GRID!$A$17:$A$27,0),MATCH(1,($U$2=GRID!$BJ$1:$CM$1)*(КАЛЕНДАРЬ!$AA20=GRID!$BJ$3:$CM$3),0))+GRID!$B$29*2,
ROUNDUP(INDEX(GRID!$B$17:$AE$27,MATCH(C$7,GRID!$A$17:$A$27,0),MATCH(1,($U$2=GRID!$BJ$1:$CM$1)*(КАЛЕНДАРЬ!$AA20=GRID!$BJ$3:$CM$3),0))*(1-GRID!$B$35),0)+GRID!$B$29*2)</f>
        <v>35600</v>
      </c>
      <c r="E132" s="59" cm="1">
        <f t="array" ref="E132">IF($I$2="Открытый тариф",
INDEX(GRID!$B$4:$AE$14,MATCH(E$7,GRID!$A$4:$A$14,0),MATCH(1,($U$2=GRID!$BJ$1:$CM$1)*(КАЛЕНДАРЬ!$AA20=GRID!$BJ$3:$CM$3),0))+GRID!$B$29,
ROUNDUP(INDEX(GRID!$B$4:$AE$14,MATCH(E$7,GRID!$A$4:$A$14,0),MATCH(1,($U$2=GRID!$BJ$1:$CM$1)*(КАЛЕНДАРЬ!$AA20=GRID!$BJ$3:$CM$3),0))*(1-GRID!$B$35),0)+GRID!$B$29)</f>
        <v>33400</v>
      </c>
      <c r="F132" s="60">
        <f t="array" ref="F132">IF($I$2="Открытый тариф",
INDEX(GRID!$B$17:$AE$27,MATCH(E$7,GRID!$A$17:$A$27,0),MATCH(1,($U$2=GRID!$BJ$1:$CM$1)*(КАЛЕНДАРЬ!$AA20=GRID!$BJ$3:$CM$3),0))+GRID!$B$29*2,
ROUNDUP(INDEX(GRID!$B$17:$AE$27,MATCH(E$7,GRID!$A$17:$A$27,0),MATCH(1,($U$2=GRID!$BJ$1:$CM$1)*(КАЛЕНДАРЬ!$AA20=GRID!$BJ$3:$CM$3),0))*(1-GRID!$B$35),0)+GRID!$B$29*2)</f>
        <v>38700</v>
      </c>
      <c r="G132" s="59" cm="1">
        <f t="array" ref="G132">IF($I$2="Открытый тариф",
INDEX(GRID!$B$4:$AE$14,MATCH(G$7,GRID!$A$4:$A$14,0),MATCH(1,($U$2=GRID!$BJ$1:$CM$1)*(КАЛЕНДАРЬ!$AA20=GRID!$BJ$3:$CM$3),0))+GRID!$B$29,
ROUNDUP(INDEX(GRID!$B$4:$AE$14,MATCH(G$7,GRID!$A$4:$A$14,0),MATCH(1,($U$2=GRID!$BJ$1:$CM$1)*(КАЛЕНДАРЬ!$AA20=GRID!$BJ$3:$CM$3),0))*(1-GRID!$B$35),0)+GRID!$B$29)</f>
        <v>36900</v>
      </c>
      <c r="H132" s="60">
        <f t="array" ref="H132">IF($I$2="Открытый тариф",
INDEX(GRID!$B$17:$AE$27,MATCH(G$7,GRID!$A$17:$A$27,0),MATCH(1,($U$2=GRID!$BJ$1:$CM$1)*(КАЛЕНДАРЬ!$AA20=GRID!$BJ$3:$CM$3),0))+GRID!$B$29*2,
ROUNDUP(INDEX(GRID!$B$17:$AE$27,MATCH(G$7,GRID!$A$17:$A$27,0),MATCH(1,($U$2=GRID!$BJ$1:$CM$1)*(КАЛЕНДАРЬ!$AA20=GRID!$BJ$3:$CM$3),0))*(1-GRID!$B$35),0)+GRID!$B$29*2)</f>
        <v>42200</v>
      </c>
      <c r="I132" s="59" cm="1">
        <f t="array" ref="I132">IF($I$2="Открытый тариф",
INDEX(GRID!$B$4:$AE$14,MATCH(I$7,GRID!$A$4:$A$14,0),MATCH(1,($U$2=GRID!$BJ$1:$CM$1)*(КАЛЕНДАРЬ!$AA20=GRID!$BJ$3:$CM$3),0))+GRID!$B$29,
ROUNDUP(INDEX(GRID!$B$4:$AE$14,MATCH(I$7,GRID!$A$4:$A$14,0),MATCH(1,($U$2=GRID!$BJ$1:$CM$1)*(КАЛЕНДАРЬ!$AA20=GRID!$BJ$3:$CM$3),0))*(1-GRID!$B$35),0)+GRID!$B$29)</f>
        <v>40800</v>
      </c>
      <c r="J132" s="60">
        <f t="array" ref="J132">IF($I$2="Открытый тариф",
INDEX(GRID!$B$17:$AE$27,MATCH(I$7,GRID!$A$17:$A$27,0),MATCH(1,($U$2=GRID!$BJ$1:$CM$1)*(КАЛЕНДАРЬ!$AA20=GRID!$BJ$3:$CM$3),0))+GRID!$B$29*2,
ROUNDUP(INDEX(GRID!$B$17:$AE$27,MATCH(I$7,GRID!$A$17:$A$27,0),MATCH(1,($U$2=GRID!$BJ$1:$CM$1)*(КАЛЕНДАРЬ!$AA20=GRID!$BJ$3:$CM$3),0))*(1-GRID!$B$35),0)+GRID!$B$29*2)</f>
        <v>46100</v>
      </c>
      <c r="K132" s="59" cm="1">
        <f t="array" ref="K132">IF($I$2="Открытый тариф",
INDEX(GRID!$B$4:$AE$14,MATCH(K$7,GRID!$A$4:$A$14,0),MATCH(1,($U$2=GRID!$BJ$1:$CM$1)*(КАЛЕНДАРЬ!$AA20=GRID!$BJ$3:$CM$3),0))+GRID!$B$29,
ROUNDUP(INDEX(GRID!$B$4:$AE$14,MATCH(K$7,GRID!$A$4:$A$14,0),MATCH(1,($U$2=GRID!$BJ$1:$CM$1)*(КАЛЕНДАРЬ!$AA20=GRID!$BJ$3:$CM$3),0))*(1-GRID!$B$35),0)+GRID!$B$29)</f>
        <v>45100</v>
      </c>
      <c r="L132" s="60">
        <f t="array" ref="L132">IF($I$2="Открытый тариф",
INDEX(GRID!$B$17:$AE$27,MATCH(K$7,GRID!$A$17:$A$27,0),MATCH(1,($U$2=GRID!$BJ$1:$CM$1)*(КАЛЕНДАРЬ!$AA20=GRID!$BJ$3:$CM$3),0))+GRID!$B$29*2,
ROUNDUP(INDEX(GRID!$B$17:$AE$27,MATCH(K$7,GRID!$A$17:$A$27,0),MATCH(1,($U$2=GRID!$BJ$1:$CM$1)*(КАЛЕНДАРЬ!$AA20=GRID!$BJ$3:$CM$3),0))*(1-GRID!$B$35),0)+GRID!$B$29*2)</f>
        <v>50400</v>
      </c>
      <c r="M132" s="59" cm="1">
        <f t="array" ref="M132">IF($I$2="Открытый тариф",
INDEX(GRID!$B$4:$AE$14,MATCH(M$7,GRID!$A$4:$A$14,0),MATCH(1,($U$2=GRID!$BJ$1:$CM$1)*(КАЛЕНДАРЬ!$AA20=GRID!$BJ$3:$CM$3),0))+GRID!$B$29,
ROUNDUP(INDEX(GRID!$B$4:$AE$14,MATCH(M$7,GRID!$A$4:$A$14,0),MATCH(1,($U$2=GRID!$BJ$1:$CM$1)*(КАЛЕНДАРЬ!$AA20=GRID!$BJ$3:$CM$3),0))*(1-GRID!$B$35),0)+GRID!$B$29)</f>
        <v>49900</v>
      </c>
      <c r="N132" s="60">
        <f t="array" ref="N132">IF($I$2="Открытый тариф",
INDEX(GRID!$B$17:$AE$27,MATCH(M$7,GRID!$A$17:$A$27,0),MATCH(1,($U$2=GRID!$BJ$1:$CM$1)*(КАЛЕНДАРЬ!$AA20=GRID!$BJ$3:$CM$3),0))+GRID!$B$29*2,
ROUNDUP(INDEX(GRID!$B$17:$AE$27,MATCH(M$7,GRID!$A$17:$A$27,0),MATCH(1,($U$2=GRID!$BJ$1:$CM$1)*(КАЛЕНДАРЬ!$AA20=GRID!$BJ$3:$CM$3),0))*(1-GRID!$B$35),0)+GRID!$B$29*2)</f>
        <v>55200</v>
      </c>
      <c r="O132" s="59" cm="1">
        <f t="array" ref="O132">IF($I$2="Открытый тариф",
INDEX(GRID!$B$4:$AE$14,MATCH(O$7,GRID!$A$4:$A$14,0),MATCH(1,($U$2=GRID!$BJ$1:$CM$1)*(КАЛЕНДАРЬ!$AA20=GRID!$BJ$3:$CM$3),0))+GRID!$B$29,
ROUNDUP(INDEX(GRID!$B$4:$AE$14,MATCH(O$7,GRID!$A$4:$A$14,0),MATCH(1,($U$2=GRID!$BJ$1:$CM$1)*(КАЛЕНДАРЬ!$AA20=GRID!$BJ$3:$CM$3),0))*(1-GRID!$B$35),0)+GRID!$B$29)</f>
        <v>56300</v>
      </c>
      <c r="P132" s="60">
        <f t="array" ref="P132">IF($I$2="Открытый тариф",
INDEX(GRID!$B$17:$AE$27,MATCH(O$7,GRID!$A$17:$A$27,0),MATCH(1,($U$2=GRID!$BJ$1:$CM$1)*(КАЛЕНДАРЬ!$AA20=GRID!$BJ$3:$CM$3),0))+GRID!$B$29*2,
ROUNDUP(INDEX(GRID!$B$17:$AE$27,MATCH(O$7,GRID!$A$17:$A$27,0),MATCH(1,($U$2=GRID!$BJ$1:$CM$1)*(КАЛЕНДАРЬ!$AA20=GRID!$BJ$3:$CM$3),0))*(1-GRID!$B$35),0)+GRID!$B$29*2)</f>
        <v>61600</v>
      </c>
      <c r="Q132" s="59" cm="1">
        <f t="array" ref="Q132">IF($I$2="Открытый тариф",
INDEX(GRID!$B$4:$AE$14,MATCH(Q$7,GRID!$A$4:$A$14,0),MATCH(1,($U$2=GRID!$BJ$1:$CM$1)*(КАЛЕНДАРЬ!$AA20=GRID!$BJ$3:$CM$3),0))+GRID!$B$29,
ROUNDUP(INDEX(GRID!$B$4:$AE$14,MATCH(Q$7,GRID!$A$4:$A$14,0),MATCH(1,($U$2=GRID!$BJ$1:$CM$1)*(КАЛЕНДАРЬ!$AA20=GRID!$BJ$3:$CM$3),0))*(1-GRID!$B$35),0)+GRID!$B$29)</f>
        <v>63300</v>
      </c>
      <c r="R132" s="60">
        <f t="array" ref="R132">IF($I$2="Открытый тариф",
INDEX(GRID!$B$17:$AE$27,MATCH(Q$7,GRID!$A$17:$A$27,0),MATCH(1,($U$2=GRID!$BJ$1:$CM$1)*(КАЛЕНДАРЬ!$AA20=GRID!$BJ$3:$CM$3),0))+GRID!$B$29*2,
ROUNDUP(INDEX(GRID!$B$17:$AE$27,MATCH(Q$7,GRID!$A$17:$A$27,0),MATCH(1,($U$2=GRID!$BJ$1:$CM$1)*(КАЛЕНДАРЬ!$AA20=GRID!$BJ$3:$CM$3),0))*(1-GRID!$B$35),0)+GRID!$B$29*2)</f>
        <v>68600</v>
      </c>
      <c r="S132" s="59" cm="1">
        <f t="array" ref="S132">IF($I$2="Открытый тариф",
INDEX(GRID!$B$4:$AE$14,MATCH(S$7,GRID!$A$4:$A$14,0),MATCH(1,($U$2=GRID!$BJ$1:$CM$1)*(КАЛЕНДАРЬ!$AA20=GRID!$BJ$3:$CM$3),0))+GRID!$B$29,
ROUNDUP(INDEX(GRID!$B$4:$AE$14,MATCH(S$7,GRID!$A$4:$A$14,0),MATCH(1,($U$2=GRID!$BJ$1:$CM$1)*(КАЛЕНДАРЬ!$AA20=GRID!$BJ$3:$CM$3),0))*(1-GRID!$B$35),0)+GRID!$B$29)</f>
        <v>77900</v>
      </c>
      <c r="T132" s="60">
        <f t="array" ref="T132">IF($I$2="Открытый тариф",
INDEX(GRID!$B$17:$AE$27,MATCH(S$7,GRID!$A$17:$A$27,0),MATCH(1,($U$2=GRID!$BJ$1:$CM$1)*(КАЛЕНДАРЬ!$AA20=GRID!$BJ$3:$CM$3),0))+GRID!$B$29*2,
ROUNDUP(INDEX(GRID!$B$17:$AE$27,MATCH(S$7,GRID!$A$17:$A$27,0),MATCH(1,($U$2=GRID!$BJ$1:$CM$1)*(КАЛЕНДАРЬ!$AA20=GRID!$BJ$3:$CM$3),0))*(1-GRID!$B$35),0)+GRID!$B$29*2)</f>
        <v>83200</v>
      </c>
      <c r="U132" s="59" cm="1">
        <f t="array" ref="U132">IF($I$2="Открытый тариф",
INDEX(GRID!$B$4:$AE$14,MATCH(U$7,GRID!$A$4:$A$14,0),MATCH(1,($U$2=GRID!$BJ$1:$CM$1)*(КАЛЕНДАРЬ!$AA20=GRID!$BJ$3:$CM$3),0))+GRID!$B$29,
ROUNDUP(INDEX(GRID!$B$4:$AE$14,MATCH(U$7,GRID!$A$4:$A$14,0),MATCH(1,($U$2=GRID!$BJ$1:$CM$1)*(КАЛЕНДАРЬ!$AA20=GRID!$BJ$3:$CM$3),0))*(1-GRID!$B$35),0)+GRID!$B$29)</f>
        <v>85800</v>
      </c>
      <c r="V132" s="60">
        <f t="array" ref="V132">IF($I$2="Открытый тариф",
INDEX(GRID!$B$17:$AE$27,MATCH(U$7,GRID!$A$17:$A$27,0),MATCH(1,($U$2=GRID!$BJ$1:$CM$1)*(КАЛЕНДАРЬ!$AA20=GRID!$BJ$3:$CM$3),0))+GRID!$B$29*2,
ROUNDUP(INDEX(GRID!$B$17:$AE$27,MATCH(U$7,GRID!$A$17:$A$27,0),MATCH(1,($U$2=GRID!$BJ$1:$CM$1)*(КАЛЕНДАРЬ!$AA20=GRID!$BJ$3:$CM$3),0))*(1-GRID!$B$35),0)+GRID!$B$29*2)</f>
        <v>91100</v>
      </c>
      <c r="W132" s="59" cm="1">
        <f t="array" ref="W132">IF($I$2="Открытый тариф",
INDEX(GRID!$B$4:$AE$14,MATCH(W$7,GRID!$A$4:$A$14,0),MATCH(1,($U$2=GRID!$BJ$1:$CM$1)*(КАЛЕНДАРЬ!$AA20=GRID!$BJ$3:$CM$3),0))+GRID!$B$29,
ROUNDUP(INDEX(GRID!$B$4:$AE$14,MATCH(W$7,GRID!$A$4:$A$14,0),MATCH(1,($U$2=GRID!$BJ$1:$CM$1)*(КАЛЕНДАРЬ!$AA20=GRID!$BJ$3:$CM$3),0))*(1-GRID!$B$35),0)+GRID!$B$29)</f>
        <v>305800</v>
      </c>
      <c r="X132" s="60">
        <f t="array" ref="X132">IF($I$2="Открытый тариф",
INDEX(GRID!$B$17:$AE$27,MATCH(W$7,GRID!$A$17:$A$27,0),MATCH(1,($U$2=GRID!$BJ$1:$CM$1)*(КАЛЕНДАРЬ!$AA20=GRID!$BJ$3:$CM$3),0))+GRID!$B$29*2,
ROUNDUP(INDEX(GRID!$B$17:$AE$27,MATCH(W$7,GRID!$A$17:$A$27,0),MATCH(1,($U$2=GRID!$BJ$1:$CM$1)*(КАЛЕНДАРЬ!$AA20=GRID!$BJ$3:$CM$3),0))*(1-GRID!$B$35),0)+GRID!$B$29*2)</f>
        <v>311100</v>
      </c>
    </row>
    <row r="133" spans="1:24" x14ac:dyDescent="0.2">
      <c r="A133" s="62" t="s">
        <v>45</v>
      </c>
      <c r="B133" s="62">
        <v>18</v>
      </c>
      <c r="C133" s="59" cm="1">
        <f t="array" ref="C133">IF($I$2="Открытый тариф",
INDEX(GRID!$B$4:$AE$14,MATCH(C$7,GRID!$A$4:$A$14,0),MATCH(1,($U$2=GRID!$BJ$1:$CM$1)*(КАЛЕНДАРЬ!$AA21=GRID!$BJ$3:$CM$3),0))+GRID!$B$29,
ROUNDUP(INDEX(GRID!$B$4:$AE$14,MATCH(C$7,GRID!$A$4:$A$14,0),MATCH(1,($U$2=GRID!$BJ$1:$CM$1)*(КАЛЕНДАРЬ!$AA21=GRID!$BJ$3:$CM$3),0))*(1-GRID!$B$35),0)+GRID!$B$29)</f>
        <v>30300</v>
      </c>
      <c r="D133" s="60">
        <f t="array" ref="D133">IF($I$2="Открытый тариф",
INDEX(GRID!$B$17:$AE$27,MATCH(C$7,GRID!$A$17:$A$27,0),MATCH(1,($U$2=GRID!$BJ$1:$CM$1)*(КАЛЕНДАРЬ!$AA21=GRID!$BJ$3:$CM$3),0))+GRID!$B$29*2,
ROUNDUP(INDEX(GRID!$B$17:$AE$27,MATCH(C$7,GRID!$A$17:$A$27,0),MATCH(1,($U$2=GRID!$BJ$1:$CM$1)*(КАЛЕНДАРЬ!$AA21=GRID!$BJ$3:$CM$3),0))*(1-GRID!$B$35),0)+GRID!$B$29*2)</f>
        <v>35600</v>
      </c>
      <c r="E133" s="59" cm="1">
        <f t="array" ref="E133">IF($I$2="Открытый тариф",
INDEX(GRID!$B$4:$AE$14,MATCH(E$7,GRID!$A$4:$A$14,0),MATCH(1,($U$2=GRID!$BJ$1:$CM$1)*(КАЛЕНДАРЬ!$AA21=GRID!$BJ$3:$CM$3),0))+GRID!$B$29,
ROUNDUP(INDEX(GRID!$B$4:$AE$14,MATCH(E$7,GRID!$A$4:$A$14,0),MATCH(1,($U$2=GRID!$BJ$1:$CM$1)*(КАЛЕНДАРЬ!$AA21=GRID!$BJ$3:$CM$3),0))*(1-GRID!$B$35),0)+GRID!$B$29)</f>
        <v>33400</v>
      </c>
      <c r="F133" s="60">
        <f t="array" ref="F133">IF($I$2="Открытый тариф",
INDEX(GRID!$B$17:$AE$27,MATCH(E$7,GRID!$A$17:$A$27,0),MATCH(1,($U$2=GRID!$BJ$1:$CM$1)*(КАЛЕНДАРЬ!$AA21=GRID!$BJ$3:$CM$3),0))+GRID!$B$29*2,
ROUNDUP(INDEX(GRID!$B$17:$AE$27,MATCH(E$7,GRID!$A$17:$A$27,0),MATCH(1,($U$2=GRID!$BJ$1:$CM$1)*(КАЛЕНДАРЬ!$AA21=GRID!$BJ$3:$CM$3),0))*(1-GRID!$B$35),0)+GRID!$B$29*2)</f>
        <v>38700</v>
      </c>
      <c r="G133" s="59" cm="1">
        <f t="array" ref="G133">IF($I$2="Открытый тариф",
INDEX(GRID!$B$4:$AE$14,MATCH(G$7,GRID!$A$4:$A$14,0),MATCH(1,($U$2=GRID!$BJ$1:$CM$1)*(КАЛЕНДАРЬ!$AA21=GRID!$BJ$3:$CM$3),0))+GRID!$B$29,
ROUNDUP(INDEX(GRID!$B$4:$AE$14,MATCH(G$7,GRID!$A$4:$A$14,0),MATCH(1,($U$2=GRID!$BJ$1:$CM$1)*(КАЛЕНДАРЬ!$AA21=GRID!$BJ$3:$CM$3),0))*(1-GRID!$B$35),0)+GRID!$B$29)</f>
        <v>36900</v>
      </c>
      <c r="H133" s="60">
        <f t="array" ref="H133">IF($I$2="Открытый тариф",
INDEX(GRID!$B$17:$AE$27,MATCH(G$7,GRID!$A$17:$A$27,0),MATCH(1,($U$2=GRID!$BJ$1:$CM$1)*(КАЛЕНДАРЬ!$AA21=GRID!$BJ$3:$CM$3),0))+GRID!$B$29*2,
ROUNDUP(INDEX(GRID!$B$17:$AE$27,MATCH(G$7,GRID!$A$17:$A$27,0),MATCH(1,($U$2=GRID!$BJ$1:$CM$1)*(КАЛЕНДАРЬ!$AA21=GRID!$BJ$3:$CM$3),0))*(1-GRID!$B$35),0)+GRID!$B$29*2)</f>
        <v>42200</v>
      </c>
      <c r="I133" s="59" cm="1">
        <f t="array" ref="I133">IF($I$2="Открытый тариф",
INDEX(GRID!$B$4:$AE$14,MATCH(I$7,GRID!$A$4:$A$14,0),MATCH(1,($U$2=GRID!$BJ$1:$CM$1)*(КАЛЕНДАРЬ!$AA21=GRID!$BJ$3:$CM$3),0))+GRID!$B$29,
ROUNDUP(INDEX(GRID!$B$4:$AE$14,MATCH(I$7,GRID!$A$4:$A$14,0),MATCH(1,($U$2=GRID!$BJ$1:$CM$1)*(КАЛЕНДАРЬ!$AA21=GRID!$BJ$3:$CM$3),0))*(1-GRID!$B$35),0)+GRID!$B$29)</f>
        <v>40800</v>
      </c>
      <c r="J133" s="60">
        <f t="array" ref="J133">IF($I$2="Открытый тариф",
INDEX(GRID!$B$17:$AE$27,MATCH(I$7,GRID!$A$17:$A$27,0),MATCH(1,($U$2=GRID!$BJ$1:$CM$1)*(КАЛЕНДАРЬ!$AA21=GRID!$BJ$3:$CM$3),0))+GRID!$B$29*2,
ROUNDUP(INDEX(GRID!$B$17:$AE$27,MATCH(I$7,GRID!$A$17:$A$27,0),MATCH(1,($U$2=GRID!$BJ$1:$CM$1)*(КАЛЕНДАРЬ!$AA21=GRID!$BJ$3:$CM$3),0))*(1-GRID!$B$35),0)+GRID!$B$29*2)</f>
        <v>46100</v>
      </c>
      <c r="K133" s="59" cm="1">
        <f t="array" ref="K133">IF($I$2="Открытый тариф",
INDEX(GRID!$B$4:$AE$14,MATCH(K$7,GRID!$A$4:$A$14,0),MATCH(1,($U$2=GRID!$BJ$1:$CM$1)*(КАЛЕНДАРЬ!$AA21=GRID!$BJ$3:$CM$3),0))+GRID!$B$29,
ROUNDUP(INDEX(GRID!$B$4:$AE$14,MATCH(K$7,GRID!$A$4:$A$14,0),MATCH(1,($U$2=GRID!$BJ$1:$CM$1)*(КАЛЕНДАРЬ!$AA21=GRID!$BJ$3:$CM$3),0))*(1-GRID!$B$35),0)+GRID!$B$29)</f>
        <v>45100</v>
      </c>
      <c r="L133" s="60">
        <f t="array" ref="L133">IF($I$2="Открытый тариф",
INDEX(GRID!$B$17:$AE$27,MATCH(K$7,GRID!$A$17:$A$27,0),MATCH(1,($U$2=GRID!$BJ$1:$CM$1)*(КАЛЕНДАРЬ!$AA21=GRID!$BJ$3:$CM$3),0))+GRID!$B$29*2,
ROUNDUP(INDEX(GRID!$B$17:$AE$27,MATCH(K$7,GRID!$A$17:$A$27,0),MATCH(1,($U$2=GRID!$BJ$1:$CM$1)*(КАЛЕНДАРЬ!$AA21=GRID!$BJ$3:$CM$3),0))*(1-GRID!$B$35),0)+GRID!$B$29*2)</f>
        <v>50400</v>
      </c>
      <c r="M133" s="59" cm="1">
        <f t="array" ref="M133">IF($I$2="Открытый тариф",
INDEX(GRID!$B$4:$AE$14,MATCH(M$7,GRID!$A$4:$A$14,0),MATCH(1,($U$2=GRID!$BJ$1:$CM$1)*(КАЛЕНДАРЬ!$AA21=GRID!$BJ$3:$CM$3),0))+GRID!$B$29,
ROUNDUP(INDEX(GRID!$B$4:$AE$14,MATCH(M$7,GRID!$A$4:$A$14,0),MATCH(1,($U$2=GRID!$BJ$1:$CM$1)*(КАЛЕНДАРЬ!$AA21=GRID!$BJ$3:$CM$3),0))*(1-GRID!$B$35),0)+GRID!$B$29)</f>
        <v>49900</v>
      </c>
      <c r="N133" s="60">
        <f t="array" ref="N133">IF($I$2="Открытый тариф",
INDEX(GRID!$B$17:$AE$27,MATCH(M$7,GRID!$A$17:$A$27,0),MATCH(1,($U$2=GRID!$BJ$1:$CM$1)*(КАЛЕНДАРЬ!$AA21=GRID!$BJ$3:$CM$3),0))+GRID!$B$29*2,
ROUNDUP(INDEX(GRID!$B$17:$AE$27,MATCH(M$7,GRID!$A$17:$A$27,0),MATCH(1,($U$2=GRID!$BJ$1:$CM$1)*(КАЛЕНДАРЬ!$AA21=GRID!$BJ$3:$CM$3),0))*(1-GRID!$B$35),0)+GRID!$B$29*2)</f>
        <v>55200</v>
      </c>
      <c r="O133" s="59" cm="1">
        <f t="array" ref="O133">IF($I$2="Открытый тариф",
INDEX(GRID!$B$4:$AE$14,MATCH(O$7,GRID!$A$4:$A$14,0),MATCH(1,($U$2=GRID!$BJ$1:$CM$1)*(КАЛЕНДАРЬ!$AA21=GRID!$BJ$3:$CM$3),0))+GRID!$B$29,
ROUNDUP(INDEX(GRID!$B$4:$AE$14,MATCH(O$7,GRID!$A$4:$A$14,0),MATCH(1,($U$2=GRID!$BJ$1:$CM$1)*(КАЛЕНДАРЬ!$AA21=GRID!$BJ$3:$CM$3),0))*(1-GRID!$B$35),0)+GRID!$B$29)</f>
        <v>56300</v>
      </c>
      <c r="P133" s="60">
        <f t="array" ref="P133">IF($I$2="Открытый тариф",
INDEX(GRID!$B$17:$AE$27,MATCH(O$7,GRID!$A$17:$A$27,0),MATCH(1,($U$2=GRID!$BJ$1:$CM$1)*(КАЛЕНДАРЬ!$AA21=GRID!$BJ$3:$CM$3),0))+GRID!$B$29*2,
ROUNDUP(INDEX(GRID!$B$17:$AE$27,MATCH(O$7,GRID!$A$17:$A$27,0),MATCH(1,($U$2=GRID!$BJ$1:$CM$1)*(КАЛЕНДАРЬ!$AA21=GRID!$BJ$3:$CM$3),0))*(1-GRID!$B$35),0)+GRID!$B$29*2)</f>
        <v>61600</v>
      </c>
      <c r="Q133" s="59" cm="1">
        <f t="array" ref="Q133">IF($I$2="Открытый тариф",
INDEX(GRID!$B$4:$AE$14,MATCH(Q$7,GRID!$A$4:$A$14,0),MATCH(1,($U$2=GRID!$BJ$1:$CM$1)*(КАЛЕНДАРЬ!$AA21=GRID!$BJ$3:$CM$3),0))+GRID!$B$29,
ROUNDUP(INDEX(GRID!$B$4:$AE$14,MATCH(Q$7,GRID!$A$4:$A$14,0),MATCH(1,($U$2=GRID!$BJ$1:$CM$1)*(КАЛЕНДАРЬ!$AA21=GRID!$BJ$3:$CM$3),0))*(1-GRID!$B$35),0)+GRID!$B$29)</f>
        <v>63300</v>
      </c>
      <c r="R133" s="60">
        <f t="array" ref="R133">IF($I$2="Открытый тариф",
INDEX(GRID!$B$17:$AE$27,MATCH(Q$7,GRID!$A$17:$A$27,0),MATCH(1,($U$2=GRID!$BJ$1:$CM$1)*(КАЛЕНДАРЬ!$AA21=GRID!$BJ$3:$CM$3),0))+GRID!$B$29*2,
ROUNDUP(INDEX(GRID!$B$17:$AE$27,MATCH(Q$7,GRID!$A$17:$A$27,0),MATCH(1,($U$2=GRID!$BJ$1:$CM$1)*(КАЛЕНДАРЬ!$AA21=GRID!$BJ$3:$CM$3),0))*(1-GRID!$B$35),0)+GRID!$B$29*2)</f>
        <v>68600</v>
      </c>
      <c r="S133" s="59" cm="1">
        <f t="array" ref="S133">IF($I$2="Открытый тариф",
INDEX(GRID!$B$4:$AE$14,MATCH(S$7,GRID!$A$4:$A$14,0),MATCH(1,($U$2=GRID!$BJ$1:$CM$1)*(КАЛЕНДАРЬ!$AA21=GRID!$BJ$3:$CM$3),0))+GRID!$B$29,
ROUNDUP(INDEX(GRID!$B$4:$AE$14,MATCH(S$7,GRID!$A$4:$A$14,0),MATCH(1,($U$2=GRID!$BJ$1:$CM$1)*(КАЛЕНДАРЬ!$AA21=GRID!$BJ$3:$CM$3),0))*(1-GRID!$B$35),0)+GRID!$B$29)</f>
        <v>77900</v>
      </c>
      <c r="T133" s="60">
        <f t="array" ref="T133">IF($I$2="Открытый тариф",
INDEX(GRID!$B$17:$AE$27,MATCH(S$7,GRID!$A$17:$A$27,0),MATCH(1,($U$2=GRID!$BJ$1:$CM$1)*(КАЛЕНДАРЬ!$AA21=GRID!$BJ$3:$CM$3),0))+GRID!$B$29*2,
ROUNDUP(INDEX(GRID!$B$17:$AE$27,MATCH(S$7,GRID!$A$17:$A$27,0),MATCH(1,($U$2=GRID!$BJ$1:$CM$1)*(КАЛЕНДАРЬ!$AA21=GRID!$BJ$3:$CM$3),0))*(1-GRID!$B$35),0)+GRID!$B$29*2)</f>
        <v>83200</v>
      </c>
      <c r="U133" s="59" cm="1">
        <f t="array" ref="U133">IF($I$2="Открытый тариф",
INDEX(GRID!$B$4:$AE$14,MATCH(U$7,GRID!$A$4:$A$14,0),MATCH(1,($U$2=GRID!$BJ$1:$CM$1)*(КАЛЕНДАРЬ!$AA21=GRID!$BJ$3:$CM$3),0))+GRID!$B$29,
ROUNDUP(INDEX(GRID!$B$4:$AE$14,MATCH(U$7,GRID!$A$4:$A$14,0),MATCH(1,($U$2=GRID!$BJ$1:$CM$1)*(КАЛЕНДАРЬ!$AA21=GRID!$BJ$3:$CM$3),0))*(1-GRID!$B$35),0)+GRID!$B$29)</f>
        <v>85800</v>
      </c>
      <c r="V133" s="60">
        <f t="array" ref="V133">IF($I$2="Открытый тариф",
INDEX(GRID!$B$17:$AE$27,MATCH(U$7,GRID!$A$17:$A$27,0),MATCH(1,($U$2=GRID!$BJ$1:$CM$1)*(КАЛЕНДАРЬ!$AA21=GRID!$BJ$3:$CM$3),0))+GRID!$B$29*2,
ROUNDUP(INDEX(GRID!$B$17:$AE$27,MATCH(U$7,GRID!$A$17:$A$27,0),MATCH(1,($U$2=GRID!$BJ$1:$CM$1)*(КАЛЕНДАРЬ!$AA21=GRID!$BJ$3:$CM$3),0))*(1-GRID!$B$35),0)+GRID!$B$29*2)</f>
        <v>91100</v>
      </c>
      <c r="W133" s="59" cm="1">
        <f t="array" ref="W133">IF($I$2="Открытый тариф",
INDEX(GRID!$B$4:$AE$14,MATCH(W$7,GRID!$A$4:$A$14,0),MATCH(1,($U$2=GRID!$BJ$1:$CM$1)*(КАЛЕНДАРЬ!$AA21=GRID!$BJ$3:$CM$3),0))+GRID!$B$29,
ROUNDUP(INDEX(GRID!$B$4:$AE$14,MATCH(W$7,GRID!$A$4:$A$14,0),MATCH(1,($U$2=GRID!$BJ$1:$CM$1)*(КАЛЕНДАРЬ!$AA21=GRID!$BJ$3:$CM$3),0))*(1-GRID!$B$35),0)+GRID!$B$29)</f>
        <v>305800</v>
      </c>
      <c r="X133" s="60">
        <f t="array" ref="X133">IF($I$2="Открытый тариф",
INDEX(GRID!$B$17:$AE$27,MATCH(W$7,GRID!$A$17:$A$27,0),MATCH(1,($U$2=GRID!$BJ$1:$CM$1)*(КАЛЕНДАРЬ!$AA21=GRID!$BJ$3:$CM$3),0))+GRID!$B$29*2,
ROUNDUP(INDEX(GRID!$B$17:$AE$27,MATCH(W$7,GRID!$A$17:$A$27,0),MATCH(1,($U$2=GRID!$BJ$1:$CM$1)*(КАЛЕНДАРЬ!$AA21=GRID!$BJ$3:$CM$3),0))*(1-GRID!$B$35),0)+GRID!$B$29*2)</f>
        <v>311100</v>
      </c>
    </row>
    <row r="134" spans="1:24" x14ac:dyDescent="0.2">
      <c r="A134" s="62" t="s">
        <v>46</v>
      </c>
      <c r="B134" s="62">
        <v>19</v>
      </c>
      <c r="C134" s="59" cm="1">
        <f t="array" ref="C134">IF($I$2="Открытый тариф",
INDEX(GRID!$B$4:$AE$14,MATCH(C$7,GRID!$A$4:$A$14,0),MATCH(1,($U$2=GRID!$BJ$1:$CM$1)*(КАЛЕНДАРЬ!$AA22=GRID!$BJ$3:$CM$3),0))+GRID!$B$29,
ROUNDUP(INDEX(GRID!$B$4:$AE$14,MATCH(C$7,GRID!$A$4:$A$14,0),MATCH(1,($U$2=GRID!$BJ$1:$CM$1)*(КАЛЕНДАРЬ!$AA22=GRID!$BJ$3:$CM$3),0))*(1-GRID!$B$35),0)+GRID!$B$29)</f>
        <v>24800</v>
      </c>
      <c r="D134" s="60">
        <f t="array" ref="D134">IF($I$2="Открытый тариф",
INDEX(GRID!$B$17:$AE$27,MATCH(C$7,GRID!$A$17:$A$27,0),MATCH(1,($U$2=GRID!$BJ$1:$CM$1)*(КАЛЕНДАРЬ!$AA22=GRID!$BJ$3:$CM$3),0))+GRID!$B$29*2,
ROUNDUP(INDEX(GRID!$B$17:$AE$27,MATCH(C$7,GRID!$A$17:$A$27,0),MATCH(1,($U$2=GRID!$BJ$1:$CM$1)*(КАЛЕНДАРЬ!$AA22=GRID!$BJ$3:$CM$3),0))*(1-GRID!$B$35),0)+GRID!$B$29*2)</f>
        <v>30100</v>
      </c>
      <c r="E134" s="59" cm="1">
        <f t="array" ref="E134">IF($I$2="Открытый тариф",
INDEX(GRID!$B$4:$AE$14,MATCH(E$7,GRID!$A$4:$A$14,0),MATCH(1,($U$2=GRID!$BJ$1:$CM$1)*(КАЛЕНДАРЬ!$AA22=GRID!$BJ$3:$CM$3),0))+GRID!$B$29,
ROUNDUP(INDEX(GRID!$B$4:$AE$14,MATCH(E$7,GRID!$A$4:$A$14,0),MATCH(1,($U$2=GRID!$BJ$1:$CM$1)*(КАЛЕНДАРЬ!$AA22=GRID!$BJ$3:$CM$3),0))*(1-GRID!$B$35),0)+GRID!$B$29)</f>
        <v>27100</v>
      </c>
      <c r="F134" s="60">
        <f t="array" ref="F134">IF($I$2="Открытый тариф",
INDEX(GRID!$B$17:$AE$27,MATCH(E$7,GRID!$A$17:$A$27,0),MATCH(1,($U$2=GRID!$BJ$1:$CM$1)*(КАЛЕНДАРЬ!$AA22=GRID!$BJ$3:$CM$3),0))+GRID!$B$29*2,
ROUNDUP(INDEX(GRID!$B$17:$AE$27,MATCH(E$7,GRID!$A$17:$A$27,0),MATCH(1,($U$2=GRID!$BJ$1:$CM$1)*(КАЛЕНДАРЬ!$AA22=GRID!$BJ$3:$CM$3),0))*(1-GRID!$B$35),0)+GRID!$B$29*2)</f>
        <v>32400</v>
      </c>
      <c r="G134" s="59" cm="1">
        <f t="array" ref="G134">IF($I$2="Открытый тариф",
INDEX(GRID!$B$4:$AE$14,MATCH(G$7,GRID!$A$4:$A$14,0),MATCH(1,($U$2=GRID!$BJ$1:$CM$1)*(КАЛЕНДАРЬ!$AA22=GRID!$BJ$3:$CM$3),0))+GRID!$B$29,
ROUNDUP(INDEX(GRID!$B$4:$AE$14,MATCH(G$7,GRID!$A$4:$A$14,0),MATCH(1,($U$2=GRID!$BJ$1:$CM$1)*(КАЛЕНДАРЬ!$AA22=GRID!$BJ$3:$CM$3),0))*(1-GRID!$B$35),0)+GRID!$B$29)</f>
        <v>29700</v>
      </c>
      <c r="H134" s="60">
        <f t="array" ref="H134">IF($I$2="Открытый тариф",
INDEX(GRID!$B$17:$AE$27,MATCH(G$7,GRID!$A$17:$A$27,0),MATCH(1,($U$2=GRID!$BJ$1:$CM$1)*(КАЛЕНДАРЬ!$AA22=GRID!$BJ$3:$CM$3),0))+GRID!$B$29*2,
ROUNDUP(INDEX(GRID!$B$17:$AE$27,MATCH(G$7,GRID!$A$17:$A$27,0),MATCH(1,($U$2=GRID!$BJ$1:$CM$1)*(КАЛЕНДАРЬ!$AA22=GRID!$BJ$3:$CM$3),0))*(1-GRID!$B$35),0)+GRID!$B$29*2)</f>
        <v>35000</v>
      </c>
      <c r="I134" s="59" cm="1">
        <f t="array" ref="I134">IF($I$2="Открытый тариф",
INDEX(GRID!$B$4:$AE$14,MATCH(I$7,GRID!$A$4:$A$14,0),MATCH(1,($U$2=GRID!$BJ$1:$CM$1)*(КАЛЕНДАРЬ!$AA22=GRID!$BJ$3:$CM$3),0))+GRID!$B$29,
ROUNDUP(INDEX(GRID!$B$4:$AE$14,MATCH(I$7,GRID!$A$4:$A$14,0),MATCH(1,($U$2=GRID!$BJ$1:$CM$1)*(КАЛЕНДАРЬ!$AA22=GRID!$BJ$3:$CM$3),0))*(1-GRID!$B$35),0)+GRID!$B$29)</f>
        <v>32500</v>
      </c>
      <c r="J134" s="60">
        <f t="array" ref="J134">IF($I$2="Открытый тариф",
INDEX(GRID!$B$17:$AE$27,MATCH(I$7,GRID!$A$17:$A$27,0),MATCH(1,($U$2=GRID!$BJ$1:$CM$1)*(КАЛЕНДАРЬ!$AA22=GRID!$BJ$3:$CM$3),0))+GRID!$B$29*2,
ROUNDUP(INDEX(GRID!$B$17:$AE$27,MATCH(I$7,GRID!$A$17:$A$27,0),MATCH(1,($U$2=GRID!$BJ$1:$CM$1)*(КАЛЕНДАРЬ!$AA22=GRID!$BJ$3:$CM$3),0))*(1-GRID!$B$35),0)+GRID!$B$29*2)</f>
        <v>37800</v>
      </c>
      <c r="K134" s="59" cm="1">
        <f t="array" ref="K134">IF($I$2="Открытый тариф",
INDEX(GRID!$B$4:$AE$14,MATCH(K$7,GRID!$A$4:$A$14,0),MATCH(1,($U$2=GRID!$BJ$1:$CM$1)*(КАЛЕНДАРЬ!$AA22=GRID!$BJ$3:$CM$3),0))+GRID!$B$29,
ROUNDUP(INDEX(GRID!$B$4:$AE$14,MATCH(K$7,GRID!$A$4:$A$14,0),MATCH(1,($U$2=GRID!$BJ$1:$CM$1)*(КАЛЕНДАРЬ!$AA22=GRID!$BJ$3:$CM$3),0))*(1-GRID!$B$35),0)+GRID!$B$29)</f>
        <v>35600</v>
      </c>
      <c r="L134" s="60">
        <f t="array" ref="L134">IF($I$2="Открытый тариф",
INDEX(GRID!$B$17:$AE$27,MATCH(K$7,GRID!$A$17:$A$27,0),MATCH(1,($U$2=GRID!$BJ$1:$CM$1)*(КАЛЕНДАРЬ!$AA22=GRID!$BJ$3:$CM$3),0))+GRID!$B$29*2,
ROUNDUP(INDEX(GRID!$B$17:$AE$27,MATCH(K$7,GRID!$A$17:$A$27,0),MATCH(1,($U$2=GRID!$BJ$1:$CM$1)*(КАЛЕНДАРЬ!$AA22=GRID!$BJ$3:$CM$3),0))*(1-GRID!$B$35),0)+GRID!$B$29*2)</f>
        <v>40900</v>
      </c>
      <c r="M134" s="59" cm="1">
        <f t="array" ref="M134">IF($I$2="Открытый тариф",
INDEX(GRID!$B$4:$AE$14,MATCH(M$7,GRID!$A$4:$A$14,0),MATCH(1,($U$2=GRID!$BJ$1:$CM$1)*(КАЛЕНДАРЬ!$AA22=GRID!$BJ$3:$CM$3),0))+GRID!$B$29,
ROUNDUP(INDEX(GRID!$B$4:$AE$14,MATCH(M$7,GRID!$A$4:$A$14,0),MATCH(1,($U$2=GRID!$BJ$1:$CM$1)*(КАЛЕНДАРЬ!$AA22=GRID!$BJ$3:$CM$3),0))*(1-GRID!$B$35),0)+GRID!$B$29)</f>
        <v>39100</v>
      </c>
      <c r="N134" s="60">
        <f t="array" ref="N134">IF($I$2="Открытый тариф",
INDEX(GRID!$B$17:$AE$27,MATCH(M$7,GRID!$A$17:$A$27,0),MATCH(1,($U$2=GRID!$BJ$1:$CM$1)*(КАЛЕНДАРЬ!$AA22=GRID!$BJ$3:$CM$3),0))+GRID!$B$29*2,
ROUNDUP(INDEX(GRID!$B$17:$AE$27,MATCH(M$7,GRID!$A$17:$A$27,0),MATCH(1,($U$2=GRID!$BJ$1:$CM$1)*(КАЛЕНДАРЬ!$AA22=GRID!$BJ$3:$CM$3),0))*(1-GRID!$B$35),0)+GRID!$B$29*2)</f>
        <v>44400</v>
      </c>
      <c r="O134" s="59" cm="1">
        <f t="array" ref="O134">IF($I$2="Открытый тариф",
INDEX(GRID!$B$4:$AE$14,MATCH(O$7,GRID!$A$4:$A$14,0),MATCH(1,($U$2=GRID!$BJ$1:$CM$1)*(КАЛЕНДАРЬ!$AA22=GRID!$BJ$3:$CM$3),0))+GRID!$B$29,
ROUNDUP(INDEX(GRID!$B$4:$AE$14,MATCH(O$7,GRID!$A$4:$A$14,0),MATCH(1,($U$2=GRID!$BJ$1:$CM$1)*(КАЛЕНДАРЬ!$AA22=GRID!$BJ$3:$CM$3),0))*(1-GRID!$B$35),0)+GRID!$B$29)</f>
        <v>45800</v>
      </c>
      <c r="P134" s="60">
        <f t="array" ref="P134">IF($I$2="Открытый тариф",
INDEX(GRID!$B$17:$AE$27,MATCH(O$7,GRID!$A$17:$A$27,0),MATCH(1,($U$2=GRID!$BJ$1:$CM$1)*(КАЛЕНДАРЬ!$AA22=GRID!$BJ$3:$CM$3),0))+GRID!$B$29*2,
ROUNDUP(INDEX(GRID!$B$17:$AE$27,MATCH(O$7,GRID!$A$17:$A$27,0),MATCH(1,($U$2=GRID!$BJ$1:$CM$1)*(КАЛЕНДАРЬ!$AA22=GRID!$BJ$3:$CM$3),0))*(1-GRID!$B$35),0)+GRID!$B$29*2)</f>
        <v>51100</v>
      </c>
      <c r="Q134" s="59" cm="1">
        <f t="array" ref="Q134">IF($I$2="Открытый тариф",
INDEX(GRID!$B$4:$AE$14,MATCH(Q$7,GRID!$A$4:$A$14,0),MATCH(1,($U$2=GRID!$BJ$1:$CM$1)*(КАЛЕНДАРЬ!$AA22=GRID!$BJ$3:$CM$3),0))+GRID!$B$29,
ROUNDUP(INDEX(GRID!$B$4:$AE$14,MATCH(Q$7,GRID!$A$4:$A$14,0),MATCH(1,($U$2=GRID!$BJ$1:$CM$1)*(КАЛЕНДАРЬ!$AA22=GRID!$BJ$3:$CM$3),0))*(1-GRID!$B$35),0)+GRID!$B$29)</f>
        <v>51200</v>
      </c>
      <c r="R134" s="60">
        <f t="array" ref="R134">IF($I$2="Открытый тариф",
INDEX(GRID!$B$17:$AE$27,MATCH(Q$7,GRID!$A$17:$A$27,0),MATCH(1,($U$2=GRID!$BJ$1:$CM$1)*(КАЛЕНДАРЬ!$AA22=GRID!$BJ$3:$CM$3),0))+GRID!$B$29*2,
ROUNDUP(INDEX(GRID!$B$17:$AE$27,MATCH(Q$7,GRID!$A$17:$A$27,0),MATCH(1,($U$2=GRID!$BJ$1:$CM$1)*(КАЛЕНДАРЬ!$AA22=GRID!$BJ$3:$CM$3),0))*(1-GRID!$B$35),0)+GRID!$B$29*2)</f>
        <v>56500</v>
      </c>
      <c r="S134" s="59" cm="1">
        <f t="array" ref="S134">IF($I$2="Открытый тариф",
INDEX(GRID!$B$4:$AE$14,MATCH(S$7,GRID!$A$4:$A$14,0),MATCH(1,($U$2=GRID!$BJ$1:$CM$1)*(КАЛЕНДАРЬ!$AA22=GRID!$BJ$3:$CM$3),0))+GRID!$B$29,
ROUNDUP(INDEX(GRID!$B$4:$AE$14,MATCH(S$7,GRID!$A$4:$A$14,0),MATCH(1,($U$2=GRID!$BJ$1:$CM$1)*(КАЛЕНДАРЬ!$AA22=GRID!$BJ$3:$CM$3),0))*(1-GRID!$B$35),0)+GRID!$B$29)</f>
        <v>62000</v>
      </c>
      <c r="T134" s="60">
        <f t="array" ref="T134">IF($I$2="Открытый тариф",
INDEX(GRID!$B$17:$AE$27,MATCH(S$7,GRID!$A$17:$A$27,0),MATCH(1,($U$2=GRID!$BJ$1:$CM$1)*(КАЛЕНДАРЬ!$AA22=GRID!$BJ$3:$CM$3),0))+GRID!$B$29*2,
ROUNDUP(INDEX(GRID!$B$17:$AE$27,MATCH(S$7,GRID!$A$17:$A$27,0),MATCH(1,($U$2=GRID!$BJ$1:$CM$1)*(КАЛЕНДАРЬ!$AA22=GRID!$BJ$3:$CM$3),0))*(1-GRID!$B$35),0)+GRID!$B$29*2)</f>
        <v>67300</v>
      </c>
      <c r="U134" s="59" cm="1">
        <f t="array" ref="U134">IF($I$2="Открытый тариф",
INDEX(GRID!$B$4:$AE$14,MATCH(U$7,GRID!$A$4:$A$14,0),MATCH(1,($U$2=GRID!$BJ$1:$CM$1)*(КАЛЕНДАРЬ!$AA22=GRID!$BJ$3:$CM$3),0))+GRID!$B$29,
ROUNDUP(INDEX(GRID!$B$4:$AE$14,MATCH(U$7,GRID!$A$4:$A$14,0),MATCH(1,($U$2=GRID!$BJ$1:$CM$1)*(КАЛЕНДАРЬ!$AA22=GRID!$BJ$3:$CM$3),0))*(1-GRID!$B$35),0)+GRID!$B$29)</f>
        <v>69800</v>
      </c>
      <c r="V134" s="60">
        <f t="array" ref="V134">IF($I$2="Открытый тариф",
INDEX(GRID!$B$17:$AE$27,MATCH(U$7,GRID!$A$17:$A$27,0),MATCH(1,($U$2=GRID!$BJ$1:$CM$1)*(КАЛЕНДАРЬ!$AA22=GRID!$BJ$3:$CM$3),0))+GRID!$B$29*2,
ROUNDUP(INDEX(GRID!$B$17:$AE$27,MATCH(U$7,GRID!$A$17:$A$27,0),MATCH(1,($U$2=GRID!$BJ$1:$CM$1)*(КАЛЕНДАРЬ!$AA22=GRID!$BJ$3:$CM$3),0))*(1-GRID!$B$35),0)+GRID!$B$29*2)</f>
        <v>75100</v>
      </c>
      <c r="W134" s="59" cm="1">
        <f t="array" ref="W134">IF($I$2="Открытый тариф",
INDEX(GRID!$B$4:$AE$14,MATCH(W$7,GRID!$A$4:$A$14,0),MATCH(1,($U$2=GRID!$BJ$1:$CM$1)*(КАЛЕНДАРЬ!$AA22=GRID!$BJ$3:$CM$3),0))+GRID!$B$29,
ROUNDUP(INDEX(GRID!$B$4:$AE$14,MATCH(W$7,GRID!$A$4:$A$14,0),MATCH(1,($U$2=GRID!$BJ$1:$CM$1)*(КАЛЕНДАРЬ!$AA22=GRID!$BJ$3:$CM$3),0))*(1-GRID!$B$35),0)+GRID!$B$29)</f>
        <v>260800</v>
      </c>
      <c r="X134" s="60">
        <f t="array" ref="X134">IF($I$2="Открытый тариф",
INDEX(GRID!$B$17:$AE$27,MATCH(W$7,GRID!$A$17:$A$27,0),MATCH(1,($U$2=GRID!$BJ$1:$CM$1)*(КАЛЕНДАРЬ!$AA22=GRID!$BJ$3:$CM$3),0))+GRID!$B$29*2,
ROUNDUP(INDEX(GRID!$B$17:$AE$27,MATCH(W$7,GRID!$A$17:$A$27,0),MATCH(1,($U$2=GRID!$BJ$1:$CM$1)*(КАЛЕНДАРЬ!$AA22=GRID!$BJ$3:$CM$3),0))*(1-GRID!$B$35),0)+GRID!$B$29*2)</f>
        <v>266100</v>
      </c>
    </row>
    <row r="135" spans="1:24" x14ac:dyDescent="0.2">
      <c r="A135" s="62" t="s">
        <v>47</v>
      </c>
      <c r="B135" s="62">
        <v>20</v>
      </c>
      <c r="C135" s="59" cm="1">
        <f t="array" ref="C135">IF($I$2="Открытый тариф",
INDEX(GRID!$B$4:$AE$14,MATCH(C$7,GRID!$A$4:$A$14,0),MATCH(1,($U$2=GRID!$BJ$1:$CM$1)*(КАЛЕНДАРЬ!$AA23=GRID!$BJ$3:$CM$3),0))+GRID!$B$29,
ROUNDUP(INDEX(GRID!$B$4:$AE$14,MATCH(C$7,GRID!$A$4:$A$14,0),MATCH(1,($U$2=GRID!$BJ$1:$CM$1)*(КАЛЕНДАРЬ!$AA23=GRID!$BJ$3:$CM$3),0))*(1-GRID!$B$35),0)+GRID!$B$29)</f>
        <v>24800</v>
      </c>
      <c r="D135" s="60">
        <f t="array" ref="D135">IF($I$2="Открытый тариф",
INDEX(GRID!$B$17:$AE$27,MATCH(C$7,GRID!$A$17:$A$27,0),MATCH(1,($U$2=GRID!$BJ$1:$CM$1)*(КАЛЕНДАРЬ!$AA23=GRID!$BJ$3:$CM$3),0))+GRID!$B$29*2,
ROUNDUP(INDEX(GRID!$B$17:$AE$27,MATCH(C$7,GRID!$A$17:$A$27,0),MATCH(1,($U$2=GRID!$BJ$1:$CM$1)*(КАЛЕНДАРЬ!$AA23=GRID!$BJ$3:$CM$3),0))*(1-GRID!$B$35),0)+GRID!$B$29*2)</f>
        <v>30100</v>
      </c>
      <c r="E135" s="59" cm="1">
        <f t="array" ref="E135">IF($I$2="Открытый тариф",
INDEX(GRID!$B$4:$AE$14,MATCH(E$7,GRID!$A$4:$A$14,0),MATCH(1,($U$2=GRID!$BJ$1:$CM$1)*(КАЛЕНДАРЬ!$AA23=GRID!$BJ$3:$CM$3),0))+GRID!$B$29,
ROUNDUP(INDEX(GRID!$B$4:$AE$14,MATCH(E$7,GRID!$A$4:$A$14,0),MATCH(1,($U$2=GRID!$BJ$1:$CM$1)*(КАЛЕНДАРЬ!$AA23=GRID!$BJ$3:$CM$3),0))*(1-GRID!$B$35),0)+GRID!$B$29)</f>
        <v>27100</v>
      </c>
      <c r="F135" s="60">
        <f t="array" ref="F135">IF($I$2="Открытый тариф",
INDEX(GRID!$B$17:$AE$27,MATCH(E$7,GRID!$A$17:$A$27,0),MATCH(1,($U$2=GRID!$BJ$1:$CM$1)*(КАЛЕНДАРЬ!$AA23=GRID!$BJ$3:$CM$3),0))+GRID!$B$29*2,
ROUNDUP(INDEX(GRID!$B$17:$AE$27,MATCH(E$7,GRID!$A$17:$A$27,0),MATCH(1,($U$2=GRID!$BJ$1:$CM$1)*(КАЛЕНДАРЬ!$AA23=GRID!$BJ$3:$CM$3),0))*(1-GRID!$B$35),0)+GRID!$B$29*2)</f>
        <v>32400</v>
      </c>
      <c r="G135" s="59" cm="1">
        <f t="array" ref="G135">IF($I$2="Открытый тариф",
INDEX(GRID!$B$4:$AE$14,MATCH(G$7,GRID!$A$4:$A$14,0),MATCH(1,($U$2=GRID!$BJ$1:$CM$1)*(КАЛЕНДАРЬ!$AA23=GRID!$BJ$3:$CM$3),0))+GRID!$B$29,
ROUNDUP(INDEX(GRID!$B$4:$AE$14,MATCH(G$7,GRID!$A$4:$A$14,0),MATCH(1,($U$2=GRID!$BJ$1:$CM$1)*(КАЛЕНДАРЬ!$AA23=GRID!$BJ$3:$CM$3),0))*(1-GRID!$B$35),0)+GRID!$B$29)</f>
        <v>29700</v>
      </c>
      <c r="H135" s="60">
        <f t="array" ref="H135">IF($I$2="Открытый тариф",
INDEX(GRID!$B$17:$AE$27,MATCH(G$7,GRID!$A$17:$A$27,0),MATCH(1,($U$2=GRID!$BJ$1:$CM$1)*(КАЛЕНДАРЬ!$AA23=GRID!$BJ$3:$CM$3),0))+GRID!$B$29*2,
ROUNDUP(INDEX(GRID!$B$17:$AE$27,MATCH(G$7,GRID!$A$17:$A$27,0),MATCH(1,($U$2=GRID!$BJ$1:$CM$1)*(КАЛЕНДАРЬ!$AA23=GRID!$BJ$3:$CM$3),0))*(1-GRID!$B$35),0)+GRID!$B$29*2)</f>
        <v>35000</v>
      </c>
      <c r="I135" s="59" cm="1">
        <f t="array" ref="I135">IF($I$2="Открытый тариф",
INDEX(GRID!$B$4:$AE$14,MATCH(I$7,GRID!$A$4:$A$14,0),MATCH(1,($U$2=GRID!$BJ$1:$CM$1)*(КАЛЕНДАРЬ!$AA23=GRID!$BJ$3:$CM$3),0))+GRID!$B$29,
ROUNDUP(INDEX(GRID!$B$4:$AE$14,MATCH(I$7,GRID!$A$4:$A$14,0),MATCH(1,($U$2=GRID!$BJ$1:$CM$1)*(КАЛЕНДАРЬ!$AA23=GRID!$BJ$3:$CM$3),0))*(1-GRID!$B$35),0)+GRID!$B$29)</f>
        <v>32500</v>
      </c>
      <c r="J135" s="60">
        <f t="array" ref="J135">IF($I$2="Открытый тариф",
INDEX(GRID!$B$17:$AE$27,MATCH(I$7,GRID!$A$17:$A$27,0),MATCH(1,($U$2=GRID!$BJ$1:$CM$1)*(КАЛЕНДАРЬ!$AA23=GRID!$BJ$3:$CM$3),0))+GRID!$B$29*2,
ROUNDUP(INDEX(GRID!$B$17:$AE$27,MATCH(I$7,GRID!$A$17:$A$27,0),MATCH(1,($U$2=GRID!$BJ$1:$CM$1)*(КАЛЕНДАРЬ!$AA23=GRID!$BJ$3:$CM$3),0))*(1-GRID!$B$35),0)+GRID!$B$29*2)</f>
        <v>37800</v>
      </c>
      <c r="K135" s="59" cm="1">
        <f t="array" ref="K135">IF($I$2="Открытый тариф",
INDEX(GRID!$B$4:$AE$14,MATCH(K$7,GRID!$A$4:$A$14,0),MATCH(1,($U$2=GRID!$BJ$1:$CM$1)*(КАЛЕНДАРЬ!$AA23=GRID!$BJ$3:$CM$3),0))+GRID!$B$29,
ROUNDUP(INDEX(GRID!$B$4:$AE$14,MATCH(K$7,GRID!$A$4:$A$14,0),MATCH(1,($U$2=GRID!$BJ$1:$CM$1)*(КАЛЕНДАРЬ!$AA23=GRID!$BJ$3:$CM$3),0))*(1-GRID!$B$35),0)+GRID!$B$29)</f>
        <v>35600</v>
      </c>
      <c r="L135" s="60">
        <f t="array" ref="L135">IF($I$2="Открытый тариф",
INDEX(GRID!$B$17:$AE$27,MATCH(K$7,GRID!$A$17:$A$27,0),MATCH(1,($U$2=GRID!$BJ$1:$CM$1)*(КАЛЕНДАРЬ!$AA23=GRID!$BJ$3:$CM$3),0))+GRID!$B$29*2,
ROUNDUP(INDEX(GRID!$B$17:$AE$27,MATCH(K$7,GRID!$A$17:$A$27,0),MATCH(1,($U$2=GRID!$BJ$1:$CM$1)*(КАЛЕНДАРЬ!$AA23=GRID!$BJ$3:$CM$3),0))*(1-GRID!$B$35),0)+GRID!$B$29*2)</f>
        <v>40900</v>
      </c>
      <c r="M135" s="59" cm="1">
        <f t="array" ref="M135">IF($I$2="Открытый тариф",
INDEX(GRID!$B$4:$AE$14,MATCH(M$7,GRID!$A$4:$A$14,0),MATCH(1,($U$2=GRID!$BJ$1:$CM$1)*(КАЛЕНДАРЬ!$AA23=GRID!$BJ$3:$CM$3),0))+GRID!$B$29,
ROUNDUP(INDEX(GRID!$B$4:$AE$14,MATCH(M$7,GRID!$A$4:$A$14,0),MATCH(1,($U$2=GRID!$BJ$1:$CM$1)*(КАЛЕНДАРЬ!$AA23=GRID!$BJ$3:$CM$3),0))*(1-GRID!$B$35),0)+GRID!$B$29)</f>
        <v>39100</v>
      </c>
      <c r="N135" s="60">
        <f t="array" ref="N135">IF($I$2="Открытый тариф",
INDEX(GRID!$B$17:$AE$27,MATCH(M$7,GRID!$A$17:$A$27,0),MATCH(1,($U$2=GRID!$BJ$1:$CM$1)*(КАЛЕНДАРЬ!$AA23=GRID!$BJ$3:$CM$3),0))+GRID!$B$29*2,
ROUNDUP(INDEX(GRID!$B$17:$AE$27,MATCH(M$7,GRID!$A$17:$A$27,0),MATCH(1,($U$2=GRID!$BJ$1:$CM$1)*(КАЛЕНДАРЬ!$AA23=GRID!$BJ$3:$CM$3),0))*(1-GRID!$B$35),0)+GRID!$B$29*2)</f>
        <v>44400</v>
      </c>
      <c r="O135" s="59" cm="1">
        <f t="array" ref="O135">IF($I$2="Открытый тариф",
INDEX(GRID!$B$4:$AE$14,MATCH(O$7,GRID!$A$4:$A$14,0),MATCH(1,($U$2=GRID!$BJ$1:$CM$1)*(КАЛЕНДАРЬ!$AA23=GRID!$BJ$3:$CM$3),0))+GRID!$B$29,
ROUNDUP(INDEX(GRID!$B$4:$AE$14,MATCH(O$7,GRID!$A$4:$A$14,0),MATCH(1,($U$2=GRID!$BJ$1:$CM$1)*(КАЛЕНДАРЬ!$AA23=GRID!$BJ$3:$CM$3),0))*(1-GRID!$B$35),0)+GRID!$B$29)</f>
        <v>45800</v>
      </c>
      <c r="P135" s="60">
        <f t="array" ref="P135">IF($I$2="Открытый тариф",
INDEX(GRID!$B$17:$AE$27,MATCH(O$7,GRID!$A$17:$A$27,0),MATCH(1,($U$2=GRID!$BJ$1:$CM$1)*(КАЛЕНДАРЬ!$AA23=GRID!$BJ$3:$CM$3),0))+GRID!$B$29*2,
ROUNDUP(INDEX(GRID!$B$17:$AE$27,MATCH(O$7,GRID!$A$17:$A$27,0),MATCH(1,($U$2=GRID!$BJ$1:$CM$1)*(КАЛЕНДАРЬ!$AA23=GRID!$BJ$3:$CM$3),0))*(1-GRID!$B$35),0)+GRID!$B$29*2)</f>
        <v>51100</v>
      </c>
      <c r="Q135" s="59" cm="1">
        <f t="array" ref="Q135">IF($I$2="Открытый тариф",
INDEX(GRID!$B$4:$AE$14,MATCH(Q$7,GRID!$A$4:$A$14,0),MATCH(1,($U$2=GRID!$BJ$1:$CM$1)*(КАЛЕНДАРЬ!$AA23=GRID!$BJ$3:$CM$3),0))+GRID!$B$29,
ROUNDUP(INDEX(GRID!$B$4:$AE$14,MATCH(Q$7,GRID!$A$4:$A$14,0),MATCH(1,($U$2=GRID!$BJ$1:$CM$1)*(КАЛЕНДАРЬ!$AA23=GRID!$BJ$3:$CM$3),0))*(1-GRID!$B$35),0)+GRID!$B$29)</f>
        <v>51200</v>
      </c>
      <c r="R135" s="60">
        <f t="array" ref="R135">IF($I$2="Открытый тариф",
INDEX(GRID!$B$17:$AE$27,MATCH(Q$7,GRID!$A$17:$A$27,0),MATCH(1,($U$2=GRID!$BJ$1:$CM$1)*(КАЛЕНДАРЬ!$AA23=GRID!$BJ$3:$CM$3),0))+GRID!$B$29*2,
ROUNDUP(INDEX(GRID!$B$17:$AE$27,MATCH(Q$7,GRID!$A$17:$A$27,0),MATCH(1,($U$2=GRID!$BJ$1:$CM$1)*(КАЛЕНДАРЬ!$AA23=GRID!$BJ$3:$CM$3),0))*(1-GRID!$B$35),0)+GRID!$B$29*2)</f>
        <v>56500</v>
      </c>
      <c r="S135" s="59" cm="1">
        <f t="array" ref="S135">IF($I$2="Открытый тариф",
INDEX(GRID!$B$4:$AE$14,MATCH(S$7,GRID!$A$4:$A$14,0),MATCH(1,($U$2=GRID!$BJ$1:$CM$1)*(КАЛЕНДАРЬ!$AA23=GRID!$BJ$3:$CM$3),0))+GRID!$B$29,
ROUNDUP(INDEX(GRID!$B$4:$AE$14,MATCH(S$7,GRID!$A$4:$A$14,0),MATCH(1,($U$2=GRID!$BJ$1:$CM$1)*(КАЛЕНДАРЬ!$AA23=GRID!$BJ$3:$CM$3),0))*(1-GRID!$B$35),0)+GRID!$B$29)</f>
        <v>62000</v>
      </c>
      <c r="T135" s="60">
        <f t="array" ref="T135">IF($I$2="Открытый тариф",
INDEX(GRID!$B$17:$AE$27,MATCH(S$7,GRID!$A$17:$A$27,0),MATCH(1,($U$2=GRID!$BJ$1:$CM$1)*(КАЛЕНДАРЬ!$AA23=GRID!$BJ$3:$CM$3),0))+GRID!$B$29*2,
ROUNDUP(INDEX(GRID!$B$17:$AE$27,MATCH(S$7,GRID!$A$17:$A$27,0),MATCH(1,($U$2=GRID!$BJ$1:$CM$1)*(КАЛЕНДАРЬ!$AA23=GRID!$BJ$3:$CM$3),0))*(1-GRID!$B$35),0)+GRID!$B$29*2)</f>
        <v>67300</v>
      </c>
      <c r="U135" s="59" cm="1">
        <f t="array" ref="U135">IF($I$2="Открытый тариф",
INDEX(GRID!$B$4:$AE$14,MATCH(U$7,GRID!$A$4:$A$14,0),MATCH(1,($U$2=GRID!$BJ$1:$CM$1)*(КАЛЕНДАРЬ!$AA23=GRID!$BJ$3:$CM$3),0))+GRID!$B$29,
ROUNDUP(INDEX(GRID!$B$4:$AE$14,MATCH(U$7,GRID!$A$4:$A$14,0),MATCH(1,($U$2=GRID!$BJ$1:$CM$1)*(КАЛЕНДАРЬ!$AA23=GRID!$BJ$3:$CM$3),0))*(1-GRID!$B$35),0)+GRID!$B$29)</f>
        <v>69800</v>
      </c>
      <c r="V135" s="60">
        <f t="array" ref="V135">IF($I$2="Открытый тариф",
INDEX(GRID!$B$17:$AE$27,MATCH(U$7,GRID!$A$17:$A$27,0),MATCH(1,($U$2=GRID!$BJ$1:$CM$1)*(КАЛЕНДАРЬ!$AA23=GRID!$BJ$3:$CM$3),0))+GRID!$B$29*2,
ROUNDUP(INDEX(GRID!$B$17:$AE$27,MATCH(U$7,GRID!$A$17:$A$27,0),MATCH(1,($U$2=GRID!$BJ$1:$CM$1)*(КАЛЕНДАРЬ!$AA23=GRID!$BJ$3:$CM$3),0))*(1-GRID!$B$35),0)+GRID!$B$29*2)</f>
        <v>75100</v>
      </c>
      <c r="W135" s="59" cm="1">
        <f t="array" ref="W135">IF($I$2="Открытый тариф",
INDEX(GRID!$B$4:$AE$14,MATCH(W$7,GRID!$A$4:$A$14,0),MATCH(1,($U$2=GRID!$BJ$1:$CM$1)*(КАЛЕНДАРЬ!$AA23=GRID!$BJ$3:$CM$3),0))+GRID!$B$29,
ROUNDUP(INDEX(GRID!$B$4:$AE$14,MATCH(W$7,GRID!$A$4:$A$14,0),MATCH(1,($U$2=GRID!$BJ$1:$CM$1)*(КАЛЕНДАРЬ!$AA23=GRID!$BJ$3:$CM$3),0))*(1-GRID!$B$35),0)+GRID!$B$29)</f>
        <v>260800</v>
      </c>
      <c r="X135" s="60">
        <f t="array" ref="X135">IF($I$2="Открытый тариф",
INDEX(GRID!$B$17:$AE$27,MATCH(W$7,GRID!$A$17:$A$27,0),MATCH(1,($U$2=GRID!$BJ$1:$CM$1)*(КАЛЕНДАРЬ!$AA23=GRID!$BJ$3:$CM$3),0))+GRID!$B$29*2,
ROUNDUP(INDEX(GRID!$B$17:$AE$27,MATCH(W$7,GRID!$A$17:$A$27,0),MATCH(1,($U$2=GRID!$BJ$1:$CM$1)*(КАЛЕНДАРЬ!$AA23=GRID!$BJ$3:$CM$3),0))*(1-GRID!$B$35),0)+GRID!$B$29*2)</f>
        <v>266100</v>
      </c>
    </row>
    <row r="136" spans="1:24" ht="13.5" customHeight="1" x14ac:dyDescent="0.2">
      <c r="A136" s="62" t="s">
        <v>48</v>
      </c>
      <c r="B136" s="62">
        <v>21</v>
      </c>
      <c r="C136" s="59" cm="1">
        <f t="array" ref="C136">IF($I$2="Открытый тариф",
INDEX(GRID!$B$4:$AE$14,MATCH(C$7,GRID!$A$4:$A$14,0),MATCH(1,($U$2=GRID!$BJ$1:$CM$1)*(КАЛЕНДАРЬ!$AA24=GRID!$BJ$3:$CM$3),0))+GRID!$B$29,
ROUNDUP(INDEX(GRID!$B$4:$AE$14,MATCH(C$7,GRID!$A$4:$A$14,0),MATCH(1,($U$2=GRID!$BJ$1:$CM$1)*(КАЛЕНДАРЬ!$AA24=GRID!$BJ$3:$CM$3),0))*(1-GRID!$B$35),0)+GRID!$B$29)</f>
        <v>30300</v>
      </c>
      <c r="D136" s="60">
        <f t="array" ref="D136">IF($I$2="Открытый тариф",
INDEX(GRID!$B$17:$AE$27,MATCH(C$7,GRID!$A$17:$A$27,0),MATCH(1,($U$2=GRID!$BJ$1:$CM$1)*(КАЛЕНДАРЬ!$AA24=GRID!$BJ$3:$CM$3),0))+GRID!$B$29*2,
ROUNDUP(INDEX(GRID!$B$17:$AE$27,MATCH(C$7,GRID!$A$17:$A$27,0),MATCH(1,($U$2=GRID!$BJ$1:$CM$1)*(КАЛЕНДАРЬ!$AA24=GRID!$BJ$3:$CM$3),0))*(1-GRID!$B$35),0)+GRID!$B$29*2)</f>
        <v>35600</v>
      </c>
      <c r="E136" s="59" cm="1">
        <f t="array" ref="E136">IF($I$2="Открытый тариф",
INDEX(GRID!$B$4:$AE$14,MATCH(E$7,GRID!$A$4:$A$14,0),MATCH(1,($U$2=GRID!$BJ$1:$CM$1)*(КАЛЕНДАРЬ!$AA24=GRID!$BJ$3:$CM$3),0))+GRID!$B$29,
ROUNDUP(INDEX(GRID!$B$4:$AE$14,MATCH(E$7,GRID!$A$4:$A$14,0),MATCH(1,($U$2=GRID!$BJ$1:$CM$1)*(КАЛЕНДАРЬ!$AA24=GRID!$BJ$3:$CM$3),0))*(1-GRID!$B$35),0)+GRID!$B$29)</f>
        <v>33400</v>
      </c>
      <c r="F136" s="60">
        <f t="array" ref="F136">IF($I$2="Открытый тариф",
INDEX(GRID!$B$17:$AE$27,MATCH(E$7,GRID!$A$17:$A$27,0),MATCH(1,($U$2=GRID!$BJ$1:$CM$1)*(КАЛЕНДАРЬ!$AA24=GRID!$BJ$3:$CM$3),0))+GRID!$B$29*2,
ROUNDUP(INDEX(GRID!$B$17:$AE$27,MATCH(E$7,GRID!$A$17:$A$27,0),MATCH(1,($U$2=GRID!$BJ$1:$CM$1)*(КАЛЕНДАРЬ!$AA24=GRID!$BJ$3:$CM$3),0))*(1-GRID!$B$35),0)+GRID!$B$29*2)</f>
        <v>38700</v>
      </c>
      <c r="G136" s="59" cm="1">
        <f t="array" ref="G136">IF($I$2="Открытый тариф",
INDEX(GRID!$B$4:$AE$14,MATCH(G$7,GRID!$A$4:$A$14,0),MATCH(1,($U$2=GRID!$BJ$1:$CM$1)*(КАЛЕНДАРЬ!$AA24=GRID!$BJ$3:$CM$3),0))+GRID!$B$29,
ROUNDUP(INDEX(GRID!$B$4:$AE$14,MATCH(G$7,GRID!$A$4:$A$14,0),MATCH(1,($U$2=GRID!$BJ$1:$CM$1)*(КАЛЕНДАРЬ!$AA24=GRID!$BJ$3:$CM$3),0))*(1-GRID!$B$35),0)+GRID!$B$29)</f>
        <v>36900</v>
      </c>
      <c r="H136" s="60">
        <f t="array" ref="H136">IF($I$2="Открытый тариф",
INDEX(GRID!$B$17:$AE$27,MATCH(G$7,GRID!$A$17:$A$27,0),MATCH(1,($U$2=GRID!$BJ$1:$CM$1)*(КАЛЕНДАРЬ!$AA24=GRID!$BJ$3:$CM$3),0))+GRID!$B$29*2,
ROUNDUP(INDEX(GRID!$B$17:$AE$27,MATCH(G$7,GRID!$A$17:$A$27,0),MATCH(1,($U$2=GRID!$BJ$1:$CM$1)*(КАЛЕНДАРЬ!$AA24=GRID!$BJ$3:$CM$3),0))*(1-GRID!$B$35),0)+GRID!$B$29*2)</f>
        <v>42200</v>
      </c>
      <c r="I136" s="59" cm="1">
        <f t="array" ref="I136">IF($I$2="Открытый тариф",
INDEX(GRID!$B$4:$AE$14,MATCH(I$7,GRID!$A$4:$A$14,0),MATCH(1,($U$2=GRID!$BJ$1:$CM$1)*(КАЛЕНДАРЬ!$AA24=GRID!$BJ$3:$CM$3),0))+GRID!$B$29,
ROUNDUP(INDEX(GRID!$B$4:$AE$14,MATCH(I$7,GRID!$A$4:$A$14,0),MATCH(1,($U$2=GRID!$BJ$1:$CM$1)*(КАЛЕНДАРЬ!$AA24=GRID!$BJ$3:$CM$3),0))*(1-GRID!$B$35),0)+GRID!$B$29)</f>
        <v>40800</v>
      </c>
      <c r="J136" s="60">
        <f t="array" ref="J136">IF($I$2="Открытый тариф",
INDEX(GRID!$B$17:$AE$27,MATCH(I$7,GRID!$A$17:$A$27,0),MATCH(1,($U$2=GRID!$BJ$1:$CM$1)*(КАЛЕНДАРЬ!$AA24=GRID!$BJ$3:$CM$3),0))+GRID!$B$29*2,
ROUNDUP(INDEX(GRID!$B$17:$AE$27,MATCH(I$7,GRID!$A$17:$A$27,0),MATCH(1,($U$2=GRID!$BJ$1:$CM$1)*(КАЛЕНДАРЬ!$AA24=GRID!$BJ$3:$CM$3),0))*(1-GRID!$B$35),0)+GRID!$B$29*2)</f>
        <v>46100</v>
      </c>
      <c r="K136" s="59" cm="1">
        <f t="array" ref="K136">IF($I$2="Открытый тариф",
INDEX(GRID!$B$4:$AE$14,MATCH(K$7,GRID!$A$4:$A$14,0),MATCH(1,($U$2=GRID!$BJ$1:$CM$1)*(КАЛЕНДАРЬ!$AA24=GRID!$BJ$3:$CM$3),0))+GRID!$B$29,
ROUNDUP(INDEX(GRID!$B$4:$AE$14,MATCH(K$7,GRID!$A$4:$A$14,0),MATCH(1,($U$2=GRID!$BJ$1:$CM$1)*(КАЛЕНДАРЬ!$AA24=GRID!$BJ$3:$CM$3),0))*(1-GRID!$B$35),0)+GRID!$B$29)</f>
        <v>45100</v>
      </c>
      <c r="L136" s="60">
        <f t="array" ref="L136">IF($I$2="Открытый тариф",
INDEX(GRID!$B$17:$AE$27,MATCH(K$7,GRID!$A$17:$A$27,0),MATCH(1,($U$2=GRID!$BJ$1:$CM$1)*(КАЛЕНДАРЬ!$AA24=GRID!$BJ$3:$CM$3),0))+GRID!$B$29*2,
ROUNDUP(INDEX(GRID!$B$17:$AE$27,MATCH(K$7,GRID!$A$17:$A$27,0),MATCH(1,($U$2=GRID!$BJ$1:$CM$1)*(КАЛЕНДАРЬ!$AA24=GRID!$BJ$3:$CM$3),0))*(1-GRID!$B$35),0)+GRID!$B$29*2)</f>
        <v>50400</v>
      </c>
      <c r="M136" s="59" cm="1">
        <f t="array" ref="M136">IF($I$2="Открытый тариф",
INDEX(GRID!$B$4:$AE$14,MATCH(M$7,GRID!$A$4:$A$14,0),MATCH(1,($U$2=GRID!$BJ$1:$CM$1)*(КАЛЕНДАРЬ!$AA24=GRID!$BJ$3:$CM$3),0))+GRID!$B$29,
ROUNDUP(INDEX(GRID!$B$4:$AE$14,MATCH(M$7,GRID!$A$4:$A$14,0),MATCH(1,($U$2=GRID!$BJ$1:$CM$1)*(КАЛЕНДАРЬ!$AA24=GRID!$BJ$3:$CM$3),0))*(1-GRID!$B$35),0)+GRID!$B$29)</f>
        <v>49900</v>
      </c>
      <c r="N136" s="60">
        <f t="array" ref="N136">IF($I$2="Открытый тариф",
INDEX(GRID!$B$17:$AE$27,MATCH(M$7,GRID!$A$17:$A$27,0),MATCH(1,($U$2=GRID!$BJ$1:$CM$1)*(КАЛЕНДАРЬ!$AA24=GRID!$BJ$3:$CM$3),0))+GRID!$B$29*2,
ROUNDUP(INDEX(GRID!$B$17:$AE$27,MATCH(M$7,GRID!$A$17:$A$27,0),MATCH(1,($U$2=GRID!$BJ$1:$CM$1)*(КАЛЕНДАРЬ!$AA24=GRID!$BJ$3:$CM$3),0))*(1-GRID!$B$35),0)+GRID!$B$29*2)</f>
        <v>55200</v>
      </c>
      <c r="O136" s="59" cm="1">
        <f t="array" ref="O136">IF($I$2="Открытый тариф",
INDEX(GRID!$B$4:$AE$14,MATCH(O$7,GRID!$A$4:$A$14,0),MATCH(1,($U$2=GRID!$BJ$1:$CM$1)*(КАЛЕНДАРЬ!$AA24=GRID!$BJ$3:$CM$3),0))+GRID!$B$29,
ROUNDUP(INDEX(GRID!$B$4:$AE$14,MATCH(O$7,GRID!$A$4:$A$14,0),MATCH(1,($U$2=GRID!$BJ$1:$CM$1)*(КАЛЕНДАРЬ!$AA24=GRID!$BJ$3:$CM$3),0))*(1-GRID!$B$35),0)+GRID!$B$29)</f>
        <v>56300</v>
      </c>
      <c r="P136" s="60">
        <f t="array" ref="P136">IF($I$2="Открытый тариф",
INDEX(GRID!$B$17:$AE$27,MATCH(O$7,GRID!$A$17:$A$27,0),MATCH(1,($U$2=GRID!$BJ$1:$CM$1)*(КАЛЕНДАРЬ!$AA24=GRID!$BJ$3:$CM$3),0))+GRID!$B$29*2,
ROUNDUP(INDEX(GRID!$B$17:$AE$27,MATCH(O$7,GRID!$A$17:$A$27,0),MATCH(1,($U$2=GRID!$BJ$1:$CM$1)*(КАЛЕНДАРЬ!$AA24=GRID!$BJ$3:$CM$3),0))*(1-GRID!$B$35),0)+GRID!$B$29*2)</f>
        <v>61600</v>
      </c>
      <c r="Q136" s="59" cm="1">
        <f t="array" ref="Q136">IF($I$2="Открытый тариф",
INDEX(GRID!$B$4:$AE$14,MATCH(Q$7,GRID!$A$4:$A$14,0),MATCH(1,($U$2=GRID!$BJ$1:$CM$1)*(КАЛЕНДАРЬ!$AA24=GRID!$BJ$3:$CM$3),0))+GRID!$B$29,
ROUNDUP(INDEX(GRID!$B$4:$AE$14,MATCH(Q$7,GRID!$A$4:$A$14,0),MATCH(1,($U$2=GRID!$BJ$1:$CM$1)*(КАЛЕНДАРЬ!$AA24=GRID!$BJ$3:$CM$3),0))*(1-GRID!$B$35),0)+GRID!$B$29)</f>
        <v>63300</v>
      </c>
      <c r="R136" s="60">
        <f t="array" ref="R136">IF($I$2="Открытый тариф",
INDEX(GRID!$B$17:$AE$27,MATCH(Q$7,GRID!$A$17:$A$27,0),MATCH(1,($U$2=GRID!$BJ$1:$CM$1)*(КАЛЕНДАРЬ!$AA24=GRID!$BJ$3:$CM$3),0))+GRID!$B$29*2,
ROUNDUP(INDEX(GRID!$B$17:$AE$27,MATCH(Q$7,GRID!$A$17:$A$27,0),MATCH(1,($U$2=GRID!$BJ$1:$CM$1)*(КАЛЕНДАРЬ!$AA24=GRID!$BJ$3:$CM$3),0))*(1-GRID!$B$35),0)+GRID!$B$29*2)</f>
        <v>68600</v>
      </c>
      <c r="S136" s="59" cm="1">
        <f t="array" ref="S136">IF($I$2="Открытый тариф",
INDEX(GRID!$B$4:$AE$14,MATCH(S$7,GRID!$A$4:$A$14,0),MATCH(1,($U$2=GRID!$BJ$1:$CM$1)*(КАЛЕНДАРЬ!$AA24=GRID!$BJ$3:$CM$3),0))+GRID!$B$29,
ROUNDUP(INDEX(GRID!$B$4:$AE$14,MATCH(S$7,GRID!$A$4:$A$14,0),MATCH(1,($U$2=GRID!$BJ$1:$CM$1)*(КАЛЕНДАРЬ!$AA24=GRID!$BJ$3:$CM$3),0))*(1-GRID!$B$35),0)+GRID!$B$29)</f>
        <v>77900</v>
      </c>
      <c r="T136" s="60">
        <f t="array" ref="T136">IF($I$2="Открытый тариф",
INDEX(GRID!$B$17:$AE$27,MATCH(S$7,GRID!$A$17:$A$27,0),MATCH(1,($U$2=GRID!$BJ$1:$CM$1)*(КАЛЕНДАРЬ!$AA24=GRID!$BJ$3:$CM$3),0))+GRID!$B$29*2,
ROUNDUP(INDEX(GRID!$B$17:$AE$27,MATCH(S$7,GRID!$A$17:$A$27,0),MATCH(1,($U$2=GRID!$BJ$1:$CM$1)*(КАЛЕНДАРЬ!$AA24=GRID!$BJ$3:$CM$3),0))*(1-GRID!$B$35),0)+GRID!$B$29*2)</f>
        <v>83200</v>
      </c>
      <c r="U136" s="59" cm="1">
        <f t="array" ref="U136">IF($I$2="Открытый тариф",
INDEX(GRID!$B$4:$AE$14,MATCH(U$7,GRID!$A$4:$A$14,0),MATCH(1,($U$2=GRID!$BJ$1:$CM$1)*(КАЛЕНДАРЬ!$AA24=GRID!$BJ$3:$CM$3),0))+GRID!$B$29,
ROUNDUP(INDEX(GRID!$B$4:$AE$14,MATCH(U$7,GRID!$A$4:$A$14,0),MATCH(1,($U$2=GRID!$BJ$1:$CM$1)*(КАЛЕНДАРЬ!$AA24=GRID!$BJ$3:$CM$3),0))*(1-GRID!$B$35),0)+GRID!$B$29)</f>
        <v>85800</v>
      </c>
      <c r="V136" s="60">
        <f t="array" ref="V136">IF($I$2="Открытый тариф",
INDEX(GRID!$B$17:$AE$27,MATCH(U$7,GRID!$A$17:$A$27,0),MATCH(1,($U$2=GRID!$BJ$1:$CM$1)*(КАЛЕНДАРЬ!$AA24=GRID!$BJ$3:$CM$3),0))+GRID!$B$29*2,
ROUNDUP(INDEX(GRID!$B$17:$AE$27,MATCH(U$7,GRID!$A$17:$A$27,0),MATCH(1,($U$2=GRID!$BJ$1:$CM$1)*(КАЛЕНДАРЬ!$AA24=GRID!$BJ$3:$CM$3),0))*(1-GRID!$B$35),0)+GRID!$B$29*2)</f>
        <v>91100</v>
      </c>
      <c r="W136" s="59" cm="1">
        <f t="array" ref="W136">IF($I$2="Открытый тариф",
INDEX(GRID!$B$4:$AE$14,MATCH(W$7,GRID!$A$4:$A$14,0),MATCH(1,($U$2=GRID!$BJ$1:$CM$1)*(КАЛЕНДАРЬ!$AA24=GRID!$BJ$3:$CM$3),0))+GRID!$B$29,
ROUNDUP(INDEX(GRID!$B$4:$AE$14,MATCH(W$7,GRID!$A$4:$A$14,0),MATCH(1,($U$2=GRID!$BJ$1:$CM$1)*(КАЛЕНДАРЬ!$AA24=GRID!$BJ$3:$CM$3),0))*(1-GRID!$B$35),0)+GRID!$B$29)</f>
        <v>305800</v>
      </c>
      <c r="X136" s="60">
        <f t="array" ref="X136">IF($I$2="Открытый тариф",
INDEX(GRID!$B$17:$AE$27,MATCH(W$7,GRID!$A$17:$A$27,0),MATCH(1,($U$2=GRID!$BJ$1:$CM$1)*(КАЛЕНДАРЬ!$AA24=GRID!$BJ$3:$CM$3),0))+GRID!$B$29*2,
ROUNDUP(INDEX(GRID!$B$17:$AE$27,MATCH(W$7,GRID!$A$17:$A$27,0),MATCH(1,($U$2=GRID!$BJ$1:$CM$1)*(КАЛЕНДАРЬ!$AA24=GRID!$BJ$3:$CM$3),0))*(1-GRID!$B$35),0)+GRID!$B$29*2)</f>
        <v>311100</v>
      </c>
    </row>
    <row r="137" spans="1:24" x14ac:dyDescent="0.2">
      <c r="A137" s="62" t="s">
        <v>42</v>
      </c>
      <c r="B137" s="62">
        <v>22</v>
      </c>
      <c r="C137" s="59" cm="1">
        <f t="array" ref="C137">IF($I$2="Открытый тариф",
INDEX(GRID!$B$4:$AE$14,MATCH(C$7,GRID!$A$4:$A$14,0),MATCH(1,($U$2=GRID!$BJ$1:$CM$1)*(КАЛЕНДАРЬ!$AA25=GRID!$BJ$3:$CM$3),0))+GRID!$B$29,
ROUNDUP(INDEX(GRID!$B$4:$AE$14,MATCH(C$7,GRID!$A$4:$A$14,0),MATCH(1,($U$2=GRID!$BJ$1:$CM$1)*(КАЛЕНДАРЬ!$AA25=GRID!$BJ$3:$CM$3),0))*(1-GRID!$B$35),0)+GRID!$B$29)</f>
        <v>30300</v>
      </c>
      <c r="D137" s="60">
        <f t="array" ref="D137">IF($I$2="Открытый тариф",
INDEX(GRID!$B$17:$AE$27,MATCH(C$7,GRID!$A$17:$A$27,0),MATCH(1,($U$2=GRID!$BJ$1:$CM$1)*(КАЛЕНДАРЬ!$AA25=GRID!$BJ$3:$CM$3),0))+GRID!$B$29*2,
ROUNDUP(INDEX(GRID!$B$17:$AE$27,MATCH(C$7,GRID!$A$17:$A$27,0),MATCH(1,($U$2=GRID!$BJ$1:$CM$1)*(КАЛЕНДАРЬ!$AA25=GRID!$BJ$3:$CM$3),0))*(1-GRID!$B$35),0)+GRID!$B$29*2)</f>
        <v>35600</v>
      </c>
      <c r="E137" s="59" cm="1">
        <f t="array" ref="E137">IF($I$2="Открытый тариф",
INDEX(GRID!$B$4:$AE$14,MATCH(E$7,GRID!$A$4:$A$14,0),MATCH(1,($U$2=GRID!$BJ$1:$CM$1)*(КАЛЕНДАРЬ!$AA25=GRID!$BJ$3:$CM$3),0))+GRID!$B$29,
ROUNDUP(INDEX(GRID!$B$4:$AE$14,MATCH(E$7,GRID!$A$4:$A$14,0),MATCH(1,($U$2=GRID!$BJ$1:$CM$1)*(КАЛЕНДАРЬ!$AA25=GRID!$BJ$3:$CM$3),0))*(1-GRID!$B$35),0)+GRID!$B$29)</f>
        <v>33400</v>
      </c>
      <c r="F137" s="60">
        <f t="array" ref="F137">IF($I$2="Открытый тариф",
INDEX(GRID!$B$17:$AE$27,MATCH(E$7,GRID!$A$17:$A$27,0),MATCH(1,($U$2=GRID!$BJ$1:$CM$1)*(КАЛЕНДАРЬ!$AA25=GRID!$BJ$3:$CM$3),0))+GRID!$B$29*2,
ROUNDUP(INDEX(GRID!$B$17:$AE$27,MATCH(E$7,GRID!$A$17:$A$27,0),MATCH(1,($U$2=GRID!$BJ$1:$CM$1)*(КАЛЕНДАРЬ!$AA25=GRID!$BJ$3:$CM$3),0))*(1-GRID!$B$35),0)+GRID!$B$29*2)</f>
        <v>38700</v>
      </c>
      <c r="G137" s="59" cm="1">
        <f t="array" ref="G137">IF($I$2="Открытый тариф",
INDEX(GRID!$B$4:$AE$14,MATCH(G$7,GRID!$A$4:$A$14,0),MATCH(1,($U$2=GRID!$BJ$1:$CM$1)*(КАЛЕНДАРЬ!$AA25=GRID!$BJ$3:$CM$3),0))+GRID!$B$29,
ROUNDUP(INDEX(GRID!$B$4:$AE$14,MATCH(G$7,GRID!$A$4:$A$14,0),MATCH(1,($U$2=GRID!$BJ$1:$CM$1)*(КАЛЕНДАРЬ!$AA25=GRID!$BJ$3:$CM$3),0))*(1-GRID!$B$35),0)+GRID!$B$29)</f>
        <v>36900</v>
      </c>
      <c r="H137" s="60">
        <f t="array" ref="H137">IF($I$2="Открытый тариф",
INDEX(GRID!$B$17:$AE$27,MATCH(G$7,GRID!$A$17:$A$27,0),MATCH(1,($U$2=GRID!$BJ$1:$CM$1)*(КАЛЕНДАРЬ!$AA25=GRID!$BJ$3:$CM$3),0))+GRID!$B$29*2,
ROUNDUP(INDEX(GRID!$B$17:$AE$27,MATCH(G$7,GRID!$A$17:$A$27,0),MATCH(1,($U$2=GRID!$BJ$1:$CM$1)*(КАЛЕНДАРЬ!$AA25=GRID!$BJ$3:$CM$3),0))*(1-GRID!$B$35),0)+GRID!$B$29*2)</f>
        <v>42200</v>
      </c>
      <c r="I137" s="59" cm="1">
        <f t="array" ref="I137">IF($I$2="Открытый тариф",
INDEX(GRID!$B$4:$AE$14,MATCH(I$7,GRID!$A$4:$A$14,0),MATCH(1,($U$2=GRID!$BJ$1:$CM$1)*(КАЛЕНДАРЬ!$AA25=GRID!$BJ$3:$CM$3),0))+GRID!$B$29,
ROUNDUP(INDEX(GRID!$B$4:$AE$14,MATCH(I$7,GRID!$A$4:$A$14,0),MATCH(1,($U$2=GRID!$BJ$1:$CM$1)*(КАЛЕНДАРЬ!$AA25=GRID!$BJ$3:$CM$3),0))*(1-GRID!$B$35),0)+GRID!$B$29)</f>
        <v>40800</v>
      </c>
      <c r="J137" s="60">
        <f t="array" ref="J137">IF($I$2="Открытый тариф",
INDEX(GRID!$B$17:$AE$27,MATCH(I$7,GRID!$A$17:$A$27,0),MATCH(1,($U$2=GRID!$BJ$1:$CM$1)*(КАЛЕНДАРЬ!$AA25=GRID!$BJ$3:$CM$3),0))+GRID!$B$29*2,
ROUNDUP(INDEX(GRID!$B$17:$AE$27,MATCH(I$7,GRID!$A$17:$A$27,0),MATCH(1,($U$2=GRID!$BJ$1:$CM$1)*(КАЛЕНДАРЬ!$AA25=GRID!$BJ$3:$CM$3),0))*(1-GRID!$B$35),0)+GRID!$B$29*2)</f>
        <v>46100</v>
      </c>
      <c r="K137" s="59" cm="1">
        <f t="array" ref="K137">IF($I$2="Открытый тариф",
INDEX(GRID!$B$4:$AE$14,MATCH(K$7,GRID!$A$4:$A$14,0),MATCH(1,($U$2=GRID!$BJ$1:$CM$1)*(КАЛЕНДАРЬ!$AA25=GRID!$BJ$3:$CM$3),0))+GRID!$B$29,
ROUNDUP(INDEX(GRID!$B$4:$AE$14,MATCH(K$7,GRID!$A$4:$A$14,0),MATCH(1,($U$2=GRID!$BJ$1:$CM$1)*(КАЛЕНДАРЬ!$AA25=GRID!$BJ$3:$CM$3),0))*(1-GRID!$B$35),0)+GRID!$B$29)</f>
        <v>45100</v>
      </c>
      <c r="L137" s="60">
        <f t="array" ref="L137">IF($I$2="Открытый тариф",
INDEX(GRID!$B$17:$AE$27,MATCH(K$7,GRID!$A$17:$A$27,0),MATCH(1,($U$2=GRID!$BJ$1:$CM$1)*(КАЛЕНДАРЬ!$AA25=GRID!$BJ$3:$CM$3),0))+GRID!$B$29*2,
ROUNDUP(INDEX(GRID!$B$17:$AE$27,MATCH(K$7,GRID!$A$17:$A$27,0),MATCH(1,($U$2=GRID!$BJ$1:$CM$1)*(КАЛЕНДАРЬ!$AA25=GRID!$BJ$3:$CM$3),0))*(1-GRID!$B$35),0)+GRID!$B$29*2)</f>
        <v>50400</v>
      </c>
      <c r="M137" s="59" cm="1">
        <f t="array" ref="M137">IF($I$2="Открытый тариф",
INDEX(GRID!$B$4:$AE$14,MATCH(M$7,GRID!$A$4:$A$14,0),MATCH(1,($U$2=GRID!$BJ$1:$CM$1)*(КАЛЕНДАРЬ!$AA25=GRID!$BJ$3:$CM$3),0))+GRID!$B$29,
ROUNDUP(INDEX(GRID!$B$4:$AE$14,MATCH(M$7,GRID!$A$4:$A$14,0),MATCH(1,($U$2=GRID!$BJ$1:$CM$1)*(КАЛЕНДАРЬ!$AA25=GRID!$BJ$3:$CM$3),0))*(1-GRID!$B$35),0)+GRID!$B$29)</f>
        <v>49900</v>
      </c>
      <c r="N137" s="60">
        <f t="array" ref="N137">IF($I$2="Открытый тариф",
INDEX(GRID!$B$17:$AE$27,MATCH(M$7,GRID!$A$17:$A$27,0),MATCH(1,($U$2=GRID!$BJ$1:$CM$1)*(КАЛЕНДАРЬ!$AA25=GRID!$BJ$3:$CM$3),0))+GRID!$B$29*2,
ROUNDUP(INDEX(GRID!$B$17:$AE$27,MATCH(M$7,GRID!$A$17:$A$27,0),MATCH(1,($U$2=GRID!$BJ$1:$CM$1)*(КАЛЕНДАРЬ!$AA25=GRID!$BJ$3:$CM$3),0))*(1-GRID!$B$35),0)+GRID!$B$29*2)</f>
        <v>55200</v>
      </c>
      <c r="O137" s="59" cm="1">
        <f t="array" ref="O137">IF($I$2="Открытый тариф",
INDEX(GRID!$B$4:$AE$14,MATCH(O$7,GRID!$A$4:$A$14,0),MATCH(1,($U$2=GRID!$BJ$1:$CM$1)*(КАЛЕНДАРЬ!$AA25=GRID!$BJ$3:$CM$3),0))+GRID!$B$29,
ROUNDUP(INDEX(GRID!$B$4:$AE$14,MATCH(O$7,GRID!$A$4:$A$14,0),MATCH(1,($U$2=GRID!$BJ$1:$CM$1)*(КАЛЕНДАРЬ!$AA25=GRID!$BJ$3:$CM$3),0))*(1-GRID!$B$35),0)+GRID!$B$29)</f>
        <v>56300</v>
      </c>
      <c r="P137" s="60">
        <f t="array" ref="P137">IF($I$2="Открытый тариф",
INDEX(GRID!$B$17:$AE$27,MATCH(O$7,GRID!$A$17:$A$27,0),MATCH(1,($U$2=GRID!$BJ$1:$CM$1)*(КАЛЕНДАРЬ!$AA25=GRID!$BJ$3:$CM$3),0))+GRID!$B$29*2,
ROUNDUP(INDEX(GRID!$B$17:$AE$27,MATCH(O$7,GRID!$A$17:$A$27,0),MATCH(1,($U$2=GRID!$BJ$1:$CM$1)*(КАЛЕНДАРЬ!$AA25=GRID!$BJ$3:$CM$3),0))*(1-GRID!$B$35),0)+GRID!$B$29*2)</f>
        <v>61600</v>
      </c>
      <c r="Q137" s="59" cm="1">
        <f t="array" ref="Q137">IF($I$2="Открытый тариф",
INDEX(GRID!$B$4:$AE$14,MATCH(Q$7,GRID!$A$4:$A$14,0),MATCH(1,($U$2=GRID!$BJ$1:$CM$1)*(КАЛЕНДАРЬ!$AA25=GRID!$BJ$3:$CM$3),0))+GRID!$B$29,
ROUNDUP(INDEX(GRID!$B$4:$AE$14,MATCH(Q$7,GRID!$A$4:$A$14,0),MATCH(1,($U$2=GRID!$BJ$1:$CM$1)*(КАЛЕНДАРЬ!$AA25=GRID!$BJ$3:$CM$3),0))*(1-GRID!$B$35),0)+GRID!$B$29)</f>
        <v>63300</v>
      </c>
      <c r="R137" s="60">
        <f t="array" ref="R137">IF($I$2="Открытый тариф",
INDEX(GRID!$B$17:$AE$27,MATCH(Q$7,GRID!$A$17:$A$27,0),MATCH(1,($U$2=GRID!$BJ$1:$CM$1)*(КАЛЕНДАРЬ!$AA25=GRID!$BJ$3:$CM$3),0))+GRID!$B$29*2,
ROUNDUP(INDEX(GRID!$B$17:$AE$27,MATCH(Q$7,GRID!$A$17:$A$27,0),MATCH(1,($U$2=GRID!$BJ$1:$CM$1)*(КАЛЕНДАРЬ!$AA25=GRID!$BJ$3:$CM$3),0))*(1-GRID!$B$35),0)+GRID!$B$29*2)</f>
        <v>68600</v>
      </c>
      <c r="S137" s="59" cm="1">
        <f t="array" ref="S137">IF($I$2="Открытый тариф",
INDEX(GRID!$B$4:$AE$14,MATCH(S$7,GRID!$A$4:$A$14,0),MATCH(1,($U$2=GRID!$BJ$1:$CM$1)*(КАЛЕНДАРЬ!$AA25=GRID!$BJ$3:$CM$3),0))+GRID!$B$29,
ROUNDUP(INDEX(GRID!$B$4:$AE$14,MATCH(S$7,GRID!$A$4:$A$14,0),MATCH(1,($U$2=GRID!$BJ$1:$CM$1)*(КАЛЕНДАРЬ!$AA25=GRID!$BJ$3:$CM$3),0))*(1-GRID!$B$35),0)+GRID!$B$29)</f>
        <v>77900</v>
      </c>
      <c r="T137" s="60">
        <f t="array" ref="T137">IF($I$2="Открытый тариф",
INDEX(GRID!$B$17:$AE$27,MATCH(S$7,GRID!$A$17:$A$27,0),MATCH(1,($U$2=GRID!$BJ$1:$CM$1)*(КАЛЕНДАРЬ!$AA25=GRID!$BJ$3:$CM$3),0))+GRID!$B$29*2,
ROUNDUP(INDEX(GRID!$B$17:$AE$27,MATCH(S$7,GRID!$A$17:$A$27,0),MATCH(1,($U$2=GRID!$BJ$1:$CM$1)*(КАЛЕНДАРЬ!$AA25=GRID!$BJ$3:$CM$3),0))*(1-GRID!$B$35),0)+GRID!$B$29*2)</f>
        <v>83200</v>
      </c>
      <c r="U137" s="59" cm="1">
        <f t="array" ref="U137">IF($I$2="Открытый тариф",
INDEX(GRID!$B$4:$AE$14,MATCH(U$7,GRID!$A$4:$A$14,0),MATCH(1,($U$2=GRID!$BJ$1:$CM$1)*(КАЛЕНДАРЬ!$AA25=GRID!$BJ$3:$CM$3),0))+GRID!$B$29,
ROUNDUP(INDEX(GRID!$B$4:$AE$14,MATCH(U$7,GRID!$A$4:$A$14,0),MATCH(1,($U$2=GRID!$BJ$1:$CM$1)*(КАЛЕНДАРЬ!$AA25=GRID!$BJ$3:$CM$3),0))*(1-GRID!$B$35),0)+GRID!$B$29)</f>
        <v>85800</v>
      </c>
      <c r="V137" s="60">
        <f t="array" ref="V137">IF($I$2="Открытый тариф",
INDEX(GRID!$B$17:$AE$27,MATCH(U$7,GRID!$A$17:$A$27,0),MATCH(1,($U$2=GRID!$BJ$1:$CM$1)*(КАЛЕНДАРЬ!$AA25=GRID!$BJ$3:$CM$3),0))+GRID!$B$29*2,
ROUNDUP(INDEX(GRID!$B$17:$AE$27,MATCH(U$7,GRID!$A$17:$A$27,0),MATCH(1,($U$2=GRID!$BJ$1:$CM$1)*(КАЛЕНДАРЬ!$AA25=GRID!$BJ$3:$CM$3),0))*(1-GRID!$B$35),0)+GRID!$B$29*2)</f>
        <v>91100</v>
      </c>
      <c r="W137" s="59" cm="1">
        <f t="array" ref="W137">IF($I$2="Открытый тариф",
INDEX(GRID!$B$4:$AE$14,MATCH(W$7,GRID!$A$4:$A$14,0),MATCH(1,($U$2=GRID!$BJ$1:$CM$1)*(КАЛЕНДАРЬ!$AA25=GRID!$BJ$3:$CM$3),0))+GRID!$B$29,
ROUNDUP(INDEX(GRID!$B$4:$AE$14,MATCH(W$7,GRID!$A$4:$A$14,0),MATCH(1,($U$2=GRID!$BJ$1:$CM$1)*(КАЛЕНДАРЬ!$AA25=GRID!$BJ$3:$CM$3),0))*(1-GRID!$B$35),0)+GRID!$B$29)</f>
        <v>305800</v>
      </c>
      <c r="X137" s="60">
        <f t="array" ref="X137">IF($I$2="Открытый тариф",
INDEX(GRID!$B$17:$AE$27,MATCH(W$7,GRID!$A$17:$A$27,0),MATCH(1,($U$2=GRID!$BJ$1:$CM$1)*(КАЛЕНДАРЬ!$AA25=GRID!$BJ$3:$CM$3),0))+GRID!$B$29*2,
ROUNDUP(INDEX(GRID!$B$17:$AE$27,MATCH(W$7,GRID!$A$17:$A$27,0),MATCH(1,($U$2=GRID!$BJ$1:$CM$1)*(КАЛЕНДАРЬ!$AA25=GRID!$BJ$3:$CM$3),0))*(1-GRID!$B$35),0)+GRID!$B$29*2)</f>
        <v>311100</v>
      </c>
    </row>
    <row r="138" spans="1:24" x14ac:dyDescent="0.2">
      <c r="A138" s="62" t="s">
        <v>43</v>
      </c>
      <c r="B138" s="62">
        <v>23</v>
      </c>
      <c r="C138" s="59" cm="1">
        <f t="array" ref="C138">IF($I$2="Открытый тариф",
INDEX(GRID!$B$4:$AE$14,MATCH(C$7,GRID!$A$4:$A$14,0),MATCH(1,($U$2=GRID!$BJ$1:$CM$1)*(КАЛЕНДАРЬ!$AA26=GRID!$BJ$3:$CM$3),0))+GRID!$B$29,
ROUNDUP(INDEX(GRID!$B$4:$AE$14,MATCH(C$7,GRID!$A$4:$A$14,0),MATCH(1,($U$2=GRID!$BJ$1:$CM$1)*(КАЛЕНДАРЬ!$AA26=GRID!$BJ$3:$CM$3),0))*(1-GRID!$B$35),0)+GRID!$B$29)</f>
        <v>30300</v>
      </c>
      <c r="D138" s="60">
        <f t="array" ref="D138">IF($I$2="Открытый тариф",
INDEX(GRID!$B$17:$AE$27,MATCH(C$7,GRID!$A$17:$A$27,0),MATCH(1,($U$2=GRID!$BJ$1:$CM$1)*(КАЛЕНДАРЬ!$AA26=GRID!$BJ$3:$CM$3),0))+GRID!$B$29*2,
ROUNDUP(INDEX(GRID!$B$17:$AE$27,MATCH(C$7,GRID!$A$17:$A$27,0),MATCH(1,($U$2=GRID!$BJ$1:$CM$1)*(КАЛЕНДАРЬ!$AA26=GRID!$BJ$3:$CM$3),0))*(1-GRID!$B$35),0)+GRID!$B$29*2)</f>
        <v>35600</v>
      </c>
      <c r="E138" s="59" cm="1">
        <f t="array" ref="E138">IF($I$2="Открытый тариф",
INDEX(GRID!$B$4:$AE$14,MATCH(E$7,GRID!$A$4:$A$14,0),MATCH(1,($U$2=GRID!$BJ$1:$CM$1)*(КАЛЕНДАРЬ!$AA26=GRID!$BJ$3:$CM$3),0))+GRID!$B$29,
ROUNDUP(INDEX(GRID!$B$4:$AE$14,MATCH(E$7,GRID!$A$4:$A$14,0),MATCH(1,($U$2=GRID!$BJ$1:$CM$1)*(КАЛЕНДАРЬ!$AA26=GRID!$BJ$3:$CM$3),0))*(1-GRID!$B$35),0)+GRID!$B$29)</f>
        <v>33400</v>
      </c>
      <c r="F138" s="60">
        <f t="array" ref="F138">IF($I$2="Открытый тариф",
INDEX(GRID!$B$17:$AE$27,MATCH(E$7,GRID!$A$17:$A$27,0),MATCH(1,($U$2=GRID!$BJ$1:$CM$1)*(КАЛЕНДАРЬ!$AA26=GRID!$BJ$3:$CM$3),0))+GRID!$B$29*2,
ROUNDUP(INDEX(GRID!$B$17:$AE$27,MATCH(E$7,GRID!$A$17:$A$27,0),MATCH(1,($U$2=GRID!$BJ$1:$CM$1)*(КАЛЕНДАРЬ!$AA26=GRID!$BJ$3:$CM$3),0))*(1-GRID!$B$35),0)+GRID!$B$29*2)</f>
        <v>38700</v>
      </c>
      <c r="G138" s="59" cm="1">
        <f t="array" ref="G138">IF($I$2="Открытый тариф",
INDEX(GRID!$B$4:$AE$14,MATCH(G$7,GRID!$A$4:$A$14,0),MATCH(1,($U$2=GRID!$BJ$1:$CM$1)*(КАЛЕНДАРЬ!$AA26=GRID!$BJ$3:$CM$3),0))+GRID!$B$29,
ROUNDUP(INDEX(GRID!$B$4:$AE$14,MATCH(G$7,GRID!$A$4:$A$14,0),MATCH(1,($U$2=GRID!$BJ$1:$CM$1)*(КАЛЕНДАРЬ!$AA26=GRID!$BJ$3:$CM$3),0))*(1-GRID!$B$35),0)+GRID!$B$29)</f>
        <v>36900</v>
      </c>
      <c r="H138" s="60">
        <f t="array" ref="H138">IF($I$2="Открытый тариф",
INDEX(GRID!$B$17:$AE$27,MATCH(G$7,GRID!$A$17:$A$27,0),MATCH(1,($U$2=GRID!$BJ$1:$CM$1)*(КАЛЕНДАРЬ!$AA26=GRID!$BJ$3:$CM$3),0))+GRID!$B$29*2,
ROUNDUP(INDEX(GRID!$B$17:$AE$27,MATCH(G$7,GRID!$A$17:$A$27,0),MATCH(1,($U$2=GRID!$BJ$1:$CM$1)*(КАЛЕНДАРЬ!$AA26=GRID!$BJ$3:$CM$3),0))*(1-GRID!$B$35),0)+GRID!$B$29*2)</f>
        <v>42200</v>
      </c>
      <c r="I138" s="59" cm="1">
        <f t="array" ref="I138">IF($I$2="Открытый тариф",
INDEX(GRID!$B$4:$AE$14,MATCH(I$7,GRID!$A$4:$A$14,0),MATCH(1,($U$2=GRID!$BJ$1:$CM$1)*(КАЛЕНДАРЬ!$AA26=GRID!$BJ$3:$CM$3),0))+GRID!$B$29,
ROUNDUP(INDEX(GRID!$B$4:$AE$14,MATCH(I$7,GRID!$A$4:$A$14,0),MATCH(1,($U$2=GRID!$BJ$1:$CM$1)*(КАЛЕНДАРЬ!$AA26=GRID!$BJ$3:$CM$3),0))*(1-GRID!$B$35),0)+GRID!$B$29)</f>
        <v>40800</v>
      </c>
      <c r="J138" s="60">
        <f t="array" ref="J138">IF($I$2="Открытый тариф",
INDEX(GRID!$B$17:$AE$27,MATCH(I$7,GRID!$A$17:$A$27,0),MATCH(1,($U$2=GRID!$BJ$1:$CM$1)*(КАЛЕНДАРЬ!$AA26=GRID!$BJ$3:$CM$3),0))+GRID!$B$29*2,
ROUNDUP(INDEX(GRID!$B$17:$AE$27,MATCH(I$7,GRID!$A$17:$A$27,0),MATCH(1,($U$2=GRID!$BJ$1:$CM$1)*(КАЛЕНДАРЬ!$AA26=GRID!$BJ$3:$CM$3),0))*(1-GRID!$B$35),0)+GRID!$B$29*2)</f>
        <v>46100</v>
      </c>
      <c r="K138" s="59" cm="1">
        <f t="array" ref="K138">IF($I$2="Открытый тариф",
INDEX(GRID!$B$4:$AE$14,MATCH(K$7,GRID!$A$4:$A$14,0),MATCH(1,($U$2=GRID!$BJ$1:$CM$1)*(КАЛЕНДАРЬ!$AA26=GRID!$BJ$3:$CM$3),0))+GRID!$B$29,
ROUNDUP(INDEX(GRID!$B$4:$AE$14,MATCH(K$7,GRID!$A$4:$A$14,0),MATCH(1,($U$2=GRID!$BJ$1:$CM$1)*(КАЛЕНДАРЬ!$AA26=GRID!$BJ$3:$CM$3),0))*(1-GRID!$B$35),0)+GRID!$B$29)</f>
        <v>45100</v>
      </c>
      <c r="L138" s="60">
        <f t="array" ref="L138">IF($I$2="Открытый тариф",
INDEX(GRID!$B$17:$AE$27,MATCH(K$7,GRID!$A$17:$A$27,0),MATCH(1,($U$2=GRID!$BJ$1:$CM$1)*(КАЛЕНДАРЬ!$AA26=GRID!$BJ$3:$CM$3),0))+GRID!$B$29*2,
ROUNDUP(INDEX(GRID!$B$17:$AE$27,MATCH(K$7,GRID!$A$17:$A$27,0),MATCH(1,($U$2=GRID!$BJ$1:$CM$1)*(КАЛЕНДАРЬ!$AA26=GRID!$BJ$3:$CM$3),0))*(1-GRID!$B$35),0)+GRID!$B$29*2)</f>
        <v>50400</v>
      </c>
      <c r="M138" s="59" cm="1">
        <f t="array" ref="M138">IF($I$2="Открытый тариф",
INDEX(GRID!$B$4:$AE$14,MATCH(M$7,GRID!$A$4:$A$14,0),MATCH(1,($U$2=GRID!$BJ$1:$CM$1)*(КАЛЕНДАРЬ!$AA26=GRID!$BJ$3:$CM$3),0))+GRID!$B$29,
ROUNDUP(INDEX(GRID!$B$4:$AE$14,MATCH(M$7,GRID!$A$4:$A$14,0),MATCH(1,($U$2=GRID!$BJ$1:$CM$1)*(КАЛЕНДАРЬ!$AA26=GRID!$BJ$3:$CM$3),0))*(1-GRID!$B$35),0)+GRID!$B$29)</f>
        <v>49900</v>
      </c>
      <c r="N138" s="60">
        <f t="array" ref="N138">IF($I$2="Открытый тариф",
INDEX(GRID!$B$17:$AE$27,MATCH(M$7,GRID!$A$17:$A$27,0),MATCH(1,($U$2=GRID!$BJ$1:$CM$1)*(КАЛЕНДАРЬ!$AA26=GRID!$BJ$3:$CM$3),0))+GRID!$B$29*2,
ROUNDUP(INDEX(GRID!$B$17:$AE$27,MATCH(M$7,GRID!$A$17:$A$27,0),MATCH(1,($U$2=GRID!$BJ$1:$CM$1)*(КАЛЕНДАРЬ!$AA26=GRID!$BJ$3:$CM$3),0))*(1-GRID!$B$35),0)+GRID!$B$29*2)</f>
        <v>55200</v>
      </c>
      <c r="O138" s="59" cm="1">
        <f t="array" ref="O138">IF($I$2="Открытый тариф",
INDEX(GRID!$B$4:$AE$14,MATCH(O$7,GRID!$A$4:$A$14,0),MATCH(1,($U$2=GRID!$BJ$1:$CM$1)*(КАЛЕНДАРЬ!$AA26=GRID!$BJ$3:$CM$3),0))+GRID!$B$29,
ROUNDUP(INDEX(GRID!$B$4:$AE$14,MATCH(O$7,GRID!$A$4:$A$14,0),MATCH(1,($U$2=GRID!$BJ$1:$CM$1)*(КАЛЕНДАРЬ!$AA26=GRID!$BJ$3:$CM$3),0))*(1-GRID!$B$35),0)+GRID!$B$29)</f>
        <v>56300</v>
      </c>
      <c r="P138" s="60">
        <f t="array" ref="P138">IF($I$2="Открытый тариф",
INDEX(GRID!$B$17:$AE$27,MATCH(O$7,GRID!$A$17:$A$27,0),MATCH(1,($U$2=GRID!$BJ$1:$CM$1)*(КАЛЕНДАРЬ!$AA26=GRID!$BJ$3:$CM$3),0))+GRID!$B$29*2,
ROUNDUP(INDEX(GRID!$B$17:$AE$27,MATCH(O$7,GRID!$A$17:$A$27,0),MATCH(1,($U$2=GRID!$BJ$1:$CM$1)*(КАЛЕНДАРЬ!$AA26=GRID!$BJ$3:$CM$3),0))*(1-GRID!$B$35),0)+GRID!$B$29*2)</f>
        <v>61600</v>
      </c>
      <c r="Q138" s="59" cm="1">
        <f t="array" ref="Q138">IF($I$2="Открытый тариф",
INDEX(GRID!$B$4:$AE$14,MATCH(Q$7,GRID!$A$4:$A$14,0),MATCH(1,($U$2=GRID!$BJ$1:$CM$1)*(КАЛЕНДАРЬ!$AA26=GRID!$BJ$3:$CM$3),0))+GRID!$B$29,
ROUNDUP(INDEX(GRID!$B$4:$AE$14,MATCH(Q$7,GRID!$A$4:$A$14,0),MATCH(1,($U$2=GRID!$BJ$1:$CM$1)*(КАЛЕНДАРЬ!$AA26=GRID!$BJ$3:$CM$3),0))*(1-GRID!$B$35),0)+GRID!$B$29)</f>
        <v>63300</v>
      </c>
      <c r="R138" s="60">
        <f t="array" ref="R138">IF($I$2="Открытый тариф",
INDEX(GRID!$B$17:$AE$27,MATCH(Q$7,GRID!$A$17:$A$27,0),MATCH(1,($U$2=GRID!$BJ$1:$CM$1)*(КАЛЕНДАРЬ!$AA26=GRID!$BJ$3:$CM$3),0))+GRID!$B$29*2,
ROUNDUP(INDEX(GRID!$B$17:$AE$27,MATCH(Q$7,GRID!$A$17:$A$27,0),MATCH(1,($U$2=GRID!$BJ$1:$CM$1)*(КАЛЕНДАРЬ!$AA26=GRID!$BJ$3:$CM$3),0))*(1-GRID!$B$35),0)+GRID!$B$29*2)</f>
        <v>68600</v>
      </c>
      <c r="S138" s="59" cm="1">
        <f t="array" ref="S138">IF($I$2="Открытый тариф",
INDEX(GRID!$B$4:$AE$14,MATCH(S$7,GRID!$A$4:$A$14,0),MATCH(1,($U$2=GRID!$BJ$1:$CM$1)*(КАЛЕНДАРЬ!$AA26=GRID!$BJ$3:$CM$3),0))+GRID!$B$29,
ROUNDUP(INDEX(GRID!$B$4:$AE$14,MATCH(S$7,GRID!$A$4:$A$14,0),MATCH(1,($U$2=GRID!$BJ$1:$CM$1)*(КАЛЕНДАРЬ!$AA26=GRID!$BJ$3:$CM$3),0))*(1-GRID!$B$35),0)+GRID!$B$29)</f>
        <v>77900</v>
      </c>
      <c r="T138" s="60">
        <f t="array" ref="T138">IF($I$2="Открытый тариф",
INDEX(GRID!$B$17:$AE$27,MATCH(S$7,GRID!$A$17:$A$27,0),MATCH(1,($U$2=GRID!$BJ$1:$CM$1)*(КАЛЕНДАРЬ!$AA26=GRID!$BJ$3:$CM$3),0))+GRID!$B$29*2,
ROUNDUP(INDEX(GRID!$B$17:$AE$27,MATCH(S$7,GRID!$A$17:$A$27,0),MATCH(1,($U$2=GRID!$BJ$1:$CM$1)*(КАЛЕНДАРЬ!$AA26=GRID!$BJ$3:$CM$3),0))*(1-GRID!$B$35),0)+GRID!$B$29*2)</f>
        <v>83200</v>
      </c>
      <c r="U138" s="59" cm="1">
        <f t="array" ref="U138">IF($I$2="Открытый тариф",
INDEX(GRID!$B$4:$AE$14,MATCH(U$7,GRID!$A$4:$A$14,0),MATCH(1,($U$2=GRID!$BJ$1:$CM$1)*(КАЛЕНДАРЬ!$AA26=GRID!$BJ$3:$CM$3),0))+GRID!$B$29,
ROUNDUP(INDEX(GRID!$B$4:$AE$14,MATCH(U$7,GRID!$A$4:$A$14,0),MATCH(1,($U$2=GRID!$BJ$1:$CM$1)*(КАЛЕНДАРЬ!$AA26=GRID!$BJ$3:$CM$3),0))*(1-GRID!$B$35),0)+GRID!$B$29)</f>
        <v>85800</v>
      </c>
      <c r="V138" s="60">
        <f t="array" ref="V138">IF($I$2="Открытый тариф",
INDEX(GRID!$B$17:$AE$27,MATCH(U$7,GRID!$A$17:$A$27,0),MATCH(1,($U$2=GRID!$BJ$1:$CM$1)*(КАЛЕНДАРЬ!$AA26=GRID!$BJ$3:$CM$3),0))+GRID!$B$29*2,
ROUNDUP(INDEX(GRID!$B$17:$AE$27,MATCH(U$7,GRID!$A$17:$A$27,0),MATCH(1,($U$2=GRID!$BJ$1:$CM$1)*(КАЛЕНДАРЬ!$AA26=GRID!$BJ$3:$CM$3),0))*(1-GRID!$B$35),0)+GRID!$B$29*2)</f>
        <v>91100</v>
      </c>
      <c r="W138" s="59" cm="1">
        <f t="array" ref="W138">IF($I$2="Открытый тариф",
INDEX(GRID!$B$4:$AE$14,MATCH(W$7,GRID!$A$4:$A$14,0),MATCH(1,($U$2=GRID!$BJ$1:$CM$1)*(КАЛЕНДАРЬ!$AA26=GRID!$BJ$3:$CM$3),0))+GRID!$B$29,
ROUNDUP(INDEX(GRID!$B$4:$AE$14,MATCH(W$7,GRID!$A$4:$A$14,0),MATCH(1,($U$2=GRID!$BJ$1:$CM$1)*(КАЛЕНДАРЬ!$AA26=GRID!$BJ$3:$CM$3),0))*(1-GRID!$B$35),0)+GRID!$B$29)</f>
        <v>305800</v>
      </c>
      <c r="X138" s="60">
        <f t="array" ref="X138">IF($I$2="Открытый тариф",
INDEX(GRID!$B$17:$AE$27,MATCH(W$7,GRID!$A$17:$A$27,0),MATCH(1,($U$2=GRID!$BJ$1:$CM$1)*(КАЛЕНДАРЬ!$AA26=GRID!$BJ$3:$CM$3),0))+GRID!$B$29*2,
ROUNDUP(INDEX(GRID!$B$17:$AE$27,MATCH(W$7,GRID!$A$17:$A$27,0),MATCH(1,($U$2=GRID!$BJ$1:$CM$1)*(КАЛЕНДАРЬ!$AA26=GRID!$BJ$3:$CM$3),0))*(1-GRID!$B$35),0)+GRID!$B$29*2)</f>
        <v>311100</v>
      </c>
    </row>
    <row r="139" spans="1:24" ht="15" customHeight="1" x14ac:dyDescent="0.2">
      <c r="A139" s="62" t="s">
        <v>44</v>
      </c>
      <c r="B139" s="62">
        <v>24</v>
      </c>
      <c r="C139" s="59" cm="1">
        <f t="array" ref="C139">IF($I$2="Открытый тариф",
INDEX(GRID!$B$4:$AE$14,MATCH(C$7,GRID!$A$4:$A$14,0),MATCH(1,($U$2=GRID!$BJ$1:$CM$1)*(КАЛЕНДАРЬ!$AA27=GRID!$BJ$3:$CM$3),0))+GRID!$B$29,
ROUNDUP(INDEX(GRID!$B$4:$AE$14,MATCH(C$7,GRID!$A$4:$A$14,0),MATCH(1,($U$2=GRID!$BJ$1:$CM$1)*(КАЛЕНДАРЬ!$AA27=GRID!$BJ$3:$CM$3),0))*(1-GRID!$B$35),0)+GRID!$B$29)</f>
        <v>30300</v>
      </c>
      <c r="D139" s="60">
        <f t="array" ref="D139">IF($I$2="Открытый тариф",
INDEX(GRID!$B$17:$AE$27,MATCH(C$7,GRID!$A$17:$A$27,0),MATCH(1,($U$2=GRID!$BJ$1:$CM$1)*(КАЛЕНДАРЬ!$AA27=GRID!$BJ$3:$CM$3),0))+GRID!$B$29*2,
ROUNDUP(INDEX(GRID!$B$17:$AE$27,MATCH(C$7,GRID!$A$17:$A$27,0),MATCH(1,($U$2=GRID!$BJ$1:$CM$1)*(КАЛЕНДАРЬ!$AA27=GRID!$BJ$3:$CM$3),0))*(1-GRID!$B$35),0)+GRID!$B$29*2)</f>
        <v>35600</v>
      </c>
      <c r="E139" s="59" cm="1">
        <f t="array" ref="E139">IF($I$2="Открытый тариф",
INDEX(GRID!$B$4:$AE$14,MATCH(E$7,GRID!$A$4:$A$14,0),MATCH(1,($U$2=GRID!$BJ$1:$CM$1)*(КАЛЕНДАРЬ!$AA27=GRID!$BJ$3:$CM$3),0))+GRID!$B$29,
ROUNDUP(INDEX(GRID!$B$4:$AE$14,MATCH(E$7,GRID!$A$4:$A$14,0),MATCH(1,($U$2=GRID!$BJ$1:$CM$1)*(КАЛЕНДАРЬ!$AA27=GRID!$BJ$3:$CM$3),0))*(1-GRID!$B$35),0)+GRID!$B$29)</f>
        <v>33400</v>
      </c>
      <c r="F139" s="60">
        <f t="array" ref="F139">IF($I$2="Открытый тариф",
INDEX(GRID!$B$17:$AE$27,MATCH(E$7,GRID!$A$17:$A$27,0),MATCH(1,($U$2=GRID!$BJ$1:$CM$1)*(КАЛЕНДАРЬ!$AA27=GRID!$BJ$3:$CM$3),0))+GRID!$B$29*2,
ROUNDUP(INDEX(GRID!$B$17:$AE$27,MATCH(E$7,GRID!$A$17:$A$27,0),MATCH(1,($U$2=GRID!$BJ$1:$CM$1)*(КАЛЕНДАРЬ!$AA27=GRID!$BJ$3:$CM$3),0))*(1-GRID!$B$35),0)+GRID!$B$29*2)</f>
        <v>38700</v>
      </c>
      <c r="G139" s="59" cm="1">
        <f t="array" ref="G139">IF($I$2="Открытый тариф",
INDEX(GRID!$B$4:$AE$14,MATCH(G$7,GRID!$A$4:$A$14,0),MATCH(1,($U$2=GRID!$BJ$1:$CM$1)*(КАЛЕНДАРЬ!$AA27=GRID!$BJ$3:$CM$3),0))+GRID!$B$29,
ROUNDUP(INDEX(GRID!$B$4:$AE$14,MATCH(G$7,GRID!$A$4:$A$14,0),MATCH(1,($U$2=GRID!$BJ$1:$CM$1)*(КАЛЕНДАРЬ!$AA27=GRID!$BJ$3:$CM$3),0))*(1-GRID!$B$35),0)+GRID!$B$29)</f>
        <v>36900</v>
      </c>
      <c r="H139" s="60">
        <f t="array" ref="H139">IF($I$2="Открытый тариф",
INDEX(GRID!$B$17:$AE$27,MATCH(G$7,GRID!$A$17:$A$27,0),MATCH(1,($U$2=GRID!$BJ$1:$CM$1)*(КАЛЕНДАРЬ!$AA27=GRID!$BJ$3:$CM$3),0))+GRID!$B$29*2,
ROUNDUP(INDEX(GRID!$B$17:$AE$27,MATCH(G$7,GRID!$A$17:$A$27,0),MATCH(1,($U$2=GRID!$BJ$1:$CM$1)*(КАЛЕНДАРЬ!$AA27=GRID!$BJ$3:$CM$3),0))*(1-GRID!$B$35),0)+GRID!$B$29*2)</f>
        <v>42200</v>
      </c>
      <c r="I139" s="59" cm="1">
        <f t="array" ref="I139">IF($I$2="Открытый тариф",
INDEX(GRID!$B$4:$AE$14,MATCH(I$7,GRID!$A$4:$A$14,0),MATCH(1,($U$2=GRID!$BJ$1:$CM$1)*(КАЛЕНДАРЬ!$AA27=GRID!$BJ$3:$CM$3),0))+GRID!$B$29,
ROUNDUP(INDEX(GRID!$B$4:$AE$14,MATCH(I$7,GRID!$A$4:$A$14,0),MATCH(1,($U$2=GRID!$BJ$1:$CM$1)*(КАЛЕНДАРЬ!$AA27=GRID!$BJ$3:$CM$3),0))*(1-GRID!$B$35),0)+GRID!$B$29)</f>
        <v>40800</v>
      </c>
      <c r="J139" s="60">
        <f t="array" ref="J139">IF($I$2="Открытый тариф",
INDEX(GRID!$B$17:$AE$27,MATCH(I$7,GRID!$A$17:$A$27,0),MATCH(1,($U$2=GRID!$BJ$1:$CM$1)*(КАЛЕНДАРЬ!$AA27=GRID!$BJ$3:$CM$3),0))+GRID!$B$29*2,
ROUNDUP(INDEX(GRID!$B$17:$AE$27,MATCH(I$7,GRID!$A$17:$A$27,0),MATCH(1,($U$2=GRID!$BJ$1:$CM$1)*(КАЛЕНДАРЬ!$AA27=GRID!$BJ$3:$CM$3),0))*(1-GRID!$B$35),0)+GRID!$B$29*2)</f>
        <v>46100</v>
      </c>
      <c r="K139" s="59" cm="1">
        <f t="array" ref="K139">IF($I$2="Открытый тариф",
INDEX(GRID!$B$4:$AE$14,MATCH(K$7,GRID!$A$4:$A$14,0),MATCH(1,($U$2=GRID!$BJ$1:$CM$1)*(КАЛЕНДАРЬ!$AA27=GRID!$BJ$3:$CM$3),0))+GRID!$B$29,
ROUNDUP(INDEX(GRID!$B$4:$AE$14,MATCH(K$7,GRID!$A$4:$A$14,0),MATCH(1,($U$2=GRID!$BJ$1:$CM$1)*(КАЛЕНДАРЬ!$AA27=GRID!$BJ$3:$CM$3),0))*(1-GRID!$B$35),0)+GRID!$B$29)</f>
        <v>45100</v>
      </c>
      <c r="L139" s="60">
        <f t="array" ref="L139">IF($I$2="Открытый тариф",
INDEX(GRID!$B$17:$AE$27,MATCH(K$7,GRID!$A$17:$A$27,0),MATCH(1,($U$2=GRID!$BJ$1:$CM$1)*(КАЛЕНДАРЬ!$AA27=GRID!$BJ$3:$CM$3),0))+GRID!$B$29*2,
ROUNDUP(INDEX(GRID!$B$17:$AE$27,MATCH(K$7,GRID!$A$17:$A$27,0),MATCH(1,($U$2=GRID!$BJ$1:$CM$1)*(КАЛЕНДАРЬ!$AA27=GRID!$BJ$3:$CM$3),0))*(1-GRID!$B$35),0)+GRID!$B$29*2)</f>
        <v>50400</v>
      </c>
      <c r="M139" s="59" cm="1">
        <f t="array" ref="M139">IF($I$2="Открытый тариф",
INDEX(GRID!$B$4:$AE$14,MATCH(M$7,GRID!$A$4:$A$14,0),MATCH(1,($U$2=GRID!$BJ$1:$CM$1)*(КАЛЕНДАРЬ!$AA27=GRID!$BJ$3:$CM$3),0))+GRID!$B$29,
ROUNDUP(INDEX(GRID!$B$4:$AE$14,MATCH(M$7,GRID!$A$4:$A$14,0),MATCH(1,($U$2=GRID!$BJ$1:$CM$1)*(КАЛЕНДАРЬ!$AA27=GRID!$BJ$3:$CM$3),0))*(1-GRID!$B$35),0)+GRID!$B$29)</f>
        <v>49900</v>
      </c>
      <c r="N139" s="60">
        <f t="array" ref="N139">IF($I$2="Открытый тариф",
INDEX(GRID!$B$17:$AE$27,MATCH(M$7,GRID!$A$17:$A$27,0),MATCH(1,($U$2=GRID!$BJ$1:$CM$1)*(КАЛЕНДАРЬ!$AA27=GRID!$BJ$3:$CM$3),0))+GRID!$B$29*2,
ROUNDUP(INDEX(GRID!$B$17:$AE$27,MATCH(M$7,GRID!$A$17:$A$27,0),MATCH(1,($U$2=GRID!$BJ$1:$CM$1)*(КАЛЕНДАРЬ!$AA27=GRID!$BJ$3:$CM$3),0))*(1-GRID!$B$35),0)+GRID!$B$29*2)</f>
        <v>55200</v>
      </c>
      <c r="O139" s="59" cm="1">
        <f t="array" ref="O139">IF($I$2="Открытый тариф",
INDEX(GRID!$B$4:$AE$14,MATCH(O$7,GRID!$A$4:$A$14,0),MATCH(1,($U$2=GRID!$BJ$1:$CM$1)*(КАЛЕНДАРЬ!$AA27=GRID!$BJ$3:$CM$3),0))+GRID!$B$29,
ROUNDUP(INDEX(GRID!$B$4:$AE$14,MATCH(O$7,GRID!$A$4:$A$14,0),MATCH(1,($U$2=GRID!$BJ$1:$CM$1)*(КАЛЕНДАРЬ!$AA27=GRID!$BJ$3:$CM$3),0))*(1-GRID!$B$35),0)+GRID!$B$29)</f>
        <v>56300</v>
      </c>
      <c r="P139" s="60">
        <f t="array" ref="P139">IF($I$2="Открытый тариф",
INDEX(GRID!$B$17:$AE$27,MATCH(O$7,GRID!$A$17:$A$27,0),MATCH(1,($U$2=GRID!$BJ$1:$CM$1)*(КАЛЕНДАРЬ!$AA27=GRID!$BJ$3:$CM$3),0))+GRID!$B$29*2,
ROUNDUP(INDEX(GRID!$B$17:$AE$27,MATCH(O$7,GRID!$A$17:$A$27,0),MATCH(1,($U$2=GRID!$BJ$1:$CM$1)*(КАЛЕНДАРЬ!$AA27=GRID!$BJ$3:$CM$3),0))*(1-GRID!$B$35),0)+GRID!$B$29*2)</f>
        <v>61600</v>
      </c>
      <c r="Q139" s="59" cm="1">
        <f t="array" ref="Q139">IF($I$2="Открытый тариф",
INDEX(GRID!$B$4:$AE$14,MATCH(Q$7,GRID!$A$4:$A$14,0),MATCH(1,($U$2=GRID!$BJ$1:$CM$1)*(КАЛЕНДАРЬ!$AA27=GRID!$BJ$3:$CM$3),0))+GRID!$B$29,
ROUNDUP(INDEX(GRID!$B$4:$AE$14,MATCH(Q$7,GRID!$A$4:$A$14,0),MATCH(1,($U$2=GRID!$BJ$1:$CM$1)*(КАЛЕНДАРЬ!$AA27=GRID!$BJ$3:$CM$3),0))*(1-GRID!$B$35),0)+GRID!$B$29)</f>
        <v>63300</v>
      </c>
      <c r="R139" s="60">
        <f t="array" ref="R139">IF($I$2="Открытый тариф",
INDEX(GRID!$B$17:$AE$27,MATCH(Q$7,GRID!$A$17:$A$27,0),MATCH(1,($U$2=GRID!$BJ$1:$CM$1)*(КАЛЕНДАРЬ!$AA27=GRID!$BJ$3:$CM$3),0))+GRID!$B$29*2,
ROUNDUP(INDEX(GRID!$B$17:$AE$27,MATCH(Q$7,GRID!$A$17:$A$27,0),MATCH(1,($U$2=GRID!$BJ$1:$CM$1)*(КАЛЕНДАРЬ!$AA27=GRID!$BJ$3:$CM$3),0))*(1-GRID!$B$35),0)+GRID!$B$29*2)</f>
        <v>68600</v>
      </c>
      <c r="S139" s="59" cm="1">
        <f t="array" ref="S139">IF($I$2="Открытый тариф",
INDEX(GRID!$B$4:$AE$14,MATCH(S$7,GRID!$A$4:$A$14,0),MATCH(1,($U$2=GRID!$BJ$1:$CM$1)*(КАЛЕНДАРЬ!$AA27=GRID!$BJ$3:$CM$3),0))+GRID!$B$29,
ROUNDUP(INDEX(GRID!$B$4:$AE$14,MATCH(S$7,GRID!$A$4:$A$14,0),MATCH(1,($U$2=GRID!$BJ$1:$CM$1)*(КАЛЕНДАРЬ!$AA27=GRID!$BJ$3:$CM$3),0))*(1-GRID!$B$35),0)+GRID!$B$29)</f>
        <v>77900</v>
      </c>
      <c r="T139" s="60">
        <f t="array" ref="T139">IF($I$2="Открытый тариф",
INDEX(GRID!$B$17:$AE$27,MATCH(S$7,GRID!$A$17:$A$27,0),MATCH(1,($U$2=GRID!$BJ$1:$CM$1)*(КАЛЕНДАРЬ!$AA27=GRID!$BJ$3:$CM$3),0))+GRID!$B$29*2,
ROUNDUP(INDEX(GRID!$B$17:$AE$27,MATCH(S$7,GRID!$A$17:$A$27,0),MATCH(1,($U$2=GRID!$BJ$1:$CM$1)*(КАЛЕНДАРЬ!$AA27=GRID!$BJ$3:$CM$3),0))*(1-GRID!$B$35),0)+GRID!$B$29*2)</f>
        <v>83200</v>
      </c>
      <c r="U139" s="59" cm="1">
        <f t="array" ref="U139">IF($I$2="Открытый тариф",
INDEX(GRID!$B$4:$AE$14,MATCH(U$7,GRID!$A$4:$A$14,0),MATCH(1,($U$2=GRID!$BJ$1:$CM$1)*(КАЛЕНДАРЬ!$AA27=GRID!$BJ$3:$CM$3),0))+GRID!$B$29,
ROUNDUP(INDEX(GRID!$B$4:$AE$14,MATCH(U$7,GRID!$A$4:$A$14,0),MATCH(1,($U$2=GRID!$BJ$1:$CM$1)*(КАЛЕНДАРЬ!$AA27=GRID!$BJ$3:$CM$3),0))*(1-GRID!$B$35),0)+GRID!$B$29)</f>
        <v>85800</v>
      </c>
      <c r="V139" s="60">
        <f t="array" ref="V139">IF($I$2="Открытый тариф",
INDEX(GRID!$B$17:$AE$27,MATCH(U$7,GRID!$A$17:$A$27,0),MATCH(1,($U$2=GRID!$BJ$1:$CM$1)*(КАЛЕНДАРЬ!$AA27=GRID!$BJ$3:$CM$3),0))+GRID!$B$29*2,
ROUNDUP(INDEX(GRID!$B$17:$AE$27,MATCH(U$7,GRID!$A$17:$A$27,0),MATCH(1,($U$2=GRID!$BJ$1:$CM$1)*(КАЛЕНДАРЬ!$AA27=GRID!$BJ$3:$CM$3),0))*(1-GRID!$B$35),0)+GRID!$B$29*2)</f>
        <v>91100</v>
      </c>
      <c r="W139" s="59" cm="1">
        <f t="array" ref="W139">IF($I$2="Открытый тариф",
INDEX(GRID!$B$4:$AE$14,MATCH(W$7,GRID!$A$4:$A$14,0),MATCH(1,($U$2=GRID!$BJ$1:$CM$1)*(КАЛЕНДАРЬ!$AA27=GRID!$BJ$3:$CM$3),0))+GRID!$B$29,
ROUNDUP(INDEX(GRID!$B$4:$AE$14,MATCH(W$7,GRID!$A$4:$A$14,0),MATCH(1,($U$2=GRID!$BJ$1:$CM$1)*(КАЛЕНДАРЬ!$AA27=GRID!$BJ$3:$CM$3),0))*(1-GRID!$B$35),0)+GRID!$B$29)</f>
        <v>305800</v>
      </c>
      <c r="X139" s="60">
        <f t="array" ref="X139">IF($I$2="Открытый тариф",
INDEX(GRID!$B$17:$AE$27,MATCH(W$7,GRID!$A$17:$A$27,0),MATCH(1,($U$2=GRID!$BJ$1:$CM$1)*(КАЛЕНДАРЬ!$AA27=GRID!$BJ$3:$CM$3),0))+GRID!$B$29*2,
ROUNDUP(INDEX(GRID!$B$17:$AE$27,MATCH(W$7,GRID!$A$17:$A$27,0),MATCH(1,($U$2=GRID!$BJ$1:$CM$1)*(КАЛЕНДАРЬ!$AA27=GRID!$BJ$3:$CM$3),0))*(1-GRID!$B$35),0)+GRID!$B$29*2)</f>
        <v>311100</v>
      </c>
    </row>
    <row r="140" spans="1:24" x14ac:dyDescent="0.2">
      <c r="A140" s="62" t="s">
        <v>45</v>
      </c>
      <c r="B140" s="62">
        <v>25</v>
      </c>
      <c r="C140" s="59" cm="1">
        <f t="array" ref="C140">IF($I$2="Открытый тариф",
INDEX(GRID!$B$4:$AE$14,MATCH(C$7,GRID!$A$4:$A$14,0),MATCH(1,($U$2=GRID!$BJ$1:$CM$1)*(КАЛЕНДАРЬ!$AA28=GRID!$BJ$3:$CM$3),0))+GRID!$B$29,
ROUNDUP(INDEX(GRID!$B$4:$AE$14,MATCH(C$7,GRID!$A$4:$A$14,0),MATCH(1,($U$2=GRID!$BJ$1:$CM$1)*(КАЛЕНДАРЬ!$AA28=GRID!$BJ$3:$CM$3),0))*(1-GRID!$B$35),0)+GRID!$B$29)</f>
        <v>30300</v>
      </c>
      <c r="D140" s="60">
        <f t="array" ref="D140">IF($I$2="Открытый тариф",
INDEX(GRID!$B$17:$AE$27,MATCH(C$7,GRID!$A$17:$A$27,0),MATCH(1,($U$2=GRID!$BJ$1:$CM$1)*(КАЛЕНДАРЬ!$AA28=GRID!$BJ$3:$CM$3),0))+GRID!$B$29*2,
ROUNDUP(INDEX(GRID!$B$17:$AE$27,MATCH(C$7,GRID!$A$17:$A$27,0),MATCH(1,($U$2=GRID!$BJ$1:$CM$1)*(КАЛЕНДАРЬ!$AA28=GRID!$BJ$3:$CM$3),0))*(1-GRID!$B$35),0)+GRID!$B$29*2)</f>
        <v>35600</v>
      </c>
      <c r="E140" s="59" cm="1">
        <f t="array" ref="E140">IF($I$2="Открытый тариф",
INDEX(GRID!$B$4:$AE$14,MATCH(E$7,GRID!$A$4:$A$14,0),MATCH(1,($U$2=GRID!$BJ$1:$CM$1)*(КАЛЕНДАРЬ!$AA28=GRID!$BJ$3:$CM$3),0))+GRID!$B$29,
ROUNDUP(INDEX(GRID!$B$4:$AE$14,MATCH(E$7,GRID!$A$4:$A$14,0),MATCH(1,($U$2=GRID!$BJ$1:$CM$1)*(КАЛЕНДАРЬ!$AA28=GRID!$BJ$3:$CM$3),0))*(1-GRID!$B$35),0)+GRID!$B$29)</f>
        <v>33400</v>
      </c>
      <c r="F140" s="60">
        <f t="array" ref="F140">IF($I$2="Открытый тариф",
INDEX(GRID!$B$17:$AE$27,MATCH(E$7,GRID!$A$17:$A$27,0),MATCH(1,($U$2=GRID!$BJ$1:$CM$1)*(КАЛЕНДАРЬ!$AA28=GRID!$BJ$3:$CM$3),0))+GRID!$B$29*2,
ROUNDUP(INDEX(GRID!$B$17:$AE$27,MATCH(E$7,GRID!$A$17:$A$27,0),MATCH(1,($U$2=GRID!$BJ$1:$CM$1)*(КАЛЕНДАРЬ!$AA28=GRID!$BJ$3:$CM$3),0))*(1-GRID!$B$35),0)+GRID!$B$29*2)</f>
        <v>38700</v>
      </c>
      <c r="G140" s="59" cm="1">
        <f t="array" ref="G140">IF($I$2="Открытый тариф",
INDEX(GRID!$B$4:$AE$14,MATCH(G$7,GRID!$A$4:$A$14,0),MATCH(1,($U$2=GRID!$BJ$1:$CM$1)*(КАЛЕНДАРЬ!$AA28=GRID!$BJ$3:$CM$3),0))+GRID!$B$29,
ROUNDUP(INDEX(GRID!$B$4:$AE$14,MATCH(G$7,GRID!$A$4:$A$14,0),MATCH(1,($U$2=GRID!$BJ$1:$CM$1)*(КАЛЕНДАРЬ!$AA28=GRID!$BJ$3:$CM$3),0))*(1-GRID!$B$35),0)+GRID!$B$29)</f>
        <v>36900</v>
      </c>
      <c r="H140" s="60">
        <f t="array" ref="H140">IF($I$2="Открытый тариф",
INDEX(GRID!$B$17:$AE$27,MATCH(G$7,GRID!$A$17:$A$27,0),MATCH(1,($U$2=GRID!$BJ$1:$CM$1)*(КАЛЕНДАРЬ!$AA28=GRID!$BJ$3:$CM$3),0))+GRID!$B$29*2,
ROUNDUP(INDEX(GRID!$B$17:$AE$27,MATCH(G$7,GRID!$A$17:$A$27,0),MATCH(1,($U$2=GRID!$BJ$1:$CM$1)*(КАЛЕНДАРЬ!$AA28=GRID!$BJ$3:$CM$3),0))*(1-GRID!$B$35),0)+GRID!$B$29*2)</f>
        <v>42200</v>
      </c>
      <c r="I140" s="59" cm="1">
        <f t="array" ref="I140">IF($I$2="Открытый тариф",
INDEX(GRID!$B$4:$AE$14,MATCH(I$7,GRID!$A$4:$A$14,0),MATCH(1,($U$2=GRID!$BJ$1:$CM$1)*(КАЛЕНДАРЬ!$AA28=GRID!$BJ$3:$CM$3),0))+GRID!$B$29,
ROUNDUP(INDEX(GRID!$B$4:$AE$14,MATCH(I$7,GRID!$A$4:$A$14,0),MATCH(1,($U$2=GRID!$BJ$1:$CM$1)*(КАЛЕНДАРЬ!$AA28=GRID!$BJ$3:$CM$3),0))*(1-GRID!$B$35),0)+GRID!$B$29)</f>
        <v>40800</v>
      </c>
      <c r="J140" s="60">
        <f t="array" ref="J140">IF($I$2="Открытый тариф",
INDEX(GRID!$B$17:$AE$27,MATCH(I$7,GRID!$A$17:$A$27,0),MATCH(1,($U$2=GRID!$BJ$1:$CM$1)*(КАЛЕНДАРЬ!$AA28=GRID!$BJ$3:$CM$3),0))+GRID!$B$29*2,
ROUNDUP(INDEX(GRID!$B$17:$AE$27,MATCH(I$7,GRID!$A$17:$A$27,0),MATCH(1,($U$2=GRID!$BJ$1:$CM$1)*(КАЛЕНДАРЬ!$AA28=GRID!$BJ$3:$CM$3),0))*(1-GRID!$B$35),0)+GRID!$B$29*2)</f>
        <v>46100</v>
      </c>
      <c r="K140" s="59" cm="1">
        <f t="array" ref="K140">IF($I$2="Открытый тариф",
INDEX(GRID!$B$4:$AE$14,MATCH(K$7,GRID!$A$4:$A$14,0),MATCH(1,($U$2=GRID!$BJ$1:$CM$1)*(КАЛЕНДАРЬ!$AA28=GRID!$BJ$3:$CM$3),0))+GRID!$B$29,
ROUNDUP(INDEX(GRID!$B$4:$AE$14,MATCH(K$7,GRID!$A$4:$A$14,0),MATCH(1,($U$2=GRID!$BJ$1:$CM$1)*(КАЛЕНДАРЬ!$AA28=GRID!$BJ$3:$CM$3),0))*(1-GRID!$B$35),0)+GRID!$B$29)</f>
        <v>45100</v>
      </c>
      <c r="L140" s="60">
        <f t="array" ref="L140">IF($I$2="Открытый тариф",
INDEX(GRID!$B$17:$AE$27,MATCH(K$7,GRID!$A$17:$A$27,0),MATCH(1,($U$2=GRID!$BJ$1:$CM$1)*(КАЛЕНДАРЬ!$AA28=GRID!$BJ$3:$CM$3),0))+GRID!$B$29*2,
ROUNDUP(INDEX(GRID!$B$17:$AE$27,MATCH(K$7,GRID!$A$17:$A$27,0),MATCH(1,($U$2=GRID!$BJ$1:$CM$1)*(КАЛЕНДАРЬ!$AA28=GRID!$BJ$3:$CM$3),0))*(1-GRID!$B$35),0)+GRID!$B$29*2)</f>
        <v>50400</v>
      </c>
      <c r="M140" s="59" cm="1">
        <f t="array" ref="M140">IF($I$2="Открытый тариф",
INDEX(GRID!$B$4:$AE$14,MATCH(M$7,GRID!$A$4:$A$14,0),MATCH(1,($U$2=GRID!$BJ$1:$CM$1)*(КАЛЕНДАРЬ!$AA28=GRID!$BJ$3:$CM$3),0))+GRID!$B$29,
ROUNDUP(INDEX(GRID!$B$4:$AE$14,MATCH(M$7,GRID!$A$4:$A$14,0),MATCH(1,($U$2=GRID!$BJ$1:$CM$1)*(КАЛЕНДАРЬ!$AA28=GRID!$BJ$3:$CM$3),0))*(1-GRID!$B$35),0)+GRID!$B$29)</f>
        <v>49900</v>
      </c>
      <c r="N140" s="60">
        <f t="array" ref="N140">IF($I$2="Открытый тариф",
INDEX(GRID!$B$17:$AE$27,MATCH(M$7,GRID!$A$17:$A$27,0),MATCH(1,($U$2=GRID!$BJ$1:$CM$1)*(КАЛЕНДАРЬ!$AA28=GRID!$BJ$3:$CM$3),0))+GRID!$B$29*2,
ROUNDUP(INDEX(GRID!$B$17:$AE$27,MATCH(M$7,GRID!$A$17:$A$27,0),MATCH(1,($U$2=GRID!$BJ$1:$CM$1)*(КАЛЕНДАРЬ!$AA28=GRID!$BJ$3:$CM$3),0))*(1-GRID!$B$35),0)+GRID!$B$29*2)</f>
        <v>55200</v>
      </c>
      <c r="O140" s="59" cm="1">
        <f t="array" ref="O140">IF($I$2="Открытый тариф",
INDEX(GRID!$B$4:$AE$14,MATCH(O$7,GRID!$A$4:$A$14,0),MATCH(1,($U$2=GRID!$BJ$1:$CM$1)*(КАЛЕНДАРЬ!$AA28=GRID!$BJ$3:$CM$3),0))+GRID!$B$29,
ROUNDUP(INDEX(GRID!$B$4:$AE$14,MATCH(O$7,GRID!$A$4:$A$14,0),MATCH(1,($U$2=GRID!$BJ$1:$CM$1)*(КАЛЕНДАРЬ!$AA28=GRID!$BJ$3:$CM$3),0))*(1-GRID!$B$35),0)+GRID!$B$29)</f>
        <v>56300</v>
      </c>
      <c r="P140" s="60">
        <f t="array" ref="P140">IF($I$2="Открытый тариф",
INDEX(GRID!$B$17:$AE$27,MATCH(O$7,GRID!$A$17:$A$27,0),MATCH(1,($U$2=GRID!$BJ$1:$CM$1)*(КАЛЕНДАРЬ!$AA28=GRID!$BJ$3:$CM$3),0))+GRID!$B$29*2,
ROUNDUP(INDEX(GRID!$B$17:$AE$27,MATCH(O$7,GRID!$A$17:$A$27,0),MATCH(1,($U$2=GRID!$BJ$1:$CM$1)*(КАЛЕНДАРЬ!$AA28=GRID!$BJ$3:$CM$3),0))*(1-GRID!$B$35),0)+GRID!$B$29*2)</f>
        <v>61600</v>
      </c>
      <c r="Q140" s="59" cm="1">
        <f t="array" ref="Q140">IF($I$2="Открытый тариф",
INDEX(GRID!$B$4:$AE$14,MATCH(Q$7,GRID!$A$4:$A$14,0),MATCH(1,($U$2=GRID!$BJ$1:$CM$1)*(КАЛЕНДАРЬ!$AA28=GRID!$BJ$3:$CM$3),0))+GRID!$B$29,
ROUNDUP(INDEX(GRID!$B$4:$AE$14,MATCH(Q$7,GRID!$A$4:$A$14,0),MATCH(1,($U$2=GRID!$BJ$1:$CM$1)*(КАЛЕНДАРЬ!$AA28=GRID!$BJ$3:$CM$3),0))*(1-GRID!$B$35),0)+GRID!$B$29)</f>
        <v>63300</v>
      </c>
      <c r="R140" s="60">
        <f t="array" ref="R140">IF($I$2="Открытый тариф",
INDEX(GRID!$B$17:$AE$27,MATCH(Q$7,GRID!$A$17:$A$27,0),MATCH(1,($U$2=GRID!$BJ$1:$CM$1)*(КАЛЕНДАРЬ!$AA28=GRID!$BJ$3:$CM$3),0))+GRID!$B$29*2,
ROUNDUP(INDEX(GRID!$B$17:$AE$27,MATCH(Q$7,GRID!$A$17:$A$27,0),MATCH(1,($U$2=GRID!$BJ$1:$CM$1)*(КАЛЕНДАРЬ!$AA28=GRID!$BJ$3:$CM$3),0))*(1-GRID!$B$35),0)+GRID!$B$29*2)</f>
        <v>68600</v>
      </c>
      <c r="S140" s="59" cm="1">
        <f t="array" ref="S140">IF($I$2="Открытый тариф",
INDEX(GRID!$B$4:$AE$14,MATCH(S$7,GRID!$A$4:$A$14,0),MATCH(1,($U$2=GRID!$BJ$1:$CM$1)*(КАЛЕНДАРЬ!$AA28=GRID!$BJ$3:$CM$3),0))+GRID!$B$29,
ROUNDUP(INDEX(GRID!$B$4:$AE$14,MATCH(S$7,GRID!$A$4:$A$14,0),MATCH(1,($U$2=GRID!$BJ$1:$CM$1)*(КАЛЕНДАРЬ!$AA28=GRID!$BJ$3:$CM$3),0))*(1-GRID!$B$35),0)+GRID!$B$29)</f>
        <v>77900</v>
      </c>
      <c r="T140" s="60">
        <f t="array" ref="T140">IF($I$2="Открытый тариф",
INDEX(GRID!$B$17:$AE$27,MATCH(S$7,GRID!$A$17:$A$27,0),MATCH(1,($U$2=GRID!$BJ$1:$CM$1)*(КАЛЕНДАРЬ!$AA28=GRID!$BJ$3:$CM$3),0))+GRID!$B$29*2,
ROUNDUP(INDEX(GRID!$B$17:$AE$27,MATCH(S$7,GRID!$A$17:$A$27,0),MATCH(1,($U$2=GRID!$BJ$1:$CM$1)*(КАЛЕНДАРЬ!$AA28=GRID!$BJ$3:$CM$3),0))*(1-GRID!$B$35),0)+GRID!$B$29*2)</f>
        <v>83200</v>
      </c>
      <c r="U140" s="59" cm="1">
        <f t="array" ref="U140">IF($I$2="Открытый тариф",
INDEX(GRID!$B$4:$AE$14,MATCH(U$7,GRID!$A$4:$A$14,0),MATCH(1,($U$2=GRID!$BJ$1:$CM$1)*(КАЛЕНДАРЬ!$AA28=GRID!$BJ$3:$CM$3),0))+GRID!$B$29,
ROUNDUP(INDEX(GRID!$B$4:$AE$14,MATCH(U$7,GRID!$A$4:$A$14,0),MATCH(1,($U$2=GRID!$BJ$1:$CM$1)*(КАЛЕНДАРЬ!$AA28=GRID!$BJ$3:$CM$3),0))*(1-GRID!$B$35),0)+GRID!$B$29)</f>
        <v>85800</v>
      </c>
      <c r="V140" s="60">
        <f t="array" ref="V140">IF($I$2="Открытый тариф",
INDEX(GRID!$B$17:$AE$27,MATCH(U$7,GRID!$A$17:$A$27,0),MATCH(1,($U$2=GRID!$BJ$1:$CM$1)*(КАЛЕНДАРЬ!$AA28=GRID!$BJ$3:$CM$3),0))+GRID!$B$29*2,
ROUNDUP(INDEX(GRID!$B$17:$AE$27,MATCH(U$7,GRID!$A$17:$A$27,0),MATCH(1,($U$2=GRID!$BJ$1:$CM$1)*(КАЛЕНДАРЬ!$AA28=GRID!$BJ$3:$CM$3),0))*(1-GRID!$B$35),0)+GRID!$B$29*2)</f>
        <v>91100</v>
      </c>
      <c r="W140" s="59" cm="1">
        <f t="array" ref="W140">IF($I$2="Открытый тариф",
INDEX(GRID!$B$4:$AE$14,MATCH(W$7,GRID!$A$4:$A$14,0),MATCH(1,($U$2=GRID!$BJ$1:$CM$1)*(КАЛЕНДАРЬ!$AA28=GRID!$BJ$3:$CM$3),0))+GRID!$B$29,
ROUNDUP(INDEX(GRID!$B$4:$AE$14,MATCH(W$7,GRID!$A$4:$A$14,0),MATCH(1,($U$2=GRID!$BJ$1:$CM$1)*(КАЛЕНДАРЬ!$AA28=GRID!$BJ$3:$CM$3),0))*(1-GRID!$B$35),0)+GRID!$B$29)</f>
        <v>305800</v>
      </c>
      <c r="X140" s="60">
        <f t="array" ref="X140">IF($I$2="Открытый тариф",
INDEX(GRID!$B$17:$AE$27,MATCH(W$7,GRID!$A$17:$A$27,0),MATCH(1,($U$2=GRID!$BJ$1:$CM$1)*(КАЛЕНДАРЬ!$AA28=GRID!$BJ$3:$CM$3),0))+GRID!$B$29*2,
ROUNDUP(INDEX(GRID!$B$17:$AE$27,MATCH(W$7,GRID!$A$17:$A$27,0),MATCH(1,($U$2=GRID!$BJ$1:$CM$1)*(КАЛЕНДАРЬ!$AA28=GRID!$BJ$3:$CM$3),0))*(1-GRID!$B$35),0)+GRID!$B$29*2)</f>
        <v>311100</v>
      </c>
    </row>
    <row r="141" spans="1:24" x14ac:dyDescent="0.2">
      <c r="A141" s="62" t="s">
        <v>46</v>
      </c>
      <c r="B141" s="62">
        <v>26</v>
      </c>
      <c r="C141" s="59" cm="1">
        <f t="array" ref="C141">IF($I$2="Открытый тариф",
INDEX(GRID!$B$4:$AE$14,MATCH(C$7,GRID!$A$4:$A$14,0),MATCH(1,($U$2=GRID!$BJ$1:$CM$1)*(КАЛЕНДАРЬ!$AA29=GRID!$BJ$3:$CM$3),0))+GRID!$B$29,
ROUNDUP(INDEX(GRID!$B$4:$AE$14,MATCH(C$7,GRID!$A$4:$A$14,0),MATCH(1,($U$2=GRID!$BJ$1:$CM$1)*(КАЛЕНДАРЬ!$AA29=GRID!$BJ$3:$CM$3),0))*(1-GRID!$B$35),0)+GRID!$B$29)</f>
        <v>30300</v>
      </c>
      <c r="D141" s="60">
        <f t="array" ref="D141">IF($I$2="Открытый тариф",
INDEX(GRID!$B$17:$AE$27,MATCH(C$7,GRID!$A$17:$A$27,0),MATCH(1,($U$2=GRID!$BJ$1:$CM$1)*(КАЛЕНДАРЬ!$AA29=GRID!$BJ$3:$CM$3),0))+GRID!$B$29*2,
ROUNDUP(INDEX(GRID!$B$17:$AE$27,MATCH(C$7,GRID!$A$17:$A$27,0),MATCH(1,($U$2=GRID!$BJ$1:$CM$1)*(КАЛЕНДАРЬ!$AA29=GRID!$BJ$3:$CM$3),0))*(1-GRID!$B$35),0)+GRID!$B$29*2)</f>
        <v>35600</v>
      </c>
      <c r="E141" s="59" cm="1">
        <f t="array" ref="E141">IF($I$2="Открытый тариф",
INDEX(GRID!$B$4:$AE$14,MATCH(E$7,GRID!$A$4:$A$14,0),MATCH(1,($U$2=GRID!$BJ$1:$CM$1)*(КАЛЕНДАРЬ!$AA29=GRID!$BJ$3:$CM$3),0))+GRID!$B$29,
ROUNDUP(INDEX(GRID!$B$4:$AE$14,MATCH(E$7,GRID!$A$4:$A$14,0),MATCH(1,($U$2=GRID!$BJ$1:$CM$1)*(КАЛЕНДАРЬ!$AA29=GRID!$BJ$3:$CM$3),0))*(1-GRID!$B$35),0)+GRID!$B$29)</f>
        <v>33400</v>
      </c>
      <c r="F141" s="60">
        <f t="array" ref="F141">IF($I$2="Открытый тариф",
INDEX(GRID!$B$17:$AE$27,MATCH(E$7,GRID!$A$17:$A$27,0),MATCH(1,($U$2=GRID!$BJ$1:$CM$1)*(КАЛЕНДАРЬ!$AA29=GRID!$BJ$3:$CM$3),0))+GRID!$B$29*2,
ROUNDUP(INDEX(GRID!$B$17:$AE$27,MATCH(E$7,GRID!$A$17:$A$27,0),MATCH(1,($U$2=GRID!$BJ$1:$CM$1)*(КАЛЕНДАРЬ!$AA29=GRID!$BJ$3:$CM$3),0))*(1-GRID!$B$35),0)+GRID!$B$29*2)</f>
        <v>38700</v>
      </c>
      <c r="G141" s="59" cm="1">
        <f t="array" ref="G141">IF($I$2="Открытый тариф",
INDEX(GRID!$B$4:$AE$14,MATCH(G$7,GRID!$A$4:$A$14,0),MATCH(1,($U$2=GRID!$BJ$1:$CM$1)*(КАЛЕНДАРЬ!$AA29=GRID!$BJ$3:$CM$3),0))+GRID!$B$29,
ROUNDUP(INDEX(GRID!$B$4:$AE$14,MATCH(G$7,GRID!$A$4:$A$14,0),MATCH(1,($U$2=GRID!$BJ$1:$CM$1)*(КАЛЕНДАРЬ!$AA29=GRID!$BJ$3:$CM$3),0))*(1-GRID!$B$35),0)+GRID!$B$29)</f>
        <v>36900</v>
      </c>
      <c r="H141" s="60">
        <f t="array" ref="H141">IF($I$2="Открытый тариф",
INDEX(GRID!$B$17:$AE$27,MATCH(G$7,GRID!$A$17:$A$27,0),MATCH(1,($U$2=GRID!$BJ$1:$CM$1)*(КАЛЕНДАРЬ!$AA29=GRID!$BJ$3:$CM$3),0))+GRID!$B$29*2,
ROUNDUP(INDEX(GRID!$B$17:$AE$27,MATCH(G$7,GRID!$A$17:$A$27,0),MATCH(1,($U$2=GRID!$BJ$1:$CM$1)*(КАЛЕНДАРЬ!$AA29=GRID!$BJ$3:$CM$3),0))*(1-GRID!$B$35),0)+GRID!$B$29*2)</f>
        <v>42200</v>
      </c>
      <c r="I141" s="59" cm="1">
        <f t="array" ref="I141">IF($I$2="Открытый тариф",
INDEX(GRID!$B$4:$AE$14,MATCH(I$7,GRID!$A$4:$A$14,0),MATCH(1,($U$2=GRID!$BJ$1:$CM$1)*(КАЛЕНДАРЬ!$AA29=GRID!$BJ$3:$CM$3),0))+GRID!$B$29,
ROUNDUP(INDEX(GRID!$B$4:$AE$14,MATCH(I$7,GRID!$A$4:$A$14,0),MATCH(1,($U$2=GRID!$BJ$1:$CM$1)*(КАЛЕНДАРЬ!$AA29=GRID!$BJ$3:$CM$3),0))*(1-GRID!$B$35),0)+GRID!$B$29)</f>
        <v>40800</v>
      </c>
      <c r="J141" s="60">
        <f t="array" ref="J141">IF($I$2="Открытый тариф",
INDEX(GRID!$B$17:$AE$27,MATCH(I$7,GRID!$A$17:$A$27,0),MATCH(1,($U$2=GRID!$BJ$1:$CM$1)*(КАЛЕНДАРЬ!$AA29=GRID!$BJ$3:$CM$3),0))+GRID!$B$29*2,
ROUNDUP(INDEX(GRID!$B$17:$AE$27,MATCH(I$7,GRID!$A$17:$A$27,0),MATCH(1,($U$2=GRID!$BJ$1:$CM$1)*(КАЛЕНДАРЬ!$AA29=GRID!$BJ$3:$CM$3),0))*(1-GRID!$B$35),0)+GRID!$B$29*2)</f>
        <v>46100</v>
      </c>
      <c r="K141" s="59" cm="1">
        <f t="array" ref="K141">IF($I$2="Открытый тариф",
INDEX(GRID!$B$4:$AE$14,MATCH(K$7,GRID!$A$4:$A$14,0),MATCH(1,($U$2=GRID!$BJ$1:$CM$1)*(КАЛЕНДАРЬ!$AA29=GRID!$BJ$3:$CM$3),0))+GRID!$B$29,
ROUNDUP(INDEX(GRID!$B$4:$AE$14,MATCH(K$7,GRID!$A$4:$A$14,0),MATCH(1,($U$2=GRID!$BJ$1:$CM$1)*(КАЛЕНДАРЬ!$AA29=GRID!$BJ$3:$CM$3),0))*(1-GRID!$B$35),0)+GRID!$B$29)</f>
        <v>45100</v>
      </c>
      <c r="L141" s="60">
        <f t="array" ref="L141">IF($I$2="Открытый тариф",
INDEX(GRID!$B$17:$AE$27,MATCH(K$7,GRID!$A$17:$A$27,0),MATCH(1,($U$2=GRID!$BJ$1:$CM$1)*(КАЛЕНДАРЬ!$AA29=GRID!$BJ$3:$CM$3),0))+GRID!$B$29*2,
ROUNDUP(INDEX(GRID!$B$17:$AE$27,MATCH(K$7,GRID!$A$17:$A$27,0),MATCH(1,($U$2=GRID!$BJ$1:$CM$1)*(КАЛЕНДАРЬ!$AA29=GRID!$BJ$3:$CM$3),0))*(1-GRID!$B$35),0)+GRID!$B$29*2)</f>
        <v>50400</v>
      </c>
      <c r="M141" s="59" cm="1">
        <f t="array" ref="M141">IF($I$2="Открытый тариф",
INDEX(GRID!$B$4:$AE$14,MATCH(M$7,GRID!$A$4:$A$14,0),MATCH(1,($U$2=GRID!$BJ$1:$CM$1)*(КАЛЕНДАРЬ!$AA29=GRID!$BJ$3:$CM$3),0))+GRID!$B$29,
ROUNDUP(INDEX(GRID!$B$4:$AE$14,MATCH(M$7,GRID!$A$4:$A$14,0),MATCH(1,($U$2=GRID!$BJ$1:$CM$1)*(КАЛЕНДАРЬ!$AA29=GRID!$BJ$3:$CM$3),0))*(1-GRID!$B$35),0)+GRID!$B$29)</f>
        <v>49900</v>
      </c>
      <c r="N141" s="60">
        <f t="array" ref="N141">IF($I$2="Открытый тариф",
INDEX(GRID!$B$17:$AE$27,MATCH(M$7,GRID!$A$17:$A$27,0),MATCH(1,($U$2=GRID!$BJ$1:$CM$1)*(КАЛЕНДАРЬ!$AA29=GRID!$BJ$3:$CM$3),0))+GRID!$B$29*2,
ROUNDUP(INDEX(GRID!$B$17:$AE$27,MATCH(M$7,GRID!$A$17:$A$27,0),MATCH(1,($U$2=GRID!$BJ$1:$CM$1)*(КАЛЕНДАРЬ!$AA29=GRID!$BJ$3:$CM$3),0))*(1-GRID!$B$35),0)+GRID!$B$29*2)</f>
        <v>55200</v>
      </c>
      <c r="O141" s="59" cm="1">
        <f t="array" ref="O141">IF($I$2="Открытый тариф",
INDEX(GRID!$B$4:$AE$14,MATCH(O$7,GRID!$A$4:$A$14,0),MATCH(1,($U$2=GRID!$BJ$1:$CM$1)*(КАЛЕНДАРЬ!$AA29=GRID!$BJ$3:$CM$3),0))+GRID!$B$29,
ROUNDUP(INDEX(GRID!$B$4:$AE$14,MATCH(O$7,GRID!$A$4:$A$14,0),MATCH(1,($U$2=GRID!$BJ$1:$CM$1)*(КАЛЕНДАРЬ!$AA29=GRID!$BJ$3:$CM$3),0))*(1-GRID!$B$35),0)+GRID!$B$29)</f>
        <v>56300</v>
      </c>
      <c r="P141" s="60">
        <f t="array" ref="P141">IF($I$2="Открытый тариф",
INDEX(GRID!$B$17:$AE$27,MATCH(O$7,GRID!$A$17:$A$27,0),MATCH(1,($U$2=GRID!$BJ$1:$CM$1)*(КАЛЕНДАРЬ!$AA29=GRID!$BJ$3:$CM$3),0))+GRID!$B$29*2,
ROUNDUP(INDEX(GRID!$B$17:$AE$27,MATCH(O$7,GRID!$A$17:$A$27,0),MATCH(1,($U$2=GRID!$BJ$1:$CM$1)*(КАЛЕНДАРЬ!$AA29=GRID!$BJ$3:$CM$3),0))*(1-GRID!$B$35),0)+GRID!$B$29*2)</f>
        <v>61600</v>
      </c>
      <c r="Q141" s="59" cm="1">
        <f t="array" ref="Q141">IF($I$2="Открытый тариф",
INDEX(GRID!$B$4:$AE$14,MATCH(Q$7,GRID!$A$4:$A$14,0),MATCH(1,($U$2=GRID!$BJ$1:$CM$1)*(КАЛЕНДАРЬ!$AA29=GRID!$BJ$3:$CM$3),0))+GRID!$B$29,
ROUNDUP(INDEX(GRID!$B$4:$AE$14,MATCH(Q$7,GRID!$A$4:$A$14,0),MATCH(1,($U$2=GRID!$BJ$1:$CM$1)*(КАЛЕНДАРЬ!$AA29=GRID!$BJ$3:$CM$3),0))*(1-GRID!$B$35),0)+GRID!$B$29)</f>
        <v>63300</v>
      </c>
      <c r="R141" s="60">
        <f t="array" ref="R141">IF($I$2="Открытый тариф",
INDEX(GRID!$B$17:$AE$27,MATCH(Q$7,GRID!$A$17:$A$27,0),MATCH(1,($U$2=GRID!$BJ$1:$CM$1)*(КАЛЕНДАРЬ!$AA29=GRID!$BJ$3:$CM$3),0))+GRID!$B$29*2,
ROUNDUP(INDEX(GRID!$B$17:$AE$27,MATCH(Q$7,GRID!$A$17:$A$27,0),MATCH(1,($U$2=GRID!$BJ$1:$CM$1)*(КАЛЕНДАРЬ!$AA29=GRID!$BJ$3:$CM$3),0))*(1-GRID!$B$35),0)+GRID!$B$29*2)</f>
        <v>68600</v>
      </c>
      <c r="S141" s="59" cm="1">
        <f t="array" ref="S141">IF($I$2="Открытый тариф",
INDEX(GRID!$B$4:$AE$14,MATCH(S$7,GRID!$A$4:$A$14,0),MATCH(1,($U$2=GRID!$BJ$1:$CM$1)*(КАЛЕНДАРЬ!$AA29=GRID!$BJ$3:$CM$3),0))+GRID!$B$29,
ROUNDUP(INDEX(GRID!$B$4:$AE$14,MATCH(S$7,GRID!$A$4:$A$14,0),MATCH(1,($U$2=GRID!$BJ$1:$CM$1)*(КАЛЕНДАРЬ!$AA29=GRID!$BJ$3:$CM$3),0))*(1-GRID!$B$35),0)+GRID!$B$29)</f>
        <v>77900</v>
      </c>
      <c r="T141" s="60">
        <f t="array" ref="T141">IF($I$2="Открытый тариф",
INDEX(GRID!$B$17:$AE$27,MATCH(S$7,GRID!$A$17:$A$27,0),MATCH(1,($U$2=GRID!$BJ$1:$CM$1)*(КАЛЕНДАРЬ!$AA29=GRID!$BJ$3:$CM$3),0))+GRID!$B$29*2,
ROUNDUP(INDEX(GRID!$B$17:$AE$27,MATCH(S$7,GRID!$A$17:$A$27,0),MATCH(1,($U$2=GRID!$BJ$1:$CM$1)*(КАЛЕНДАРЬ!$AA29=GRID!$BJ$3:$CM$3),0))*(1-GRID!$B$35),0)+GRID!$B$29*2)</f>
        <v>83200</v>
      </c>
      <c r="U141" s="59" cm="1">
        <f t="array" ref="U141">IF($I$2="Открытый тариф",
INDEX(GRID!$B$4:$AE$14,MATCH(U$7,GRID!$A$4:$A$14,0),MATCH(1,($U$2=GRID!$BJ$1:$CM$1)*(КАЛЕНДАРЬ!$AA29=GRID!$BJ$3:$CM$3),0))+GRID!$B$29,
ROUNDUP(INDEX(GRID!$B$4:$AE$14,MATCH(U$7,GRID!$A$4:$A$14,0),MATCH(1,($U$2=GRID!$BJ$1:$CM$1)*(КАЛЕНДАРЬ!$AA29=GRID!$BJ$3:$CM$3),0))*(1-GRID!$B$35),0)+GRID!$B$29)</f>
        <v>85800</v>
      </c>
      <c r="V141" s="60">
        <f t="array" ref="V141">IF($I$2="Открытый тариф",
INDEX(GRID!$B$17:$AE$27,MATCH(U$7,GRID!$A$17:$A$27,0),MATCH(1,($U$2=GRID!$BJ$1:$CM$1)*(КАЛЕНДАРЬ!$AA29=GRID!$BJ$3:$CM$3),0))+GRID!$B$29*2,
ROUNDUP(INDEX(GRID!$B$17:$AE$27,MATCH(U$7,GRID!$A$17:$A$27,0),MATCH(1,($U$2=GRID!$BJ$1:$CM$1)*(КАЛЕНДАРЬ!$AA29=GRID!$BJ$3:$CM$3),0))*(1-GRID!$B$35),0)+GRID!$B$29*2)</f>
        <v>91100</v>
      </c>
      <c r="W141" s="59" cm="1">
        <f t="array" ref="W141">IF($I$2="Открытый тариф",
INDEX(GRID!$B$4:$AE$14,MATCH(W$7,GRID!$A$4:$A$14,0),MATCH(1,($U$2=GRID!$BJ$1:$CM$1)*(КАЛЕНДАРЬ!$AA29=GRID!$BJ$3:$CM$3),0))+GRID!$B$29,
ROUNDUP(INDEX(GRID!$B$4:$AE$14,MATCH(W$7,GRID!$A$4:$A$14,0),MATCH(1,($U$2=GRID!$BJ$1:$CM$1)*(КАЛЕНДАРЬ!$AA29=GRID!$BJ$3:$CM$3),0))*(1-GRID!$B$35),0)+GRID!$B$29)</f>
        <v>305800</v>
      </c>
      <c r="X141" s="60">
        <f t="array" ref="X141">IF($I$2="Открытый тариф",
INDEX(GRID!$B$17:$AE$27,MATCH(W$7,GRID!$A$17:$A$27,0),MATCH(1,($U$2=GRID!$BJ$1:$CM$1)*(КАЛЕНДАРЬ!$AA29=GRID!$BJ$3:$CM$3),0))+GRID!$B$29*2,
ROUNDUP(INDEX(GRID!$B$17:$AE$27,MATCH(W$7,GRID!$A$17:$A$27,0),MATCH(1,($U$2=GRID!$BJ$1:$CM$1)*(КАЛЕНДАРЬ!$AA29=GRID!$BJ$3:$CM$3),0))*(1-GRID!$B$35),0)+GRID!$B$29*2)</f>
        <v>311100</v>
      </c>
    </row>
    <row r="142" spans="1:24" x14ac:dyDescent="0.2">
      <c r="A142" s="62" t="s">
        <v>47</v>
      </c>
      <c r="B142" s="62">
        <v>27</v>
      </c>
      <c r="C142" s="59" cm="1">
        <f t="array" ref="C142">IF($I$2="Открытый тариф",
INDEX(GRID!$B$4:$AE$14,MATCH(C$7,GRID!$A$4:$A$14,0),MATCH(1,($U$2=GRID!$BJ$1:$CM$1)*(КАЛЕНДАРЬ!$AA30=GRID!$BJ$3:$CM$3),0))+GRID!$B$29,
ROUNDUP(INDEX(GRID!$B$4:$AE$14,MATCH(C$7,GRID!$A$4:$A$14,0),MATCH(1,($U$2=GRID!$BJ$1:$CM$1)*(КАЛЕНДАРЬ!$AA30=GRID!$BJ$3:$CM$3),0))*(1-GRID!$B$35),0)+GRID!$B$29)</f>
        <v>21800</v>
      </c>
      <c r="D142" s="60">
        <f t="array" ref="D142">IF($I$2="Открытый тариф",
INDEX(GRID!$B$17:$AE$27,MATCH(C$7,GRID!$A$17:$A$27,0),MATCH(1,($U$2=GRID!$BJ$1:$CM$1)*(КАЛЕНДАРЬ!$AA30=GRID!$BJ$3:$CM$3),0))+GRID!$B$29*2,
ROUNDUP(INDEX(GRID!$B$17:$AE$27,MATCH(C$7,GRID!$A$17:$A$27,0),MATCH(1,($U$2=GRID!$BJ$1:$CM$1)*(КАЛЕНДАРЬ!$AA30=GRID!$BJ$3:$CM$3),0))*(1-GRID!$B$35),0)+GRID!$B$29*2)</f>
        <v>27100</v>
      </c>
      <c r="E142" s="59" cm="1">
        <f t="array" ref="E142">IF($I$2="Открытый тариф",
INDEX(GRID!$B$4:$AE$14,MATCH(E$7,GRID!$A$4:$A$14,0),MATCH(1,($U$2=GRID!$BJ$1:$CM$1)*(КАЛЕНДАРЬ!$AA30=GRID!$BJ$3:$CM$3),0))+GRID!$B$29,
ROUNDUP(INDEX(GRID!$B$4:$AE$14,MATCH(E$7,GRID!$A$4:$A$14,0),MATCH(1,($U$2=GRID!$BJ$1:$CM$1)*(КАЛЕНДАРЬ!$AA30=GRID!$BJ$3:$CM$3),0))*(1-GRID!$B$35),0)+GRID!$B$29)</f>
        <v>23700</v>
      </c>
      <c r="F142" s="60">
        <f t="array" ref="F142">IF($I$2="Открытый тариф",
INDEX(GRID!$B$17:$AE$27,MATCH(E$7,GRID!$A$17:$A$27,0),MATCH(1,($U$2=GRID!$BJ$1:$CM$1)*(КАЛЕНДАРЬ!$AA30=GRID!$BJ$3:$CM$3),0))+GRID!$B$29*2,
ROUNDUP(INDEX(GRID!$B$17:$AE$27,MATCH(E$7,GRID!$A$17:$A$27,0),MATCH(1,($U$2=GRID!$BJ$1:$CM$1)*(КАЛЕНДАРЬ!$AA30=GRID!$BJ$3:$CM$3),0))*(1-GRID!$B$35),0)+GRID!$B$29*2)</f>
        <v>29000</v>
      </c>
      <c r="G142" s="59" cm="1">
        <f t="array" ref="G142">IF($I$2="Открытый тариф",
INDEX(GRID!$B$4:$AE$14,MATCH(G$7,GRID!$A$4:$A$14,0),MATCH(1,($U$2=GRID!$BJ$1:$CM$1)*(КАЛЕНДАРЬ!$AA30=GRID!$BJ$3:$CM$3),0))+GRID!$B$29,
ROUNDUP(INDEX(GRID!$B$4:$AE$14,MATCH(G$7,GRID!$A$4:$A$14,0),MATCH(1,($U$2=GRID!$BJ$1:$CM$1)*(КАЛЕНДАРЬ!$AA30=GRID!$BJ$3:$CM$3),0))*(1-GRID!$B$35),0)+GRID!$B$29)</f>
        <v>25700</v>
      </c>
      <c r="H142" s="60">
        <f t="array" ref="H142">IF($I$2="Открытый тариф",
INDEX(GRID!$B$17:$AE$27,MATCH(G$7,GRID!$A$17:$A$27,0),MATCH(1,($U$2=GRID!$BJ$1:$CM$1)*(КАЛЕНДАРЬ!$AA30=GRID!$BJ$3:$CM$3),0))+GRID!$B$29*2,
ROUNDUP(INDEX(GRID!$B$17:$AE$27,MATCH(G$7,GRID!$A$17:$A$27,0),MATCH(1,($U$2=GRID!$BJ$1:$CM$1)*(КАЛЕНДАРЬ!$AA30=GRID!$BJ$3:$CM$3),0))*(1-GRID!$B$35),0)+GRID!$B$29*2)</f>
        <v>31000</v>
      </c>
      <c r="I142" s="59" cm="1">
        <f t="array" ref="I142">IF($I$2="Открытый тариф",
INDEX(GRID!$B$4:$AE$14,MATCH(I$7,GRID!$A$4:$A$14,0),MATCH(1,($U$2=GRID!$BJ$1:$CM$1)*(КАЛЕНДАРЬ!$AA30=GRID!$BJ$3:$CM$3),0))+GRID!$B$29,
ROUNDUP(INDEX(GRID!$B$4:$AE$14,MATCH(I$7,GRID!$A$4:$A$14,0),MATCH(1,($U$2=GRID!$BJ$1:$CM$1)*(КАЛЕНДАРЬ!$AA30=GRID!$BJ$3:$CM$3),0))*(1-GRID!$B$35),0)+GRID!$B$29)</f>
        <v>27900</v>
      </c>
      <c r="J142" s="60">
        <f t="array" ref="J142">IF($I$2="Открытый тариф",
INDEX(GRID!$B$17:$AE$27,MATCH(I$7,GRID!$A$17:$A$27,0),MATCH(1,($U$2=GRID!$BJ$1:$CM$1)*(КАЛЕНДАРЬ!$AA30=GRID!$BJ$3:$CM$3),0))+GRID!$B$29*2,
ROUNDUP(INDEX(GRID!$B$17:$AE$27,MATCH(I$7,GRID!$A$17:$A$27,0),MATCH(1,($U$2=GRID!$BJ$1:$CM$1)*(КАЛЕНДАРЬ!$AA30=GRID!$BJ$3:$CM$3),0))*(1-GRID!$B$35),0)+GRID!$B$29*2)</f>
        <v>33200</v>
      </c>
      <c r="K142" s="59" cm="1">
        <f t="array" ref="K142">IF($I$2="Открытый тариф",
INDEX(GRID!$B$4:$AE$14,MATCH(K$7,GRID!$A$4:$A$14,0),MATCH(1,($U$2=GRID!$BJ$1:$CM$1)*(КАЛЕНДАРЬ!$AA30=GRID!$BJ$3:$CM$3),0))+GRID!$B$29,
ROUNDUP(INDEX(GRID!$B$4:$AE$14,MATCH(K$7,GRID!$A$4:$A$14,0),MATCH(1,($U$2=GRID!$BJ$1:$CM$1)*(КАЛЕНДАРЬ!$AA30=GRID!$BJ$3:$CM$3),0))*(1-GRID!$B$35),0)+GRID!$B$29)</f>
        <v>30400</v>
      </c>
      <c r="L142" s="60">
        <f t="array" ref="L142">IF($I$2="Открытый тариф",
INDEX(GRID!$B$17:$AE$27,MATCH(K$7,GRID!$A$17:$A$27,0),MATCH(1,($U$2=GRID!$BJ$1:$CM$1)*(КАЛЕНДАРЬ!$AA30=GRID!$BJ$3:$CM$3),0))+GRID!$B$29*2,
ROUNDUP(INDEX(GRID!$B$17:$AE$27,MATCH(K$7,GRID!$A$17:$A$27,0),MATCH(1,($U$2=GRID!$BJ$1:$CM$1)*(КАЛЕНДАРЬ!$AA30=GRID!$BJ$3:$CM$3),0))*(1-GRID!$B$35),0)+GRID!$B$29*2)</f>
        <v>35700</v>
      </c>
      <c r="M142" s="59" cm="1">
        <f t="array" ref="M142">IF($I$2="Открытый тариф",
INDEX(GRID!$B$4:$AE$14,MATCH(M$7,GRID!$A$4:$A$14,0),MATCH(1,($U$2=GRID!$BJ$1:$CM$1)*(КАЛЕНДАРЬ!$AA30=GRID!$BJ$3:$CM$3),0))+GRID!$B$29,
ROUNDUP(INDEX(GRID!$B$4:$AE$14,MATCH(M$7,GRID!$A$4:$A$14,0),MATCH(1,($U$2=GRID!$BJ$1:$CM$1)*(КАЛЕНДАРЬ!$AA30=GRID!$BJ$3:$CM$3),0))*(1-GRID!$B$35),0)+GRID!$B$29)</f>
        <v>33100</v>
      </c>
      <c r="N142" s="60">
        <f t="array" ref="N142">IF($I$2="Открытый тариф",
INDEX(GRID!$B$17:$AE$27,MATCH(M$7,GRID!$A$17:$A$27,0),MATCH(1,($U$2=GRID!$BJ$1:$CM$1)*(КАЛЕНДАРЬ!$AA30=GRID!$BJ$3:$CM$3),0))+GRID!$B$29*2,
ROUNDUP(INDEX(GRID!$B$17:$AE$27,MATCH(M$7,GRID!$A$17:$A$27,0),MATCH(1,($U$2=GRID!$BJ$1:$CM$1)*(КАЛЕНДАРЬ!$AA30=GRID!$BJ$3:$CM$3),0))*(1-GRID!$B$35),0)+GRID!$B$29*2)</f>
        <v>38400</v>
      </c>
      <c r="O142" s="59" cm="1">
        <f t="array" ref="O142">IF($I$2="Открытый тариф",
INDEX(GRID!$B$4:$AE$14,MATCH(O$7,GRID!$A$4:$A$14,0),MATCH(1,($U$2=GRID!$BJ$1:$CM$1)*(КАЛЕНДАРЬ!$AA30=GRID!$BJ$3:$CM$3),0))+GRID!$B$29,
ROUNDUP(INDEX(GRID!$B$4:$AE$14,MATCH(O$7,GRID!$A$4:$A$14,0),MATCH(1,($U$2=GRID!$BJ$1:$CM$1)*(КАЛЕНДАРЬ!$AA30=GRID!$BJ$3:$CM$3),0))*(1-GRID!$B$35),0)+GRID!$B$29)</f>
        <v>40100</v>
      </c>
      <c r="P142" s="60">
        <f t="array" ref="P142">IF($I$2="Открытый тариф",
INDEX(GRID!$B$17:$AE$27,MATCH(O$7,GRID!$A$17:$A$27,0),MATCH(1,($U$2=GRID!$BJ$1:$CM$1)*(КАЛЕНДАРЬ!$AA30=GRID!$BJ$3:$CM$3),0))+GRID!$B$29*2,
ROUNDUP(INDEX(GRID!$B$17:$AE$27,MATCH(O$7,GRID!$A$17:$A$27,0),MATCH(1,($U$2=GRID!$BJ$1:$CM$1)*(КАЛЕНДАРЬ!$AA30=GRID!$BJ$3:$CM$3),0))*(1-GRID!$B$35),0)+GRID!$B$29*2)</f>
        <v>45400</v>
      </c>
      <c r="Q142" s="59" cm="1">
        <f t="array" ref="Q142">IF($I$2="Открытый тариф",
INDEX(GRID!$B$4:$AE$14,MATCH(Q$7,GRID!$A$4:$A$14,0),MATCH(1,($U$2=GRID!$BJ$1:$CM$1)*(КАЛЕНДАРЬ!$AA30=GRID!$BJ$3:$CM$3),0))+GRID!$B$29,
ROUNDUP(INDEX(GRID!$B$4:$AE$14,MATCH(Q$7,GRID!$A$4:$A$14,0),MATCH(1,($U$2=GRID!$BJ$1:$CM$1)*(КАЛЕНДАРЬ!$AA30=GRID!$BJ$3:$CM$3),0))*(1-GRID!$B$35),0)+GRID!$B$29)</f>
        <v>44600</v>
      </c>
      <c r="R142" s="60">
        <f t="array" ref="R142">IF($I$2="Открытый тариф",
INDEX(GRID!$B$17:$AE$27,MATCH(Q$7,GRID!$A$17:$A$27,0),MATCH(1,($U$2=GRID!$BJ$1:$CM$1)*(КАЛЕНДАРЬ!$AA30=GRID!$BJ$3:$CM$3),0))+GRID!$B$29*2,
ROUNDUP(INDEX(GRID!$B$17:$AE$27,MATCH(Q$7,GRID!$A$17:$A$27,0),MATCH(1,($U$2=GRID!$BJ$1:$CM$1)*(КАЛЕНДАРЬ!$AA30=GRID!$BJ$3:$CM$3),0))*(1-GRID!$B$35),0)+GRID!$B$29*2)</f>
        <v>49900</v>
      </c>
      <c r="S142" s="59" cm="1">
        <f t="array" ref="S142">IF($I$2="Открытый тариф",
INDEX(GRID!$B$4:$AE$14,MATCH(S$7,GRID!$A$4:$A$14,0),MATCH(1,($U$2=GRID!$BJ$1:$CM$1)*(КАЛЕНДАРЬ!$AA30=GRID!$BJ$3:$CM$3),0))+GRID!$B$29,
ROUNDUP(INDEX(GRID!$B$4:$AE$14,MATCH(S$7,GRID!$A$4:$A$14,0),MATCH(1,($U$2=GRID!$BJ$1:$CM$1)*(КАЛЕНДАРЬ!$AA30=GRID!$BJ$3:$CM$3),0))*(1-GRID!$B$35),0)+GRID!$B$29)</f>
        <v>53200</v>
      </c>
      <c r="T142" s="60">
        <f t="array" ref="T142">IF($I$2="Открытый тариф",
INDEX(GRID!$B$17:$AE$27,MATCH(S$7,GRID!$A$17:$A$27,0),MATCH(1,($U$2=GRID!$BJ$1:$CM$1)*(КАЛЕНДАРЬ!$AA30=GRID!$BJ$3:$CM$3),0))+GRID!$B$29*2,
ROUNDUP(INDEX(GRID!$B$17:$AE$27,MATCH(S$7,GRID!$A$17:$A$27,0),MATCH(1,($U$2=GRID!$BJ$1:$CM$1)*(КАЛЕНДАРЬ!$AA30=GRID!$BJ$3:$CM$3),0))*(1-GRID!$B$35),0)+GRID!$B$29*2)</f>
        <v>58500</v>
      </c>
      <c r="U142" s="59" cm="1">
        <f t="array" ref="U142">IF($I$2="Открытый тариф",
INDEX(GRID!$B$4:$AE$14,MATCH(U$7,GRID!$A$4:$A$14,0),MATCH(1,($U$2=GRID!$BJ$1:$CM$1)*(КАЛЕНДАРЬ!$AA30=GRID!$BJ$3:$CM$3),0))+GRID!$B$29,
ROUNDUP(INDEX(GRID!$B$4:$AE$14,MATCH(U$7,GRID!$A$4:$A$14,0),MATCH(1,($U$2=GRID!$BJ$1:$CM$1)*(КАЛЕНДАРЬ!$AA30=GRID!$BJ$3:$CM$3),0))*(1-GRID!$B$35),0)+GRID!$B$29)</f>
        <v>60800</v>
      </c>
      <c r="V142" s="60">
        <f t="array" ref="V142">IF($I$2="Открытый тариф",
INDEX(GRID!$B$17:$AE$27,MATCH(U$7,GRID!$A$17:$A$27,0),MATCH(1,($U$2=GRID!$BJ$1:$CM$1)*(КАЛЕНДАРЬ!$AA30=GRID!$BJ$3:$CM$3),0))+GRID!$B$29*2,
ROUNDUP(INDEX(GRID!$B$17:$AE$27,MATCH(U$7,GRID!$A$17:$A$27,0),MATCH(1,($U$2=GRID!$BJ$1:$CM$1)*(КАЛЕНДАРЬ!$AA30=GRID!$BJ$3:$CM$3),0))*(1-GRID!$B$35),0)+GRID!$B$29*2)</f>
        <v>66100</v>
      </c>
      <c r="W142" s="59" cm="1">
        <f t="array" ref="W142">IF($I$2="Открытый тариф",
INDEX(GRID!$B$4:$AE$14,MATCH(W$7,GRID!$A$4:$A$14,0),MATCH(1,($U$2=GRID!$BJ$1:$CM$1)*(КАЛЕНДАРЬ!$AA30=GRID!$BJ$3:$CM$3),0))+GRID!$B$29,
ROUNDUP(INDEX(GRID!$B$4:$AE$14,MATCH(W$7,GRID!$A$4:$A$14,0),MATCH(1,($U$2=GRID!$BJ$1:$CM$1)*(КАЛЕНДАРЬ!$AA30=GRID!$BJ$3:$CM$3),0))*(1-GRID!$B$35),0)+GRID!$B$29)</f>
        <v>234800</v>
      </c>
      <c r="X142" s="60">
        <f t="array" ref="X142">IF($I$2="Открытый тариф",
INDEX(GRID!$B$17:$AE$27,MATCH(W$7,GRID!$A$17:$A$27,0),MATCH(1,($U$2=GRID!$BJ$1:$CM$1)*(КАЛЕНДАРЬ!$AA30=GRID!$BJ$3:$CM$3),0))+GRID!$B$29*2,
ROUNDUP(INDEX(GRID!$B$17:$AE$27,MATCH(W$7,GRID!$A$17:$A$27,0),MATCH(1,($U$2=GRID!$BJ$1:$CM$1)*(КАЛЕНДАРЬ!$AA30=GRID!$BJ$3:$CM$3),0))*(1-GRID!$B$35),0)+GRID!$B$29*2)</f>
        <v>240100</v>
      </c>
    </row>
    <row r="143" spans="1:24" x14ac:dyDescent="0.2">
      <c r="A143" s="62" t="s">
        <v>48</v>
      </c>
      <c r="B143" s="62">
        <v>28</v>
      </c>
      <c r="C143" s="59" cm="1">
        <f t="array" ref="C143">IF($I$2="Открытый тариф",
INDEX(GRID!$B$4:$AE$14,MATCH(C$7,GRID!$A$4:$A$14,0),MATCH(1,($U$2=GRID!$BJ$1:$CM$1)*(КАЛЕНДАРЬ!$AA31=GRID!$BJ$3:$CM$3),0))+GRID!$B$29,
ROUNDUP(INDEX(GRID!$B$4:$AE$14,MATCH(C$7,GRID!$A$4:$A$14,0),MATCH(1,($U$2=GRID!$BJ$1:$CM$1)*(КАЛЕНДАРЬ!$AA31=GRID!$BJ$3:$CM$3),0))*(1-GRID!$B$35),0)+GRID!$B$29)</f>
        <v>20800</v>
      </c>
      <c r="D143" s="60">
        <f t="array" ref="D143">IF($I$2="Открытый тариф",
INDEX(GRID!$B$17:$AE$27,MATCH(C$7,GRID!$A$17:$A$27,0),MATCH(1,($U$2=GRID!$BJ$1:$CM$1)*(КАЛЕНДАРЬ!$AA31=GRID!$BJ$3:$CM$3),0))+GRID!$B$29*2,
ROUNDUP(INDEX(GRID!$B$17:$AE$27,MATCH(C$7,GRID!$A$17:$A$27,0),MATCH(1,($U$2=GRID!$BJ$1:$CM$1)*(КАЛЕНДАРЬ!$AA31=GRID!$BJ$3:$CM$3),0))*(1-GRID!$B$35),0)+GRID!$B$29*2)</f>
        <v>26100</v>
      </c>
      <c r="E143" s="59" cm="1">
        <f t="array" ref="E143">IF($I$2="Открытый тариф",
INDEX(GRID!$B$4:$AE$14,MATCH(E$7,GRID!$A$4:$A$14,0),MATCH(1,($U$2=GRID!$BJ$1:$CM$1)*(КАЛЕНДАРЬ!$AA31=GRID!$BJ$3:$CM$3),0))+GRID!$B$29,
ROUNDUP(INDEX(GRID!$B$4:$AE$14,MATCH(E$7,GRID!$A$4:$A$14,0),MATCH(1,($U$2=GRID!$BJ$1:$CM$1)*(КАЛЕНДАРЬ!$AA31=GRID!$BJ$3:$CM$3),0))*(1-GRID!$B$35),0)+GRID!$B$29)</f>
        <v>22500</v>
      </c>
      <c r="F143" s="60">
        <f t="array" ref="F143">IF($I$2="Открытый тариф",
INDEX(GRID!$B$17:$AE$27,MATCH(E$7,GRID!$A$17:$A$27,0),MATCH(1,($U$2=GRID!$BJ$1:$CM$1)*(КАЛЕНДАРЬ!$AA31=GRID!$BJ$3:$CM$3),0))+GRID!$B$29*2,
ROUNDUP(INDEX(GRID!$B$17:$AE$27,MATCH(E$7,GRID!$A$17:$A$27,0),MATCH(1,($U$2=GRID!$BJ$1:$CM$1)*(КАЛЕНДАРЬ!$AA31=GRID!$BJ$3:$CM$3),0))*(1-GRID!$B$35),0)+GRID!$B$29*2)</f>
        <v>27800</v>
      </c>
      <c r="G143" s="59" cm="1">
        <f t="array" ref="G143">IF($I$2="Открытый тариф",
INDEX(GRID!$B$4:$AE$14,MATCH(G$7,GRID!$A$4:$A$14,0),MATCH(1,($U$2=GRID!$BJ$1:$CM$1)*(КАЛЕНДАРЬ!$AA31=GRID!$BJ$3:$CM$3),0))+GRID!$B$29,
ROUNDUP(INDEX(GRID!$B$4:$AE$14,MATCH(G$7,GRID!$A$4:$A$14,0),MATCH(1,($U$2=GRID!$BJ$1:$CM$1)*(КАЛЕНДАРЬ!$AA31=GRID!$BJ$3:$CM$3),0))*(1-GRID!$B$35),0)+GRID!$B$29)</f>
        <v>24400</v>
      </c>
      <c r="H143" s="60">
        <f t="array" ref="H143">IF($I$2="Открытый тариф",
INDEX(GRID!$B$17:$AE$27,MATCH(G$7,GRID!$A$17:$A$27,0),MATCH(1,($U$2=GRID!$BJ$1:$CM$1)*(КАЛЕНДАРЬ!$AA31=GRID!$BJ$3:$CM$3),0))+GRID!$B$29*2,
ROUNDUP(INDEX(GRID!$B$17:$AE$27,MATCH(G$7,GRID!$A$17:$A$27,0),MATCH(1,($U$2=GRID!$BJ$1:$CM$1)*(КАЛЕНДАРЬ!$AA31=GRID!$BJ$3:$CM$3),0))*(1-GRID!$B$35),0)+GRID!$B$29*2)</f>
        <v>29700</v>
      </c>
      <c r="I143" s="59" cm="1">
        <f t="array" ref="I143">IF($I$2="Открытый тариф",
INDEX(GRID!$B$4:$AE$14,MATCH(I$7,GRID!$A$4:$A$14,0),MATCH(1,($U$2=GRID!$BJ$1:$CM$1)*(КАЛЕНДАРЬ!$AA31=GRID!$BJ$3:$CM$3),0))+GRID!$B$29,
ROUNDUP(INDEX(GRID!$B$4:$AE$14,MATCH(I$7,GRID!$A$4:$A$14,0),MATCH(1,($U$2=GRID!$BJ$1:$CM$1)*(КАЛЕНДАРЬ!$AA31=GRID!$BJ$3:$CM$3),0))*(1-GRID!$B$35),0)+GRID!$B$29)</f>
        <v>26500</v>
      </c>
      <c r="J143" s="60">
        <f t="array" ref="J143">IF($I$2="Открытый тариф",
INDEX(GRID!$B$17:$AE$27,MATCH(I$7,GRID!$A$17:$A$27,0),MATCH(1,($U$2=GRID!$BJ$1:$CM$1)*(КАЛЕНДАРЬ!$AA31=GRID!$BJ$3:$CM$3),0))+GRID!$B$29*2,
ROUNDUP(INDEX(GRID!$B$17:$AE$27,MATCH(I$7,GRID!$A$17:$A$27,0),MATCH(1,($U$2=GRID!$BJ$1:$CM$1)*(КАЛЕНДАРЬ!$AA31=GRID!$BJ$3:$CM$3),0))*(1-GRID!$B$35),0)+GRID!$B$29*2)</f>
        <v>31800</v>
      </c>
      <c r="K143" s="59" cm="1">
        <f t="array" ref="K143">IF($I$2="Открытый тариф",
INDEX(GRID!$B$4:$AE$14,MATCH(K$7,GRID!$A$4:$A$14,0),MATCH(1,($U$2=GRID!$BJ$1:$CM$1)*(КАЛЕНДАРЬ!$AA31=GRID!$BJ$3:$CM$3),0))+GRID!$B$29,
ROUNDUP(INDEX(GRID!$B$4:$AE$14,MATCH(K$7,GRID!$A$4:$A$14,0),MATCH(1,($U$2=GRID!$BJ$1:$CM$1)*(КАЛЕНДАРЬ!$AA31=GRID!$BJ$3:$CM$3),0))*(1-GRID!$B$35),0)+GRID!$B$29)</f>
        <v>28800</v>
      </c>
      <c r="L143" s="60">
        <f t="array" ref="L143">IF($I$2="Открытый тариф",
INDEX(GRID!$B$17:$AE$27,MATCH(K$7,GRID!$A$17:$A$27,0),MATCH(1,($U$2=GRID!$BJ$1:$CM$1)*(КАЛЕНДАРЬ!$AA31=GRID!$BJ$3:$CM$3),0))+GRID!$B$29*2,
ROUNDUP(INDEX(GRID!$B$17:$AE$27,MATCH(K$7,GRID!$A$17:$A$27,0),MATCH(1,($U$2=GRID!$BJ$1:$CM$1)*(КАЛЕНДАРЬ!$AA31=GRID!$BJ$3:$CM$3),0))*(1-GRID!$B$35),0)+GRID!$B$29*2)</f>
        <v>34100</v>
      </c>
      <c r="M143" s="59" cm="1">
        <f t="array" ref="M143">IF($I$2="Открытый тариф",
INDEX(GRID!$B$4:$AE$14,MATCH(M$7,GRID!$A$4:$A$14,0),MATCH(1,($U$2=GRID!$BJ$1:$CM$1)*(КАЛЕНДАРЬ!$AA31=GRID!$BJ$3:$CM$3),0))+GRID!$B$29,
ROUNDUP(INDEX(GRID!$B$4:$AE$14,MATCH(M$7,GRID!$A$4:$A$14,0),MATCH(1,($U$2=GRID!$BJ$1:$CM$1)*(КАЛЕНДАРЬ!$AA31=GRID!$BJ$3:$CM$3),0))*(1-GRID!$B$35),0)+GRID!$B$29)</f>
        <v>31300</v>
      </c>
      <c r="N143" s="60">
        <f t="array" ref="N143">IF($I$2="Открытый тариф",
INDEX(GRID!$B$17:$AE$27,MATCH(M$7,GRID!$A$17:$A$27,0),MATCH(1,($U$2=GRID!$BJ$1:$CM$1)*(КАЛЕНДАРЬ!$AA31=GRID!$BJ$3:$CM$3),0))+GRID!$B$29*2,
ROUNDUP(INDEX(GRID!$B$17:$AE$27,MATCH(M$7,GRID!$A$17:$A$27,0),MATCH(1,($U$2=GRID!$BJ$1:$CM$1)*(КАЛЕНДАРЬ!$AA31=GRID!$BJ$3:$CM$3),0))*(1-GRID!$B$35),0)+GRID!$B$29*2)</f>
        <v>36600</v>
      </c>
      <c r="O143" s="59" cm="1">
        <f t="array" ref="O143">IF($I$2="Открытый тариф",
INDEX(GRID!$B$4:$AE$14,MATCH(O$7,GRID!$A$4:$A$14,0),MATCH(1,($U$2=GRID!$BJ$1:$CM$1)*(КАЛЕНДАРЬ!$AA31=GRID!$BJ$3:$CM$3),0))+GRID!$B$29,
ROUNDUP(INDEX(GRID!$B$4:$AE$14,MATCH(O$7,GRID!$A$4:$A$14,0),MATCH(1,($U$2=GRID!$BJ$1:$CM$1)*(КАЛЕНДАРЬ!$AA31=GRID!$BJ$3:$CM$3),0))*(1-GRID!$B$35),0)+GRID!$B$29)</f>
        <v>38200</v>
      </c>
      <c r="P143" s="60">
        <f t="array" ref="P143">IF($I$2="Открытый тариф",
INDEX(GRID!$B$17:$AE$27,MATCH(O$7,GRID!$A$17:$A$27,0),MATCH(1,($U$2=GRID!$BJ$1:$CM$1)*(КАЛЕНДАРЬ!$AA31=GRID!$BJ$3:$CM$3),0))+GRID!$B$29*2,
ROUNDUP(INDEX(GRID!$B$17:$AE$27,MATCH(O$7,GRID!$A$17:$A$27,0),MATCH(1,($U$2=GRID!$BJ$1:$CM$1)*(КАЛЕНДАРЬ!$AA31=GRID!$BJ$3:$CM$3),0))*(1-GRID!$B$35),0)+GRID!$B$29*2)</f>
        <v>43500</v>
      </c>
      <c r="Q143" s="59" cm="1">
        <f t="array" ref="Q143">IF($I$2="Открытый тариф",
INDEX(GRID!$B$4:$AE$14,MATCH(Q$7,GRID!$A$4:$A$14,0),MATCH(1,($U$2=GRID!$BJ$1:$CM$1)*(КАЛЕНДАРЬ!$AA31=GRID!$BJ$3:$CM$3),0))+GRID!$B$29,
ROUNDUP(INDEX(GRID!$B$4:$AE$14,MATCH(Q$7,GRID!$A$4:$A$14,0),MATCH(1,($U$2=GRID!$BJ$1:$CM$1)*(КАЛЕНДАРЬ!$AA31=GRID!$BJ$3:$CM$3),0))*(1-GRID!$B$35),0)+GRID!$B$29)</f>
        <v>42400</v>
      </c>
      <c r="R143" s="60">
        <f t="array" ref="R143">IF($I$2="Открытый тариф",
INDEX(GRID!$B$17:$AE$27,MATCH(Q$7,GRID!$A$17:$A$27,0),MATCH(1,($U$2=GRID!$BJ$1:$CM$1)*(КАЛЕНДАРЬ!$AA31=GRID!$BJ$3:$CM$3),0))+GRID!$B$29*2,
ROUNDUP(INDEX(GRID!$B$17:$AE$27,MATCH(Q$7,GRID!$A$17:$A$27,0),MATCH(1,($U$2=GRID!$BJ$1:$CM$1)*(КАЛЕНДАРЬ!$AA31=GRID!$BJ$3:$CM$3),0))*(1-GRID!$B$35),0)+GRID!$B$29*2)</f>
        <v>47700</v>
      </c>
      <c r="S143" s="59" cm="1">
        <f t="array" ref="S143">IF($I$2="Открытый тариф",
INDEX(GRID!$B$4:$AE$14,MATCH(S$7,GRID!$A$4:$A$14,0),MATCH(1,($U$2=GRID!$BJ$1:$CM$1)*(КАЛЕНДАРЬ!$AA31=GRID!$BJ$3:$CM$3),0))+GRID!$B$29,
ROUNDUP(INDEX(GRID!$B$4:$AE$14,MATCH(S$7,GRID!$A$4:$A$14,0),MATCH(1,($U$2=GRID!$BJ$1:$CM$1)*(КАЛЕНДАРЬ!$AA31=GRID!$BJ$3:$CM$3),0))*(1-GRID!$B$35),0)+GRID!$B$29)</f>
        <v>50400</v>
      </c>
      <c r="T143" s="60">
        <f t="array" ref="T143">IF($I$2="Открытый тариф",
INDEX(GRID!$B$17:$AE$27,MATCH(S$7,GRID!$A$17:$A$27,0),MATCH(1,($U$2=GRID!$BJ$1:$CM$1)*(КАЛЕНДАРЬ!$AA31=GRID!$BJ$3:$CM$3),0))+GRID!$B$29*2,
ROUNDUP(INDEX(GRID!$B$17:$AE$27,MATCH(S$7,GRID!$A$17:$A$27,0),MATCH(1,($U$2=GRID!$BJ$1:$CM$1)*(КАЛЕНДАРЬ!$AA31=GRID!$BJ$3:$CM$3),0))*(1-GRID!$B$35),0)+GRID!$B$29*2)</f>
        <v>55700</v>
      </c>
      <c r="U143" s="59" cm="1">
        <f t="array" ref="U143">IF($I$2="Открытый тариф",
INDEX(GRID!$B$4:$AE$14,MATCH(U$7,GRID!$A$4:$A$14,0),MATCH(1,($U$2=GRID!$BJ$1:$CM$1)*(КАЛЕНДАРЬ!$AA31=GRID!$BJ$3:$CM$3),0))+GRID!$B$29,
ROUNDUP(INDEX(GRID!$B$4:$AE$14,MATCH(U$7,GRID!$A$4:$A$14,0),MATCH(1,($U$2=GRID!$BJ$1:$CM$1)*(КАЛЕНДАРЬ!$AA31=GRID!$BJ$3:$CM$3),0))*(1-GRID!$B$35),0)+GRID!$B$29)</f>
        <v>57800</v>
      </c>
      <c r="V143" s="60">
        <f t="array" ref="V143">IF($I$2="Открытый тариф",
INDEX(GRID!$B$17:$AE$27,MATCH(U$7,GRID!$A$17:$A$27,0),MATCH(1,($U$2=GRID!$BJ$1:$CM$1)*(КАЛЕНДАРЬ!$AA31=GRID!$BJ$3:$CM$3),0))+GRID!$B$29*2,
ROUNDUP(INDEX(GRID!$B$17:$AE$27,MATCH(U$7,GRID!$A$17:$A$27,0),MATCH(1,($U$2=GRID!$BJ$1:$CM$1)*(КАЛЕНДАРЬ!$AA31=GRID!$BJ$3:$CM$3),0))*(1-GRID!$B$35),0)+GRID!$B$29*2)</f>
        <v>63100</v>
      </c>
      <c r="W143" s="59" cm="1">
        <f t="array" ref="W143">IF($I$2="Открытый тариф",
INDEX(GRID!$B$4:$AE$14,MATCH(W$7,GRID!$A$4:$A$14,0),MATCH(1,($U$2=GRID!$BJ$1:$CM$1)*(КАЛЕНДАРЬ!$AA31=GRID!$BJ$3:$CM$3),0))+GRID!$B$29,
ROUNDUP(INDEX(GRID!$B$4:$AE$14,MATCH(W$7,GRID!$A$4:$A$14,0),MATCH(1,($U$2=GRID!$BJ$1:$CM$1)*(КАЛЕНДАРЬ!$AA31=GRID!$BJ$3:$CM$3),0))*(1-GRID!$B$35),0)+GRID!$B$29)</f>
        <v>225800</v>
      </c>
      <c r="X143" s="60">
        <f t="array" ref="X143">IF($I$2="Открытый тариф",
INDEX(GRID!$B$17:$AE$27,MATCH(W$7,GRID!$A$17:$A$27,0),MATCH(1,($U$2=GRID!$BJ$1:$CM$1)*(КАЛЕНДАРЬ!$AA31=GRID!$BJ$3:$CM$3),0))+GRID!$B$29*2,
ROUNDUP(INDEX(GRID!$B$17:$AE$27,MATCH(W$7,GRID!$A$17:$A$27,0),MATCH(1,($U$2=GRID!$BJ$1:$CM$1)*(КАЛЕНДАРЬ!$AA31=GRID!$BJ$3:$CM$3),0))*(1-GRID!$B$35),0)+GRID!$B$29*2)</f>
        <v>231100</v>
      </c>
    </row>
    <row r="144" spans="1:24" x14ac:dyDescent="0.2">
      <c r="A144" s="62" t="s">
        <v>42</v>
      </c>
      <c r="B144" s="62">
        <v>29</v>
      </c>
      <c r="C144" s="59" cm="1">
        <f t="array" ref="C144">IF($I$2="Открытый тариф",
INDEX(GRID!$B$4:$AE$14,MATCH(C$7,GRID!$A$4:$A$14,0),MATCH(1,($U$2=GRID!$BJ$1:$CM$1)*(КАЛЕНДАРЬ!$AA32=GRID!$BJ$3:$CM$3),0))+GRID!$B$29,
ROUNDUP(INDEX(GRID!$B$4:$AE$14,MATCH(C$7,GRID!$A$4:$A$14,0),MATCH(1,($U$2=GRID!$BJ$1:$CM$1)*(КАЛЕНДАРЬ!$AA32=GRID!$BJ$3:$CM$3),0))*(1-GRID!$B$35),0)+GRID!$B$29)</f>
        <v>20800</v>
      </c>
      <c r="D144" s="60">
        <f t="array" ref="D144">IF($I$2="Открытый тариф",
INDEX(GRID!$B$17:$AE$27,MATCH(C$7,GRID!$A$17:$A$27,0),MATCH(1,($U$2=GRID!$BJ$1:$CM$1)*(КАЛЕНДАРЬ!$AA32=GRID!$BJ$3:$CM$3),0))+GRID!$B$29*2,
ROUNDUP(INDEX(GRID!$B$17:$AE$27,MATCH(C$7,GRID!$A$17:$A$27,0),MATCH(1,($U$2=GRID!$BJ$1:$CM$1)*(КАЛЕНДАРЬ!$AA32=GRID!$BJ$3:$CM$3),0))*(1-GRID!$B$35),0)+GRID!$B$29*2)</f>
        <v>26100</v>
      </c>
      <c r="E144" s="59" cm="1">
        <f t="array" ref="E144">IF($I$2="Открытый тариф",
INDEX(GRID!$B$4:$AE$14,MATCH(E$7,GRID!$A$4:$A$14,0),MATCH(1,($U$2=GRID!$BJ$1:$CM$1)*(КАЛЕНДАРЬ!$AA32=GRID!$BJ$3:$CM$3),0))+GRID!$B$29,
ROUNDUP(INDEX(GRID!$B$4:$AE$14,MATCH(E$7,GRID!$A$4:$A$14,0),MATCH(1,($U$2=GRID!$BJ$1:$CM$1)*(КАЛЕНДАРЬ!$AA32=GRID!$BJ$3:$CM$3),0))*(1-GRID!$B$35),0)+GRID!$B$29)</f>
        <v>22500</v>
      </c>
      <c r="F144" s="60">
        <f t="array" ref="F144">IF($I$2="Открытый тариф",
INDEX(GRID!$B$17:$AE$27,MATCH(E$7,GRID!$A$17:$A$27,0),MATCH(1,($U$2=GRID!$BJ$1:$CM$1)*(КАЛЕНДАРЬ!$AA32=GRID!$BJ$3:$CM$3),0))+GRID!$B$29*2,
ROUNDUP(INDEX(GRID!$B$17:$AE$27,MATCH(E$7,GRID!$A$17:$A$27,0),MATCH(1,($U$2=GRID!$BJ$1:$CM$1)*(КАЛЕНДАРЬ!$AA32=GRID!$BJ$3:$CM$3),0))*(1-GRID!$B$35),0)+GRID!$B$29*2)</f>
        <v>27800</v>
      </c>
      <c r="G144" s="59" cm="1">
        <f t="array" ref="G144">IF($I$2="Открытый тариф",
INDEX(GRID!$B$4:$AE$14,MATCH(G$7,GRID!$A$4:$A$14,0),MATCH(1,($U$2=GRID!$BJ$1:$CM$1)*(КАЛЕНДАРЬ!$AA32=GRID!$BJ$3:$CM$3),0))+GRID!$B$29,
ROUNDUP(INDEX(GRID!$B$4:$AE$14,MATCH(G$7,GRID!$A$4:$A$14,0),MATCH(1,($U$2=GRID!$BJ$1:$CM$1)*(КАЛЕНДАРЬ!$AA32=GRID!$BJ$3:$CM$3),0))*(1-GRID!$B$35),0)+GRID!$B$29)</f>
        <v>24400</v>
      </c>
      <c r="H144" s="60">
        <f t="array" ref="H144">IF($I$2="Открытый тариф",
INDEX(GRID!$B$17:$AE$27,MATCH(G$7,GRID!$A$17:$A$27,0),MATCH(1,($U$2=GRID!$BJ$1:$CM$1)*(КАЛЕНДАРЬ!$AA32=GRID!$BJ$3:$CM$3),0))+GRID!$B$29*2,
ROUNDUP(INDEX(GRID!$B$17:$AE$27,MATCH(G$7,GRID!$A$17:$A$27,0),MATCH(1,($U$2=GRID!$BJ$1:$CM$1)*(КАЛЕНДАРЬ!$AA32=GRID!$BJ$3:$CM$3),0))*(1-GRID!$B$35),0)+GRID!$B$29*2)</f>
        <v>29700</v>
      </c>
      <c r="I144" s="59" cm="1">
        <f t="array" ref="I144">IF($I$2="Открытый тариф",
INDEX(GRID!$B$4:$AE$14,MATCH(I$7,GRID!$A$4:$A$14,0),MATCH(1,($U$2=GRID!$BJ$1:$CM$1)*(КАЛЕНДАРЬ!$AA32=GRID!$BJ$3:$CM$3),0))+GRID!$B$29,
ROUNDUP(INDEX(GRID!$B$4:$AE$14,MATCH(I$7,GRID!$A$4:$A$14,0),MATCH(1,($U$2=GRID!$BJ$1:$CM$1)*(КАЛЕНДАРЬ!$AA32=GRID!$BJ$3:$CM$3),0))*(1-GRID!$B$35),0)+GRID!$B$29)</f>
        <v>26500</v>
      </c>
      <c r="J144" s="60">
        <f t="array" ref="J144">IF($I$2="Открытый тариф",
INDEX(GRID!$B$17:$AE$27,MATCH(I$7,GRID!$A$17:$A$27,0),MATCH(1,($U$2=GRID!$BJ$1:$CM$1)*(КАЛЕНДАРЬ!$AA32=GRID!$BJ$3:$CM$3),0))+GRID!$B$29*2,
ROUNDUP(INDEX(GRID!$B$17:$AE$27,MATCH(I$7,GRID!$A$17:$A$27,0),MATCH(1,($U$2=GRID!$BJ$1:$CM$1)*(КАЛЕНДАРЬ!$AA32=GRID!$BJ$3:$CM$3),0))*(1-GRID!$B$35),0)+GRID!$B$29*2)</f>
        <v>31800</v>
      </c>
      <c r="K144" s="59" cm="1">
        <f t="array" ref="K144">IF($I$2="Открытый тариф",
INDEX(GRID!$B$4:$AE$14,MATCH(K$7,GRID!$A$4:$A$14,0),MATCH(1,($U$2=GRID!$BJ$1:$CM$1)*(КАЛЕНДАРЬ!$AA32=GRID!$BJ$3:$CM$3),0))+GRID!$B$29,
ROUNDUP(INDEX(GRID!$B$4:$AE$14,MATCH(K$7,GRID!$A$4:$A$14,0),MATCH(1,($U$2=GRID!$BJ$1:$CM$1)*(КАЛЕНДАРЬ!$AA32=GRID!$BJ$3:$CM$3),0))*(1-GRID!$B$35),0)+GRID!$B$29)</f>
        <v>28800</v>
      </c>
      <c r="L144" s="60">
        <f t="array" ref="L144">IF($I$2="Открытый тариф",
INDEX(GRID!$B$17:$AE$27,MATCH(K$7,GRID!$A$17:$A$27,0),MATCH(1,($U$2=GRID!$BJ$1:$CM$1)*(КАЛЕНДАРЬ!$AA32=GRID!$BJ$3:$CM$3),0))+GRID!$B$29*2,
ROUNDUP(INDEX(GRID!$B$17:$AE$27,MATCH(K$7,GRID!$A$17:$A$27,0),MATCH(1,($U$2=GRID!$BJ$1:$CM$1)*(КАЛЕНДАРЬ!$AA32=GRID!$BJ$3:$CM$3),0))*(1-GRID!$B$35),0)+GRID!$B$29*2)</f>
        <v>34100</v>
      </c>
      <c r="M144" s="59" cm="1">
        <f t="array" ref="M144">IF($I$2="Открытый тариф",
INDEX(GRID!$B$4:$AE$14,MATCH(M$7,GRID!$A$4:$A$14,0),MATCH(1,($U$2=GRID!$BJ$1:$CM$1)*(КАЛЕНДАРЬ!$AA32=GRID!$BJ$3:$CM$3),0))+GRID!$B$29,
ROUNDUP(INDEX(GRID!$B$4:$AE$14,MATCH(M$7,GRID!$A$4:$A$14,0),MATCH(1,($U$2=GRID!$BJ$1:$CM$1)*(КАЛЕНДАРЬ!$AA32=GRID!$BJ$3:$CM$3),0))*(1-GRID!$B$35),0)+GRID!$B$29)</f>
        <v>31300</v>
      </c>
      <c r="N144" s="60">
        <f t="array" ref="N144">IF($I$2="Открытый тариф",
INDEX(GRID!$B$17:$AE$27,MATCH(M$7,GRID!$A$17:$A$27,0),MATCH(1,($U$2=GRID!$BJ$1:$CM$1)*(КАЛЕНДАРЬ!$AA32=GRID!$BJ$3:$CM$3),0))+GRID!$B$29*2,
ROUNDUP(INDEX(GRID!$B$17:$AE$27,MATCH(M$7,GRID!$A$17:$A$27,0),MATCH(1,($U$2=GRID!$BJ$1:$CM$1)*(КАЛЕНДАРЬ!$AA32=GRID!$BJ$3:$CM$3),0))*(1-GRID!$B$35),0)+GRID!$B$29*2)</f>
        <v>36600</v>
      </c>
      <c r="O144" s="59" cm="1">
        <f t="array" ref="O144">IF($I$2="Открытый тариф",
INDEX(GRID!$B$4:$AE$14,MATCH(O$7,GRID!$A$4:$A$14,0),MATCH(1,($U$2=GRID!$BJ$1:$CM$1)*(КАЛЕНДАРЬ!$AA32=GRID!$BJ$3:$CM$3),0))+GRID!$B$29,
ROUNDUP(INDEX(GRID!$B$4:$AE$14,MATCH(O$7,GRID!$A$4:$A$14,0),MATCH(1,($U$2=GRID!$BJ$1:$CM$1)*(КАЛЕНДАРЬ!$AA32=GRID!$BJ$3:$CM$3),0))*(1-GRID!$B$35),0)+GRID!$B$29)</f>
        <v>38200</v>
      </c>
      <c r="P144" s="60">
        <f t="array" ref="P144">IF($I$2="Открытый тариф",
INDEX(GRID!$B$17:$AE$27,MATCH(O$7,GRID!$A$17:$A$27,0),MATCH(1,($U$2=GRID!$BJ$1:$CM$1)*(КАЛЕНДАРЬ!$AA32=GRID!$BJ$3:$CM$3),0))+GRID!$B$29*2,
ROUNDUP(INDEX(GRID!$B$17:$AE$27,MATCH(O$7,GRID!$A$17:$A$27,0),MATCH(1,($U$2=GRID!$BJ$1:$CM$1)*(КАЛЕНДАРЬ!$AA32=GRID!$BJ$3:$CM$3),0))*(1-GRID!$B$35),0)+GRID!$B$29*2)</f>
        <v>43500</v>
      </c>
      <c r="Q144" s="59" cm="1">
        <f t="array" ref="Q144">IF($I$2="Открытый тариф",
INDEX(GRID!$B$4:$AE$14,MATCH(Q$7,GRID!$A$4:$A$14,0),MATCH(1,($U$2=GRID!$BJ$1:$CM$1)*(КАЛЕНДАРЬ!$AA32=GRID!$BJ$3:$CM$3),0))+GRID!$B$29,
ROUNDUP(INDEX(GRID!$B$4:$AE$14,MATCH(Q$7,GRID!$A$4:$A$14,0),MATCH(1,($U$2=GRID!$BJ$1:$CM$1)*(КАЛЕНДАРЬ!$AA32=GRID!$BJ$3:$CM$3),0))*(1-GRID!$B$35),0)+GRID!$B$29)</f>
        <v>42400</v>
      </c>
      <c r="R144" s="60">
        <f t="array" ref="R144">IF($I$2="Открытый тариф",
INDEX(GRID!$B$17:$AE$27,MATCH(Q$7,GRID!$A$17:$A$27,0),MATCH(1,($U$2=GRID!$BJ$1:$CM$1)*(КАЛЕНДАРЬ!$AA32=GRID!$BJ$3:$CM$3),0))+GRID!$B$29*2,
ROUNDUP(INDEX(GRID!$B$17:$AE$27,MATCH(Q$7,GRID!$A$17:$A$27,0),MATCH(1,($U$2=GRID!$BJ$1:$CM$1)*(КАЛЕНДАРЬ!$AA32=GRID!$BJ$3:$CM$3),0))*(1-GRID!$B$35),0)+GRID!$B$29*2)</f>
        <v>47700</v>
      </c>
      <c r="S144" s="59" cm="1">
        <f t="array" ref="S144">IF($I$2="Открытый тариф",
INDEX(GRID!$B$4:$AE$14,MATCH(S$7,GRID!$A$4:$A$14,0),MATCH(1,($U$2=GRID!$BJ$1:$CM$1)*(КАЛЕНДАРЬ!$AA32=GRID!$BJ$3:$CM$3),0))+GRID!$B$29,
ROUNDUP(INDEX(GRID!$B$4:$AE$14,MATCH(S$7,GRID!$A$4:$A$14,0),MATCH(1,($U$2=GRID!$BJ$1:$CM$1)*(КАЛЕНДАРЬ!$AA32=GRID!$BJ$3:$CM$3),0))*(1-GRID!$B$35),0)+GRID!$B$29)</f>
        <v>50400</v>
      </c>
      <c r="T144" s="60">
        <f t="array" ref="T144">IF($I$2="Открытый тариф",
INDEX(GRID!$B$17:$AE$27,MATCH(S$7,GRID!$A$17:$A$27,0),MATCH(1,($U$2=GRID!$BJ$1:$CM$1)*(КАЛЕНДАРЬ!$AA32=GRID!$BJ$3:$CM$3),0))+GRID!$B$29*2,
ROUNDUP(INDEX(GRID!$B$17:$AE$27,MATCH(S$7,GRID!$A$17:$A$27,0),MATCH(1,($U$2=GRID!$BJ$1:$CM$1)*(КАЛЕНДАРЬ!$AA32=GRID!$BJ$3:$CM$3),0))*(1-GRID!$B$35),0)+GRID!$B$29*2)</f>
        <v>55700</v>
      </c>
      <c r="U144" s="59" cm="1">
        <f t="array" ref="U144">IF($I$2="Открытый тариф",
INDEX(GRID!$B$4:$AE$14,MATCH(U$7,GRID!$A$4:$A$14,0),MATCH(1,($U$2=GRID!$BJ$1:$CM$1)*(КАЛЕНДАРЬ!$AA32=GRID!$BJ$3:$CM$3),0))+GRID!$B$29,
ROUNDUP(INDEX(GRID!$B$4:$AE$14,MATCH(U$7,GRID!$A$4:$A$14,0),MATCH(1,($U$2=GRID!$BJ$1:$CM$1)*(КАЛЕНДАРЬ!$AA32=GRID!$BJ$3:$CM$3),0))*(1-GRID!$B$35),0)+GRID!$B$29)</f>
        <v>57800</v>
      </c>
      <c r="V144" s="60">
        <f t="array" ref="V144">IF($I$2="Открытый тариф",
INDEX(GRID!$B$17:$AE$27,MATCH(U$7,GRID!$A$17:$A$27,0),MATCH(1,($U$2=GRID!$BJ$1:$CM$1)*(КАЛЕНДАРЬ!$AA32=GRID!$BJ$3:$CM$3),0))+GRID!$B$29*2,
ROUNDUP(INDEX(GRID!$B$17:$AE$27,MATCH(U$7,GRID!$A$17:$A$27,0),MATCH(1,($U$2=GRID!$BJ$1:$CM$1)*(КАЛЕНДАРЬ!$AA32=GRID!$BJ$3:$CM$3),0))*(1-GRID!$B$35),0)+GRID!$B$29*2)</f>
        <v>63100</v>
      </c>
      <c r="W144" s="59" cm="1">
        <f t="array" ref="W144">IF($I$2="Открытый тариф",
INDEX(GRID!$B$4:$AE$14,MATCH(W$7,GRID!$A$4:$A$14,0),MATCH(1,($U$2=GRID!$BJ$1:$CM$1)*(КАЛЕНДАРЬ!$AA32=GRID!$BJ$3:$CM$3),0))+GRID!$B$29,
ROUNDUP(INDEX(GRID!$B$4:$AE$14,MATCH(W$7,GRID!$A$4:$A$14,0),MATCH(1,($U$2=GRID!$BJ$1:$CM$1)*(КАЛЕНДАРЬ!$AA32=GRID!$BJ$3:$CM$3),0))*(1-GRID!$B$35),0)+GRID!$B$29)</f>
        <v>225800</v>
      </c>
      <c r="X144" s="60">
        <f t="array" ref="X144">IF($I$2="Открытый тариф",
INDEX(GRID!$B$17:$AE$27,MATCH(W$7,GRID!$A$17:$A$27,0),MATCH(1,($U$2=GRID!$BJ$1:$CM$1)*(КАЛЕНДАРЬ!$AA32=GRID!$BJ$3:$CM$3),0))+GRID!$B$29*2,
ROUNDUP(INDEX(GRID!$B$17:$AE$27,MATCH(W$7,GRID!$A$17:$A$27,0),MATCH(1,($U$2=GRID!$BJ$1:$CM$1)*(КАЛЕНДАРЬ!$AA32=GRID!$BJ$3:$CM$3),0))*(1-GRID!$B$35),0)+GRID!$B$29*2)</f>
        <v>231100</v>
      </c>
    </row>
    <row r="145" spans="1:24" x14ac:dyDescent="0.2">
      <c r="A145" s="62" t="s">
        <v>43</v>
      </c>
      <c r="B145" s="62">
        <v>30</v>
      </c>
      <c r="C145" s="59" cm="1">
        <f t="array" ref="C145">IF($I$2="Открытый тариф",
INDEX(GRID!$B$4:$AE$14,MATCH(C$7,GRID!$A$4:$A$14,0),MATCH(1,($U$2=GRID!$BJ$1:$CM$1)*(КАЛЕНДАРЬ!$AA33=GRID!$BJ$3:$CM$3),0))+GRID!$B$29,
ROUNDUP(INDEX(GRID!$B$4:$AE$14,MATCH(C$7,GRID!$A$4:$A$14,0),MATCH(1,($U$2=GRID!$BJ$1:$CM$1)*(КАЛЕНДАРЬ!$AA33=GRID!$BJ$3:$CM$3),0))*(1-GRID!$B$35),0)+GRID!$B$29)</f>
        <v>20800</v>
      </c>
      <c r="D145" s="60">
        <f t="array" ref="D145">IF($I$2="Открытый тариф",
INDEX(GRID!$B$17:$AE$27,MATCH(C$7,GRID!$A$17:$A$27,0),MATCH(1,($U$2=GRID!$BJ$1:$CM$1)*(КАЛЕНДАРЬ!$AA33=GRID!$BJ$3:$CM$3),0))+GRID!$B$29*2,
ROUNDUP(INDEX(GRID!$B$17:$AE$27,MATCH(C$7,GRID!$A$17:$A$27,0),MATCH(1,($U$2=GRID!$BJ$1:$CM$1)*(КАЛЕНДАРЬ!$AA33=GRID!$BJ$3:$CM$3),0))*(1-GRID!$B$35),0)+GRID!$B$29*2)</f>
        <v>26100</v>
      </c>
      <c r="E145" s="59" cm="1">
        <f t="array" ref="E145">IF($I$2="Открытый тариф",
INDEX(GRID!$B$4:$AE$14,MATCH(E$7,GRID!$A$4:$A$14,0),MATCH(1,($U$2=GRID!$BJ$1:$CM$1)*(КАЛЕНДАРЬ!$AA33=GRID!$BJ$3:$CM$3),0))+GRID!$B$29,
ROUNDUP(INDEX(GRID!$B$4:$AE$14,MATCH(E$7,GRID!$A$4:$A$14,0),MATCH(1,($U$2=GRID!$BJ$1:$CM$1)*(КАЛЕНДАРЬ!$AA33=GRID!$BJ$3:$CM$3),0))*(1-GRID!$B$35),0)+GRID!$B$29)</f>
        <v>22500</v>
      </c>
      <c r="F145" s="60">
        <f t="array" ref="F145">IF($I$2="Открытый тариф",
INDEX(GRID!$B$17:$AE$27,MATCH(E$7,GRID!$A$17:$A$27,0),MATCH(1,($U$2=GRID!$BJ$1:$CM$1)*(КАЛЕНДАРЬ!$AA33=GRID!$BJ$3:$CM$3),0))+GRID!$B$29*2,
ROUNDUP(INDEX(GRID!$B$17:$AE$27,MATCH(E$7,GRID!$A$17:$A$27,0),MATCH(1,($U$2=GRID!$BJ$1:$CM$1)*(КАЛЕНДАРЬ!$AA33=GRID!$BJ$3:$CM$3),0))*(1-GRID!$B$35),0)+GRID!$B$29*2)</f>
        <v>27800</v>
      </c>
      <c r="G145" s="59" cm="1">
        <f t="array" ref="G145">IF($I$2="Открытый тариф",
INDEX(GRID!$B$4:$AE$14,MATCH(G$7,GRID!$A$4:$A$14,0),MATCH(1,($U$2=GRID!$BJ$1:$CM$1)*(КАЛЕНДАРЬ!$AA33=GRID!$BJ$3:$CM$3),0))+GRID!$B$29,
ROUNDUP(INDEX(GRID!$B$4:$AE$14,MATCH(G$7,GRID!$A$4:$A$14,0),MATCH(1,($U$2=GRID!$BJ$1:$CM$1)*(КАЛЕНДАРЬ!$AA33=GRID!$BJ$3:$CM$3),0))*(1-GRID!$B$35),0)+GRID!$B$29)</f>
        <v>24400</v>
      </c>
      <c r="H145" s="60">
        <f t="array" ref="H145">IF($I$2="Открытый тариф",
INDEX(GRID!$B$17:$AE$27,MATCH(G$7,GRID!$A$17:$A$27,0),MATCH(1,($U$2=GRID!$BJ$1:$CM$1)*(КАЛЕНДАРЬ!$AA33=GRID!$BJ$3:$CM$3),0))+GRID!$B$29*2,
ROUNDUP(INDEX(GRID!$B$17:$AE$27,MATCH(G$7,GRID!$A$17:$A$27,0),MATCH(1,($U$2=GRID!$BJ$1:$CM$1)*(КАЛЕНДАРЬ!$AA33=GRID!$BJ$3:$CM$3),0))*(1-GRID!$B$35),0)+GRID!$B$29*2)</f>
        <v>29700</v>
      </c>
      <c r="I145" s="59" cm="1">
        <f t="array" ref="I145">IF($I$2="Открытый тариф",
INDEX(GRID!$B$4:$AE$14,MATCH(I$7,GRID!$A$4:$A$14,0),MATCH(1,($U$2=GRID!$BJ$1:$CM$1)*(КАЛЕНДАРЬ!$AA33=GRID!$BJ$3:$CM$3),0))+GRID!$B$29,
ROUNDUP(INDEX(GRID!$B$4:$AE$14,MATCH(I$7,GRID!$A$4:$A$14,0),MATCH(1,($U$2=GRID!$BJ$1:$CM$1)*(КАЛЕНДАРЬ!$AA33=GRID!$BJ$3:$CM$3),0))*(1-GRID!$B$35),0)+GRID!$B$29)</f>
        <v>26500</v>
      </c>
      <c r="J145" s="60">
        <f t="array" ref="J145">IF($I$2="Открытый тариф",
INDEX(GRID!$B$17:$AE$27,MATCH(I$7,GRID!$A$17:$A$27,0),MATCH(1,($U$2=GRID!$BJ$1:$CM$1)*(КАЛЕНДАРЬ!$AA33=GRID!$BJ$3:$CM$3),0))+GRID!$B$29*2,
ROUNDUP(INDEX(GRID!$B$17:$AE$27,MATCH(I$7,GRID!$A$17:$A$27,0),MATCH(1,($U$2=GRID!$BJ$1:$CM$1)*(КАЛЕНДАРЬ!$AA33=GRID!$BJ$3:$CM$3),0))*(1-GRID!$B$35),0)+GRID!$B$29*2)</f>
        <v>31800</v>
      </c>
      <c r="K145" s="59" cm="1">
        <f t="array" ref="K145">IF($I$2="Открытый тариф",
INDEX(GRID!$B$4:$AE$14,MATCH(K$7,GRID!$A$4:$A$14,0),MATCH(1,($U$2=GRID!$BJ$1:$CM$1)*(КАЛЕНДАРЬ!$AA33=GRID!$BJ$3:$CM$3),0))+GRID!$B$29,
ROUNDUP(INDEX(GRID!$B$4:$AE$14,MATCH(K$7,GRID!$A$4:$A$14,0),MATCH(1,($U$2=GRID!$BJ$1:$CM$1)*(КАЛЕНДАРЬ!$AA33=GRID!$BJ$3:$CM$3),0))*(1-GRID!$B$35),0)+GRID!$B$29)</f>
        <v>28800</v>
      </c>
      <c r="L145" s="60">
        <f t="array" ref="L145">IF($I$2="Открытый тариф",
INDEX(GRID!$B$17:$AE$27,MATCH(K$7,GRID!$A$17:$A$27,0),MATCH(1,($U$2=GRID!$BJ$1:$CM$1)*(КАЛЕНДАРЬ!$AA33=GRID!$BJ$3:$CM$3),0))+GRID!$B$29*2,
ROUNDUP(INDEX(GRID!$B$17:$AE$27,MATCH(K$7,GRID!$A$17:$A$27,0),MATCH(1,($U$2=GRID!$BJ$1:$CM$1)*(КАЛЕНДАРЬ!$AA33=GRID!$BJ$3:$CM$3),0))*(1-GRID!$B$35),0)+GRID!$B$29*2)</f>
        <v>34100</v>
      </c>
      <c r="M145" s="59" cm="1">
        <f t="array" ref="M145">IF($I$2="Открытый тариф",
INDEX(GRID!$B$4:$AE$14,MATCH(M$7,GRID!$A$4:$A$14,0),MATCH(1,($U$2=GRID!$BJ$1:$CM$1)*(КАЛЕНДАРЬ!$AA33=GRID!$BJ$3:$CM$3),0))+GRID!$B$29,
ROUNDUP(INDEX(GRID!$B$4:$AE$14,MATCH(M$7,GRID!$A$4:$A$14,0),MATCH(1,($U$2=GRID!$BJ$1:$CM$1)*(КАЛЕНДАРЬ!$AA33=GRID!$BJ$3:$CM$3),0))*(1-GRID!$B$35),0)+GRID!$B$29)</f>
        <v>31300</v>
      </c>
      <c r="N145" s="60">
        <f t="array" ref="N145">IF($I$2="Открытый тариф",
INDEX(GRID!$B$17:$AE$27,MATCH(M$7,GRID!$A$17:$A$27,0),MATCH(1,($U$2=GRID!$BJ$1:$CM$1)*(КАЛЕНДАРЬ!$AA33=GRID!$BJ$3:$CM$3),0))+GRID!$B$29*2,
ROUNDUP(INDEX(GRID!$B$17:$AE$27,MATCH(M$7,GRID!$A$17:$A$27,0),MATCH(1,($U$2=GRID!$BJ$1:$CM$1)*(КАЛЕНДАРЬ!$AA33=GRID!$BJ$3:$CM$3),0))*(1-GRID!$B$35),0)+GRID!$B$29*2)</f>
        <v>36600</v>
      </c>
      <c r="O145" s="59" cm="1">
        <f t="array" ref="O145">IF($I$2="Открытый тариф",
INDEX(GRID!$B$4:$AE$14,MATCH(O$7,GRID!$A$4:$A$14,0),MATCH(1,($U$2=GRID!$BJ$1:$CM$1)*(КАЛЕНДАРЬ!$AA33=GRID!$BJ$3:$CM$3),0))+GRID!$B$29,
ROUNDUP(INDEX(GRID!$B$4:$AE$14,MATCH(O$7,GRID!$A$4:$A$14,0),MATCH(1,($U$2=GRID!$BJ$1:$CM$1)*(КАЛЕНДАРЬ!$AA33=GRID!$BJ$3:$CM$3),0))*(1-GRID!$B$35),0)+GRID!$B$29)</f>
        <v>38200</v>
      </c>
      <c r="P145" s="60">
        <f t="array" ref="P145">IF($I$2="Открытый тариф",
INDEX(GRID!$B$17:$AE$27,MATCH(O$7,GRID!$A$17:$A$27,0),MATCH(1,($U$2=GRID!$BJ$1:$CM$1)*(КАЛЕНДАРЬ!$AA33=GRID!$BJ$3:$CM$3),0))+GRID!$B$29*2,
ROUNDUP(INDEX(GRID!$B$17:$AE$27,MATCH(O$7,GRID!$A$17:$A$27,0),MATCH(1,($U$2=GRID!$BJ$1:$CM$1)*(КАЛЕНДАРЬ!$AA33=GRID!$BJ$3:$CM$3),0))*(1-GRID!$B$35),0)+GRID!$B$29*2)</f>
        <v>43500</v>
      </c>
      <c r="Q145" s="59" cm="1">
        <f t="array" ref="Q145">IF($I$2="Открытый тариф",
INDEX(GRID!$B$4:$AE$14,MATCH(Q$7,GRID!$A$4:$A$14,0),MATCH(1,($U$2=GRID!$BJ$1:$CM$1)*(КАЛЕНДАРЬ!$AA33=GRID!$BJ$3:$CM$3),0))+GRID!$B$29,
ROUNDUP(INDEX(GRID!$B$4:$AE$14,MATCH(Q$7,GRID!$A$4:$A$14,0),MATCH(1,($U$2=GRID!$BJ$1:$CM$1)*(КАЛЕНДАРЬ!$AA33=GRID!$BJ$3:$CM$3),0))*(1-GRID!$B$35),0)+GRID!$B$29)</f>
        <v>42400</v>
      </c>
      <c r="R145" s="60">
        <f t="array" ref="R145">IF($I$2="Открытый тариф",
INDEX(GRID!$B$17:$AE$27,MATCH(Q$7,GRID!$A$17:$A$27,0),MATCH(1,($U$2=GRID!$BJ$1:$CM$1)*(КАЛЕНДАРЬ!$AA33=GRID!$BJ$3:$CM$3),0))+GRID!$B$29*2,
ROUNDUP(INDEX(GRID!$B$17:$AE$27,MATCH(Q$7,GRID!$A$17:$A$27,0),MATCH(1,($U$2=GRID!$BJ$1:$CM$1)*(КАЛЕНДАРЬ!$AA33=GRID!$BJ$3:$CM$3),0))*(1-GRID!$B$35),0)+GRID!$B$29*2)</f>
        <v>47700</v>
      </c>
      <c r="S145" s="59" cm="1">
        <f t="array" ref="S145">IF($I$2="Открытый тариф",
INDEX(GRID!$B$4:$AE$14,MATCH(S$7,GRID!$A$4:$A$14,0),MATCH(1,($U$2=GRID!$BJ$1:$CM$1)*(КАЛЕНДАРЬ!$AA33=GRID!$BJ$3:$CM$3),0))+GRID!$B$29,
ROUNDUP(INDEX(GRID!$B$4:$AE$14,MATCH(S$7,GRID!$A$4:$A$14,0),MATCH(1,($U$2=GRID!$BJ$1:$CM$1)*(КАЛЕНДАРЬ!$AA33=GRID!$BJ$3:$CM$3),0))*(1-GRID!$B$35),0)+GRID!$B$29)</f>
        <v>50400</v>
      </c>
      <c r="T145" s="60">
        <f t="array" ref="T145">IF($I$2="Открытый тариф",
INDEX(GRID!$B$17:$AE$27,MATCH(S$7,GRID!$A$17:$A$27,0),MATCH(1,($U$2=GRID!$BJ$1:$CM$1)*(КАЛЕНДАРЬ!$AA33=GRID!$BJ$3:$CM$3),0))+GRID!$B$29*2,
ROUNDUP(INDEX(GRID!$B$17:$AE$27,MATCH(S$7,GRID!$A$17:$A$27,0),MATCH(1,($U$2=GRID!$BJ$1:$CM$1)*(КАЛЕНДАРЬ!$AA33=GRID!$BJ$3:$CM$3),0))*(1-GRID!$B$35),0)+GRID!$B$29*2)</f>
        <v>55700</v>
      </c>
      <c r="U145" s="59" cm="1">
        <f t="array" ref="U145">IF($I$2="Открытый тариф",
INDEX(GRID!$B$4:$AE$14,MATCH(U$7,GRID!$A$4:$A$14,0),MATCH(1,($U$2=GRID!$BJ$1:$CM$1)*(КАЛЕНДАРЬ!$AA33=GRID!$BJ$3:$CM$3),0))+GRID!$B$29,
ROUNDUP(INDEX(GRID!$B$4:$AE$14,MATCH(U$7,GRID!$A$4:$A$14,0),MATCH(1,($U$2=GRID!$BJ$1:$CM$1)*(КАЛЕНДАРЬ!$AA33=GRID!$BJ$3:$CM$3),0))*(1-GRID!$B$35),0)+GRID!$B$29)</f>
        <v>57800</v>
      </c>
      <c r="V145" s="60">
        <f t="array" ref="V145">IF($I$2="Открытый тариф",
INDEX(GRID!$B$17:$AE$27,MATCH(U$7,GRID!$A$17:$A$27,0),MATCH(1,($U$2=GRID!$BJ$1:$CM$1)*(КАЛЕНДАРЬ!$AA33=GRID!$BJ$3:$CM$3),0))+GRID!$B$29*2,
ROUNDUP(INDEX(GRID!$B$17:$AE$27,MATCH(U$7,GRID!$A$17:$A$27,0),MATCH(1,($U$2=GRID!$BJ$1:$CM$1)*(КАЛЕНДАРЬ!$AA33=GRID!$BJ$3:$CM$3),0))*(1-GRID!$B$35),0)+GRID!$B$29*2)</f>
        <v>63100</v>
      </c>
      <c r="W145" s="59" cm="1">
        <f t="array" ref="W145">IF($I$2="Открытый тариф",
INDEX(GRID!$B$4:$AE$14,MATCH(W$7,GRID!$A$4:$A$14,0),MATCH(1,($U$2=GRID!$BJ$1:$CM$1)*(КАЛЕНДАРЬ!$AA33=GRID!$BJ$3:$CM$3),0))+GRID!$B$29,
ROUNDUP(INDEX(GRID!$B$4:$AE$14,MATCH(W$7,GRID!$A$4:$A$14,0),MATCH(1,($U$2=GRID!$BJ$1:$CM$1)*(КАЛЕНДАРЬ!$AA33=GRID!$BJ$3:$CM$3),0))*(1-GRID!$B$35),0)+GRID!$B$29)</f>
        <v>225800</v>
      </c>
      <c r="X145" s="60">
        <f t="array" ref="X145">IF($I$2="Открытый тариф",
INDEX(GRID!$B$17:$AE$27,MATCH(W$7,GRID!$A$17:$A$27,0),MATCH(1,($U$2=GRID!$BJ$1:$CM$1)*(КАЛЕНДАРЬ!$AA33=GRID!$BJ$3:$CM$3),0))+GRID!$B$29*2,
ROUNDUP(INDEX(GRID!$B$17:$AE$27,MATCH(W$7,GRID!$A$17:$A$27,0),MATCH(1,($U$2=GRID!$BJ$1:$CM$1)*(КАЛЕНДАРЬ!$AA33=GRID!$BJ$3:$CM$3),0))*(1-GRID!$B$35),0)+GRID!$B$29*2)</f>
        <v>231100</v>
      </c>
    </row>
    <row r="146" spans="1:24" ht="19.5" customHeight="1" x14ac:dyDescent="0.25">
      <c r="A146" s="72"/>
      <c r="B146" s="72"/>
      <c r="C146" s="73"/>
      <c r="D146" s="73"/>
      <c r="E146" s="73"/>
      <c r="F146" s="73"/>
      <c r="G146" s="73"/>
      <c r="H146" s="73"/>
      <c r="I146" s="73"/>
    </row>
    <row r="147" spans="1:24" ht="39" customHeight="1" x14ac:dyDescent="0.2">
      <c r="A147" s="134" t="s">
        <v>104</v>
      </c>
      <c r="B147" s="134"/>
      <c r="C147" s="134"/>
      <c r="D147" s="134"/>
      <c r="E147" s="134"/>
      <c r="F147" s="47"/>
      <c r="G147" s="47"/>
      <c r="H147" s="133" t="s">
        <v>122</v>
      </c>
      <c r="I147" s="133"/>
      <c r="J147" s="133"/>
      <c r="K147" s="133"/>
      <c r="L147" s="47"/>
      <c r="M147" s="133" t="s">
        <v>119</v>
      </c>
      <c r="N147" s="133"/>
      <c r="O147" s="133"/>
      <c r="P147" s="133"/>
    </row>
    <row r="148" spans="1:24" ht="24" customHeight="1" x14ac:dyDescent="0.2">
      <c r="A148" s="18" t="s">
        <v>63</v>
      </c>
      <c r="B148" s="135" t="s">
        <v>65</v>
      </c>
      <c r="C148" s="135"/>
      <c r="D148" s="136"/>
      <c r="E148" s="136"/>
      <c r="F148" s="136"/>
      <c r="G148" s="136"/>
      <c r="H148" s="133"/>
      <c r="I148" s="133"/>
      <c r="J148" s="133"/>
      <c r="K148" s="133"/>
      <c r="L148" s="23"/>
      <c r="M148" s="133"/>
      <c r="N148" s="133"/>
      <c r="O148" s="133"/>
      <c r="P148" s="133"/>
    </row>
    <row r="149" spans="1:24" ht="29.25" customHeight="1" x14ac:dyDescent="0.2">
      <c r="A149" s="11" t="s">
        <v>66</v>
      </c>
      <c r="B149" s="11" t="s">
        <v>67</v>
      </c>
      <c r="C149" s="11" t="s">
        <v>68</v>
      </c>
      <c r="D149" s="46"/>
      <c r="E149" s="46"/>
      <c r="F149" s="46"/>
      <c r="G149" s="46"/>
      <c r="H149" s="133"/>
      <c r="I149" s="133"/>
      <c r="J149" s="133"/>
      <c r="K149" s="133"/>
      <c r="L149" s="46"/>
      <c r="M149" s="133"/>
      <c r="N149" s="133"/>
      <c r="O149" s="133"/>
      <c r="P149" s="133"/>
    </row>
    <row r="150" spans="1:24" ht="27.75" customHeight="1" x14ac:dyDescent="0.2">
      <c r="A150" s="12" t="s">
        <v>69</v>
      </c>
      <c r="B150" s="12">
        <f>ROUNDUP(IF($I$2="Открытый тариф",GRID!B43,GRID!B43-GRID!B43*GRID!$B$35),0)+GRID!$B$30</f>
        <v>3900</v>
      </c>
      <c r="C150" s="12">
        <f>ROUNDUP(IF($I$2="Открытый тариф",GRID!C43,GRID!C43-GRID!C43*GRID!$B$35),0)+GRID!$B$30*2</f>
        <v>7800</v>
      </c>
      <c r="D150" s="16"/>
      <c r="E150" s="16"/>
      <c r="F150" s="16"/>
      <c r="G150" s="16"/>
      <c r="H150" s="133"/>
      <c r="I150" s="133"/>
      <c r="J150" s="133"/>
      <c r="K150" s="133"/>
      <c r="L150" s="16"/>
      <c r="M150" s="133"/>
      <c r="N150" s="133"/>
      <c r="O150" s="133"/>
      <c r="P150" s="133"/>
    </row>
    <row r="151" spans="1:24" ht="12.75" customHeight="1" x14ac:dyDescent="0.2">
      <c r="B151" s="75"/>
      <c r="H151" s="133"/>
      <c r="I151" s="133"/>
      <c r="J151" s="133"/>
      <c r="K151" s="133"/>
      <c r="L151" s="51"/>
      <c r="M151" s="133"/>
      <c r="N151" s="133"/>
      <c r="O151" s="133"/>
      <c r="P151" s="133"/>
    </row>
    <row r="152" spans="1:24" ht="12.75" customHeight="1" x14ac:dyDescent="0.2">
      <c r="H152" s="133"/>
      <c r="I152" s="133"/>
      <c r="J152" s="133"/>
      <c r="K152" s="133"/>
      <c r="L152" s="51"/>
      <c r="M152" s="133"/>
      <c r="N152" s="133"/>
      <c r="O152" s="133"/>
      <c r="P152" s="133"/>
    </row>
    <row r="153" spans="1:24" ht="12.75" customHeight="1" x14ac:dyDescent="0.2">
      <c r="H153" s="133"/>
      <c r="I153" s="133"/>
      <c r="J153" s="133"/>
      <c r="K153" s="133"/>
      <c r="L153" s="51"/>
      <c r="M153" s="133"/>
      <c r="N153" s="133"/>
      <c r="O153" s="133"/>
      <c r="P153" s="133"/>
    </row>
    <row r="154" spans="1:24" ht="12.75" customHeight="1" x14ac:dyDescent="0.2">
      <c r="H154" s="133"/>
      <c r="I154" s="133"/>
      <c r="J154" s="133"/>
      <c r="K154" s="133"/>
      <c r="L154" s="51"/>
      <c r="M154" s="133"/>
      <c r="N154" s="133"/>
      <c r="O154" s="133"/>
      <c r="P154" s="133"/>
    </row>
    <row r="155" spans="1:24" ht="12.75" customHeight="1" x14ac:dyDescent="0.2">
      <c r="H155" s="133"/>
      <c r="I155" s="133"/>
      <c r="J155" s="133"/>
      <c r="K155" s="133"/>
      <c r="L155" s="51"/>
      <c r="M155" s="133"/>
      <c r="N155" s="133"/>
      <c r="O155" s="133"/>
      <c r="P155" s="133"/>
    </row>
    <row r="156" spans="1:24" ht="12.75" customHeight="1" x14ac:dyDescent="0.2">
      <c r="H156" s="133"/>
      <c r="I156" s="133"/>
      <c r="J156" s="133"/>
      <c r="K156" s="133"/>
      <c r="L156" s="51"/>
      <c r="M156" s="74"/>
      <c r="N156" s="74"/>
      <c r="O156" s="74"/>
      <c r="P156" s="74"/>
    </row>
    <row r="157" spans="1:24" ht="12.75" customHeight="1" x14ac:dyDescent="0.2">
      <c r="H157" s="133"/>
      <c r="I157" s="133"/>
      <c r="J157" s="133"/>
      <c r="K157" s="133"/>
      <c r="L157" s="51"/>
      <c r="M157" s="74"/>
      <c r="N157" s="74"/>
      <c r="O157" s="74"/>
      <c r="P157" s="74"/>
    </row>
    <row r="158" spans="1:24" ht="12.75" customHeight="1" x14ac:dyDescent="0.2">
      <c r="H158" s="133"/>
      <c r="I158" s="133"/>
      <c r="J158" s="133"/>
      <c r="K158" s="133"/>
      <c r="L158" s="51"/>
      <c r="M158" s="74"/>
      <c r="N158" s="74"/>
      <c r="O158" s="74"/>
      <c r="P158" s="74"/>
    </row>
    <row r="159" spans="1:24" ht="12.75" customHeight="1" x14ac:dyDescent="0.2">
      <c r="H159" s="133"/>
      <c r="I159" s="133"/>
      <c r="J159" s="133"/>
      <c r="K159" s="133"/>
      <c r="L159" s="51"/>
      <c r="M159" s="74"/>
      <c r="N159" s="74"/>
      <c r="O159" s="74"/>
      <c r="P159" s="74"/>
    </row>
    <row r="160" spans="1:24" ht="12.75" customHeight="1" x14ac:dyDescent="0.2">
      <c r="H160" s="51"/>
      <c r="K160" s="50"/>
      <c r="L160" s="51"/>
      <c r="M160" s="74"/>
      <c r="N160" s="74"/>
      <c r="O160" s="74"/>
      <c r="P160" s="74"/>
    </row>
    <row r="161" spans="8:16" ht="12.75" customHeight="1" x14ac:dyDescent="0.2">
      <c r="H161" s="51"/>
      <c r="K161" s="50"/>
      <c r="L161" s="51"/>
      <c r="M161" s="74"/>
      <c r="N161" s="74"/>
      <c r="O161" s="74"/>
      <c r="P161" s="74"/>
    </row>
  </sheetData>
  <mergeCells count="66">
    <mergeCell ref="A147:E147"/>
    <mergeCell ref="M147:P155"/>
    <mergeCell ref="B148:C148"/>
    <mergeCell ref="D148:E148"/>
    <mergeCell ref="F148:G148"/>
    <mergeCell ref="H147:K159"/>
    <mergeCell ref="S114:T114"/>
    <mergeCell ref="U114:V114"/>
    <mergeCell ref="W114:X114"/>
    <mergeCell ref="A114:B115"/>
    <mergeCell ref="C114:D114"/>
    <mergeCell ref="E114:F114"/>
    <mergeCell ref="G114:H114"/>
    <mergeCell ref="I114:J114"/>
    <mergeCell ref="K114:L114"/>
    <mergeCell ref="M114:N114"/>
    <mergeCell ref="O114:P114"/>
    <mergeCell ref="Q114:R114"/>
    <mergeCell ref="A113:X113"/>
    <mergeCell ref="A76:X76"/>
    <mergeCell ref="A77:X77"/>
    <mergeCell ref="A78:B79"/>
    <mergeCell ref="C78:D78"/>
    <mergeCell ref="E78:F78"/>
    <mergeCell ref="G78:H78"/>
    <mergeCell ref="I78:J78"/>
    <mergeCell ref="K78:L78"/>
    <mergeCell ref="M78:N78"/>
    <mergeCell ref="O78:P78"/>
    <mergeCell ref="Q78:R78"/>
    <mergeCell ref="S78:T78"/>
    <mergeCell ref="U78:V78"/>
    <mergeCell ref="W78:X78"/>
    <mergeCell ref="A112:X112"/>
    <mergeCell ref="W42:X42"/>
    <mergeCell ref="A42:B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A40:X40"/>
    <mergeCell ref="A41:X41"/>
    <mergeCell ref="A5:X5"/>
    <mergeCell ref="A6:X6"/>
    <mergeCell ref="A7:B8"/>
    <mergeCell ref="C7:D7"/>
    <mergeCell ref="E7:F7"/>
    <mergeCell ref="G7:H7"/>
    <mergeCell ref="I7:J7"/>
    <mergeCell ref="K7:L7"/>
    <mergeCell ref="M7:N7"/>
    <mergeCell ref="B2:F3"/>
    <mergeCell ref="I2:N3"/>
    <mergeCell ref="Q2:T3"/>
    <mergeCell ref="U2:Y3"/>
    <mergeCell ref="O7:P7"/>
    <mergeCell ref="Q7:R7"/>
    <mergeCell ref="S7:T7"/>
    <mergeCell ref="U7:V7"/>
    <mergeCell ref="W7:X7"/>
  </mergeCells>
  <conditionalFormatting sqref="C9:N38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4:N7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0:N110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6:N14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N3">
    <cfRule type="cellIs" dxfId="671" priority="112" operator="equal">
      <formula>10%</formula>
    </cfRule>
    <cfRule type="cellIs" dxfId="670" priority="113" operator="equal">
      <formula>0.12</formula>
    </cfRule>
    <cfRule type="cellIs" dxfId="669" priority="114" operator="equal">
      <formula>0.14</formula>
    </cfRule>
    <cfRule type="cellIs" dxfId="668" priority="115" operator="equal">
      <formula>0.15</formula>
    </cfRule>
    <cfRule type="cellIs" dxfId="667" priority="116" operator="equal">
      <formula>0.16</formula>
    </cfRule>
    <cfRule type="cellIs" dxfId="666" priority="117" operator="equal">
      <formula>"Открытый тариф"</formula>
    </cfRule>
  </conditionalFormatting>
  <conditionalFormatting sqref="O9:P38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4:P74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0:P110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6:P14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9:R38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4:R74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80:R110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6:R14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9:T38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4:T74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80:T11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16:T14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">
    <cfRule type="cellIs" dxfId="665" priority="100" operator="equal">
      <formula>10%</formula>
    </cfRule>
    <cfRule type="cellIs" dxfId="664" priority="101" operator="equal">
      <formula>0.12</formula>
    </cfRule>
    <cfRule type="cellIs" dxfId="663" priority="102" operator="equal">
      <formula>0.14</formula>
    </cfRule>
    <cfRule type="cellIs" dxfId="662" priority="103" operator="equal">
      <formula>0.15</formula>
    </cfRule>
    <cfRule type="cellIs" dxfId="661" priority="104" operator="equal">
      <formula>0.16</formula>
    </cfRule>
    <cfRule type="cellIs" dxfId="660" priority="105" operator="equal">
      <formula>"Открытый тариф"</formula>
    </cfRule>
  </conditionalFormatting>
  <conditionalFormatting sqref="U9:V38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4:V7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80:V110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16:V14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9:X38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44:X7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80:X11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16:X14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60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КАЛЕНДАРЬ!$D$40</xm:f>
          </x14:formula1>
          <xm:sqref>U2:Y3</xm:sqref>
        </x14:dataValidation>
        <x14:dataValidation type="list" allowBlank="1" showInputMessage="1" showErrorMessage="1">
          <x14:formula1>
            <xm:f>КАЛЕНДАРЬ!$D$51:$D$52</xm:f>
          </x14:formula1>
          <xm:sqref>I2:N3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98"/>
  <sheetViews>
    <sheetView showGridLines="0" topLeftCell="A40" zoomScale="70" zoomScaleNormal="70" workbookViewId="0">
      <selection activeCell="R73" sqref="R73"/>
    </sheetView>
  </sheetViews>
  <sheetFormatPr defaultRowHeight="12.75" x14ac:dyDescent="0.2"/>
  <cols>
    <col min="1" max="1" width="7.7109375" style="66" customWidth="1"/>
    <col min="2" max="2" width="8.140625" style="67" customWidth="1"/>
    <col min="3" max="6" width="8.7109375" style="50" customWidth="1"/>
    <col min="7" max="7" width="8.7109375" style="51" customWidth="1"/>
    <col min="8" max="10" width="8.7109375" style="50" customWidth="1"/>
    <col min="11" max="11" width="8.7109375" style="51" customWidth="1"/>
    <col min="12" max="18" width="8.7109375" style="50" customWidth="1"/>
    <col min="19" max="19" width="9.85546875" style="50" customWidth="1"/>
    <col min="20" max="20" width="9.28515625" style="50" customWidth="1"/>
    <col min="21" max="23" width="8.7109375" style="50" customWidth="1"/>
    <col min="24" max="126" width="9.140625" style="50"/>
    <col min="127" max="127" width="2.85546875" style="50" customWidth="1"/>
    <col min="128" max="128" width="3.7109375" style="50" customWidth="1"/>
    <col min="129" max="129" width="9.140625" style="50"/>
    <col min="130" max="130" width="2.85546875" style="50" customWidth="1"/>
    <col min="131" max="131" width="3.7109375" style="50" customWidth="1"/>
    <col min="132" max="132" width="9.140625" style="50"/>
    <col min="133" max="133" width="2.85546875" style="50" customWidth="1"/>
    <col min="134" max="134" width="3.7109375" style="50" customWidth="1"/>
    <col min="135" max="135" width="9.140625" style="50"/>
    <col min="136" max="136" width="2.85546875" style="50" customWidth="1"/>
    <col min="137" max="137" width="3.85546875" style="50" customWidth="1"/>
    <col min="138" max="138" width="9.140625" style="50"/>
    <col min="139" max="139" width="2.85546875" style="50" customWidth="1"/>
    <col min="140" max="140" width="3.85546875" style="50" customWidth="1"/>
    <col min="141" max="141" width="9.140625" style="50"/>
    <col min="142" max="142" width="2.85546875" style="50" customWidth="1"/>
    <col min="143" max="143" width="3.42578125" style="50" customWidth="1"/>
    <col min="144" max="144" width="9.140625" style="50"/>
    <col min="145" max="145" width="2.85546875" style="50" customWidth="1"/>
    <col min="146" max="146" width="3.28515625" style="50" customWidth="1"/>
    <col min="147" max="147" width="9.140625" style="50"/>
    <col min="148" max="148" width="2.85546875" style="50" customWidth="1"/>
    <col min="149" max="149" width="3.140625" style="50" customWidth="1"/>
    <col min="150" max="150" width="9.140625" style="50"/>
    <col min="151" max="151" width="2.85546875" style="50" customWidth="1"/>
    <col min="152" max="152" width="3.140625" style="50" customWidth="1"/>
    <col min="153" max="153" width="9.140625" style="50"/>
    <col min="154" max="154" width="2.85546875" style="50" customWidth="1"/>
    <col min="155" max="155" width="3.140625" style="50" customWidth="1"/>
    <col min="156" max="156" width="9.140625" style="50"/>
    <col min="157" max="157" width="2.85546875" style="50" customWidth="1"/>
    <col min="158" max="158" width="3.28515625" style="50" customWidth="1"/>
    <col min="159" max="159" width="9.140625" style="50"/>
    <col min="160" max="160" width="3.5703125" style="50" customWidth="1"/>
    <col min="161" max="161" width="3.7109375" style="50" customWidth="1"/>
    <col min="162" max="163" width="9.140625" style="50"/>
    <col min="164" max="164" width="35.140625" style="50" customWidth="1"/>
    <col min="165" max="382" width="9.140625" style="50"/>
    <col min="383" max="383" width="2.85546875" style="50" customWidth="1"/>
    <col min="384" max="384" width="3.7109375" style="50" customWidth="1"/>
    <col min="385" max="385" width="9.140625" style="50"/>
    <col min="386" max="386" width="2.85546875" style="50" customWidth="1"/>
    <col min="387" max="387" width="3.7109375" style="50" customWidth="1"/>
    <col min="388" max="388" width="9.140625" style="50"/>
    <col min="389" max="389" width="2.85546875" style="50" customWidth="1"/>
    <col min="390" max="390" width="3.7109375" style="50" customWidth="1"/>
    <col min="391" max="391" width="9.140625" style="50"/>
    <col min="392" max="392" width="2.85546875" style="50" customWidth="1"/>
    <col min="393" max="393" width="3.85546875" style="50" customWidth="1"/>
    <col min="394" max="394" width="9.140625" style="50"/>
    <col min="395" max="395" width="2.85546875" style="50" customWidth="1"/>
    <col min="396" max="396" width="3.85546875" style="50" customWidth="1"/>
    <col min="397" max="397" width="9.140625" style="50"/>
    <col min="398" max="398" width="2.85546875" style="50" customWidth="1"/>
    <col min="399" max="399" width="3.42578125" style="50" customWidth="1"/>
    <col min="400" max="400" width="9.140625" style="50"/>
    <col min="401" max="401" width="2.85546875" style="50" customWidth="1"/>
    <col min="402" max="402" width="3.28515625" style="50" customWidth="1"/>
    <col min="403" max="403" width="9.140625" style="50"/>
    <col min="404" max="404" width="2.85546875" style="50" customWidth="1"/>
    <col min="405" max="405" width="3.140625" style="50" customWidth="1"/>
    <col min="406" max="406" width="9.140625" style="50"/>
    <col min="407" max="407" width="2.85546875" style="50" customWidth="1"/>
    <col min="408" max="408" width="3.140625" style="50" customWidth="1"/>
    <col min="409" max="409" width="9.140625" style="50"/>
    <col min="410" max="410" width="2.85546875" style="50" customWidth="1"/>
    <col min="411" max="411" width="3.140625" style="50" customWidth="1"/>
    <col min="412" max="412" width="9.140625" style="50"/>
    <col min="413" max="413" width="2.85546875" style="50" customWidth="1"/>
    <col min="414" max="414" width="3.28515625" style="50" customWidth="1"/>
    <col min="415" max="415" width="9.140625" style="50"/>
    <col min="416" max="416" width="3.5703125" style="50" customWidth="1"/>
    <col min="417" max="417" width="3.7109375" style="50" customWidth="1"/>
    <col min="418" max="419" width="9.140625" style="50"/>
    <col min="420" max="420" width="35.140625" style="50" customWidth="1"/>
    <col min="421" max="638" width="9.140625" style="50"/>
    <col min="639" max="639" width="2.85546875" style="50" customWidth="1"/>
    <col min="640" max="640" width="3.7109375" style="50" customWidth="1"/>
    <col min="641" max="641" width="9.140625" style="50"/>
    <col min="642" max="642" width="2.85546875" style="50" customWidth="1"/>
    <col min="643" max="643" width="3.7109375" style="50" customWidth="1"/>
    <col min="644" max="644" width="9.140625" style="50"/>
    <col min="645" max="645" width="2.85546875" style="50" customWidth="1"/>
    <col min="646" max="646" width="3.7109375" style="50" customWidth="1"/>
    <col min="647" max="647" width="9.140625" style="50"/>
    <col min="648" max="648" width="2.85546875" style="50" customWidth="1"/>
    <col min="649" max="649" width="3.85546875" style="50" customWidth="1"/>
    <col min="650" max="650" width="9.140625" style="50"/>
    <col min="651" max="651" width="2.85546875" style="50" customWidth="1"/>
    <col min="652" max="652" width="3.85546875" style="50" customWidth="1"/>
    <col min="653" max="653" width="9.140625" style="50"/>
    <col min="654" max="654" width="2.85546875" style="50" customWidth="1"/>
    <col min="655" max="655" width="3.42578125" style="50" customWidth="1"/>
    <col min="656" max="656" width="9.140625" style="50"/>
    <col min="657" max="657" width="2.85546875" style="50" customWidth="1"/>
    <col min="658" max="658" width="3.28515625" style="50" customWidth="1"/>
    <col min="659" max="659" width="9.140625" style="50"/>
    <col min="660" max="660" width="2.85546875" style="50" customWidth="1"/>
    <col min="661" max="661" width="3.140625" style="50" customWidth="1"/>
    <col min="662" max="662" width="9.140625" style="50"/>
    <col min="663" max="663" width="2.85546875" style="50" customWidth="1"/>
    <col min="664" max="664" width="3.140625" style="50" customWidth="1"/>
    <col min="665" max="665" width="9.140625" style="50"/>
    <col min="666" max="666" width="2.85546875" style="50" customWidth="1"/>
    <col min="667" max="667" width="3.140625" style="50" customWidth="1"/>
    <col min="668" max="668" width="9.140625" style="50"/>
    <col min="669" max="669" width="2.85546875" style="50" customWidth="1"/>
    <col min="670" max="670" width="3.28515625" style="50" customWidth="1"/>
    <col min="671" max="671" width="9.140625" style="50"/>
    <col min="672" max="672" width="3.5703125" style="50" customWidth="1"/>
    <col min="673" max="673" width="3.7109375" style="50" customWidth="1"/>
    <col min="674" max="675" width="9.140625" style="50"/>
    <col min="676" max="676" width="35.140625" style="50" customWidth="1"/>
    <col min="677" max="894" width="9.140625" style="50"/>
    <col min="895" max="895" width="2.85546875" style="50" customWidth="1"/>
    <col min="896" max="896" width="3.7109375" style="50" customWidth="1"/>
    <col min="897" max="897" width="9.140625" style="50"/>
    <col min="898" max="898" width="2.85546875" style="50" customWidth="1"/>
    <col min="899" max="899" width="3.7109375" style="50" customWidth="1"/>
    <col min="900" max="900" width="9.140625" style="50"/>
    <col min="901" max="901" width="2.85546875" style="50" customWidth="1"/>
    <col min="902" max="902" width="3.7109375" style="50" customWidth="1"/>
    <col min="903" max="903" width="9.140625" style="50"/>
    <col min="904" max="904" width="2.85546875" style="50" customWidth="1"/>
    <col min="905" max="905" width="3.85546875" style="50" customWidth="1"/>
    <col min="906" max="906" width="9.140625" style="50"/>
    <col min="907" max="907" width="2.85546875" style="50" customWidth="1"/>
    <col min="908" max="908" width="3.85546875" style="50" customWidth="1"/>
    <col min="909" max="909" width="9.140625" style="50"/>
    <col min="910" max="910" width="2.85546875" style="50" customWidth="1"/>
    <col min="911" max="911" width="3.42578125" style="50" customWidth="1"/>
    <col min="912" max="912" width="9.140625" style="50"/>
    <col min="913" max="913" width="2.85546875" style="50" customWidth="1"/>
    <col min="914" max="914" width="3.28515625" style="50" customWidth="1"/>
    <col min="915" max="915" width="9.140625" style="50"/>
    <col min="916" max="916" width="2.85546875" style="50" customWidth="1"/>
    <col min="917" max="917" width="3.140625" style="50" customWidth="1"/>
    <col min="918" max="918" width="9.140625" style="50"/>
    <col min="919" max="919" width="2.85546875" style="50" customWidth="1"/>
    <col min="920" max="920" width="3.140625" style="50" customWidth="1"/>
    <col min="921" max="921" width="9.140625" style="50"/>
    <col min="922" max="922" width="2.85546875" style="50" customWidth="1"/>
    <col min="923" max="923" width="3.140625" style="50" customWidth="1"/>
    <col min="924" max="924" width="9.140625" style="50"/>
    <col min="925" max="925" width="2.85546875" style="50" customWidth="1"/>
    <col min="926" max="926" width="3.28515625" style="50" customWidth="1"/>
    <col min="927" max="927" width="9.140625" style="50"/>
    <col min="928" max="928" width="3.5703125" style="50" customWidth="1"/>
    <col min="929" max="929" width="3.7109375" style="50" customWidth="1"/>
    <col min="930" max="931" width="9.140625" style="50"/>
    <col min="932" max="932" width="35.140625" style="50" customWidth="1"/>
    <col min="933" max="1150" width="9.140625" style="50"/>
    <col min="1151" max="1151" width="2.85546875" style="50" customWidth="1"/>
    <col min="1152" max="1152" width="3.7109375" style="50" customWidth="1"/>
    <col min="1153" max="1153" width="9.140625" style="50"/>
    <col min="1154" max="1154" width="2.85546875" style="50" customWidth="1"/>
    <col min="1155" max="1155" width="3.7109375" style="50" customWidth="1"/>
    <col min="1156" max="1156" width="9.140625" style="50"/>
    <col min="1157" max="1157" width="2.85546875" style="50" customWidth="1"/>
    <col min="1158" max="1158" width="3.7109375" style="50" customWidth="1"/>
    <col min="1159" max="1159" width="9.140625" style="50"/>
    <col min="1160" max="1160" width="2.85546875" style="50" customWidth="1"/>
    <col min="1161" max="1161" width="3.85546875" style="50" customWidth="1"/>
    <col min="1162" max="1162" width="9.140625" style="50"/>
    <col min="1163" max="1163" width="2.85546875" style="50" customWidth="1"/>
    <col min="1164" max="1164" width="3.85546875" style="50" customWidth="1"/>
    <col min="1165" max="1165" width="9.140625" style="50"/>
    <col min="1166" max="1166" width="2.85546875" style="50" customWidth="1"/>
    <col min="1167" max="1167" width="3.42578125" style="50" customWidth="1"/>
    <col min="1168" max="1168" width="9.140625" style="50"/>
    <col min="1169" max="1169" width="2.85546875" style="50" customWidth="1"/>
    <col min="1170" max="1170" width="3.28515625" style="50" customWidth="1"/>
    <col min="1171" max="1171" width="9.140625" style="50"/>
    <col min="1172" max="1172" width="2.85546875" style="50" customWidth="1"/>
    <col min="1173" max="1173" width="3.140625" style="50" customWidth="1"/>
    <col min="1174" max="1174" width="9.140625" style="50"/>
    <col min="1175" max="1175" width="2.85546875" style="50" customWidth="1"/>
    <col min="1176" max="1176" width="3.140625" style="50" customWidth="1"/>
    <col min="1177" max="1177" width="9.140625" style="50"/>
    <col min="1178" max="1178" width="2.85546875" style="50" customWidth="1"/>
    <col min="1179" max="1179" width="3.140625" style="50" customWidth="1"/>
    <col min="1180" max="1180" width="9.140625" style="50"/>
    <col min="1181" max="1181" width="2.85546875" style="50" customWidth="1"/>
    <col min="1182" max="1182" width="3.28515625" style="50" customWidth="1"/>
    <col min="1183" max="1183" width="9.140625" style="50"/>
    <col min="1184" max="1184" width="3.5703125" style="50" customWidth="1"/>
    <col min="1185" max="1185" width="3.7109375" style="50" customWidth="1"/>
    <col min="1186" max="1187" width="9.140625" style="50"/>
    <col min="1188" max="1188" width="35.140625" style="50" customWidth="1"/>
    <col min="1189" max="1406" width="9.140625" style="50"/>
    <col min="1407" max="1407" width="2.85546875" style="50" customWidth="1"/>
    <col min="1408" max="1408" width="3.7109375" style="50" customWidth="1"/>
    <col min="1409" max="1409" width="9.140625" style="50"/>
    <col min="1410" max="1410" width="2.85546875" style="50" customWidth="1"/>
    <col min="1411" max="1411" width="3.7109375" style="50" customWidth="1"/>
    <col min="1412" max="1412" width="9.140625" style="50"/>
    <col min="1413" max="1413" width="2.85546875" style="50" customWidth="1"/>
    <col min="1414" max="1414" width="3.7109375" style="50" customWidth="1"/>
    <col min="1415" max="1415" width="9.140625" style="50"/>
    <col min="1416" max="1416" width="2.85546875" style="50" customWidth="1"/>
    <col min="1417" max="1417" width="3.85546875" style="50" customWidth="1"/>
    <col min="1418" max="1418" width="9.140625" style="50"/>
    <col min="1419" max="1419" width="2.85546875" style="50" customWidth="1"/>
    <col min="1420" max="1420" width="3.85546875" style="50" customWidth="1"/>
    <col min="1421" max="1421" width="9.140625" style="50"/>
    <col min="1422" max="1422" width="2.85546875" style="50" customWidth="1"/>
    <col min="1423" max="1423" width="3.42578125" style="50" customWidth="1"/>
    <col min="1424" max="1424" width="9.140625" style="50"/>
    <col min="1425" max="1425" width="2.85546875" style="50" customWidth="1"/>
    <col min="1426" max="1426" width="3.28515625" style="50" customWidth="1"/>
    <col min="1427" max="1427" width="9.140625" style="50"/>
    <col min="1428" max="1428" width="2.85546875" style="50" customWidth="1"/>
    <col min="1429" max="1429" width="3.140625" style="50" customWidth="1"/>
    <col min="1430" max="1430" width="9.140625" style="50"/>
    <col min="1431" max="1431" width="2.85546875" style="50" customWidth="1"/>
    <col min="1432" max="1432" width="3.140625" style="50" customWidth="1"/>
    <col min="1433" max="1433" width="9.140625" style="50"/>
    <col min="1434" max="1434" width="2.85546875" style="50" customWidth="1"/>
    <col min="1435" max="1435" width="3.140625" style="50" customWidth="1"/>
    <col min="1436" max="1436" width="9.140625" style="50"/>
    <col min="1437" max="1437" width="2.85546875" style="50" customWidth="1"/>
    <col min="1438" max="1438" width="3.28515625" style="50" customWidth="1"/>
    <col min="1439" max="1439" width="9.140625" style="50"/>
    <col min="1440" max="1440" width="3.5703125" style="50" customWidth="1"/>
    <col min="1441" max="1441" width="3.7109375" style="50" customWidth="1"/>
    <col min="1442" max="1443" width="9.140625" style="50"/>
    <col min="1444" max="1444" width="35.140625" style="50" customWidth="1"/>
    <col min="1445" max="1662" width="9.140625" style="50"/>
    <col min="1663" max="1663" width="2.85546875" style="50" customWidth="1"/>
    <col min="1664" max="1664" width="3.7109375" style="50" customWidth="1"/>
    <col min="1665" max="1665" width="9.140625" style="50"/>
    <col min="1666" max="1666" width="2.85546875" style="50" customWidth="1"/>
    <col min="1667" max="1667" width="3.7109375" style="50" customWidth="1"/>
    <col min="1668" max="1668" width="9.140625" style="50"/>
    <col min="1669" max="1669" width="2.85546875" style="50" customWidth="1"/>
    <col min="1670" max="1670" width="3.7109375" style="50" customWidth="1"/>
    <col min="1671" max="1671" width="9.140625" style="50"/>
    <col min="1672" max="1672" width="2.85546875" style="50" customWidth="1"/>
    <col min="1673" max="1673" width="3.85546875" style="50" customWidth="1"/>
    <col min="1674" max="1674" width="9.140625" style="50"/>
    <col min="1675" max="1675" width="2.85546875" style="50" customWidth="1"/>
    <col min="1676" max="1676" width="3.85546875" style="50" customWidth="1"/>
    <col min="1677" max="1677" width="9.140625" style="50"/>
    <col min="1678" max="1678" width="2.85546875" style="50" customWidth="1"/>
    <col min="1679" max="1679" width="3.42578125" style="50" customWidth="1"/>
    <col min="1680" max="1680" width="9.140625" style="50"/>
    <col min="1681" max="1681" width="2.85546875" style="50" customWidth="1"/>
    <col min="1682" max="1682" width="3.28515625" style="50" customWidth="1"/>
    <col min="1683" max="1683" width="9.140625" style="50"/>
    <col min="1684" max="1684" width="2.85546875" style="50" customWidth="1"/>
    <col min="1685" max="1685" width="3.140625" style="50" customWidth="1"/>
    <col min="1686" max="1686" width="9.140625" style="50"/>
    <col min="1687" max="1687" width="2.85546875" style="50" customWidth="1"/>
    <col min="1688" max="1688" width="3.140625" style="50" customWidth="1"/>
    <col min="1689" max="1689" width="9.140625" style="50"/>
    <col min="1690" max="1690" width="2.85546875" style="50" customWidth="1"/>
    <col min="1691" max="1691" width="3.140625" style="50" customWidth="1"/>
    <col min="1692" max="1692" width="9.140625" style="50"/>
    <col min="1693" max="1693" width="2.85546875" style="50" customWidth="1"/>
    <col min="1694" max="1694" width="3.28515625" style="50" customWidth="1"/>
    <col min="1695" max="1695" width="9.140625" style="50"/>
    <col min="1696" max="1696" width="3.5703125" style="50" customWidth="1"/>
    <col min="1697" max="1697" width="3.7109375" style="50" customWidth="1"/>
    <col min="1698" max="1699" width="9.140625" style="50"/>
    <col min="1700" max="1700" width="35.140625" style="50" customWidth="1"/>
    <col min="1701" max="1918" width="9.140625" style="50"/>
    <col min="1919" max="1919" width="2.85546875" style="50" customWidth="1"/>
    <col min="1920" max="1920" width="3.7109375" style="50" customWidth="1"/>
    <col min="1921" max="1921" width="9.140625" style="50"/>
    <col min="1922" max="1922" width="2.85546875" style="50" customWidth="1"/>
    <col min="1923" max="1923" width="3.7109375" style="50" customWidth="1"/>
    <col min="1924" max="1924" width="9.140625" style="50"/>
    <col min="1925" max="1925" width="2.85546875" style="50" customWidth="1"/>
    <col min="1926" max="1926" width="3.7109375" style="50" customWidth="1"/>
    <col min="1927" max="1927" width="9.140625" style="50"/>
    <col min="1928" max="1928" width="2.85546875" style="50" customWidth="1"/>
    <col min="1929" max="1929" width="3.85546875" style="50" customWidth="1"/>
    <col min="1930" max="1930" width="9.140625" style="50"/>
    <col min="1931" max="1931" width="2.85546875" style="50" customWidth="1"/>
    <col min="1932" max="1932" width="3.85546875" style="50" customWidth="1"/>
    <col min="1933" max="1933" width="9.140625" style="50"/>
    <col min="1934" max="1934" width="2.85546875" style="50" customWidth="1"/>
    <col min="1935" max="1935" width="3.42578125" style="50" customWidth="1"/>
    <col min="1936" max="1936" width="9.140625" style="50"/>
    <col min="1937" max="1937" width="2.85546875" style="50" customWidth="1"/>
    <col min="1938" max="1938" width="3.28515625" style="50" customWidth="1"/>
    <col min="1939" max="1939" width="9.140625" style="50"/>
    <col min="1940" max="1940" width="2.85546875" style="50" customWidth="1"/>
    <col min="1941" max="1941" width="3.140625" style="50" customWidth="1"/>
    <col min="1942" max="1942" width="9.140625" style="50"/>
    <col min="1943" max="1943" width="2.85546875" style="50" customWidth="1"/>
    <col min="1944" max="1944" width="3.140625" style="50" customWidth="1"/>
    <col min="1945" max="1945" width="9.140625" style="50"/>
    <col min="1946" max="1946" width="2.85546875" style="50" customWidth="1"/>
    <col min="1947" max="1947" width="3.140625" style="50" customWidth="1"/>
    <col min="1948" max="1948" width="9.140625" style="50"/>
    <col min="1949" max="1949" width="2.85546875" style="50" customWidth="1"/>
    <col min="1950" max="1950" width="3.28515625" style="50" customWidth="1"/>
    <col min="1951" max="1951" width="9.140625" style="50"/>
    <col min="1952" max="1952" width="3.5703125" style="50" customWidth="1"/>
    <col min="1953" max="1953" width="3.7109375" style="50" customWidth="1"/>
    <col min="1954" max="1955" width="9.140625" style="50"/>
    <col min="1956" max="1956" width="35.140625" style="50" customWidth="1"/>
    <col min="1957" max="2174" width="9.140625" style="50"/>
    <col min="2175" max="2175" width="2.85546875" style="50" customWidth="1"/>
    <col min="2176" max="2176" width="3.7109375" style="50" customWidth="1"/>
    <col min="2177" max="2177" width="9.140625" style="50"/>
    <col min="2178" max="2178" width="2.85546875" style="50" customWidth="1"/>
    <col min="2179" max="2179" width="3.7109375" style="50" customWidth="1"/>
    <col min="2180" max="2180" width="9.140625" style="50"/>
    <col min="2181" max="2181" width="2.85546875" style="50" customWidth="1"/>
    <col min="2182" max="2182" width="3.7109375" style="50" customWidth="1"/>
    <col min="2183" max="2183" width="9.140625" style="50"/>
    <col min="2184" max="2184" width="2.85546875" style="50" customWidth="1"/>
    <col min="2185" max="2185" width="3.85546875" style="50" customWidth="1"/>
    <col min="2186" max="2186" width="9.140625" style="50"/>
    <col min="2187" max="2187" width="2.85546875" style="50" customWidth="1"/>
    <col min="2188" max="2188" width="3.85546875" style="50" customWidth="1"/>
    <col min="2189" max="2189" width="9.140625" style="50"/>
    <col min="2190" max="2190" width="2.85546875" style="50" customWidth="1"/>
    <col min="2191" max="2191" width="3.42578125" style="50" customWidth="1"/>
    <col min="2192" max="2192" width="9.140625" style="50"/>
    <col min="2193" max="2193" width="2.85546875" style="50" customWidth="1"/>
    <col min="2194" max="2194" width="3.28515625" style="50" customWidth="1"/>
    <col min="2195" max="2195" width="9.140625" style="50"/>
    <col min="2196" max="2196" width="2.85546875" style="50" customWidth="1"/>
    <col min="2197" max="2197" width="3.140625" style="50" customWidth="1"/>
    <col min="2198" max="2198" width="9.140625" style="50"/>
    <col min="2199" max="2199" width="2.85546875" style="50" customWidth="1"/>
    <col min="2200" max="2200" width="3.140625" style="50" customWidth="1"/>
    <col min="2201" max="2201" width="9.140625" style="50"/>
    <col min="2202" max="2202" width="2.85546875" style="50" customWidth="1"/>
    <col min="2203" max="2203" width="3.140625" style="50" customWidth="1"/>
    <col min="2204" max="2204" width="9.140625" style="50"/>
    <col min="2205" max="2205" width="2.85546875" style="50" customWidth="1"/>
    <col min="2206" max="2206" width="3.28515625" style="50" customWidth="1"/>
    <col min="2207" max="2207" width="9.140625" style="50"/>
    <col min="2208" max="2208" width="3.5703125" style="50" customWidth="1"/>
    <col min="2209" max="2209" width="3.7109375" style="50" customWidth="1"/>
    <col min="2210" max="2211" width="9.140625" style="50"/>
    <col min="2212" max="2212" width="35.140625" style="50" customWidth="1"/>
    <col min="2213" max="2430" width="9.140625" style="50"/>
    <col min="2431" max="2431" width="2.85546875" style="50" customWidth="1"/>
    <col min="2432" max="2432" width="3.7109375" style="50" customWidth="1"/>
    <col min="2433" max="2433" width="9.140625" style="50"/>
    <col min="2434" max="2434" width="2.85546875" style="50" customWidth="1"/>
    <col min="2435" max="2435" width="3.7109375" style="50" customWidth="1"/>
    <col min="2436" max="2436" width="9.140625" style="50"/>
    <col min="2437" max="2437" width="2.85546875" style="50" customWidth="1"/>
    <col min="2438" max="2438" width="3.7109375" style="50" customWidth="1"/>
    <col min="2439" max="2439" width="9.140625" style="50"/>
    <col min="2440" max="2440" width="2.85546875" style="50" customWidth="1"/>
    <col min="2441" max="2441" width="3.85546875" style="50" customWidth="1"/>
    <col min="2442" max="2442" width="9.140625" style="50"/>
    <col min="2443" max="2443" width="2.85546875" style="50" customWidth="1"/>
    <col min="2444" max="2444" width="3.85546875" style="50" customWidth="1"/>
    <col min="2445" max="2445" width="9.140625" style="50"/>
    <col min="2446" max="2446" width="2.85546875" style="50" customWidth="1"/>
    <col min="2447" max="2447" width="3.42578125" style="50" customWidth="1"/>
    <col min="2448" max="2448" width="9.140625" style="50"/>
    <col min="2449" max="2449" width="2.85546875" style="50" customWidth="1"/>
    <col min="2450" max="2450" width="3.28515625" style="50" customWidth="1"/>
    <col min="2451" max="2451" width="9.140625" style="50"/>
    <col min="2452" max="2452" width="2.85546875" style="50" customWidth="1"/>
    <col min="2453" max="2453" width="3.140625" style="50" customWidth="1"/>
    <col min="2454" max="2454" width="9.140625" style="50"/>
    <col min="2455" max="2455" width="2.85546875" style="50" customWidth="1"/>
    <col min="2456" max="2456" width="3.140625" style="50" customWidth="1"/>
    <col min="2457" max="2457" width="9.140625" style="50"/>
    <col min="2458" max="2458" width="2.85546875" style="50" customWidth="1"/>
    <col min="2459" max="2459" width="3.140625" style="50" customWidth="1"/>
    <col min="2460" max="2460" width="9.140625" style="50"/>
    <col min="2461" max="2461" width="2.85546875" style="50" customWidth="1"/>
    <col min="2462" max="2462" width="3.28515625" style="50" customWidth="1"/>
    <col min="2463" max="2463" width="9.140625" style="50"/>
    <col min="2464" max="2464" width="3.5703125" style="50" customWidth="1"/>
    <col min="2465" max="2465" width="3.7109375" style="50" customWidth="1"/>
    <col min="2466" max="2467" width="9.140625" style="50"/>
    <col min="2468" max="2468" width="35.140625" style="50" customWidth="1"/>
    <col min="2469" max="2686" width="9.140625" style="50"/>
    <col min="2687" max="2687" width="2.85546875" style="50" customWidth="1"/>
    <col min="2688" max="2688" width="3.7109375" style="50" customWidth="1"/>
    <col min="2689" max="2689" width="9.140625" style="50"/>
    <col min="2690" max="2690" width="2.85546875" style="50" customWidth="1"/>
    <col min="2691" max="2691" width="3.7109375" style="50" customWidth="1"/>
    <col min="2692" max="2692" width="9.140625" style="50"/>
    <col min="2693" max="2693" width="2.85546875" style="50" customWidth="1"/>
    <col min="2694" max="2694" width="3.7109375" style="50" customWidth="1"/>
    <col min="2695" max="2695" width="9.140625" style="50"/>
    <col min="2696" max="2696" width="2.85546875" style="50" customWidth="1"/>
    <col min="2697" max="2697" width="3.85546875" style="50" customWidth="1"/>
    <col min="2698" max="2698" width="9.140625" style="50"/>
    <col min="2699" max="2699" width="2.85546875" style="50" customWidth="1"/>
    <col min="2700" max="2700" width="3.85546875" style="50" customWidth="1"/>
    <col min="2701" max="2701" width="9.140625" style="50"/>
    <col min="2702" max="2702" width="2.85546875" style="50" customWidth="1"/>
    <col min="2703" max="2703" width="3.42578125" style="50" customWidth="1"/>
    <col min="2704" max="2704" width="9.140625" style="50"/>
    <col min="2705" max="2705" width="2.85546875" style="50" customWidth="1"/>
    <col min="2706" max="2706" width="3.28515625" style="50" customWidth="1"/>
    <col min="2707" max="2707" width="9.140625" style="50"/>
    <col min="2708" max="2708" width="2.85546875" style="50" customWidth="1"/>
    <col min="2709" max="2709" width="3.140625" style="50" customWidth="1"/>
    <col min="2710" max="2710" width="9.140625" style="50"/>
    <col min="2711" max="2711" width="2.85546875" style="50" customWidth="1"/>
    <col min="2712" max="2712" width="3.140625" style="50" customWidth="1"/>
    <col min="2713" max="2713" width="9.140625" style="50"/>
    <col min="2714" max="2714" width="2.85546875" style="50" customWidth="1"/>
    <col min="2715" max="2715" width="3.140625" style="50" customWidth="1"/>
    <col min="2716" max="2716" width="9.140625" style="50"/>
    <col min="2717" max="2717" width="2.85546875" style="50" customWidth="1"/>
    <col min="2718" max="2718" width="3.28515625" style="50" customWidth="1"/>
    <col min="2719" max="2719" width="9.140625" style="50"/>
    <col min="2720" max="2720" width="3.5703125" style="50" customWidth="1"/>
    <col min="2721" max="2721" width="3.7109375" style="50" customWidth="1"/>
    <col min="2722" max="2723" width="9.140625" style="50"/>
    <col min="2724" max="2724" width="35.140625" style="50" customWidth="1"/>
    <col min="2725" max="2942" width="9.140625" style="50"/>
    <col min="2943" max="2943" width="2.85546875" style="50" customWidth="1"/>
    <col min="2944" max="2944" width="3.7109375" style="50" customWidth="1"/>
    <col min="2945" max="2945" width="9.140625" style="50"/>
    <col min="2946" max="2946" width="2.85546875" style="50" customWidth="1"/>
    <col min="2947" max="2947" width="3.7109375" style="50" customWidth="1"/>
    <col min="2948" max="2948" width="9.140625" style="50"/>
    <col min="2949" max="2949" width="2.85546875" style="50" customWidth="1"/>
    <col min="2950" max="2950" width="3.7109375" style="50" customWidth="1"/>
    <col min="2951" max="2951" width="9.140625" style="50"/>
    <col min="2952" max="2952" width="2.85546875" style="50" customWidth="1"/>
    <col min="2953" max="2953" width="3.85546875" style="50" customWidth="1"/>
    <col min="2954" max="2954" width="9.140625" style="50"/>
    <col min="2955" max="2955" width="2.85546875" style="50" customWidth="1"/>
    <col min="2956" max="2956" width="3.85546875" style="50" customWidth="1"/>
    <col min="2957" max="2957" width="9.140625" style="50"/>
    <col min="2958" max="2958" width="2.85546875" style="50" customWidth="1"/>
    <col min="2959" max="2959" width="3.42578125" style="50" customWidth="1"/>
    <col min="2960" max="2960" width="9.140625" style="50"/>
    <col min="2961" max="2961" width="2.85546875" style="50" customWidth="1"/>
    <col min="2962" max="2962" width="3.28515625" style="50" customWidth="1"/>
    <col min="2963" max="2963" width="9.140625" style="50"/>
    <col min="2964" max="2964" width="2.85546875" style="50" customWidth="1"/>
    <col min="2965" max="2965" width="3.140625" style="50" customWidth="1"/>
    <col min="2966" max="2966" width="9.140625" style="50"/>
    <col min="2967" max="2967" width="2.85546875" style="50" customWidth="1"/>
    <col min="2968" max="2968" width="3.140625" style="50" customWidth="1"/>
    <col min="2969" max="2969" width="9.140625" style="50"/>
    <col min="2970" max="2970" width="2.85546875" style="50" customWidth="1"/>
    <col min="2971" max="2971" width="3.140625" style="50" customWidth="1"/>
    <col min="2972" max="2972" width="9.140625" style="50"/>
    <col min="2973" max="2973" width="2.85546875" style="50" customWidth="1"/>
    <col min="2974" max="2974" width="3.28515625" style="50" customWidth="1"/>
    <col min="2975" max="2975" width="9.140625" style="50"/>
    <col min="2976" max="2976" width="3.5703125" style="50" customWidth="1"/>
    <col min="2977" max="2977" width="3.7109375" style="50" customWidth="1"/>
    <col min="2978" max="2979" width="9.140625" style="50"/>
    <col min="2980" max="2980" width="35.140625" style="50" customWidth="1"/>
    <col min="2981" max="3198" width="9.140625" style="50"/>
    <col min="3199" max="3199" width="2.85546875" style="50" customWidth="1"/>
    <col min="3200" max="3200" width="3.7109375" style="50" customWidth="1"/>
    <col min="3201" max="3201" width="9.140625" style="50"/>
    <col min="3202" max="3202" width="2.85546875" style="50" customWidth="1"/>
    <col min="3203" max="3203" width="3.7109375" style="50" customWidth="1"/>
    <col min="3204" max="3204" width="9.140625" style="50"/>
    <col min="3205" max="3205" width="2.85546875" style="50" customWidth="1"/>
    <col min="3206" max="3206" width="3.7109375" style="50" customWidth="1"/>
    <col min="3207" max="3207" width="9.140625" style="50"/>
    <col min="3208" max="3208" width="2.85546875" style="50" customWidth="1"/>
    <col min="3209" max="3209" width="3.85546875" style="50" customWidth="1"/>
    <col min="3210" max="3210" width="9.140625" style="50"/>
    <col min="3211" max="3211" width="2.85546875" style="50" customWidth="1"/>
    <col min="3212" max="3212" width="3.85546875" style="50" customWidth="1"/>
    <col min="3213" max="3213" width="9.140625" style="50"/>
    <col min="3214" max="3214" width="2.85546875" style="50" customWidth="1"/>
    <col min="3215" max="3215" width="3.42578125" style="50" customWidth="1"/>
    <col min="3216" max="3216" width="9.140625" style="50"/>
    <col min="3217" max="3217" width="2.85546875" style="50" customWidth="1"/>
    <col min="3218" max="3218" width="3.28515625" style="50" customWidth="1"/>
    <col min="3219" max="3219" width="9.140625" style="50"/>
    <col min="3220" max="3220" width="2.85546875" style="50" customWidth="1"/>
    <col min="3221" max="3221" width="3.140625" style="50" customWidth="1"/>
    <col min="3222" max="3222" width="9.140625" style="50"/>
    <col min="3223" max="3223" width="2.85546875" style="50" customWidth="1"/>
    <col min="3224" max="3224" width="3.140625" style="50" customWidth="1"/>
    <col min="3225" max="3225" width="9.140625" style="50"/>
    <col min="3226" max="3226" width="2.85546875" style="50" customWidth="1"/>
    <col min="3227" max="3227" width="3.140625" style="50" customWidth="1"/>
    <col min="3228" max="3228" width="9.140625" style="50"/>
    <col min="3229" max="3229" width="2.85546875" style="50" customWidth="1"/>
    <col min="3230" max="3230" width="3.28515625" style="50" customWidth="1"/>
    <col min="3231" max="3231" width="9.140625" style="50"/>
    <col min="3232" max="3232" width="3.5703125" style="50" customWidth="1"/>
    <col min="3233" max="3233" width="3.7109375" style="50" customWidth="1"/>
    <col min="3234" max="3235" width="9.140625" style="50"/>
    <col min="3236" max="3236" width="35.140625" style="50" customWidth="1"/>
    <col min="3237" max="3454" width="9.140625" style="50"/>
    <col min="3455" max="3455" width="2.85546875" style="50" customWidth="1"/>
    <col min="3456" max="3456" width="3.7109375" style="50" customWidth="1"/>
    <col min="3457" max="3457" width="9.140625" style="50"/>
    <col min="3458" max="3458" width="2.85546875" style="50" customWidth="1"/>
    <col min="3459" max="3459" width="3.7109375" style="50" customWidth="1"/>
    <col min="3460" max="3460" width="9.140625" style="50"/>
    <col min="3461" max="3461" width="2.85546875" style="50" customWidth="1"/>
    <col min="3462" max="3462" width="3.7109375" style="50" customWidth="1"/>
    <col min="3463" max="3463" width="9.140625" style="50"/>
    <col min="3464" max="3464" width="2.85546875" style="50" customWidth="1"/>
    <col min="3465" max="3465" width="3.85546875" style="50" customWidth="1"/>
    <col min="3466" max="3466" width="9.140625" style="50"/>
    <col min="3467" max="3467" width="2.85546875" style="50" customWidth="1"/>
    <col min="3468" max="3468" width="3.85546875" style="50" customWidth="1"/>
    <col min="3469" max="3469" width="9.140625" style="50"/>
    <col min="3470" max="3470" width="2.85546875" style="50" customWidth="1"/>
    <col min="3471" max="3471" width="3.42578125" style="50" customWidth="1"/>
    <col min="3472" max="3472" width="9.140625" style="50"/>
    <col min="3473" max="3473" width="2.85546875" style="50" customWidth="1"/>
    <col min="3474" max="3474" width="3.28515625" style="50" customWidth="1"/>
    <col min="3475" max="3475" width="9.140625" style="50"/>
    <col min="3476" max="3476" width="2.85546875" style="50" customWidth="1"/>
    <col min="3477" max="3477" width="3.140625" style="50" customWidth="1"/>
    <col min="3478" max="3478" width="9.140625" style="50"/>
    <col min="3479" max="3479" width="2.85546875" style="50" customWidth="1"/>
    <col min="3480" max="3480" width="3.140625" style="50" customWidth="1"/>
    <col min="3481" max="3481" width="9.140625" style="50"/>
    <col min="3482" max="3482" width="2.85546875" style="50" customWidth="1"/>
    <col min="3483" max="3483" width="3.140625" style="50" customWidth="1"/>
    <col min="3484" max="3484" width="9.140625" style="50"/>
    <col min="3485" max="3485" width="2.85546875" style="50" customWidth="1"/>
    <col min="3486" max="3486" width="3.28515625" style="50" customWidth="1"/>
    <col min="3487" max="3487" width="9.140625" style="50"/>
    <col min="3488" max="3488" width="3.5703125" style="50" customWidth="1"/>
    <col min="3489" max="3489" width="3.7109375" style="50" customWidth="1"/>
    <col min="3490" max="3491" width="9.140625" style="50"/>
    <col min="3492" max="3492" width="35.140625" style="50" customWidth="1"/>
    <col min="3493" max="3710" width="9.140625" style="50"/>
    <col min="3711" max="3711" width="2.85546875" style="50" customWidth="1"/>
    <col min="3712" max="3712" width="3.7109375" style="50" customWidth="1"/>
    <col min="3713" max="3713" width="9.140625" style="50"/>
    <col min="3714" max="3714" width="2.85546875" style="50" customWidth="1"/>
    <col min="3715" max="3715" width="3.7109375" style="50" customWidth="1"/>
    <col min="3716" max="3716" width="9.140625" style="50"/>
    <col min="3717" max="3717" width="2.85546875" style="50" customWidth="1"/>
    <col min="3718" max="3718" width="3.7109375" style="50" customWidth="1"/>
    <col min="3719" max="3719" width="9.140625" style="50"/>
    <col min="3720" max="3720" width="2.85546875" style="50" customWidth="1"/>
    <col min="3721" max="3721" width="3.85546875" style="50" customWidth="1"/>
    <col min="3722" max="3722" width="9.140625" style="50"/>
    <col min="3723" max="3723" width="2.85546875" style="50" customWidth="1"/>
    <col min="3724" max="3724" width="3.85546875" style="50" customWidth="1"/>
    <col min="3725" max="3725" width="9.140625" style="50"/>
    <col min="3726" max="3726" width="2.85546875" style="50" customWidth="1"/>
    <col min="3727" max="3727" width="3.42578125" style="50" customWidth="1"/>
    <col min="3728" max="3728" width="9.140625" style="50"/>
    <col min="3729" max="3729" width="2.85546875" style="50" customWidth="1"/>
    <col min="3730" max="3730" width="3.28515625" style="50" customWidth="1"/>
    <col min="3731" max="3731" width="9.140625" style="50"/>
    <col min="3732" max="3732" width="2.85546875" style="50" customWidth="1"/>
    <col min="3733" max="3733" width="3.140625" style="50" customWidth="1"/>
    <col min="3734" max="3734" width="9.140625" style="50"/>
    <col min="3735" max="3735" width="2.85546875" style="50" customWidth="1"/>
    <col min="3736" max="3736" width="3.140625" style="50" customWidth="1"/>
    <col min="3737" max="3737" width="9.140625" style="50"/>
    <col min="3738" max="3738" width="2.85546875" style="50" customWidth="1"/>
    <col min="3739" max="3739" width="3.140625" style="50" customWidth="1"/>
    <col min="3740" max="3740" width="9.140625" style="50"/>
    <col min="3741" max="3741" width="2.85546875" style="50" customWidth="1"/>
    <col min="3742" max="3742" width="3.28515625" style="50" customWidth="1"/>
    <col min="3743" max="3743" width="9.140625" style="50"/>
    <col min="3744" max="3744" width="3.5703125" style="50" customWidth="1"/>
    <col min="3745" max="3745" width="3.7109375" style="50" customWidth="1"/>
    <col min="3746" max="3747" width="9.140625" style="50"/>
    <col min="3748" max="3748" width="35.140625" style="50" customWidth="1"/>
    <col min="3749" max="3966" width="9.140625" style="50"/>
    <col min="3967" max="3967" width="2.85546875" style="50" customWidth="1"/>
    <col min="3968" max="3968" width="3.7109375" style="50" customWidth="1"/>
    <col min="3969" max="3969" width="9.140625" style="50"/>
    <col min="3970" max="3970" width="2.85546875" style="50" customWidth="1"/>
    <col min="3971" max="3971" width="3.7109375" style="50" customWidth="1"/>
    <col min="3972" max="3972" width="9.140625" style="50"/>
    <col min="3973" max="3973" width="2.85546875" style="50" customWidth="1"/>
    <col min="3974" max="3974" width="3.7109375" style="50" customWidth="1"/>
    <col min="3975" max="3975" width="9.140625" style="50"/>
    <col min="3976" max="3976" width="2.85546875" style="50" customWidth="1"/>
    <col min="3977" max="3977" width="3.85546875" style="50" customWidth="1"/>
    <col min="3978" max="3978" width="9.140625" style="50"/>
    <col min="3979" max="3979" width="2.85546875" style="50" customWidth="1"/>
    <col min="3980" max="3980" width="3.85546875" style="50" customWidth="1"/>
    <col min="3981" max="3981" width="9.140625" style="50"/>
    <col min="3982" max="3982" width="2.85546875" style="50" customWidth="1"/>
    <col min="3983" max="3983" width="3.42578125" style="50" customWidth="1"/>
    <col min="3984" max="3984" width="9.140625" style="50"/>
    <col min="3985" max="3985" width="2.85546875" style="50" customWidth="1"/>
    <col min="3986" max="3986" width="3.28515625" style="50" customWidth="1"/>
    <col min="3987" max="3987" width="9.140625" style="50"/>
    <col min="3988" max="3988" width="2.85546875" style="50" customWidth="1"/>
    <col min="3989" max="3989" width="3.140625" style="50" customWidth="1"/>
    <col min="3990" max="3990" width="9.140625" style="50"/>
    <col min="3991" max="3991" width="2.85546875" style="50" customWidth="1"/>
    <col min="3992" max="3992" width="3.140625" style="50" customWidth="1"/>
    <col min="3993" max="3993" width="9.140625" style="50"/>
    <col min="3994" max="3994" width="2.85546875" style="50" customWidth="1"/>
    <col min="3995" max="3995" width="3.140625" style="50" customWidth="1"/>
    <col min="3996" max="3996" width="9.140625" style="50"/>
    <col min="3997" max="3997" width="2.85546875" style="50" customWidth="1"/>
    <col min="3998" max="3998" width="3.28515625" style="50" customWidth="1"/>
    <col min="3999" max="3999" width="9.140625" style="50"/>
    <col min="4000" max="4000" width="3.5703125" style="50" customWidth="1"/>
    <col min="4001" max="4001" width="3.7109375" style="50" customWidth="1"/>
    <col min="4002" max="4003" width="9.140625" style="50"/>
    <col min="4004" max="4004" width="35.140625" style="50" customWidth="1"/>
    <col min="4005" max="4222" width="9.140625" style="50"/>
    <col min="4223" max="4223" width="2.85546875" style="50" customWidth="1"/>
    <col min="4224" max="4224" width="3.7109375" style="50" customWidth="1"/>
    <col min="4225" max="4225" width="9.140625" style="50"/>
    <col min="4226" max="4226" width="2.85546875" style="50" customWidth="1"/>
    <col min="4227" max="4227" width="3.7109375" style="50" customWidth="1"/>
    <col min="4228" max="4228" width="9.140625" style="50"/>
    <col min="4229" max="4229" width="2.85546875" style="50" customWidth="1"/>
    <col min="4230" max="4230" width="3.7109375" style="50" customWidth="1"/>
    <col min="4231" max="4231" width="9.140625" style="50"/>
    <col min="4232" max="4232" width="2.85546875" style="50" customWidth="1"/>
    <col min="4233" max="4233" width="3.85546875" style="50" customWidth="1"/>
    <col min="4234" max="4234" width="9.140625" style="50"/>
    <col min="4235" max="4235" width="2.85546875" style="50" customWidth="1"/>
    <col min="4236" max="4236" width="3.85546875" style="50" customWidth="1"/>
    <col min="4237" max="4237" width="9.140625" style="50"/>
    <col min="4238" max="4238" width="2.85546875" style="50" customWidth="1"/>
    <col min="4239" max="4239" width="3.42578125" style="50" customWidth="1"/>
    <col min="4240" max="4240" width="9.140625" style="50"/>
    <col min="4241" max="4241" width="2.85546875" style="50" customWidth="1"/>
    <col min="4242" max="4242" width="3.28515625" style="50" customWidth="1"/>
    <col min="4243" max="4243" width="9.140625" style="50"/>
    <col min="4244" max="4244" width="2.85546875" style="50" customWidth="1"/>
    <col min="4245" max="4245" width="3.140625" style="50" customWidth="1"/>
    <col min="4246" max="4246" width="9.140625" style="50"/>
    <col min="4247" max="4247" width="2.85546875" style="50" customWidth="1"/>
    <col min="4248" max="4248" width="3.140625" style="50" customWidth="1"/>
    <col min="4249" max="4249" width="9.140625" style="50"/>
    <col min="4250" max="4250" width="2.85546875" style="50" customWidth="1"/>
    <col min="4251" max="4251" width="3.140625" style="50" customWidth="1"/>
    <col min="4252" max="4252" width="9.140625" style="50"/>
    <col min="4253" max="4253" width="2.85546875" style="50" customWidth="1"/>
    <col min="4254" max="4254" width="3.28515625" style="50" customWidth="1"/>
    <col min="4255" max="4255" width="9.140625" style="50"/>
    <col min="4256" max="4256" width="3.5703125" style="50" customWidth="1"/>
    <col min="4257" max="4257" width="3.7109375" style="50" customWidth="1"/>
    <col min="4258" max="4259" width="9.140625" style="50"/>
    <col min="4260" max="4260" width="35.140625" style="50" customWidth="1"/>
    <col min="4261" max="4478" width="9.140625" style="50"/>
    <col min="4479" max="4479" width="2.85546875" style="50" customWidth="1"/>
    <col min="4480" max="4480" width="3.7109375" style="50" customWidth="1"/>
    <col min="4481" max="4481" width="9.140625" style="50"/>
    <col min="4482" max="4482" width="2.85546875" style="50" customWidth="1"/>
    <col min="4483" max="4483" width="3.7109375" style="50" customWidth="1"/>
    <col min="4484" max="4484" width="9.140625" style="50"/>
    <col min="4485" max="4485" width="2.85546875" style="50" customWidth="1"/>
    <col min="4486" max="4486" width="3.7109375" style="50" customWidth="1"/>
    <col min="4487" max="4487" width="9.140625" style="50"/>
    <col min="4488" max="4488" width="2.85546875" style="50" customWidth="1"/>
    <col min="4489" max="4489" width="3.85546875" style="50" customWidth="1"/>
    <col min="4490" max="4490" width="9.140625" style="50"/>
    <col min="4491" max="4491" width="2.85546875" style="50" customWidth="1"/>
    <col min="4492" max="4492" width="3.85546875" style="50" customWidth="1"/>
    <col min="4493" max="4493" width="9.140625" style="50"/>
    <col min="4494" max="4494" width="2.85546875" style="50" customWidth="1"/>
    <col min="4495" max="4495" width="3.42578125" style="50" customWidth="1"/>
    <col min="4496" max="4496" width="9.140625" style="50"/>
    <col min="4497" max="4497" width="2.85546875" style="50" customWidth="1"/>
    <col min="4498" max="4498" width="3.28515625" style="50" customWidth="1"/>
    <col min="4499" max="4499" width="9.140625" style="50"/>
    <col min="4500" max="4500" width="2.85546875" style="50" customWidth="1"/>
    <col min="4501" max="4501" width="3.140625" style="50" customWidth="1"/>
    <col min="4502" max="4502" width="9.140625" style="50"/>
    <col min="4503" max="4503" width="2.85546875" style="50" customWidth="1"/>
    <col min="4504" max="4504" width="3.140625" style="50" customWidth="1"/>
    <col min="4505" max="4505" width="9.140625" style="50"/>
    <col min="4506" max="4506" width="2.85546875" style="50" customWidth="1"/>
    <col min="4507" max="4507" width="3.140625" style="50" customWidth="1"/>
    <col min="4508" max="4508" width="9.140625" style="50"/>
    <col min="4509" max="4509" width="2.85546875" style="50" customWidth="1"/>
    <col min="4510" max="4510" width="3.28515625" style="50" customWidth="1"/>
    <col min="4511" max="4511" width="9.140625" style="50"/>
    <col min="4512" max="4512" width="3.5703125" style="50" customWidth="1"/>
    <col min="4513" max="4513" width="3.7109375" style="50" customWidth="1"/>
    <col min="4514" max="4515" width="9.140625" style="50"/>
    <col min="4516" max="4516" width="35.140625" style="50" customWidth="1"/>
    <col min="4517" max="4734" width="9.140625" style="50"/>
    <col min="4735" max="4735" width="2.85546875" style="50" customWidth="1"/>
    <col min="4736" max="4736" width="3.7109375" style="50" customWidth="1"/>
    <col min="4737" max="4737" width="9.140625" style="50"/>
    <col min="4738" max="4738" width="2.85546875" style="50" customWidth="1"/>
    <col min="4739" max="4739" width="3.7109375" style="50" customWidth="1"/>
    <col min="4740" max="4740" width="9.140625" style="50"/>
    <col min="4741" max="4741" width="2.85546875" style="50" customWidth="1"/>
    <col min="4742" max="4742" width="3.7109375" style="50" customWidth="1"/>
    <col min="4743" max="4743" width="9.140625" style="50"/>
    <col min="4744" max="4744" width="2.85546875" style="50" customWidth="1"/>
    <col min="4745" max="4745" width="3.85546875" style="50" customWidth="1"/>
    <col min="4746" max="4746" width="9.140625" style="50"/>
    <col min="4747" max="4747" width="2.85546875" style="50" customWidth="1"/>
    <col min="4748" max="4748" width="3.85546875" style="50" customWidth="1"/>
    <col min="4749" max="4749" width="9.140625" style="50"/>
    <col min="4750" max="4750" width="2.85546875" style="50" customWidth="1"/>
    <col min="4751" max="4751" width="3.42578125" style="50" customWidth="1"/>
    <col min="4752" max="4752" width="9.140625" style="50"/>
    <col min="4753" max="4753" width="2.85546875" style="50" customWidth="1"/>
    <col min="4754" max="4754" width="3.28515625" style="50" customWidth="1"/>
    <col min="4755" max="4755" width="9.140625" style="50"/>
    <col min="4756" max="4756" width="2.85546875" style="50" customWidth="1"/>
    <col min="4757" max="4757" width="3.140625" style="50" customWidth="1"/>
    <col min="4758" max="4758" width="9.140625" style="50"/>
    <col min="4759" max="4759" width="2.85546875" style="50" customWidth="1"/>
    <col min="4760" max="4760" width="3.140625" style="50" customWidth="1"/>
    <col min="4761" max="4761" width="9.140625" style="50"/>
    <col min="4762" max="4762" width="2.85546875" style="50" customWidth="1"/>
    <col min="4763" max="4763" width="3.140625" style="50" customWidth="1"/>
    <col min="4764" max="4764" width="9.140625" style="50"/>
    <col min="4765" max="4765" width="2.85546875" style="50" customWidth="1"/>
    <col min="4766" max="4766" width="3.28515625" style="50" customWidth="1"/>
    <col min="4767" max="4767" width="9.140625" style="50"/>
    <col min="4768" max="4768" width="3.5703125" style="50" customWidth="1"/>
    <col min="4769" max="4769" width="3.7109375" style="50" customWidth="1"/>
    <col min="4770" max="4771" width="9.140625" style="50"/>
    <col min="4772" max="4772" width="35.140625" style="50" customWidth="1"/>
    <col min="4773" max="4990" width="9.140625" style="50"/>
    <col min="4991" max="4991" width="2.85546875" style="50" customWidth="1"/>
    <col min="4992" max="4992" width="3.7109375" style="50" customWidth="1"/>
    <col min="4993" max="4993" width="9.140625" style="50"/>
    <col min="4994" max="4994" width="2.85546875" style="50" customWidth="1"/>
    <col min="4995" max="4995" width="3.7109375" style="50" customWidth="1"/>
    <col min="4996" max="4996" width="9.140625" style="50"/>
    <col min="4997" max="4997" width="2.85546875" style="50" customWidth="1"/>
    <col min="4998" max="4998" width="3.7109375" style="50" customWidth="1"/>
    <col min="4999" max="4999" width="9.140625" style="50"/>
    <col min="5000" max="5000" width="2.85546875" style="50" customWidth="1"/>
    <col min="5001" max="5001" width="3.85546875" style="50" customWidth="1"/>
    <col min="5002" max="5002" width="9.140625" style="50"/>
    <col min="5003" max="5003" width="2.85546875" style="50" customWidth="1"/>
    <col min="5004" max="5004" width="3.85546875" style="50" customWidth="1"/>
    <col min="5005" max="5005" width="9.140625" style="50"/>
    <col min="5006" max="5006" width="2.85546875" style="50" customWidth="1"/>
    <col min="5007" max="5007" width="3.42578125" style="50" customWidth="1"/>
    <col min="5008" max="5008" width="9.140625" style="50"/>
    <col min="5009" max="5009" width="2.85546875" style="50" customWidth="1"/>
    <col min="5010" max="5010" width="3.28515625" style="50" customWidth="1"/>
    <col min="5011" max="5011" width="9.140625" style="50"/>
    <col min="5012" max="5012" width="2.85546875" style="50" customWidth="1"/>
    <col min="5013" max="5013" width="3.140625" style="50" customWidth="1"/>
    <col min="5014" max="5014" width="9.140625" style="50"/>
    <col min="5015" max="5015" width="2.85546875" style="50" customWidth="1"/>
    <col min="5016" max="5016" width="3.140625" style="50" customWidth="1"/>
    <col min="5017" max="5017" width="9.140625" style="50"/>
    <col min="5018" max="5018" width="2.85546875" style="50" customWidth="1"/>
    <col min="5019" max="5019" width="3.140625" style="50" customWidth="1"/>
    <col min="5020" max="5020" width="9.140625" style="50"/>
    <col min="5021" max="5021" width="2.85546875" style="50" customWidth="1"/>
    <col min="5022" max="5022" width="3.28515625" style="50" customWidth="1"/>
    <col min="5023" max="5023" width="9.140625" style="50"/>
    <col min="5024" max="5024" width="3.5703125" style="50" customWidth="1"/>
    <col min="5025" max="5025" width="3.7109375" style="50" customWidth="1"/>
    <col min="5026" max="5027" width="9.140625" style="50"/>
    <col min="5028" max="5028" width="35.140625" style="50" customWidth="1"/>
    <col min="5029" max="5246" width="9.140625" style="50"/>
    <col min="5247" max="5247" width="2.85546875" style="50" customWidth="1"/>
    <col min="5248" max="5248" width="3.7109375" style="50" customWidth="1"/>
    <col min="5249" max="5249" width="9.140625" style="50"/>
    <col min="5250" max="5250" width="2.85546875" style="50" customWidth="1"/>
    <col min="5251" max="5251" width="3.7109375" style="50" customWidth="1"/>
    <col min="5252" max="5252" width="9.140625" style="50"/>
    <col min="5253" max="5253" width="2.85546875" style="50" customWidth="1"/>
    <col min="5254" max="5254" width="3.7109375" style="50" customWidth="1"/>
    <col min="5255" max="5255" width="9.140625" style="50"/>
    <col min="5256" max="5256" width="2.85546875" style="50" customWidth="1"/>
    <col min="5257" max="5257" width="3.85546875" style="50" customWidth="1"/>
    <col min="5258" max="5258" width="9.140625" style="50"/>
    <col min="5259" max="5259" width="2.85546875" style="50" customWidth="1"/>
    <col min="5260" max="5260" width="3.85546875" style="50" customWidth="1"/>
    <col min="5261" max="5261" width="9.140625" style="50"/>
    <col min="5262" max="5262" width="2.85546875" style="50" customWidth="1"/>
    <col min="5263" max="5263" width="3.42578125" style="50" customWidth="1"/>
    <col min="5264" max="5264" width="9.140625" style="50"/>
    <col min="5265" max="5265" width="2.85546875" style="50" customWidth="1"/>
    <col min="5266" max="5266" width="3.28515625" style="50" customWidth="1"/>
    <col min="5267" max="5267" width="9.140625" style="50"/>
    <col min="5268" max="5268" width="2.85546875" style="50" customWidth="1"/>
    <col min="5269" max="5269" width="3.140625" style="50" customWidth="1"/>
    <col min="5270" max="5270" width="9.140625" style="50"/>
    <col min="5271" max="5271" width="2.85546875" style="50" customWidth="1"/>
    <col min="5272" max="5272" width="3.140625" style="50" customWidth="1"/>
    <col min="5273" max="5273" width="9.140625" style="50"/>
    <col min="5274" max="5274" width="2.85546875" style="50" customWidth="1"/>
    <col min="5275" max="5275" width="3.140625" style="50" customWidth="1"/>
    <col min="5276" max="5276" width="9.140625" style="50"/>
    <col min="5277" max="5277" width="2.85546875" style="50" customWidth="1"/>
    <col min="5278" max="5278" width="3.28515625" style="50" customWidth="1"/>
    <col min="5279" max="5279" width="9.140625" style="50"/>
    <col min="5280" max="5280" width="3.5703125" style="50" customWidth="1"/>
    <col min="5281" max="5281" width="3.7109375" style="50" customWidth="1"/>
    <col min="5282" max="5283" width="9.140625" style="50"/>
    <col min="5284" max="5284" width="35.140625" style="50" customWidth="1"/>
    <col min="5285" max="5502" width="9.140625" style="50"/>
    <col min="5503" max="5503" width="2.85546875" style="50" customWidth="1"/>
    <col min="5504" max="5504" width="3.7109375" style="50" customWidth="1"/>
    <col min="5505" max="5505" width="9.140625" style="50"/>
    <col min="5506" max="5506" width="2.85546875" style="50" customWidth="1"/>
    <col min="5507" max="5507" width="3.7109375" style="50" customWidth="1"/>
    <col min="5508" max="5508" width="9.140625" style="50"/>
    <col min="5509" max="5509" width="2.85546875" style="50" customWidth="1"/>
    <col min="5510" max="5510" width="3.7109375" style="50" customWidth="1"/>
    <col min="5511" max="5511" width="9.140625" style="50"/>
    <col min="5512" max="5512" width="2.85546875" style="50" customWidth="1"/>
    <col min="5513" max="5513" width="3.85546875" style="50" customWidth="1"/>
    <col min="5514" max="5514" width="9.140625" style="50"/>
    <col min="5515" max="5515" width="2.85546875" style="50" customWidth="1"/>
    <col min="5516" max="5516" width="3.85546875" style="50" customWidth="1"/>
    <col min="5517" max="5517" width="9.140625" style="50"/>
    <col min="5518" max="5518" width="2.85546875" style="50" customWidth="1"/>
    <col min="5519" max="5519" width="3.42578125" style="50" customWidth="1"/>
    <col min="5520" max="5520" width="9.140625" style="50"/>
    <col min="5521" max="5521" width="2.85546875" style="50" customWidth="1"/>
    <col min="5522" max="5522" width="3.28515625" style="50" customWidth="1"/>
    <col min="5523" max="5523" width="9.140625" style="50"/>
    <col min="5524" max="5524" width="2.85546875" style="50" customWidth="1"/>
    <col min="5525" max="5525" width="3.140625" style="50" customWidth="1"/>
    <col min="5526" max="5526" width="9.140625" style="50"/>
    <col min="5527" max="5527" width="2.85546875" style="50" customWidth="1"/>
    <col min="5528" max="5528" width="3.140625" style="50" customWidth="1"/>
    <col min="5529" max="5529" width="9.140625" style="50"/>
    <col min="5530" max="5530" width="2.85546875" style="50" customWidth="1"/>
    <col min="5531" max="5531" width="3.140625" style="50" customWidth="1"/>
    <col min="5532" max="5532" width="9.140625" style="50"/>
    <col min="5533" max="5533" width="2.85546875" style="50" customWidth="1"/>
    <col min="5534" max="5534" width="3.28515625" style="50" customWidth="1"/>
    <col min="5535" max="5535" width="9.140625" style="50"/>
    <col min="5536" max="5536" width="3.5703125" style="50" customWidth="1"/>
    <col min="5537" max="5537" width="3.7109375" style="50" customWidth="1"/>
    <col min="5538" max="5539" width="9.140625" style="50"/>
    <col min="5540" max="5540" width="35.140625" style="50" customWidth="1"/>
    <col min="5541" max="5758" width="9.140625" style="50"/>
    <col min="5759" max="5759" width="2.85546875" style="50" customWidth="1"/>
    <col min="5760" max="5760" width="3.7109375" style="50" customWidth="1"/>
    <col min="5761" max="5761" width="9.140625" style="50"/>
    <col min="5762" max="5762" width="2.85546875" style="50" customWidth="1"/>
    <col min="5763" max="5763" width="3.7109375" style="50" customWidth="1"/>
    <col min="5764" max="5764" width="9.140625" style="50"/>
    <col min="5765" max="5765" width="2.85546875" style="50" customWidth="1"/>
    <col min="5766" max="5766" width="3.7109375" style="50" customWidth="1"/>
    <col min="5767" max="5767" width="9.140625" style="50"/>
    <col min="5768" max="5768" width="2.85546875" style="50" customWidth="1"/>
    <col min="5769" max="5769" width="3.85546875" style="50" customWidth="1"/>
    <col min="5770" max="5770" width="9.140625" style="50"/>
    <col min="5771" max="5771" width="2.85546875" style="50" customWidth="1"/>
    <col min="5772" max="5772" width="3.85546875" style="50" customWidth="1"/>
    <col min="5773" max="5773" width="9.140625" style="50"/>
    <col min="5774" max="5774" width="2.85546875" style="50" customWidth="1"/>
    <col min="5775" max="5775" width="3.42578125" style="50" customWidth="1"/>
    <col min="5776" max="5776" width="9.140625" style="50"/>
    <col min="5777" max="5777" width="2.85546875" style="50" customWidth="1"/>
    <col min="5778" max="5778" width="3.28515625" style="50" customWidth="1"/>
    <col min="5779" max="5779" width="9.140625" style="50"/>
    <col min="5780" max="5780" width="2.85546875" style="50" customWidth="1"/>
    <col min="5781" max="5781" width="3.140625" style="50" customWidth="1"/>
    <col min="5782" max="5782" width="9.140625" style="50"/>
    <col min="5783" max="5783" width="2.85546875" style="50" customWidth="1"/>
    <col min="5784" max="5784" width="3.140625" style="50" customWidth="1"/>
    <col min="5785" max="5785" width="9.140625" style="50"/>
    <col min="5786" max="5786" width="2.85546875" style="50" customWidth="1"/>
    <col min="5787" max="5787" width="3.140625" style="50" customWidth="1"/>
    <col min="5788" max="5788" width="9.140625" style="50"/>
    <col min="5789" max="5789" width="2.85546875" style="50" customWidth="1"/>
    <col min="5790" max="5790" width="3.28515625" style="50" customWidth="1"/>
    <col min="5791" max="5791" width="9.140625" style="50"/>
    <col min="5792" max="5792" width="3.5703125" style="50" customWidth="1"/>
    <col min="5793" max="5793" width="3.7109375" style="50" customWidth="1"/>
    <col min="5794" max="5795" width="9.140625" style="50"/>
    <col min="5796" max="5796" width="35.140625" style="50" customWidth="1"/>
    <col min="5797" max="6014" width="9.140625" style="50"/>
    <col min="6015" max="6015" width="2.85546875" style="50" customWidth="1"/>
    <col min="6016" max="6016" width="3.7109375" style="50" customWidth="1"/>
    <col min="6017" max="6017" width="9.140625" style="50"/>
    <col min="6018" max="6018" width="2.85546875" style="50" customWidth="1"/>
    <col min="6019" max="6019" width="3.7109375" style="50" customWidth="1"/>
    <col min="6020" max="6020" width="9.140625" style="50"/>
    <col min="6021" max="6021" width="2.85546875" style="50" customWidth="1"/>
    <col min="6022" max="6022" width="3.7109375" style="50" customWidth="1"/>
    <col min="6023" max="6023" width="9.140625" style="50"/>
    <col min="6024" max="6024" width="2.85546875" style="50" customWidth="1"/>
    <col min="6025" max="6025" width="3.85546875" style="50" customWidth="1"/>
    <col min="6026" max="6026" width="9.140625" style="50"/>
    <col min="6027" max="6027" width="2.85546875" style="50" customWidth="1"/>
    <col min="6028" max="6028" width="3.85546875" style="50" customWidth="1"/>
    <col min="6029" max="6029" width="9.140625" style="50"/>
    <col min="6030" max="6030" width="2.85546875" style="50" customWidth="1"/>
    <col min="6031" max="6031" width="3.42578125" style="50" customWidth="1"/>
    <col min="6032" max="6032" width="9.140625" style="50"/>
    <col min="6033" max="6033" width="2.85546875" style="50" customWidth="1"/>
    <col min="6034" max="6034" width="3.28515625" style="50" customWidth="1"/>
    <col min="6035" max="6035" width="9.140625" style="50"/>
    <col min="6036" max="6036" width="2.85546875" style="50" customWidth="1"/>
    <col min="6037" max="6037" width="3.140625" style="50" customWidth="1"/>
    <col min="6038" max="6038" width="9.140625" style="50"/>
    <col min="6039" max="6039" width="2.85546875" style="50" customWidth="1"/>
    <col min="6040" max="6040" width="3.140625" style="50" customWidth="1"/>
    <col min="6041" max="6041" width="9.140625" style="50"/>
    <col min="6042" max="6042" width="2.85546875" style="50" customWidth="1"/>
    <col min="6043" max="6043" width="3.140625" style="50" customWidth="1"/>
    <col min="6044" max="6044" width="9.140625" style="50"/>
    <col min="6045" max="6045" width="2.85546875" style="50" customWidth="1"/>
    <col min="6046" max="6046" width="3.28515625" style="50" customWidth="1"/>
    <col min="6047" max="6047" width="9.140625" style="50"/>
    <col min="6048" max="6048" width="3.5703125" style="50" customWidth="1"/>
    <col min="6049" max="6049" width="3.7109375" style="50" customWidth="1"/>
    <col min="6050" max="6051" width="9.140625" style="50"/>
    <col min="6052" max="6052" width="35.140625" style="50" customWidth="1"/>
    <col min="6053" max="6270" width="9.140625" style="50"/>
    <col min="6271" max="6271" width="2.85546875" style="50" customWidth="1"/>
    <col min="6272" max="6272" width="3.7109375" style="50" customWidth="1"/>
    <col min="6273" max="6273" width="9.140625" style="50"/>
    <col min="6274" max="6274" width="2.85546875" style="50" customWidth="1"/>
    <col min="6275" max="6275" width="3.7109375" style="50" customWidth="1"/>
    <col min="6276" max="6276" width="9.140625" style="50"/>
    <col min="6277" max="6277" width="2.85546875" style="50" customWidth="1"/>
    <col min="6278" max="6278" width="3.7109375" style="50" customWidth="1"/>
    <col min="6279" max="6279" width="9.140625" style="50"/>
    <col min="6280" max="6280" width="2.85546875" style="50" customWidth="1"/>
    <col min="6281" max="6281" width="3.85546875" style="50" customWidth="1"/>
    <col min="6282" max="6282" width="9.140625" style="50"/>
    <col min="6283" max="6283" width="2.85546875" style="50" customWidth="1"/>
    <col min="6284" max="6284" width="3.85546875" style="50" customWidth="1"/>
    <col min="6285" max="6285" width="9.140625" style="50"/>
    <col min="6286" max="6286" width="2.85546875" style="50" customWidth="1"/>
    <col min="6287" max="6287" width="3.42578125" style="50" customWidth="1"/>
    <col min="6288" max="6288" width="9.140625" style="50"/>
    <col min="6289" max="6289" width="2.85546875" style="50" customWidth="1"/>
    <col min="6290" max="6290" width="3.28515625" style="50" customWidth="1"/>
    <col min="6291" max="6291" width="9.140625" style="50"/>
    <col min="6292" max="6292" width="2.85546875" style="50" customWidth="1"/>
    <col min="6293" max="6293" width="3.140625" style="50" customWidth="1"/>
    <col min="6294" max="6294" width="9.140625" style="50"/>
    <col min="6295" max="6295" width="2.85546875" style="50" customWidth="1"/>
    <col min="6296" max="6296" width="3.140625" style="50" customWidth="1"/>
    <col min="6297" max="6297" width="9.140625" style="50"/>
    <col min="6298" max="6298" width="2.85546875" style="50" customWidth="1"/>
    <col min="6299" max="6299" width="3.140625" style="50" customWidth="1"/>
    <col min="6300" max="6300" width="9.140625" style="50"/>
    <col min="6301" max="6301" width="2.85546875" style="50" customWidth="1"/>
    <col min="6302" max="6302" width="3.28515625" style="50" customWidth="1"/>
    <col min="6303" max="6303" width="9.140625" style="50"/>
    <col min="6304" max="6304" width="3.5703125" style="50" customWidth="1"/>
    <col min="6305" max="6305" width="3.7109375" style="50" customWidth="1"/>
    <col min="6306" max="6307" width="9.140625" style="50"/>
    <col min="6308" max="6308" width="35.140625" style="50" customWidth="1"/>
    <col min="6309" max="6526" width="9.140625" style="50"/>
    <col min="6527" max="6527" width="2.85546875" style="50" customWidth="1"/>
    <col min="6528" max="6528" width="3.7109375" style="50" customWidth="1"/>
    <col min="6529" max="6529" width="9.140625" style="50"/>
    <col min="6530" max="6530" width="2.85546875" style="50" customWidth="1"/>
    <col min="6531" max="6531" width="3.7109375" style="50" customWidth="1"/>
    <col min="6532" max="6532" width="9.140625" style="50"/>
    <col min="6533" max="6533" width="2.85546875" style="50" customWidth="1"/>
    <col min="6534" max="6534" width="3.7109375" style="50" customWidth="1"/>
    <col min="6535" max="6535" width="9.140625" style="50"/>
    <col min="6536" max="6536" width="2.85546875" style="50" customWidth="1"/>
    <col min="6537" max="6537" width="3.85546875" style="50" customWidth="1"/>
    <col min="6538" max="6538" width="9.140625" style="50"/>
    <col min="6539" max="6539" width="2.85546875" style="50" customWidth="1"/>
    <col min="6540" max="6540" width="3.85546875" style="50" customWidth="1"/>
    <col min="6541" max="6541" width="9.140625" style="50"/>
    <col min="6542" max="6542" width="2.85546875" style="50" customWidth="1"/>
    <col min="6543" max="6543" width="3.42578125" style="50" customWidth="1"/>
    <col min="6544" max="6544" width="9.140625" style="50"/>
    <col min="6545" max="6545" width="2.85546875" style="50" customWidth="1"/>
    <col min="6546" max="6546" width="3.28515625" style="50" customWidth="1"/>
    <col min="6547" max="6547" width="9.140625" style="50"/>
    <col min="6548" max="6548" width="2.85546875" style="50" customWidth="1"/>
    <col min="6549" max="6549" width="3.140625" style="50" customWidth="1"/>
    <col min="6550" max="6550" width="9.140625" style="50"/>
    <col min="6551" max="6551" width="2.85546875" style="50" customWidth="1"/>
    <col min="6552" max="6552" width="3.140625" style="50" customWidth="1"/>
    <col min="6553" max="6553" width="9.140625" style="50"/>
    <col min="6554" max="6554" width="2.85546875" style="50" customWidth="1"/>
    <col min="6555" max="6555" width="3.140625" style="50" customWidth="1"/>
    <col min="6556" max="6556" width="9.140625" style="50"/>
    <col min="6557" max="6557" width="2.85546875" style="50" customWidth="1"/>
    <col min="6558" max="6558" width="3.28515625" style="50" customWidth="1"/>
    <col min="6559" max="6559" width="9.140625" style="50"/>
    <col min="6560" max="6560" width="3.5703125" style="50" customWidth="1"/>
    <col min="6561" max="6561" width="3.7109375" style="50" customWidth="1"/>
    <col min="6562" max="6563" width="9.140625" style="50"/>
    <col min="6564" max="6564" width="35.140625" style="50" customWidth="1"/>
    <col min="6565" max="6782" width="9.140625" style="50"/>
    <col min="6783" max="6783" width="2.85546875" style="50" customWidth="1"/>
    <col min="6784" max="6784" width="3.7109375" style="50" customWidth="1"/>
    <col min="6785" max="6785" width="9.140625" style="50"/>
    <col min="6786" max="6786" width="2.85546875" style="50" customWidth="1"/>
    <col min="6787" max="6787" width="3.7109375" style="50" customWidth="1"/>
    <col min="6788" max="6788" width="9.140625" style="50"/>
    <col min="6789" max="6789" width="2.85546875" style="50" customWidth="1"/>
    <col min="6790" max="6790" width="3.7109375" style="50" customWidth="1"/>
    <col min="6791" max="6791" width="9.140625" style="50"/>
    <col min="6792" max="6792" width="2.85546875" style="50" customWidth="1"/>
    <col min="6793" max="6793" width="3.85546875" style="50" customWidth="1"/>
    <col min="6794" max="6794" width="9.140625" style="50"/>
    <col min="6795" max="6795" width="2.85546875" style="50" customWidth="1"/>
    <col min="6796" max="6796" width="3.85546875" style="50" customWidth="1"/>
    <col min="6797" max="6797" width="9.140625" style="50"/>
    <col min="6798" max="6798" width="2.85546875" style="50" customWidth="1"/>
    <col min="6799" max="6799" width="3.42578125" style="50" customWidth="1"/>
    <col min="6800" max="6800" width="9.140625" style="50"/>
    <col min="6801" max="6801" width="2.85546875" style="50" customWidth="1"/>
    <col min="6802" max="6802" width="3.28515625" style="50" customWidth="1"/>
    <col min="6803" max="6803" width="9.140625" style="50"/>
    <col min="6804" max="6804" width="2.85546875" style="50" customWidth="1"/>
    <col min="6805" max="6805" width="3.140625" style="50" customWidth="1"/>
    <col min="6806" max="6806" width="9.140625" style="50"/>
    <col min="6807" max="6807" width="2.85546875" style="50" customWidth="1"/>
    <col min="6808" max="6808" width="3.140625" style="50" customWidth="1"/>
    <col min="6809" max="6809" width="9.140625" style="50"/>
    <col min="6810" max="6810" width="2.85546875" style="50" customWidth="1"/>
    <col min="6811" max="6811" width="3.140625" style="50" customWidth="1"/>
    <col min="6812" max="6812" width="9.140625" style="50"/>
    <col min="6813" max="6813" width="2.85546875" style="50" customWidth="1"/>
    <col min="6814" max="6814" width="3.28515625" style="50" customWidth="1"/>
    <col min="6815" max="6815" width="9.140625" style="50"/>
    <col min="6816" max="6816" width="3.5703125" style="50" customWidth="1"/>
    <col min="6817" max="6817" width="3.7109375" style="50" customWidth="1"/>
    <col min="6818" max="6819" width="9.140625" style="50"/>
    <col min="6820" max="6820" width="35.140625" style="50" customWidth="1"/>
    <col min="6821" max="7038" width="9.140625" style="50"/>
    <col min="7039" max="7039" width="2.85546875" style="50" customWidth="1"/>
    <col min="7040" max="7040" width="3.7109375" style="50" customWidth="1"/>
    <col min="7041" max="7041" width="9.140625" style="50"/>
    <col min="7042" max="7042" width="2.85546875" style="50" customWidth="1"/>
    <col min="7043" max="7043" width="3.7109375" style="50" customWidth="1"/>
    <col min="7044" max="7044" width="9.140625" style="50"/>
    <col min="7045" max="7045" width="2.85546875" style="50" customWidth="1"/>
    <col min="7046" max="7046" width="3.7109375" style="50" customWidth="1"/>
    <col min="7047" max="7047" width="9.140625" style="50"/>
    <col min="7048" max="7048" width="2.85546875" style="50" customWidth="1"/>
    <col min="7049" max="7049" width="3.85546875" style="50" customWidth="1"/>
    <col min="7050" max="7050" width="9.140625" style="50"/>
    <col min="7051" max="7051" width="2.85546875" style="50" customWidth="1"/>
    <col min="7052" max="7052" width="3.85546875" style="50" customWidth="1"/>
    <col min="7053" max="7053" width="9.140625" style="50"/>
    <col min="7054" max="7054" width="2.85546875" style="50" customWidth="1"/>
    <col min="7055" max="7055" width="3.42578125" style="50" customWidth="1"/>
    <col min="7056" max="7056" width="9.140625" style="50"/>
    <col min="7057" max="7057" width="2.85546875" style="50" customWidth="1"/>
    <col min="7058" max="7058" width="3.28515625" style="50" customWidth="1"/>
    <col min="7059" max="7059" width="9.140625" style="50"/>
    <col min="7060" max="7060" width="2.85546875" style="50" customWidth="1"/>
    <col min="7061" max="7061" width="3.140625" style="50" customWidth="1"/>
    <col min="7062" max="7062" width="9.140625" style="50"/>
    <col min="7063" max="7063" width="2.85546875" style="50" customWidth="1"/>
    <col min="7064" max="7064" width="3.140625" style="50" customWidth="1"/>
    <col min="7065" max="7065" width="9.140625" style="50"/>
    <col min="7066" max="7066" width="2.85546875" style="50" customWidth="1"/>
    <col min="7067" max="7067" width="3.140625" style="50" customWidth="1"/>
    <col min="7068" max="7068" width="9.140625" style="50"/>
    <col min="7069" max="7069" width="2.85546875" style="50" customWidth="1"/>
    <col min="7070" max="7070" width="3.28515625" style="50" customWidth="1"/>
    <col min="7071" max="7071" width="9.140625" style="50"/>
    <col min="7072" max="7072" width="3.5703125" style="50" customWidth="1"/>
    <col min="7073" max="7073" width="3.7109375" style="50" customWidth="1"/>
    <col min="7074" max="7075" width="9.140625" style="50"/>
    <col min="7076" max="7076" width="35.140625" style="50" customWidth="1"/>
    <col min="7077" max="7294" width="9.140625" style="50"/>
    <col min="7295" max="7295" width="2.85546875" style="50" customWidth="1"/>
    <col min="7296" max="7296" width="3.7109375" style="50" customWidth="1"/>
    <col min="7297" max="7297" width="9.140625" style="50"/>
    <col min="7298" max="7298" width="2.85546875" style="50" customWidth="1"/>
    <col min="7299" max="7299" width="3.7109375" style="50" customWidth="1"/>
    <col min="7300" max="7300" width="9.140625" style="50"/>
    <col min="7301" max="7301" width="2.85546875" style="50" customWidth="1"/>
    <col min="7302" max="7302" width="3.7109375" style="50" customWidth="1"/>
    <col min="7303" max="7303" width="9.140625" style="50"/>
    <col min="7304" max="7304" width="2.85546875" style="50" customWidth="1"/>
    <col min="7305" max="7305" width="3.85546875" style="50" customWidth="1"/>
    <col min="7306" max="7306" width="9.140625" style="50"/>
    <col min="7307" max="7307" width="2.85546875" style="50" customWidth="1"/>
    <col min="7308" max="7308" width="3.85546875" style="50" customWidth="1"/>
    <col min="7309" max="7309" width="9.140625" style="50"/>
    <col min="7310" max="7310" width="2.85546875" style="50" customWidth="1"/>
    <col min="7311" max="7311" width="3.42578125" style="50" customWidth="1"/>
    <col min="7312" max="7312" width="9.140625" style="50"/>
    <col min="7313" max="7313" width="2.85546875" style="50" customWidth="1"/>
    <col min="7314" max="7314" width="3.28515625" style="50" customWidth="1"/>
    <col min="7315" max="7315" width="9.140625" style="50"/>
    <col min="7316" max="7316" width="2.85546875" style="50" customWidth="1"/>
    <col min="7317" max="7317" width="3.140625" style="50" customWidth="1"/>
    <col min="7318" max="7318" width="9.140625" style="50"/>
    <col min="7319" max="7319" width="2.85546875" style="50" customWidth="1"/>
    <col min="7320" max="7320" width="3.140625" style="50" customWidth="1"/>
    <col min="7321" max="7321" width="9.140625" style="50"/>
    <col min="7322" max="7322" width="2.85546875" style="50" customWidth="1"/>
    <col min="7323" max="7323" width="3.140625" style="50" customWidth="1"/>
    <col min="7324" max="7324" width="9.140625" style="50"/>
    <col min="7325" max="7325" width="2.85546875" style="50" customWidth="1"/>
    <col min="7326" max="7326" width="3.28515625" style="50" customWidth="1"/>
    <col min="7327" max="7327" width="9.140625" style="50"/>
    <col min="7328" max="7328" width="3.5703125" style="50" customWidth="1"/>
    <col min="7329" max="7329" width="3.7109375" style="50" customWidth="1"/>
    <col min="7330" max="7331" width="9.140625" style="50"/>
    <col min="7332" max="7332" width="35.140625" style="50" customWidth="1"/>
    <col min="7333" max="7550" width="9.140625" style="50"/>
    <col min="7551" max="7551" width="2.85546875" style="50" customWidth="1"/>
    <col min="7552" max="7552" width="3.7109375" style="50" customWidth="1"/>
    <col min="7553" max="7553" width="9.140625" style="50"/>
    <col min="7554" max="7554" width="2.85546875" style="50" customWidth="1"/>
    <col min="7555" max="7555" width="3.7109375" style="50" customWidth="1"/>
    <col min="7556" max="7556" width="9.140625" style="50"/>
    <col min="7557" max="7557" width="2.85546875" style="50" customWidth="1"/>
    <col min="7558" max="7558" width="3.7109375" style="50" customWidth="1"/>
    <col min="7559" max="7559" width="9.140625" style="50"/>
    <col min="7560" max="7560" width="2.85546875" style="50" customWidth="1"/>
    <col min="7561" max="7561" width="3.85546875" style="50" customWidth="1"/>
    <col min="7562" max="7562" width="9.140625" style="50"/>
    <col min="7563" max="7563" width="2.85546875" style="50" customWidth="1"/>
    <col min="7564" max="7564" width="3.85546875" style="50" customWidth="1"/>
    <col min="7565" max="7565" width="9.140625" style="50"/>
    <col min="7566" max="7566" width="2.85546875" style="50" customWidth="1"/>
    <col min="7567" max="7567" width="3.42578125" style="50" customWidth="1"/>
    <col min="7568" max="7568" width="9.140625" style="50"/>
    <col min="7569" max="7569" width="2.85546875" style="50" customWidth="1"/>
    <col min="7570" max="7570" width="3.28515625" style="50" customWidth="1"/>
    <col min="7571" max="7571" width="9.140625" style="50"/>
    <col min="7572" max="7572" width="2.85546875" style="50" customWidth="1"/>
    <col min="7573" max="7573" width="3.140625" style="50" customWidth="1"/>
    <col min="7574" max="7574" width="9.140625" style="50"/>
    <col min="7575" max="7575" width="2.85546875" style="50" customWidth="1"/>
    <col min="7576" max="7576" width="3.140625" style="50" customWidth="1"/>
    <col min="7577" max="7577" width="9.140625" style="50"/>
    <col min="7578" max="7578" width="2.85546875" style="50" customWidth="1"/>
    <col min="7579" max="7579" width="3.140625" style="50" customWidth="1"/>
    <col min="7580" max="7580" width="9.140625" style="50"/>
    <col min="7581" max="7581" width="2.85546875" style="50" customWidth="1"/>
    <col min="7582" max="7582" width="3.28515625" style="50" customWidth="1"/>
    <col min="7583" max="7583" width="9.140625" style="50"/>
    <col min="7584" max="7584" width="3.5703125" style="50" customWidth="1"/>
    <col min="7585" max="7585" width="3.7109375" style="50" customWidth="1"/>
    <col min="7586" max="7587" width="9.140625" style="50"/>
    <col min="7588" max="7588" width="35.140625" style="50" customWidth="1"/>
    <col min="7589" max="7806" width="9.140625" style="50"/>
    <col min="7807" max="7807" width="2.85546875" style="50" customWidth="1"/>
    <col min="7808" max="7808" width="3.7109375" style="50" customWidth="1"/>
    <col min="7809" max="7809" width="9.140625" style="50"/>
    <col min="7810" max="7810" width="2.85546875" style="50" customWidth="1"/>
    <col min="7811" max="7811" width="3.7109375" style="50" customWidth="1"/>
    <col min="7812" max="7812" width="9.140625" style="50"/>
    <col min="7813" max="7813" width="2.85546875" style="50" customWidth="1"/>
    <col min="7814" max="7814" width="3.7109375" style="50" customWidth="1"/>
    <col min="7815" max="7815" width="9.140625" style="50"/>
    <col min="7816" max="7816" width="2.85546875" style="50" customWidth="1"/>
    <col min="7817" max="7817" width="3.85546875" style="50" customWidth="1"/>
    <col min="7818" max="7818" width="9.140625" style="50"/>
    <col min="7819" max="7819" width="2.85546875" style="50" customWidth="1"/>
    <col min="7820" max="7820" width="3.85546875" style="50" customWidth="1"/>
    <col min="7821" max="7821" width="9.140625" style="50"/>
    <col min="7822" max="7822" width="2.85546875" style="50" customWidth="1"/>
    <col min="7823" max="7823" width="3.42578125" style="50" customWidth="1"/>
    <col min="7824" max="7824" width="9.140625" style="50"/>
    <col min="7825" max="7825" width="2.85546875" style="50" customWidth="1"/>
    <col min="7826" max="7826" width="3.28515625" style="50" customWidth="1"/>
    <col min="7827" max="7827" width="9.140625" style="50"/>
    <col min="7828" max="7828" width="2.85546875" style="50" customWidth="1"/>
    <col min="7829" max="7829" width="3.140625" style="50" customWidth="1"/>
    <col min="7830" max="7830" width="9.140625" style="50"/>
    <col min="7831" max="7831" width="2.85546875" style="50" customWidth="1"/>
    <col min="7832" max="7832" width="3.140625" style="50" customWidth="1"/>
    <col min="7833" max="7833" width="9.140625" style="50"/>
    <col min="7834" max="7834" width="2.85546875" style="50" customWidth="1"/>
    <col min="7835" max="7835" width="3.140625" style="50" customWidth="1"/>
    <col min="7836" max="7836" width="9.140625" style="50"/>
    <col min="7837" max="7837" width="2.85546875" style="50" customWidth="1"/>
    <col min="7838" max="7838" width="3.28515625" style="50" customWidth="1"/>
    <col min="7839" max="7839" width="9.140625" style="50"/>
    <col min="7840" max="7840" width="3.5703125" style="50" customWidth="1"/>
    <col min="7841" max="7841" width="3.7109375" style="50" customWidth="1"/>
    <col min="7842" max="7843" width="9.140625" style="50"/>
    <col min="7844" max="7844" width="35.140625" style="50" customWidth="1"/>
    <col min="7845" max="8062" width="9.140625" style="50"/>
    <col min="8063" max="8063" width="2.85546875" style="50" customWidth="1"/>
    <col min="8064" max="8064" width="3.7109375" style="50" customWidth="1"/>
    <col min="8065" max="8065" width="9.140625" style="50"/>
    <col min="8066" max="8066" width="2.85546875" style="50" customWidth="1"/>
    <col min="8067" max="8067" width="3.7109375" style="50" customWidth="1"/>
    <col min="8068" max="8068" width="9.140625" style="50"/>
    <col min="8069" max="8069" width="2.85546875" style="50" customWidth="1"/>
    <col min="8070" max="8070" width="3.7109375" style="50" customWidth="1"/>
    <col min="8071" max="8071" width="9.140625" style="50"/>
    <col min="8072" max="8072" width="2.85546875" style="50" customWidth="1"/>
    <col min="8073" max="8073" width="3.85546875" style="50" customWidth="1"/>
    <col min="8074" max="8074" width="9.140625" style="50"/>
    <col min="8075" max="8075" width="2.85546875" style="50" customWidth="1"/>
    <col min="8076" max="8076" width="3.85546875" style="50" customWidth="1"/>
    <col min="8077" max="8077" width="9.140625" style="50"/>
    <col min="8078" max="8078" width="2.85546875" style="50" customWidth="1"/>
    <col min="8079" max="8079" width="3.42578125" style="50" customWidth="1"/>
    <col min="8080" max="8080" width="9.140625" style="50"/>
    <col min="8081" max="8081" width="2.85546875" style="50" customWidth="1"/>
    <col min="8082" max="8082" width="3.28515625" style="50" customWidth="1"/>
    <col min="8083" max="8083" width="9.140625" style="50"/>
    <col min="8084" max="8084" width="2.85546875" style="50" customWidth="1"/>
    <col min="8085" max="8085" width="3.140625" style="50" customWidth="1"/>
    <col min="8086" max="8086" width="9.140625" style="50"/>
    <col min="8087" max="8087" width="2.85546875" style="50" customWidth="1"/>
    <col min="8088" max="8088" width="3.140625" style="50" customWidth="1"/>
    <col min="8089" max="8089" width="9.140625" style="50"/>
    <col min="8090" max="8090" width="2.85546875" style="50" customWidth="1"/>
    <col min="8091" max="8091" width="3.140625" style="50" customWidth="1"/>
    <col min="8092" max="8092" width="9.140625" style="50"/>
    <col min="8093" max="8093" width="2.85546875" style="50" customWidth="1"/>
    <col min="8094" max="8094" width="3.28515625" style="50" customWidth="1"/>
    <col min="8095" max="8095" width="9.140625" style="50"/>
    <col min="8096" max="8096" width="3.5703125" style="50" customWidth="1"/>
    <col min="8097" max="8097" width="3.7109375" style="50" customWidth="1"/>
    <col min="8098" max="8099" width="9.140625" style="50"/>
    <col min="8100" max="8100" width="35.140625" style="50" customWidth="1"/>
    <col min="8101" max="8318" width="9.140625" style="50"/>
    <col min="8319" max="8319" width="2.85546875" style="50" customWidth="1"/>
    <col min="8320" max="8320" width="3.7109375" style="50" customWidth="1"/>
    <col min="8321" max="8321" width="9.140625" style="50"/>
    <col min="8322" max="8322" width="2.85546875" style="50" customWidth="1"/>
    <col min="8323" max="8323" width="3.7109375" style="50" customWidth="1"/>
    <col min="8324" max="8324" width="9.140625" style="50"/>
    <col min="8325" max="8325" width="2.85546875" style="50" customWidth="1"/>
    <col min="8326" max="8326" width="3.7109375" style="50" customWidth="1"/>
    <col min="8327" max="8327" width="9.140625" style="50"/>
    <col min="8328" max="8328" width="2.85546875" style="50" customWidth="1"/>
    <col min="8329" max="8329" width="3.85546875" style="50" customWidth="1"/>
    <col min="8330" max="8330" width="9.140625" style="50"/>
    <col min="8331" max="8331" width="2.85546875" style="50" customWidth="1"/>
    <col min="8332" max="8332" width="3.85546875" style="50" customWidth="1"/>
    <col min="8333" max="8333" width="9.140625" style="50"/>
    <col min="8334" max="8334" width="2.85546875" style="50" customWidth="1"/>
    <col min="8335" max="8335" width="3.42578125" style="50" customWidth="1"/>
    <col min="8336" max="8336" width="9.140625" style="50"/>
    <col min="8337" max="8337" width="2.85546875" style="50" customWidth="1"/>
    <col min="8338" max="8338" width="3.28515625" style="50" customWidth="1"/>
    <col min="8339" max="8339" width="9.140625" style="50"/>
    <col min="8340" max="8340" width="2.85546875" style="50" customWidth="1"/>
    <col min="8341" max="8341" width="3.140625" style="50" customWidth="1"/>
    <col min="8342" max="8342" width="9.140625" style="50"/>
    <col min="8343" max="8343" width="2.85546875" style="50" customWidth="1"/>
    <col min="8344" max="8344" width="3.140625" style="50" customWidth="1"/>
    <col min="8345" max="8345" width="9.140625" style="50"/>
    <col min="8346" max="8346" width="2.85546875" style="50" customWidth="1"/>
    <col min="8347" max="8347" width="3.140625" style="50" customWidth="1"/>
    <col min="8348" max="8348" width="9.140625" style="50"/>
    <col min="8349" max="8349" width="2.85546875" style="50" customWidth="1"/>
    <col min="8350" max="8350" width="3.28515625" style="50" customWidth="1"/>
    <col min="8351" max="8351" width="9.140625" style="50"/>
    <col min="8352" max="8352" width="3.5703125" style="50" customWidth="1"/>
    <col min="8353" max="8353" width="3.7109375" style="50" customWidth="1"/>
    <col min="8354" max="8355" width="9.140625" style="50"/>
    <col min="8356" max="8356" width="35.140625" style="50" customWidth="1"/>
    <col min="8357" max="8574" width="9.140625" style="50"/>
    <col min="8575" max="8575" width="2.85546875" style="50" customWidth="1"/>
    <col min="8576" max="8576" width="3.7109375" style="50" customWidth="1"/>
    <col min="8577" max="8577" width="9.140625" style="50"/>
    <col min="8578" max="8578" width="2.85546875" style="50" customWidth="1"/>
    <col min="8579" max="8579" width="3.7109375" style="50" customWidth="1"/>
    <col min="8580" max="8580" width="9.140625" style="50"/>
    <col min="8581" max="8581" width="2.85546875" style="50" customWidth="1"/>
    <col min="8582" max="8582" width="3.7109375" style="50" customWidth="1"/>
    <col min="8583" max="8583" width="9.140625" style="50"/>
    <col min="8584" max="8584" width="2.85546875" style="50" customWidth="1"/>
    <col min="8585" max="8585" width="3.85546875" style="50" customWidth="1"/>
    <col min="8586" max="8586" width="9.140625" style="50"/>
    <col min="8587" max="8587" width="2.85546875" style="50" customWidth="1"/>
    <col min="8588" max="8588" width="3.85546875" style="50" customWidth="1"/>
    <col min="8589" max="8589" width="9.140625" style="50"/>
    <col min="8590" max="8590" width="2.85546875" style="50" customWidth="1"/>
    <col min="8591" max="8591" width="3.42578125" style="50" customWidth="1"/>
    <col min="8592" max="8592" width="9.140625" style="50"/>
    <col min="8593" max="8593" width="2.85546875" style="50" customWidth="1"/>
    <col min="8594" max="8594" width="3.28515625" style="50" customWidth="1"/>
    <col min="8595" max="8595" width="9.140625" style="50"/>
    <col min="8596" max="8596" width="2.85546875" style="50" customWidth="1"/>
    <col min="8597" max="8597" width="3.140625" style="50" customWidth="1"/>
    <col min="8598" max="8598" width="9.140625" style="50"/>
    <col min="8599" max="8599" width="2.85546875" style="50" customWidth="1"/>
    <col min="8600" max="8600" width="3.140625" style="50" customWidth="1"/>
    <col min="8601" max="8601" width="9.140625" style="50"/>
    <col min="8602" max="8602" width="2.85546875" style="50" customWidth="1"/>
    <col min="8603" max="8603" width="3.140625" style="50" customWidth="1"/>
    <col min="8604" max="8604" width="9.140625" style="50"/>
    <col min="8605" max="8605" width="2.85546875" style="50" customWidth="1"/>
    <col min="8606" max="8606" width="3.28515625" style="50" customWidth="1"/>
    <col min="8607" max="8607" width="9.140625" style="50"/>
    <col min="8608" max="8608" width="3.5703125" style="50" customWidth="1"/>
    <col min="8609" max="8609" width="3.7109375" style="50" customWidth="1"/>
    <col min="8610" max="8611" width="9.140625" style="50"/>
    <col min="8612" max="8612" width="35.140625" style="50" customWidth="1"/>
    <col min="8613" max="8830" width="9.140625" style="50"/>
    <col min="8831" max="8831" width="2.85546875" style="50" customWidth="1"/>
    <col min="8832" max="8832" width="3.7109375" style="50" customWidth="1"/>
    <col min="8833" max="8833" width="9.140625" style="50"/>
    <col min="8834" max="8834" width="2.85546875" style="50" customWidth="1"/>
    <col min="8835" max="8835" width="3.7109375" style="50" customWidth="1"/>
    <col min="8836" max="8836" width="9.140625" style="50"/>
    <col min="8837" max="8837" width="2.85546875" style="50" customWidth="1"/>
    <col min="8838" max="8838" width="3.7109375" style="50" customWidth="1"/>
    <col min="8839" max="8839" width="9.140625" style="50"/>
    <col min="8840" max="8840" width="2.85546875" style="50" customWidth="1"/>
    <col min="8841" max="8841" width="3.85546875" style="50" customWidth="1"/>
    <col min="8842" max="8842" width="9.140625" style="50"/>
    <col min="8843" max="8843" width="2.85546875" style="50" customWidth="1"/>
    <col min="8844" max="8844" width="3.85546875" style="50" customWidth="1"/>
    <col min="8845" max="8845" width="9.140625" style="50"/>
    <col min="8846" max="8846" width="2.85546875" style="50" customWidth="1"/>
    <col min="8847" max="8847" width="3.42578125" style="50" customWidth="1"/>
    <col min="8848" max="8848" width="9.140625" style="50"/>
    <col min="8849" max="8849" width="2.85546875" style="50" customWidth="1"/>
    <col min="8850" max="8850" width="3.28515625" style="50" customWidth="1"/>
    <col min="8851" max="8851" width="9.140625" style="50"/>
    <col min="8852" max="8852" width="2.85546875" style="50" customWidth="1"/>
    <col min="8853" max="8853" width="3.140625" style="50" customWidth="1"/>
    <col min="8854" max="8854" width="9.140625" style="50"/>
    <col min="8855" max="8855" width="2.85546875" style="50" customWidth="1"/>
    <col min="8856" max="8856" width="3.140625" style="50" customWidth="1"/>
    <col min="8857" max="8857" width="9.140625" style="50"/>
    <col min="8858" max="8858" width="2.85546875" style="50" customWidth="1"/>
    <col min="8859" max="8859" width="3.140625" style="50" customWidth="1"/>
    <col min="8860" max="8860" width="9.140625" style="50"/>
    <col min="8861" max="8861" width="2.85546875" style="50" customWidth="1"/>
    <col min="8862" max="8862" width="3.28515625" style="50" customWidth="1"/>
    <col min="8863" max="8863" width="9.140625" style="50"/>
    <col min="8864" max="8864" width="3.5703125" style="50" customWidth="1"/>
    <col min="8865" max="8865" width="3.7109375" style="50" customWidth="1"/>
    <col min="8866" max="8867" width="9.140625" style="50"/>
    <col min="8868" max="8868" width="35.140625" style="50" customWidth="1"/>
    <col min="8869" max="9086" width="9.140625" style="50"/>
    <col min="9087" max="9087" width="2.85546875" style="50" customWidth="1"/>
    <col min="9088" max="9088" width="3.7109375" style="50" customWidth="1"/>
    <col min="9089" max="9089" width="9.140625" style="50"/>
    <col min="9090" max="9090" width="2.85546875" style="50" customWidth="1"/>
    <col min="9091" max="9091" width="3.7109375" style="50" customWidth="1"/>
    <col min="9092" max="9092" width="9.140625" style="50"/>
    <col min="9093" max="9093" width="2.85546875" style="50" customWidth="1"/>
    <col min="9094" max="9094" width="3.7109375" style="50" customWidth="1"/>
    <col min="9095" max="9095" width="9.140625" style="50"/>
    <col min="9096" max="9096" width="2.85546875" style="50" customWidth="1"/>
    <col min="9097" max="9097" width="3.85546875" style="50" customWidth="1"/>
    <col min="9098" max="9098" width="9.140625" style="50"/>
    <col min="9099" max="9099" width="2.85546875" style="50" customWidth="1"/>
    <col min="9100" max="9100" width="3.85546875" style="50" customWidth="1"/>
    <col min="9101" max="9101" width="9.140625" style="50"/>
    <col min="9102" max="9102" width="2.85546875" style="50" customWidth="1"/>
    <col min="9103" max="9103" width="3.42578125" style="50" customWidth="1"/>
    <col min="9104" max="9104" width="9.140625" style="50"/>
    <col min="9105" max="9105" width="2.85546875" style="50" customWidth="1"/>
    <col min="9106" max="9106" width="3.28515625" style="50" customWidth="1"/>
    <col min="9107" max="9107" width="9.140625" style="50"/>
    <col min="9108" max="9108" width="2.85546875" style="50" customWidth="1"/>
    <col min="9109" max="9109" width="3.140625" style="50" customWidth="1"/>
    <col min="9110" max="9110" width="9.140625" style="50"/>
    <col min="9111" max="9111" width="2.85546875" style="50" customWidth="1"/>
    <col min="9112" max="9112" width="3.140625" style="50" customWidth="1"/>
    <col min="9113" max="9113" width="9.140625" style="50"/>
    <col min="9114" max="9114" width="2.85546875" style="50" customWidth="1"/>
    <col min="9115" max="9115" width="3.140625" style="50" customWidth="1"/>
    <col min="9116" max="9116" width="9.140625" style="50"/>
    <col min="9117" max="9117" width="2.85546875" style="50" customWidth="1"/>
    <col min="9118" max="9118" width="3.28515625" style="50" customWidth="1"/>
    <col min="9119" max="9119" width="9.140625" style="50"/>
    <col min="9120" max="9120" width="3.5703125" style="50" customWidth="1"/>
    <col min="9121" max="9121" width="3.7109375" style="50" customWidth="1"/>
    <col min="9122" max="9123" width="9.140625" style="50"/>
    <col min="9124" max="9124" width="35.140625" style="50" customWidth="1"/>
    <col min="9125" max="9342" width="9.140625" style="50"/>
    <col min="9343" max="9343" width="2.85546875" style="50" customWidth="1"/>
    <col min="9344" max="9344" width="3.7109375" style="50" customWidth="1"/>
    <col min="9345" max="9345" width="9.140625" style="50"/>
    <col min="9346" max="9346" width="2.85546875" style="50" customWidth="1"/>
    <col min="9347" max="9347" width="3.7109375" style="50" customWidth="1"/>
    <col min="9348" max="9348" width="9.140625" style="50"/>
    <col min="9349" max="9349" width="2.85546875" style="50" customWidth="1"/>
    <col min="9350" max="9350" width="3.7109375" style="50" customWidth="1"/>
    <col min="9351" max="9351" width="9.140625" style="50"/>
    <col min="9352" max="9352" width="2.85546875" style="50" customWidth="1"/>
    <col min="9353" max="9353" width="3.85546875" style="50" customWidth="1"/>
    <col min="9354" max="9354" width="9.140625" style="50"/>
    <col min="9355" max="9355" width="2.85546875" style="50" customWidth="1"/>
    <col min="9356" max="9356" width="3.85546875" style="50" customWidth="1"/>
    <col min="9357" max="9357" width="9.140625" style="50"/>
    <col min="9358" max="9358" width="2.85546875" style="50" customWidth="1"/>
    <col min="9359" max="9359" width="3.42578125" style="50" customWidth="1"/>
    <col min="9360" max="9360" width="9.140625" style="50"/>
    <col min="9361" max="9361" width="2.85546875" style="50" customWidth="1"/>
    <col min="9362" max="9362" width="3.28515625" style="50" customWidth="1"/>
    <col min="9363" max="9363" width="9.140625" style="50"/>
    <col min="9364" max="9364" width="2.85546875" style="50" customWidth="1"/>
    <col min="9365" max="9365" width="3.140625" style="50" customWidth="1"/>
    <col min="9366" max="9366" width="9.140625" style="50"/>
    <col min="9367" max="9367" width="2.85546875" style="50" customWidth="1"/>
    <col min="9368" max="9368" width="3.140625" style="50" customWidth="1"/>
    <col min="9369" max="9369" width="9.140625" style="50"/>
    <col min="9370" max="9370" width="2.85546875" style="50" customWidth="1"/>
    <col min="9371" max="9371" width="3.140625" style="50" customWidth="1"/>
    <col min="9372" max="9372" width="9.140625" style="50"/>
    <col min="9373" max="9373" width="2.85546875" style="50" customWidth="1"/>
    <col min="9374" max="9374" width="3.28515625" style="50" customWidth="1"/>
    <col min="9375" max="9375" width="9.140625" style="50"/>
    <col min="9376" max="9376" width="3.5703125" style="50" customWidth="1"/>
    <col min="9377" max="9377" width="3.7109375" style="50" customWidth="1"/>
    <col min="9378" max="9379" width="9.140625" style="50"/>
    <col min="9380" max="9380" width="35.140625" style="50" customWidth="1"/>
    <col min="9381" max="9598" width="9.140625" style="50"/>
    <col min="9599" max="9599" width="2.85546875" style="50" customWidth="1"/>
    <col min="9600" max="9600" width="3.7109375" style="50" customWidth="1"/>
    <col min="9601" max="9601" width="9.140625" style="50"/>
    <col min="9602" max="9602" width="2.85546875" style="50" customWidth="1"/>
    <col min="9603" max="9603" width="3.7109375" style="50" customWidth="1"/>
    <col min="9604" max="9604" width="9.140625" style="50"/>
    <col min="9605" max="9605" width="2.85546875" style="50" customWidth="1"/>
    <col min="9606" max="9606" width="3.7109375" style="50" customWidth="1"/>
    <col min="9607" max="9607" width="9.140625" style="50"/>
    <col min="9608" max="9608" width="2.85546875" style="50" customWidth="1"/>
    <col min="9609" max="9609" width="3.85546875" style="50" customWidth="1"/>
    <col min="9610" max="9610" width="9.140625" style="50"/>
    <col min="9611" max="9611" width="2.85546875" style="50" customWidth="1"/>
    <col min="9612" max="9612" width="3.85546875" style="50" customWidth="1"/>
    <col min="9613" max="9613" width="9.140625" style="50"/>
    <col min="9614" max="9614" width="2.85546875" style="50" customWidth="1"/>
    <col min="9615" max="9615" width="3.42578125" style="50" customWidth="1"/>
    <col min="9616" max="9616" width="9.140625" style="50"/>
    <col min="9617" max="9617" width="2.85546875" style="50" customWidth="1"/>
    <col min="9618" max="9618" width="3.28515625" style="50" customWidth="1"/>
    <col min="9619" max="9619" width="9.140625" style="50"/>
    <col min="9620" max="9620" width="2.85546875" style="50" customWidth="1"/>
    <col min="9621" max="9621" width="3.140625" style="50" customWidth="1"/>
    <col min="9622" max="9622" width="9.140625" style="50"/>
    <col min="9623" max="9623" width="2.85546875" style="50" customWidth="1"/>
    <col min="9624" max="9624" width="3.140625" style="50" customWidth="1"/>
    <col min="9625" max="9625" width="9.140625" style="50"/>
    <col min="9626" max="9626" width="2.85546875" style="50" customWidth="1"/>
    <col min="9627" max="9627" width="3.140625" style="50" customWidth="1"/>
    <col min="9628" max="9628" width="9.140625" style="50"/>
    <col min="9629" max="9629" width="2.85546875" style="50" customWidth="1"/>
    <col min="9630" max="9630" width="3.28515625" style="50" customWidth="1"/>
    <col min="9631" max="9631" width="9.140625" style="50"/>
    <col min="9632" max="9632" width="3.5703125" style="50" customWidth="1"/>
    <col min="9633" max="9633" width="3.7109375" style="50" customWidth="1"/>
    <col min="9634" max="9635" width="9.140625" style="50"/>
    <col min="9636" max="9636" width="35.140625" style="50" customWidth="1"/>
    <col min="9637" max="9854" width="9.140625" style="50"/>
    <col min="9855" max="9855" width="2.85546875" style="50" customWidth="1"/>
    <col min="9856" max="9856" width="3.7109375" style="50" customWidth="1"/>
    <col min="9857" max="9857" width="9.140625" style="50"/>
    <col min="9858" max="9858" width="2.85546875" style="50" customWidth="1"/>
    <col min="9859" max="9859" width="3.7109375" style="50" customWidth="1"/>
    <col min="9860" max="9860" width="9.140625" style="50"/>
    <col min="9861" max="9861" width="2.85546875" style="50" customWidth="1"/>
    <col min="9862" max="9862" width="3.7109375" style="50" customWidth="1"/>
    <col min="9863" max="9863" width="9.140625" style="50"/>
    <col min="9864" max="9864" width="2.85546875" style="50" customWidth="1"/>
    <col min="9865" max="9865" width="3.85546875" style="50" customWidth="1"/>
    <col min="9866" max="9866" width="9.140625" style="50"/>
    <col min="9867" max="9867" width="2.85546875" style="50" customWidth="1"/>
    <col min="9868" max="9868" width="3.85546875" style="50" customWidth="1"/>
    <col min="9869" max="9869" width="9.140625" style="50"/>
    <col min="9870" max="9870" width="2.85546875" style="50" customWidth="1"/>
    <col min="9871" max="9871" width="3.42578125" style="50" customWidth="1"/>
    <col min="9872" max="9872" width="9.140625" style="50"/>
    <col min="9873" max="9873" width="2.85546875" style="50" customWidth="1"/>
    <col min="9874" max="9874" width="3.28515625" style="50" customWidth="1"/>
    <col min="9875" max="9875" width="9.140625" style="50"/>
    <col min="9876" max="9876" width="2.85546875" style="50" customWidth="1"/>
    <col min="9877" max="9877" width="3.140625" style="50" customWidth="1"/>
    <col min="9878" max="9878" width="9.140625" style="50"/>
    <col min="9879" max="9879" width="2.85546875" style="50" customWidth="1"/>
    <col min="9880" max="9880" width="3.140625" style="50" customWidth="1"/>
    <col min="9881" max="9881" width="9.140625" style="50"/>
    <col min="9882" max="9882" width="2.85546875" style="50" customWidth="1"/>
    <col min="9883" max="9883" width="3.140625" style="50" customWidth="1"/>
    <col min="9884" max="9884" width="9.140625" style="50"/>
    <col min="9885" max="9885" width="2.85546875" style="50" customWidth="1"/>
    <col min="9886" max="9886" width="3.28515625" style="50" customWidth="1"/>
    <col min="9887" max="9887" width="9.140625" style="50"/>
    <col min="9888" max="9888" width="3.5703125" style="50" customWidth="1"/>
    <col min="9889" max="9889" width="3.7109375" style="50" customWidth="1"/>
    <col min="9890" max="9891" width="9.140625" style="50"/>
    <col min="9892" max="9892" width="35.140625" style="50" customWidth="1"/>
    <col min="9893" max="10110" width="9.140625" style="50"/>
    <col min="10111" max="10111" width="2.85546875" style="50" customWidth="1"/>
    <col min="10112" max="10112" width="3.7109375" style="50" customWidth="1"/>
    <col min="10113" max="10113" width="9.140625" style="50"/>
    <col min="10114" max="10114" width="2.85546875" style="50" customWidth="1"/>
    <col min="10115" max="10115" width="3.7109375" style="50" customWidth="1"/>
    <col min="10116" max="10116" width="9.140625" style="50"/>
    <col min="10117" max="10117" width="2.85546875" style="50" customWidth="1"/>
    <col min="10118" max="10118" width="3.7109375" style="50" customWidth="1"/>
    <col min="10119" max="10119" width="9.140625" style="50"/>
    <col min="10120" max="10120" width="2.85546875" style="50" customWidth="1"/>
    <col min="10121" max="10121" width="3.85546875" style="50" customWidth="1"/>
    <col min="10122" max="10122" width="9.140625" style="50"/>
    <col min="10123" max="10123" width="2.85546875" style="50" customWidth="1"/>
    <col min="10124" max="10124" width="3.85546875" style="50" customWidth="1"/>
    <col min="10125" max="10125" width="9.140625" style="50"/>
    <col min="10126" max="10126" width="2.85546875" style="50" customWidth="1"/>
    <col min="10127" max="10127" width="3.42578125" style="50" customWidth="1"/>
    <col min="10128" max="10128" width="9.140625" style="50"/>
    <col min="10129" max="10129" width="2.85546875" style="50" customWidth="1"/>
    <col min="10130" max="10130" width="3.28515625" style="50" customWidth="1"/>
    <col min="10131" max="10131" width="9.140625" style="50"/>
    <col min="10132" max="10132" width="2.85546875" style="50" customWidth="1"/>
    <col min="10133" max="10133" width="3.140625" style="50" customWidth="1"/>
    <col min="10134" max="10134" width="9.140625" style="50"/>
    <col min="10135" max="10135" width="2.85546875" style="50" customWidth="1"/>
    <col min="10136" max="10136" width="3.140625" style="50" customWidth="1"/>
    <col min="10137" max="10137" width="9.140625" style="50"/>
    <col min="10138" max="10138" width="2.85546875" style="50" customWidth="1"/>
    <col min="10139" max="10139" width="3.140625" style="50" customWidth="1"/>
    <col min="10140" max="10140" width="9.140625" style="50"/>
    <col min="10141" max="10141" width="2.85546875" style="50" customWidth="1"/>
    <col min="10142" max="10142" width="3.28515625" style="50" customWidth="1"/>
    <col min="10143" max="10143" width="9.140625" style="50"/>
    <col min="10144" max="10144" width="3.5703125" style="50" customWidth="1"/>
    <col min="10145" max="10145" width="3.7109375" style="50" customWidth="1"/>
    <col min="10146" max="10147" width="9.140625" style="50"/>
    <col min="10148" max="10148" width="35.140625" style="50" customWidth="1"/>
    <col min="10149" max="10366" width="9.140625" style="50"/>
    <col min="10367" max="10367" width="2.85546875" style="50" customWidth="1"/>
    <col min="10368" max="10368" width="3.7109375" style="50" customWidth="1"/>
    <col min="10369" max="10369" width="9.140625" style="50"/>
    <col min="10370" max="10370" width="2.85546875" style="50" customWidth="1"/>
    <col min="10371" max="10371" width="3.7109375" style="50" customWidth="1"/>
    <col min="10372" max="10372" width="9.140625" style="50"/>
    <col min="10373" max="10373" width="2.85546875" style="50" customWidth="1"/>
    <col min="10374" max="10374" width="3.7109375" style="50" customWidth="1"/>
    <col min="10375" max="10375" width="9.140625" style="50"/>
    <col min="10376" max="10376" width="2.85546875" style="50" customWidth="1"/>
    <col min="10377" max="10377" width="3.85546875" style="50" customWidth="1"/>
    <col min="10378" max="10378" width="9.140625" style="50"/>
    <col min="10379" max="10379" width="2.85546875" style="50" customWidth="1"/>
    <col min="10380" max="10380" width="3.85546875" style="50" customWidth="1"/>
    <col min="10381" max="10381" width="9.140625" style="50"/>
    <col min="10382" max="10382" width="2.85546875" style="50" customWidth="1"/>
    <col min="10383" max="10383" width="3.42578125" style="50" customWidth="1"/>
    <col min="10384" max="10384" width="9.140625" style="50"/>
    <col min="10385" max="10385" width="2.85546875" style="50" customWidth="1"/>
    <col min="10386" max="10386" width="3.28515625" style="50" customWidth="1"/>
    <col min="10387" max="10387" width="9.140625" style="50"/>
    <col min="10388" max="10388" width="2.85546875" style="50" customWidth="1"/>
    <col min="10389" max="10389" width="3.140625" style="50" customWidth="1"/>
    <col min="10390" max="10390" width="9.140625" style="50"/>
    <col min="10391" max="10391" width="2.85546875" style="50" customWidth="1"/>
    <col min="10392" max="10392" width="3.140625" style="50" customWidth="1"/>
    <col min="10393" max="10393" width="9.140625" style="50"/>
    <col min="10394" max="10394" width="2.85546875" style="50" customWidth="1"/>
    <col min="10395" max="10395" width="3.140625" style="50" customWidth="1"/>
    <col min="10396" max="10396" width="9.140625" style="50"/>
    <col min="10397" max="10397" width="2.85546875" style="50" customWidth="1"/>
    <col min="10398" max="10398" width="3.28515625" style="50" customWidth="1"/>
    <col min="10399" max="10399" width="9.140625" style="50"/>
    <col min="10400" max="10400" width="3.5703125" style="50" customWidth="1"/>
    <col min="10401" max="10401" width="3.7109375" style="50" customWidth="1"/>
    <col min="10402" max="10403" width="9.140625" style="50"/>
    <col min="10404" max="10404" width="35.140625" style="50" customWidth="1"/>
    <col min="10405" max="10622" width="9.140625" style="50"/>
    <col min="10623" max="10623" width="2.85546875" style="50" customWidth="1"/>
    <col min="10624" max="10624" width="3.7109375" style="50" customWidth="1"/>
    <col min="10625" max="10625" width="9.140625" style="50"/>
    <col min="10626" max="10626" width="2.85546875" style="50" customWidth="1"/>
    <col min="10627" max="10627" width="3.7109375" style="50" customWidth="1"/>
    <col min="10628" max="10628" width="9.140625" style="50"/>
    <col min="10629" max="10629" width="2.85546875" style="50" customWidth="1"/>
    <col min="10630" max="10630" width="3.7109375" style="50" customWidth="1"/>
    <col min="10631" max="10631" width="9.140625" style="50"/>
    <col min="10632" max="10632" width="2.85546875" style="50" customWidth="1"/>
    <col min="10633" max="10633" width="3.85546875" style="50" customWidth="1"/>
    <col min="10634" max="10634" width="9.140625" style="50"/>
    <col min="10635" max="10635" width="2.85546875" style="50" customWidth="1"/>
    <col min="10636" max="10636" width="3.85546875" style="50" customWidth="1"/>
    <col min="10637" max="10637" width="9.140625" style="50"/>
    <col min="10638" max="10638" width="2.85546875" style="50" customWidth="1"/>
    <col min="10639" max="10639" width="3.42578125" style="50" customWidth="1"/>
    <col min="10640" max="10640" width="9.140625" style="50"/>
    <col min="10641" max="10641" width="2.85546875" style="50" customWidth="1"/>
    <col min="10642" max="10642" width="3.28515625" style="50" customWidth="1"/>
    <col min="10643" max="10643" width="9.140625" style="50"/>
    <col min="10644" max="10644" width="2.85546875" style="50" customWidth="1"/>
    <col min="10645" max="10645" width="3.140625" style="50" customWidth="1"/>
    <col min="10646" max="10646" width="9.140625" style="50"/>
    <col min="10647" max="10647" width="2.85546875" style="50" customWidth="1"/>
    <col min="10648" max="10648" width="3.140625" style="50" customWidth="1"/>
    <col min="10649" max="10649" width="9.140625" style="50"/>
    <col min="10650" max="10650" width="2.85546875" style="50" customWidth="1"/>
    <col min="10651" max="10651" width="3.140625" style="50" customWidth="1"/>
    <col min="10652" max="10652" width="9.140625" style="50"/>
    <col min="10653" max="10653" width="2.85546875" style="50" customWidth="1"/>
    <col min="10654" max="10654" width="3.28515625" style="50" customWidth="1"/>
    <col min="10655" max="10655" width="9.140625" style="50"/>
    <col min="10656" max="10656" width="3.5703125" style="50" customWidth="1"/>
    <col min="10657" max="10657" width="3.7109375" style="50" customWidth="1"/>
    <col min="10658" max="10659" width="9.140625" style="50"/>
    <col min="10660" max="10660" width="35.140625" style="50" customWidth="1"/>
    <col min="10661" max="10878" width="9.140625" style="50"/>
    <col min="10879" max="10879" width="2.85546875" style="50" customWidth="1"/>
    <col min="10880" max="10880" width="3.7109375" style="50" customWidth="1"/>
    <col min="10881" max="10881" width="9.140625" style="50"/>
    <col min="10882" max="10882" width="2.85546875" style="50" customWidth="1"/>
    <col min="10883" max="10883" width="3.7109375" style="50" customWidth="1"/>
    <col min="10884" max="10884" width="9.140625" style="50"/>
    <col min="10885" max="10885" width="2.85546875" style="50" customWidth="1"/>
    <col min="10886" max="10886" width="3.7109375" style="50" customWidth="1"/>
    <col min="10887" max="10887" width="9.140625" style="50"/>
    <col min="10888" max="10888" width="2.85546875" style="50" customWidth="1"/>
    <col min="10889" max="10889" width="3.85546875" style="50" customWidth="1"/>
    <col min="10890" max="10890" width="9.140625" style="50"/>
    <col min="10891" max="10891" width="2.85546875" style="50" customWidth="1"/>
    <col min="10892" max="10892" width="3.85546875" style="50" customWidth="1"/>
    <col min="10893" max="10893" width="9.140625" style="50"/>
    <col min="10894" max="10894" width="2.85546875" style="50" customWidth="1"/>
    <col min="10895" max="10895" width="3.42578125" style="50" customWidth="1"/>
    <col min="10896" max="10896" width="9.140625" style="50"/>
    <col min="10897" max="10897" width="2.85546875" style="50" customWidth="1"/>
    <col min="10898" max="10898" width="3.28515625" style="50" customWidth="1"/>
    <col min="10899" max="10899" width="9.140625" style="50"/>
    <col min="10900" max="10900" width="2.85546875" style="50" customWidth="1"/>
    <col min="10901" max="10901" width="3.140625" style="50" customWidth="1"/>
    <col min="10902" max="10902" width="9.140625" style="50"/>
    <col min="10903" max="10903" width="2.85546875" style="50" customWidth="1"/>
    <col min="10904" max="10904" width="3.140625" style="50" customWidth="1"/>
    <col min="10905" max="10905" width="9.140625" style="50"/>
    <col min="10906" max="10906" width="2.85546875" style="50" customWidth="1"/>
    <col min="10907" max="10907" width="3.140625" style="50" customWidth="1"/>
    <col min="10908" max="10908" width="9.140625" style="50"/>
    <col min="10909" max="10909" width="2.85546875" style="50" customWidth="1"/>
    <col min="10910" max="10910" width="3.28515625" style="50" customWidth="1"/>
    <col min="10911" max="10911" width="9.140625" style="50"/>
    <col min="10912" max="10912" width="3.5703125" style="50" customWidth="1"/>
    <col min="10913" max="10913" width="3.7109375" style="50" customWidth="1"/>
    <col min="10914" max="10915" width="9.140625" style="50"/>
    <col min="10916" max="10916" width="35.140625" style="50" customWidth="1"/>
    <col min="10917" max="11134" width="9.140625" style="50"/>
    <col min="11135" max="11135" width="2.85546875" style="50" customWidth="1"/>
    <col min="11136" max="11136" width="3.7109375" style="50" customWidth="1"/>
    <col min="11137" max="11137" width="9.140625" style="50"/>
    <col min="11138" max="11138" width="2.85546875" style="50" customWidth="1"/>
    <col min="11139" max="11139" width="3.7109375" style="50" customWidth="1"/>
    <col min="11140" max="11140" width="9.140625" style="50"/>
    <col min="11141" max="11141" width="2.85546875" style="50" customWidth="1"/>
    <col min="11142" max="11142" width="3.7109375" style="50" customWidth="1"/>
    <col min="11143" max="11143" width="9.140625" style="50"/>
    <col min="11144" max="11144" width="2.85546875" style="50" customWidth="1"/>
    <col min="11145" max="11145" width="3.85546875" style="50" customWidth="1"/>
    <col min="11146" max="11146" width="9.140625" style="50"/>
    <col min="11147" max="11147" width="2.85546875" style="50" customWidth="1"/>
    <col min="11148" max="11148" width="3.85546875" style="50" customWidth="1"/>
    <col min="11149" max="11149" width="9.140625" style="50"/>
    <col min="11150" max="11150" width="2.85546875" style="50" customWidth="1"/>
    <col min="11151" max="11151" width="3.42578125" style="50" customWidth="1"/>
    <col min="11152" max="11152" width="9.140625" style="50"/>
    <col min="11153" max="11153" width="2.85546875" style="50" customWidth="1"/>
    <col min="11154" max="11154" width="3.28515625" style="50" customWidth="1"/>
    <col min="11155" max="11155" width="9.140625" style="50"/>
    <col min="11156" max="11156" width="2.85546875" style="50" customWidth="1"/>
    <col min="11157" max="11157" width="3.140625" style="50" customWidth="1"/>
    <col min="11158" max="11158" width="9.140625" style="50"/>
    <col min="11159" max="11159" width="2.85546875" style="50" customWidth="1"/>
    <col min="11160" max="11160" width="3.140625" style="50" customWidth="1"/>
    <col min="11161" max="11161" width="9.140625" style="50"/>
    <col min="11162" max="11162" width="2.85546875" style="50" customWidth="1"/>
    <col min="11163" max="11163" width="3.140625" style="50" customWidth="1"/>
    <col min="11164" max="11164" width="9.140625" style="50"/>
    <col min="11165" max="11165" width="2.85546875" style="50" customWidth="1"/>
    <col min="11166" max="11166" width="3.28515625" style="50" customWidth="1"/>
    <col min="11167" max="11167" width="9.140625" style="50"/>
    <col min="11168" max="11168" width="3.5703125" style="50" customWidth="1"/>
    <col min="11169" max="11169" width="3.7109375" style="50" customWidth="1"/>
    <col min="11170" max="11171" width="9.140625" style="50"/>
    <col min="11172" max="11172" width="35.140625" style="50" customWidth="1"/>
    <col min="11173" max="11390" width="9.140625" style="50"/>
    <col min="11391" max="11391" width="2.85546875" style="50" customWidth="1"/>
    <col min="11392" max="11392" width="3.7109375" style="50" customWidth="1"/>
    <col min="11393" max="11393" width="9.140625" style="50"/>
    <col min="11394" max="11394" width="2.85546875" style="50" customWidth="1"/>
    <col min="11395" max="11395" width="3.7109375" style="50" customWidth="1"/>
    <col min="11396" max="11396" width="9.140625" style="50"/>
    <col min="11397" max="11397" width="2.85546875" style="50" customWidth="1"/>
    <col min="11398" max="11398" width="3.7109375" style="50" customWidth="1"/>
    <col min="11399" max="11399" width="9.140625" style="50"/>
    <col min="11400" max="11400" width="2.85546875" style="50" customWidth="1"/>
    <col min="11401" max="11401" width="3.85546875" style="50" customWidth="1"/>
    <col min="11402" max="11402" width="9.140625" style="50"/>
    <col min="11403" max="11403" width="2.85546875" style="50" customWidth="1"/>
    <col min="11404" max="11404" width="3.85546875" style="50" customWidth="1"/>
    <col min="11405" max="11405" width="9.140625" style="50"/>
    <col min="11406" max="11406" width="2.85546875" style="50" customWidth="1"/>
    <col min="11407" max="11407" width="3.42578125" style="50" customWidth="1"/>
    <col min="11408" max="11408" width="9.140625" style="50"/>
    <col min="11409" max="11409" width="2.85546875" style="50" customWidth="1"/>
    <col min="11410" max="11410" width="3.28515625" style="50" customWidth="1"/>
    <col min="11411" max="11411" width="9.140625" style="50"/>
    <col min="11412" max="11412" width="2.85546875" style="50" customWidth="1"/>
    <col min="11413" max="11413" width="3.140625" style="50" customWidth="1"/>
    <col min="11414" max="11414" width="9.140625" style="50"/>
    <col min="11415" max="11415" width="2.85546875" style="50" customWidth="1"/>
    <col min="11416" max="11416" width="3.140625" style="50" customWidth="1"/>
    <col min="11417" max="11417" width="9.140625" style="50"/>
    <col min="11418" max="11418" width="2.85546875" style="50" customWidth="1"/>
    <col min="11419" max="11419" width="3.140625" style="50" customWidth="1"/>
    <col min="11420" max="11420" width="9.140625" style="50"/>
    <col min="11421" max="11421" width="2.85546875" style="50" customWidth="1"/>
    <col min="11422" max="11422" width="3.28515625" style="50" customWidth="1"/>
    <col min="11423" max="11423" width="9.140625" style="50"/>
    <col min="11424" max="11424" width="3.5703125" style="50" customWidth="1"/>
    <col min="11425" max="11425" width="3.7109375" style="50" customWidth="1"/>
    <col min="11426" max="11427" width="9.140625" style="50"/>
    <col min="11428" max="11428" width="35.140625" style="50" customWidth="1"/>
    <col min="11429" max="11646" width="9.140625" style="50"/>
    <col min="11647" max="11647" width="2.85546875" style="50" customWidth="1"/>
    <col min="11648" max="11648" width="3.7109375" style="50" customWidth="1"/>
    <col min="11649" max="11649" width="9.140625" style="50"/>
    <col min="11650" max="11650" width="2.85546875" style="50" customWidth="1"/>
    <col min="11651" max="11651" width="3.7109375" style="50" customWidth="1"/>
    <col min="11652" max="11652" width="9.140625" style="50"/>
    <col min="11653" max="11653" width="2.85546875" style="50" customWidth="1"/>
    <col min="11654" max="11654" width="3.7109375" style="50" customWidth="1"/>
    <col min="11655" max="11655" width="9.140625" style="50"/>
    <col min="11656" max="11656" width="2.85546875" style="50" customWidth="1"/>
    <col min="11657" max="11657" width="3.85546875" style="50" customWidth="1"/>
    <col min="11658" max="11658" width="9.140625" style="50"/>
    <col min="11659" max="11659" width="2.85546875" style="50" customWidth="1"/>
    <col min="11660" max="11660" width="3.85546875" style="50" customWidth="1"/>
    <col min="11661" max="11661" width="9.140625" style="50"/>
    <col min="11662" max="11662" width="2.85546875" style="50" customWidth="1"/>
    <col min="11663" max="11663" width="3.42578125" style="50" customWidth="1"/>
    <col min="11664" max="11664" width="9.140625" style="50"/>
    <col min="11665" max="11665" width="2.85546875" style="50" customWidth="1"/>
    <col min="11666" max="11666" width="3.28515625" style="50" customWidth="1"/>
    <col min="11667" max="11667" width="9.140625" style="50"/>
    <col min="11668" max="11668" width="2.85546875" style="50" customWidth="1"/>
    <col min="11669" max="11669" width="3.140625" style="50" customWidth="1"/>
    <col min="11670" max="11670" width="9.140625" style="50"/>
    <col min="11671" max="11671" width="2.85546875" style="50" customWidth="1"/>
    <col min="11672" max="11672" width="3.140625" style="50" customWidth="1"/>
    <col min="11673" max="11673" width="9.140625" style="50"/>
    <col min="11674" max="11674" width="2.85546875" style="50" customWidth="1"/>
    <col min="11675" max="11675" width="3.140625" style="50" customWidth="1"/>
    <col min="11676" max="11676" width="9.140625" style="50"/>
    <col min="11677" max="11677" width="2.85546875" style="50" customWidth="1"/>
    <col min="11678" max="11678" width="3.28515625" style="50" customWidth="1"/>
    <col min="11679" max="11679" width="9.140625" style="50"/>
    <col min="11680" max="11680" width="3.5703125" style="50" customWidth="1"/>
    <col min="11681" max="11681" width="3.7109375" style="50" customWidth="1"/>
    <col min="11682" max="11683" width="9.140625" style="50"/>
    <col min="11684" max="11684" width="35.140625" style="50" customWidth="1"/>
    <col min="11685" max="11902" width="9.140625" style="50"/>
    <col min="11903" max="11903" width="2.85546875" style="50" customWidth="1"/>
    <col min="11904" max="11904" width="3.7109375" style="50" customWidth="1"/>
    <col min="11905" max="11905" width="9.140625" style="50"/>
    <col min="11906" max="11906" width="2.85546875" style="50" customWidth="1"/>
    <col min="11907" max="11907" width="3.7109375" style="50" customWidth="1"/>
    <col min="11908" max="11908" width="9.140625" style="50"/>
    <col min="11909" max="11909" width="2.85546875" style="50" customWidth="1"/>
    <col min="11910" max="11910" width="3.7109375" style="50" customWidth="1"/>
    <col min="11911" max="11911" width="9.140625" style="50"/>
    <col min="11912" max="11912" width="2.85546875" style="50" customWidth="1"/>
    <col min="11913" max="11913" width="3.85546875" style="50" customWidth="1"/>
    <col min="11914" max="11914" width="9.140625" style="50"/>
    <col min="11915" max="11915" width="2.85546875" style="50" customWidth="1"/>
    <col min="11916" max="11916" width="3.85546875" style="50" customWidth="1"/>
    <col min="11917" max="11917" width="9.140625" style="50"/>
    <col min="11918" max="11918" width="2.85546875" style="50" customWidth="1"/>
    <col min="11919" max="11919" width="3.42578125" style="50" customWidth="1"/>
    <col min="11920" max="11920" width="9.140625" style="50"/>
    <col min="11921" max="11921" width="2.85546875" style="50" customWidth="1"/>
    <col min="11922" max="11922" width="3.28515625" style="50" customWidth="1"/>
    <col min="11923" max="11923" width="9.140625" style="50"/>
    <col min="11924" max="11924" width="2.85546875" style="50" customWidth="1"/>
    <col min="11925" max="11925" width="3.140625" style="50" customWidth="1"/>
    <col min="11926" max="11926" width="9.140625" style="50"/>
    <col min="11927" max="11927" width="2.85546875" style="50" customWidth="1"/>
    <col min="11928" max="11928" width="3.140625" style="50" customWidth="1"/>
    <col min="11929" max="11929" width="9.140625" style="50"/>
    <col min="11930" max="11930" width="2.85546875" style="50" customWidth="1"/>
    <col min="11931" max="11931" width="3.140625" style="50" customWidth="1"/>
    <col min="11932" max="11932" width="9.140625" style="50"/>
    <col min="11933" max="11933" width="2.85546875" style="50" customWidth="1"/>
    <col min="11934" max="11934" width="3.28515625" style="50" customWidth="1"/>
    <col min="11935" max="11935" width="9.140625" style="50"/>
    <col min="11936" max="11936" width="3.5703125" style="50" customWidth="1"/>
    <col min="11937" max="11937" width="3.7109375" style="50" customWidth="1"/>
    <col min="11938" max="11939" width="9.140625" style="50"/>
    <col min="11940" max="11940" width="35.140625" style="50" customWidth="1"/>
    <col min="11941" max="12158" width="9.140625" style="50"/>
    <col min="12159" max="12159" width="2.85546875" style="50" customWidth="1"/>
    <col min="12160" max="12160" width="3.7109375" style="50" customWidth="1"/>
    <col min="12161" max="12161" width="9.140625" style="50"/>
    <col min="12162" max="12162" width="2.85546875" style="50" customWidth="1"/>
    <col min="12163" max="12163" width="3.7109375" style="50" customWidth="1"/>
    <col min="12164" max="12164" width="9.140625" style="50"/>
    <col min="12165" max="12165" width="2.85546875" style="50" customWidth="1"/>
    <col min="12166" max="12166" width="3.7109375" style="50" customWidth="1"/>
    <col min="12167" max="12167" width="9.140625" style="50"/>
    <col min="12168" max="12168" width="2.85546875" style="50" customWidth="1"/>
    <col min="12169" max="12169" width="3.85546875" style="50" customWidth="1"/>
    <col min="12170" max="12170" width="9.140625" style="50"/>
    <col min="12171" max="12171" width="2.85546875" style="50" customWidth="1"/>
    <col min="12172" max="12172" width="3.85546875" style="50" customWidth="1"/>
    <col min="12173" max="12173" width="9.140625" style="50"/>
    <col min="12174" max="12174" width="2.85546875" style="50" customWidth="1"/>
    <col min="12175" max="12175" width="3.42578125" style="50" customWidth="1"/>
    <col min="12176" max="12176" width="9.140625" style="50"/>
    <col min="12177" max="12177" width="2.85546875" style="50" customWidth="1"/>
    <col min="12178" max="12178" width="3.28515625" style="50" customWidth="1"/>
    <col min="12179" max="12179" width="9.140625" style="50"/>
    <col min="12180" max="12180" width="2.85546875" style="50" customWidth="1"/>
    <col min="12181" max="12181" width="3.140625" style="50" customWidth="1"/>
    <col min="12182" max="12182" width="9.140625" style="50"/>
    <col min="12183" max="12183" width="2.85546875" style="50" customWidth="1"/>
    <col min="12184" max="12184" width="3.140625" style="50" customWidth="1"/>
    <col min="12185" max="12185" width="9.140625" style="50"/>
    <col min="12186" max="12186" width="2.85546875" style="50" customWidth="1"/>
    <col min="12187" max="12187" width="3.140625" style="50" customWidth="1"/>
    <col min="12188" max="12188" width="9.140625" style="50"/>
    <col min="12189" max="12189" width="2.85546875" style="50" customWidth="1"/>
    <col min="12190" max="12190" width="3.28515625" style="50" customWidth="1"/>
    <col min="12191" max="12191" width="9.140625" style="50"/>
    <col min="12192" max="12192" width="3.5703125" style="50" customWidth="1"/>
    <col min="12193" max="12193" width="3.7109375" style="50" customWidth="1"/>
    <col min="12194" max="12195" width="9.140625" style="50"/>
    <col min="12196" max="12196" width="35.140625" style="50" customWidth="1"/>
    <col min="12197" max="12414" width="9.140625" style="50"/>
    <col min="12415" max="12415" width="2.85546875" style="50" customWidth="1"/>
    <col min="12416" max="12416" width="3.7109375" style="50" customWidth="1"/>
    <col min="12417" max="12417" width="9.140625" style="50"/>
    <col min="12418" max="12418" width="2.85546875" style="50" customWidth="1"/>
    <col min="12419" max="12419" width="3.7109375" style="50" customWidth="1"/>
    <col min="12420" max="12420" width="9.140625" style="50"/>
    <col min="12421" max="12421" width="2.85546875" style="50" customWidth="1"/>
    <col min="12422" max="12422" width="3.7109375" style="50" customWidth="1"/>
    <col min="12423" max="12423" width="9.140625" style="50"/>
    <col min="12424" max="12424" width="2.85546875" style="50" customWidth="1"/>
    <col min="12425" max="12425" width="3.85546875" style="50" customWidth="1"/>
    <col min="12426" max="12426" width="9.140625" style="50"/>
    <col min="12427" max="12427" width="2.85546875" style="50" customWidth="1"/>
    <col min="12428" max="12428" width="3.85546875" style="50" customWidth="1"/>
    <col min="12429" max="12429" width="9.140625" style="50"/>
    <col min="12430" max="12430" width="2.85546875" style="50" customWidth="1"/>
    <col min="12431" max="12431" width="3.42578125" style="50" customWidth="1"/>
    <col min="12432" max="12432" width="9.140625" style="50"/>
    <col min="12433" max="12433" width="2.85546875" style="50" customWidth="1"/>
    <col min="12434" max="12434" width="3.28515625" style="50" customWidth="1"/>
    <col min="12435" max="12435" width="9.140625" style="50"/>
    <col min="12436" max="12436" width="2.85546875" style="50" customWidth="1"/>
    <col min="12437" max="12437" width="3.140625" style="50" customWidth="1"/>
    <col min="12438" max="12438" width="9.140625" style="50"/>
    <col min="12439" max="12439" width="2.85546875" style="50" customWidth="1"/>
    <col min="12440" max="12440" width="3.140625" style="50" customWidth="1"/>
    <col min="12441" max="12441" width="9.140625" style="50"/>
    <col min="12442" max="12442" width="2.85546875" style="50" customWidth="1"/>
    <col min="12443" max="12443" width="3.140625" style="50" customWidth="1"/>
    <col min="12444" max="12444" width="9.140625" style="50"/>
    <col min="12445" max="12445" width="2.85546875" style="50" customWidth="1"/>
    <col min="12446" max="12446" width="3.28515625" style="50" customWidth="1"/>
    <col min="12447" max="12447" width="9.140625" style="50"/>
    <col min="12448" max="12448" width="3.5703125" style="50" customWidth="1"/>
    <col min="12449" max="12449" width="3.7109375" style="50" customWidth="1"/>
    <col min="12450" max="12451" width="9.140625" style="50"/>
    <col min="12452" max="12452" width="35.140625" style="50" customWidth="1"/>
    <col min="12453" max="12670" width="9.140625" style="50"/>
    <col min="12671" max="12671" width="2.85546875" style="50" customWidth="1"/>
    <col min="12672" max="12672" width="3.7109375" style="50" customWidth="1"/>
    <col min="12673" max="12673" width="9.140625" style="50"/>
    <col min="12674" max="12674" width="2.85546875" style="50" customWidth="1"/>
    <col min="12675" max="12675" width="3.7109375" style="50" customWidth="1"/>
    <col min="12676" max="12676" width="9.140625" style="50"/>
    <col min="12677" max="12677" width="2.85546875" style="50" customWidth="1"/>
    <col min="12678" max="12678" width="3.7109375" style="50" customWidth="1"/>
    <col min="12679" max="12679" width="9.140625" style="50"/>
    <col min="12680" max="12680" width="2.85546875" style="50" customWidth="1"/>
    <col min="12681" max="12681" width="3.85546875" style="50" customWidth="1"/>
    <col min="12682" max="12682" width="9.140625" style="50"/>
    <col min="12683" max="12683" width="2.85546875" style="50" customWidth="1"/>
    <col min="12684" max="12684" width="3.85546875" style="50" customWidth="1"/>
    <col min="12685" max="12685" width="9.140625" style="50"/>
    <col min="12686" max="12686" width="2.85546875" style="50" customWidth="1"/>
    <col min="12687" max="12687" width="3.42578125" style="50" customWidth="1"/>
    <col min="12688" max="12688" width="9.140625" style="50"/>
    <col min="12689" max="12689" width="2.85546875" style="50" customWidth="1"/>
    <col min="12690" max="12690" width="3.28515625" style="50" customWidth="1"/>
    <col min="12691" max="12691" width="9.140625" style="50"/>
    <col min="12692" max="12692" width="2.85546875" style="50" customWidth="1"/>
    <col min="12693" max="12693" width="3.140625" style="50" customWidth="1"/>
    <col min="12694" max="12694" width="9.140625" style="50"/>
    <col min="12695" max="12695" width="2.85546875" style="50" customWidth="1"/>
    <col min="12696" max="12696" width="3.140625" style="50" customWidth="1"/>
    <col min="12697" max="12697" width="9.140625" style="50"/>
    <col min="12698" max="12698" width="2.85546875" style="50" customWidth="1"/>
    <col min="12699" max="12699" width="3.140625" style="50" customWidth="1"/>
    <col min="12700" max="12700" width="9.140625" style="50"/>
    <col min="12701" max="12701" width="2.85546875" style="50" customWidth="1"/>
    <col min="12702" max="12702" width="3.28515625" style="50" customWidth="1"/>
    <col min="12703" max="12703" width="9.140625" style="50"/>
    <col min="12704" max="12704" width="3.5703125" style="50" customWidth="1"/>
    <col min="12705" max="12705" width="3.7109375" style="50" customWidth="1"/>
    <col min="12706" max="12707" width="9.140625" style="50"/>
    <col min="12708" max="12708" width="35.140625" style="50" customWidth="1"/>
    <col min="12709" max="12926" width="9.140625" style="50"/>
    <col min="12927" max="12927" width="2.85546875" style="50" customWidth="1"/>
    <col min="12928" max="12928" width="3.7109375" style="50" customWidth="1"/>
    <col min="12929" max="12929" width="9.140625" style="50"/>
    <col min="12930" max="12930" width="2.85546875" style="50" customWidth="1"/>
    <col min="12931" max="12931" width="3.7109375" style="50" customWidth="1"/>
    <col min="12932" max="12932" width="9.140625" style="50"/>
    <col min="12933" max="12933" width="2.85546875" style="50" customWidth="1"/>
    <col min="12934" max="12934" width="3.7109375" style="50" customWidth="1"/>
    <col min="12935" max="12935" width="9.140625" style="50"/>
    <col min="12936" max="12936" width="2.85546875" style="50" customWidth="1"/>
    <col min="12937" max="12937" width="3.85546875" style="50" customWidth="1"/>
    <col min="12938" max="12938" width="9.140625" style="50"/>
    <col min="12939" max="12939" width="2.85546875" style="50" customWidth="1"/>
    <col min="12940" max="12940" width="3.85546875" style="50" customWidth="1"/>
    <col min="12941" max="12941" width="9.140625" style="50"/>
    <col min="12942" max="12942" width="2.85546875" style="50" customWidth="1"/>
    <col min="12943" max="12943" width="3.42578125" style="50" customWidth="1"/>
    <col min="12944" max="12944" width="9.140625" style="50"/>
    <col min="12945" max="12945" width="2.85546875" style="50" customWidth="1"/>
    <col min="12946" max="12946" width="3.28515625" style="50" customWidth="1"/>
    <col min="12947" max="12947" width="9.140625" style="50"/>
    <col min="12948" max="12948" width="2.85546875" style="50" customWidth="1"/>
    <col min="12949" max="12949" width="3.140625" style="50" customWidth="1"/>
    <col min="12950" max="12950" width="9.140625" style="50"/>
    <col min="12951" max="12951" width="2.85546875" style="50" customWidth="1"/>
    <col min="12952" max="12952" width="3.140625" style="50" customWidth="1"/>
    <col min="12953" max="12953" width="9.140625" style="50"/>
    <col min="12954" max="12954" width="2.85546875" style="50" customWidth="1"/>
    <col min="12955" max="12955" width="3.140625" style="50" customWidth="1"/>
    <col min="12956" max="12956" width="9.140625" style="50"/>
    <col min="12957" max="12957" width="2.85546875" style="50" customWidth="1"/>
    <col min="12958" max="12958" width="3.28515625" style="50" customWidth="1"/>
    <col min="12959" max="12959" width="9.140625" style="50"/>
    <col min="12960" max="12960" width="3.5703125" style="50" customWidth="1"/>
    <col min="12961" max="12961" width="3.7109375" style="50" customWidth="1"/>
    <col min="12962" max="12963" width="9.140625" style="50"/>
    <col min="12964" max="12964" width="35.140625" style="50" customWidth="1"/>
    <col min="12965" max="13182" width="9.140625" style="50"/>
    <col min="13183" max="13183" width="2.85546875" style="50" customWidth="1"/>
    <col min="13184" max="13184" width="3.7109375" style="50" customWidth="1"/>
    <col min="13185" max="13185" width="9.140625" style="50"/>
    <col min="13186" max="13186" width="2.85546875" style="50" customWidth="1"/>
    <col min="13187" max="13187" width="3.7109375" style="50" customWidth="1"/>
    <col min="13188" max="13188" width="9.140625" style="50"/>
    <col min="13189" max="13189" width="2.85546875" style="50" customWidth="1"/>
    <col min="13190" max="13190" width="3.7109375" style="50" customWidth="1"/>
    <col min="13191" max="13191" width="9.140625" style="50"/>
    <col min="13192" max="13192" width="2.85546875" style="50" customWidth="1"/>
    <col min="13193" max="13193" width="3.85546875" style="50" customWidth="1"/>
    <col min="13194" max="13194" width="9.140625" style="50"/>
    <col min="13195" max="13195" width="2.85546875" style="50" customWidth="1"/>
    <col min="13196" max="13196" width="3.85546875" style="50" customWidth="1"/>
    <col min="13197" max="13197" width="9.140625" style="50"/>
    <col min="13198" max="13198" width="2.85546875" style="50" customWidth="1"/>
    <col min="13199" max="13199" width="3.42578125" style="50" customWidth="1"/>
    <col min="13200" max="13200" width="9.140625" style="50"/>
    <col min="13201" max="13201" width="2.85546875" style="50" customWidth="1"/>
    <col min="13202" max="13202" width="3.28515625" style="50" customWidth="1"/>
    <col min="13203" max="13203" width="9.140625" style="50"/>
    <col min="13204" max="13204" width="2.85546875" style="50" customWidth="1"/>
    <col min="13205" max="13205" width="3.140625" style="50" customWidth="1"/>
    <col min="13206" max="13206" width="9.140625" style="50"/>
    <col min="13207" max="13207" width="2.85546875" style="50" customWidth="1"/>
    <col min="13208" max="13208" width="3.140625" style="50" customWidth="1"/>
    <col min="13209" max="13209" width="9.140625" style="50"/>
    <col min="13210" max="13210" width="2.85546875" style="50" customWidth="1"/>
    <col min="13211" max="13211" width="3.140625" style="50" customWidth="1"/>
    <col min="13212" max="13212" width="9.140625" style="50"/>
    <col min="13213" max="13213" width="2.85546875" style="50" customWidth="1"/>
    <col min="13214" max="13214" width="3.28515625" style="50" customWidth="1"/>
    <col min="13215" max="13215" width="9.140625" style="50"/>
    <col min="13216" max="13216" width="3.5703125" style="50" customWidth="1"/>
    <col min="13217" max="13217" width="3.7109375" style="50" customWidth="1"/>
    <col min="13218" max="13219" width="9.140625" style="50"/>
    <col min="13220" max="13220" width="35.140625" style="50" customWidth="1"/>
    <col min="13221" max="13438" width="9.140625" style="50"/>
    <col min="13439" max="13439" width="2.85546875" style="50" customWidth="1"/>
    <col min="13440" max="13440" width="3.7109375" style="50" customWidth="1"/>
    <col min="13441" max="13441" width="9.140625" style="50"/>
    <col min="13442" max="13442" width="2.85546875" style="50" customWidth="1"/>
    <col min="13443" max="13443" width="3.7109375" style="50" customWidth="1"/>
    <col min="13444" max="13444" width="9.140625" style="50"/>
    <col min="13445" max="13445" width="2.85546875" style="50" customWidth="1"/>
    <col min="13446" max="13446" width="3.7109375" style="50" customWidth="1"/>
    <col min="13447" max="13447" width="9.140625" style="50"/>
    <col min="13448" max="13448" width="2.85546875" style="50" customWidth="1"/>
    <col min="13449" max="13449" width="3.85546875" style="50" customWidth="1"/>
    <col min="13450" max="13450" width="9.140625" style="50"/>
    <col min="13451" max="13451" width="2.85546875" style="50" customWidth="1"/>
    <col min="13452" max="13452" width="3.85546875" style="50" customWidth="1"/>
    <col min="13453" max="13453" width="9.140625" style="50"/>
    <col min="13454" max="13454" width="2.85546875" style="50" customWidth="1"/>
    <col min="13455" max="13455" width="3.42578125" style="50" customWidth="1"/>
    <col min="13456" max="13456" width="9.140625" style="50"/>
    <col min="13457" max="13457" width="2.85546875" style="50" customWidth="1"/>
    <col min="13458" max="13458" width="3.28515625" style="50" customWidth="1"/>
    <col min="13459" max="13459" width="9.140625" style="50"/>
    <col min="13460" max="13460" width="2.85546875" style="50" customWidth="1"/>
    <col min="13461" max="13461" width="3.140625" style="50" customWidth="1"/>
    <col min="13462" max="13462" width="9.140625" style="50"/>
    <col min="13463" max="13463" width="2.85546875" style="50" customWidth="1"/>
    <col min="13464" max="13464" width="3.140625" style="50" customWidth="1"/>
    <col min="13465" max="13465" width="9.140625" style="50"/>
    <col min="13466" max="13466" width="2.85546875" style="50" customWidth="1"/>
    <col min="13467" max="13467" width="3.140625" style="50" customWidth="1"/>
    <col min="13468" max="13468" width="9.140625" style="50"/>
    <col min="13469" max="13469" width="2.85546875" style="50" customWidth="1"/>
    <col min="13470" max="13470" width="3.28515625" style="50" customWidth="1"/>
    <col min="13471" max="13471" width="9.140625" style="50"/>
    <col min="13472" max="13472" width="3.5703125" style="50" customWidth="1"/>
    <col min="13473" max="13473" width="3.7109375" style="50" customWidth="1"/>
    <col min="13474" max="13475" width="9.140625" style="50"/>
    <col min="13476" max="13476" width="35.140625" style="50" customWidth="1"/>
    <col min="13477" max="13694" width="9.140625" style="50"/>
    <col min="13695" max="13695" width="2.85546875" style="50" customWidth="1"/>
    <col min="13696" max="13696" width="3.7109375" style="50" customWidth="1"/>
    <col min="13697" max="13697" width="9.140625" style="50"/>
    <col min="13698" max="13698" width="2.85546875" style="50" customWidth="1"/>
    <col min="13699" max="13699" width="3.7109375" style="50" customWidth="1"/>
    <col min="13700" max="13700" width="9.140625" style="50"/>
    <col min="13701" max="13701" width="2.85546875" style="50" customWidth="1"/>
    <col min="13702" max="13702" width="3.7109375" style="50" customWidth="1"/>
    <col min="13703" max="13703" width="9.140625" style="50"/>
    <col min="13704" max="13704" width="2.85546875" style="50" customWidth="1"/>
    <col min="13705" max="13705" width="3.85546875" style="50" customWidth="1"/>
    <col min="13706" max="13706" width="9.140625" style="50"/>
    <col min="13707" max="13707" width="2.85546875" style="50" customWidth="1"/>
    <col min="13708" max="13708" width="3.85546875" style="50" customWidth="1"/>
    <col min="13709" max="13709" width="9.140625" style="50"/>
    <col min="13710" max="13710" width="2.85546875" style="50" customWidth="1"/>
    <col min="13711" max="13711" width="3.42578125" style="50" customWidth="1"/>
    <col min="13712" max="13712" width="9.140625" style="50"/>
    <col min="13713" max="13713" width="2.85546875" style="50" customWidth="1"/>
    <col min="13714" max="13714" width="3.28515625" style="50" customWidth="1"/>
    <col min="13715" max="13715" width="9.140625" style="50"/>
    <col min="13716" max="13716" width="2.85546875" style="50" customWidth="1"/>
    <col min="13717" max="13717" width="3.140625" style="50" customWidth="1"/>
    <col min="13718" max="13718" width="9.140625" style="50"/>
    <col min="13719" max="13719" width="2.85546875" style="50" customWidth="1"/>
    <col min="13720" max="13720" width="3.140625" style="50" customWidth="1"/>
    <col min="13721" max="13721" width="9.140625" style="50"/>
    <col min="13722" max="13722" width="2.85546875" style="50" customWidth="1"/>
    <col min="13723" max="13723" width="3.140625" style="50" customWidth="1"/>
    <col min="13724" max="13724" width="9.140625" style="50"/>
    <col min="13725" max="13725" width="2.85546875" style="50" customWidth="1"/>
    <col min="13726" max="13726" width="3.28515625" style="50" customWidth="1"/>
    <col min="13727" max="13727" width="9.140625" style="50"/>
    <col min="13728" max="13728" width="3.5703125" style="50" customWidth="1"/>
    <col min="13729" max="13729" width="3.7109375" style="50" customWidth="1"/>
    <col min="13730" max="13731" width="9.140625" style="50"/>
    <col min="13732" max="13732" width="35.140625" style="50" customWidth="1"/>
    <col min="13733" max="13950" width="9.140625" style="50"/>
    <col min="13951" max="13951" width="2.85546875" style="50" customWidth="1"/>
    <col min="13952" max="13952" width="3.7109375" style="50" customWidth="1"/>
    <col min="13953" max="13953" width="9.140625" style="50"/>
    <col min="13954" max="13954" width="2.85546875" style="50" customWidth="1"/>
    <col min="13955" max="13955" width="3.7109375" style="50" customWidth="1"/>
    <col min="13956" max="13956" width="9.140625" style="50"/>
    <col min="13957" max="13957" width="2.85546875" style="50" customWidth="1"/>
    <col min="13958" max="13958" width="3.7109375" style="50" customWidth="1"/>
    <col min="13959" max="13959" width="9.140625" style="50"/>
    <col min="13960" max="13960" width="2.85546875" style="50" customWidth="1"/>
    <col min="13961" max="13961" width="3.85546875" style="50" customWidth="1"/>
    <col min="13962" max="13962" width="9.140625" style="50"/>
    <col min="13963" max="13963" width="2.85546875" style="50" customWidth="1"/>
    <col min="13964" max="13964" width="3.85546875" style="50" customWidth="1"/>
    <col min="13965" max="13965" width="9.140625" style="50"/>
    <col min="13966" max="13966" width="2.85546875" style="50" customWidth="1"/>
    <col min="13967" max="13967" width="3.42578125" style="50" customWidth="1"/>
    <col min="13968" max="13968" width="9.140625" style="50"/>
    <col min="13969" max="13969" width="2.85546875" style="50" customWidth="1"/>
    <col min="13970" max="13970" width="3.28515625" style="50" customWidth="1"/>
    <col min="13971" max="13971" width="9.140625" style="50"/>
    <col min="13972" max="13972" width="2.85546875" style="50" customWidth="1"/>
    <col min="13973" max="13973" width="3.140625" style="50" customWidth="1"/>
    <col min="13974" max="13974" width="9.140625" style="50"/>
    <col min="13975" max="13975" width="2.85546875" style="50" customWidth="1"/>
    <col min="13976" max="13976" width="3.140625" style="50" customWidth="1"/>
    <col min="13977" max="13977" width="9.140625" style="50"/>
    <col min="13978" max="13978" width="2.85546875" style="50" customWidth="1"/>
    <col min="13979" max="13979" width="3.140625" style="50" customWidth="1"/>
    <col min="13980" max="13980" width="9.140625" style="50"/>
    <col min="13981" max="13981" width="2.85546875" style="50" customWidth="1"/>
    <col min="13982" max="13982" width="3.28515625" style="50" customWidth="1"/>
    <col min="13983" max="13983" width="9.140625" style="50"/>
    <col min="13984" max="13984" width="3.5703125" style="50" customWidth="1"/>
    <col min="13985" max="13985" width="3.7109375" style="50" customWidth="1"/>
    <col min="13986" max="13987" width="9.140625" style="50"/>
    <col min="13988" max="13988" width="35.140625" style="50" customWidth="1"/>
    <col min="13989" max="14206" width="9.140625" style="50"/>
    <col min="14207" max="14207" width="2.85546875" style="50" customWidth="1"/>
    <col min="14208" max="14208" width="3.7109375" style="50" customWidth="1"/>
    <col min="14209" max="14209" width="9.140625" style="50"/>
    <col min="14210" max="14210" width="2.85546875" style="50" customWidth="1"/>
    <col min="14211" max="14211" width="3.7109375" style="50" customWidth="1"/>
    <col min="14212" max="14212" width="9.140625" style="50"/>
    <col min="14213" max="14213" width="2.85546875" style="50" customWidth="1"/>
    <col min="14214" max="14214" width="3.7109375" style="50" customWidth="1"/>
    <col min="14215" max="14215" width="9.140625" style="50"/>
    <col min="14216" max="14216" width="2.85546875" style="50" customWidth="1"/>
    <col min="14217" max="14217" width="3.85546875" style="50" customWidth="1"/>
    <col min="14218" max="14218" width="9.140625" style="50"/>
    <col min="14219" max="14219" width="2.85546875" style="50" customWidth="1"/>
    <col min="14220" max="14220" width="3.85546875" style="50" customWidth="1"/>
    <col min="14221" max="14221" width="9.140625" style="50"/>
    <col min="14222" max="14222" width="2.85546875" style="50" customWidth="1"/>
    <col min="14223" max="14223" width="3.42578125" style="50" customWidth="1"/>
    <col min="14224" max="14224" width="9.140625" style="50"/>
    <col min="14225" max="14225" width="2.85546875" style="50" customWidth="1"/>
    <col min="14226" max="14226" width="3.28515625" style="50" customWidth="1"/>
    <col min="14227" max="14227" width="9.140625" style="50"/>
    <col min="14228" max="14228" width="2.85546875" style="50" customWidth="1"/>
    <col min="14229" max="14229" width="3.140625" style="50" customWidth="1"/>
    <col min="14230" max="14230" width="9.140625" style="50"/>
    <col min="14231" max="14231" width="2.85546875" style="50" customWidth="1"/>
    <col min="14232" max="14232" width="3.140625" style="50" customWidth="1"/>
    <col min="14233" max="14233" width="9.140625" style="50"/>
    <col min="14234" max="14234" width="2.85546875" style="50" customWidth="1"/>
    <col min="14235" max="14235" width="3.140625" style="50" customWidth="1"/>
    <col min="14236" max="14236" width="9.140625" style="50"/>
    <col min="14237" max="14237" width="2.85546875" style="50" customWidth="1"/>
    <col min="14238" max="14238" width="3.28515625" style="50" customWidth="1"/>
    <col min="14239" max="14239" width="9.140625" style="50"/>
    <col min="14240" max="14240" width="3.5703125" style="50" customWidth="1"/>
    <col min="14241" max="14241" width="3.7109375" style="50" customWidth="1"/>
    <col min="14242" max="14243" width="9.140625" style="50"/>
    <col min="14244" max="14244" width="35.140625" style="50" customWidth="1"/>
    <col min="14245" max="14462" width="9.140625" style="50"/>
    <col min="14463" max="14463" width="2.85546875" style="50" customWidth="1"/>
    <col min="14464" max="14464" width="3.7109375" style="50" customWidth="1"/>
    <col min="14465" max="14465" width="9.140625" style="50"/>
    <col min="14466" max="14466" width="2.85546875" style="50" customWidth="1"/>
    <col min="14467" max="14467" width="3.7109375" style="50" customWidth="1"/>
    <col min="14468" max="14468" width="9.140625" style="50"/>
    <col min="14469" max="14469" width="2.85546875" style="50" customWidth="1"/>
    <col min="14470" max="14470" width="3.7109375" style="50" customWidth="1"/>
    <col min="14471" max="14471" width="9.140625" style="50"/>
    <col min="14472" max="14472" width="2.85546875" style="50" customWidth="1"/>
    <col min="14473" max="14473" width="3.85546875" style="50" customWidth="1"/>
    <col min="14474" max="14474" width="9.140625" style="50"/>
    <col min="14475" max="14475" width="2.85546875" style="50" customWidth="1"/>
    <col min="14476" max="14476" width="3.85546875" style="50" customWidth="1"/>
    <col min="14477" max="14477" width="9.140625" style="50"/>
    <col min="14478" max="14478" width="2.85546875" style="50" customWidth="1"/>
    <col min="14479" max="14479" width="3.42578125" style="50" customWidth="1"/>
    <col min="14480" max="14480" width="9.140625" style="50"/>
    <col min="14481" max="14481" width="2.85546875" style="50" customWidth="1"/>
    <col min="14482" max="14482" width="3.28515625" style="50" customWidth="1"/>
    <col min="14483" max="14483" width="9.140625" style="50"/>
    <col min="14484" max="14484" width="2.85546875" style="50" customWidth="1"/>
    <col min="14485" max="14485" width="3.140625" style="50" customWidth="1"/>
    <col min="14486" max="14486" width="9.140625" style="50"/>
    <col min="14487" max="14487" width="2.85546875" style="50" customWidth="1"/>
    <col min="14488" max="14488" width="3.140625" style="50" customWidth="1"/>
    <col min="14489" max="14489" width="9.140625" style="50"/>
    <col min="14490" max="14490" width="2.85546875" style="50" customWidth="1"/>
    <col min="14491" max="14491" width="3.140625" style="50" customWidth="1"/>
    <col min="14492" max="14492" width="9.140625" style="50"/>
    <col min="14493" max="14493" width="2.85546875" style="50" customWidth="1"/>
    <col min="14494" max="14494" width="3.28515625" style="50" customWidth="1"/>
    <col min="14495" max="14495" width="9.140625" style="50"/>
    <col min="14496" max="14496" width="3.5703125" style="50" customWidth="1"/>
    <col min="14497" max="14497" width="3.7109375" style="50" customWidth="1"/>
    <col min="14498" max="14499" width="9.140625" style="50"/>
    <col min="14500" max="14500" width="35.140625" style="50" customWidth="1"/>
    <col min="14501" max="14718" width="9.140625" style="50"/>
    <col min="14719" max="14719" width="2.85546875" style="50" customWidth="1"/>
    <col min="14720" max="14720" width="3.7109375" style="50" customWidth="1"/>
    <col min="14721" max="14721" width="9.140625" style="50"/>
    <col min="14722" max="14722" width="2.85546875" style="50" customWidth="1"/>
    <col min="14723" max="14723" width="3.7109375" style="50" customWidth="1"/>
    <col min="14724" max="14724" width="9.140625" style="50"/>
    <col min="14725" max="14725" width="2.85546875" style="50" customWidth="1"/>
    <col min="14726" max="14726" width="3.7109375" style="50" customWidth="1"/>
    <col min="14727" max="14727" width="9.140625" style="50"/>
    <col min="14728" max="14728" width="2.85546875" style="50" customWidth="1"/>
    <col min="14729" max="14729" width="3.85546875" style="50" customWidth="1"/>
    <col min="14730" max="14730" width="9.140625" style="50"/>
    <col min="14731" max="14731" width="2.85546875" style="50" customWidth="1"/>
    <col min="14732" max="14732" width="3.85546875" style="50" customWidth="1"/>
    <col min="14733" max="14733" width="9.140625" style="50"/>
    <col min="14734" max="14734" width="2.85546875" style="50" customWidth="1"/>
    <col min="14735" max="14735" width="3.42578125" style="50" customWidth="1"/>
    <col min="14736" max="14736" width="9.140625" style="50"/>
    <col min="14737" max="14737" width="2.85546875" style="50" customWidth="1"/>
    <col min="14738" max="14738" width="3.28515625" style="50" customWidth="1"/>
    <col min="14739" max="14739" width="9.140625" style="50"/>
    <col min="14740" max="14740" width="2.85546875" style="50" customWidth="1"/>
    <col min="14741" max="14741" width="3.140625" style="50" customWidth="1"/>
    <col min="14742" max="14742" width="9.140625" style="50"/>
    <col min="14743" max="14743" width="2.85546875" style="50" customWidth="1"/>
    <col min="14744" max="14744" width="3.140625" style="50" customWidth="1"/>
    <col min="14745" max="14745" width="9.140625" style="50"/>
    <col min="14746" max="14746" width="2.85546875" style="50" customWidth="1"/>
    <col min="14747" max="14747" width="3.140625" style="50" customWidth="1"/>
    <col min="14748" max="14748" width="9.140625" style="50"/>
    <col min="14749" max="14749" width="2.85546875" style="50" customWidth="1"/>
    <col min="14750" max="14750" width="3.28515625" style="50" customWidth="1"/>
    <col min="14751" max="14751" width="9.140625" style="50"/>
    <col min="14752" max="14752" width="3.5703125" style="50" customWidth="1"/>
    <col min="14753" max="14753" width="3.7109375" style="50" customWidth="1"/>
    <col min="14754" max="14755" width="9.140625" style="50"/>
    <col min="14756" max="14756" width="35.140625" style="50" customWidth="1"/>
    <col min="14757" max="14974" width="9.140625" style="50"/>
    <col min="14975" max="14975" width="2.85546875" style="50" customWidth="1"/>
    <col min="14976" max="14976" width="3.7109375" style="50" customWidth="1"/>
    <col min="14977" max="14977" width="9.140625" style="50"/>
    <col min="14978" max="14978" width="2.85546875" style="50" customWidth="1"/>
    <col min="14979" max="14979" width="3.7109375" style="50" customWidth="1"/>
    <col min="14980" max="14980" width="9.140625" style="50"/>
    <col min="14981" max="14981" width="2.85546875" style="50" customWidth="1"/>
    <col min="14982" max="14982" width="3.7109375" style="50" customWidth="1"/>
    <col min="14983" max="14983" width="9.140625" style="50"/>
    <col min="14984" max="14984" width="2.85546875" style="50" customWidth="1"/>
    <col min="14985" max="14985" width="3.85546875" style="50" customWidth="1"/>
    <col min="14986" max="14986" width="9.140625" style="50"/>
    <col min="14987" max="14987" width="2.85546875" style="50" customWidth="1"/>
    <col min="14988" max="14988" width="3.85546875" style="50" customWidth="1"/>
    <col min="14989" max="14989" width="9.140625" style="50"/>
    <col min="14990" max="14990" width="2.85546875" style="50" customWidth="1"/>
    <col min="14991" max="14991" width="3.42578125" style="50" customWidth="1"/>
    <col min="14992" max="14992" width="9.140625" style="50"/>
    <col min="14993" max="14993" width="2.85546875" style="50" customWidth="1"/>
    <col min="14994" max="14994" width="3.28515625" style="50" customWidth="1"/>
    <col min="14995" max="14995" width="9.140625" style="50"/>
    <col min="14996" max="14996" width="2.85546875" style="50" customWidth="1"/>
    <col min="14997" max="14997" width="3.140625" style="50" customWidth="1"/>
    <col min="14998" max="14998" width="9.140625" style="50"/>
    <col min="14999" max="14999" width="2.85546875" style="50" customWidth="1"/>
    <col min="15000" max="15000" width="3.140625" style="50" customWidth="1"/>
    <col min="15001" max="15001" width="9.140625" style="50"/>
    <col min="15002" max="15002" width="2.85546875" style="50" customWidth="1"/>
    <col min="15003" max="15003" width="3.140625" style="50" customWidth="1"/>
    <col min="15004" max="15004" width="9.140625" style="50"/>
    <col min="15005" max="15005" width="2.85546875" style="50" customWidth="1"/>
    <col min="15006" max="15006" width="3.28515625" style="50" customWidth="1"/>
    <col min="15007" max="15007" width="9.140625" style="50"/>
    <col min="15008" max="15008" width="3.5703125" style="50" customWidth="1"/>
    <col min="15009" max="15009" width="3.7109375" style="50" customWidth="1"/>
    <col min="15010" max="15011" width="9.140625" style="50"/>
    <col min="15012" max="15012" width="35.140625" style="50" customWidth="1"/>
    <col min="15013" max="15230" width="9.140625" style="50"/>
    <col min="15231" max="15231" width="2.85546875" style="50" customWidth="1"/>
    <col min="15232" max="15232" width="3.7109375" style="50" customWidth="1"/>
    <col min="15233" max="15233" width="9.140625" style="50"/>
    <col min="15234" max="15234" width="2.85546875" style="50" customWidth="1"/>
    <col min="15235" max="15235" width="3.7109375" style="50" customWidth="1"/>
    <col min="15236" max="15236" width="9.140625" style="50"/>
    <col min="15237" max="15237" width="2.85546875" style="50" customWidth="1"/>
    <col min="15238" max="15238" width="3.7109375" style="50" customWidth="1"/>
    <col min="15239" max="15239" width="9.140625" style="50"/>
    <col min="15240" max="15240" width="2.85546875" style="50" customWidth="1"/>
    <col min="15241" max="15241" width="3.85546875" style="50" customWidth="1"/>
    <col min="15242" max="15242" width="9.140625" style="50"/>
    <col min="15243" max="15243" width="2.85546875" style="50" customWidth="1"/>
    <col min="15244" max="15244" width="3.85546875" style="50" customWidth="1"/>
    <col min="15245" max="15245" width="9.140625" style="50"/>
    <col min="15246" max="15246" width="2.85546875" style="50" customWidth="1"/>
    <col min="15247" max="15247" width="3.42578125" style="50" customWidth="1"/>
    <col min="15248" max="15248" width="9.140625" style="50"/>
    <col min="15249" max="15249" width="2.85546875" style="50" customWidth="1"/>
    <col min="15250" max="15250" width="3.28515625" style="50" customWidth="1"/>
    <col min="15251" max="15251" width="9.140625" style="50"/>
    <col min="15252" max="15252" width="2.85546875" style="50" customWidth="1"/>
    <col min="15253" max="15253" width="3.140625" style="50" customWidth="1"/>
    <col min="15254" max="15254" width="9.140625" style="50"/>
    <col min="15255" max="15255" width="2.85546875" style="50" customWidth="1"/>
    <col min="15256" max="15256" width="3.140625" style="50" customWidth="1"/>
    <col min="15257" max="15257" width="9.140625" style="50"/>
    <col min="15258" max="15258" width="2.85546875" style="50" customWidth="1"/>
    <col min="15259" max="15259" width="3.140625" style="50" customWidth="1"/>
    <col min="15260" max="15260" width="9.140625" style="50"/>
    <col min="15261" max="15261" width="2.85546875" style="50" customWidth="1"/>
    <col min="15262" max="15262" width="3.28515625" style="50" customWidth="1"/>
    <col min="15263" max="15263" width="9.140625" style="50"/>
    <col min="15264" max="15264" width="3.5703125" style="50" customWidth="1"/>
    <col min="15265" max="15265" width="3.7109375" style="50" customWidth="1"/>
    <col min="15266" max="15267" width="9.140625" style="50"/>
    <col min="15268" max="15268" width="35.140625" style="50" customWidth="1"/>
    <col min="15269" max="15486" width="9.140625" style="50"/>
    <col min="15487" max="15487" width="2.85546875" style="50" customWidth="1"/>
    <col min="15488" max="15488" width="3.7109375" style="50" customWidth="1"/>
    <col min="15489" max="15489" width="9.140625" style="50"/>
    <col min="15490" max="15490" width="2.85546875" style="50" customWidth="1"/>
    <col min="15491" max="15491" width="3.7109375" style="50" customWidth="1"/>
    <col min="15492" max="15492" width="9.140625" style="50"/>
    <col min="15493" max="15493" width="2.85546875" style="50" customWidth="1"/>
    <col min="15494" max="15494" width="3.7109375" style="50" customWidth="1"/>
    <col min="15495" max="15495" width="9.140625" style="50"/>
    <col min="15496" max="15496" width="2.85546875" style="50" customWidth="1"/>
    <col min="15497" max="15497" width="3.85546875" style="50" customWidth="1"/>
    <col min="15498" max="15498" width="9.140625" style="50"/>
    <col min="15499" max="15499" width="2.85546875" style="50" customWidth="1"/>
    <col min="15500" max="15500" width="3.85546875" style="50" customWidth="1"/>
    <col min="15501" max="15501" width="9.140625" style="50"/>
    <col min="15502" max="15502" width="2.85546875" style="50" customWidth="1"/>
    <col min="15503" max="15503" width="3.42578125" style="50" customWidth="1"/>
    <col min="15504" max="15504" width="9.140625" style="50"/>
    <col min="15505" max="15505" width="2.85546875" style="50" customWidth="1"/>
    <col min="15506" max="15506" width="3.28515625" style="50" customWidth="1"/>
    <col min="15507" max="15507" width="9.140625" style="50"/>
    <col min="15508" max="15508" width="2.85546875" style="50" customWidth="1"/>
    <col min="15509" max="15509" width="3.140625" style="50" customWidth="1"/>
    <col min="15510" max="15510" width="9.140625" style="50"/>
    <col min="15511" max="15511" width="2.85546875" style="50" customWidth="1"/>
    <col min="15512" max="15512" width="3.140625" style="50" customWidth="1"/>
    <col min="15513" max="15513" width="9.140625" style="50"/>
    <col min="15514" max="15514" width="2.85546875" style="50" customWidth="1"/>
    <col min="15515" max="15515" width="3.140625" style="50" customWidth="1"/>
    <col min="15516" max="15516" width="9.140625" style="50"/>
    <col min="15517" max="15517" width="2.85546875" style="50" customWidth="1"/>
    <col min="15518" max="15518" width="3.28515625" style="50" customWidth="1"/>
    <col min="15519" max="15519" width="9.140625" style="50"/>
    <col min="15520" max="15520" width="3.5703125" style="50" customWidth="1"/>
    <col min="15521" max="15521" width="3.7109375" style="50" customWidth="1"/>
    <col min="15522" max="15523" width="9.140625" style="50"/>
    <col min="15524" max="15524" width="35.140625" style="50" customWidth="1"/>
    <col min="15525" max="15742" width="9.140625" style="50"/>
    <col min="15743" max="15743" width="2.85546875" style="50" customWidth="1"/>
    <col min="15744" max="15744" width="3.7109375" style="50" customWidth="1"/>
    <col min="15745" max="15745" width="9.140625" style="50"/>
    <col min="15746" max="15746" width="2.85546875" style="50" customWidth="1"/>
    <col min="15747" max="15747" width="3.7109375" style="50" customWidth="1"/>
    <col min="15748" max="15748" width="9.140625" style="50"/>
    <col min="15749" max="15749" width="2.85546875" style="50" customWidth="1"/>
    <col min="15750" max="15750" width="3.7109375" style="50" customWidth="1"/>
    <col min="15751" max="15751" width="9.140625" style="50"/>
    <col min="15752" max="15752" width="2.85546875" style="50" customWidth="1"/>
    <col min="15753" max="15753" width="3.85546875" style="50" customWidth="1"/>
    <col min="15754" max="15754" width="9.140625" style="50"/>
    <col min="15755" max="15755" width="2.85546875" style="50" customWidth="1"/>
    <col min="15756" max="15756" width="3.85546875" style="50" customWidth="1"/>
    <col min="15757" max="15757" width="9.140625" style="50"/>
    <col min="15758" max="15758" width="2.85546875" style="50" customWidth="1"/>
    <col min="15759" max="15759" width="3.42578125" style="50" customWidth="1"/>
    <col min="15760" max="15760" width="9.140625" style="50"/>
    <col min="15761" max="15761" width="2.85546875" style="50" customWidth="1"/>
    <col min="15762" max="15762" width="3.28515625" style="50" customWidth="1"/>
    <col min="15763" max="15763" width="9.140625" style="50"/>
    <col min="15764" max="15764" width="2.85546875" style="50" customWidth="1"/>
    <col min="15765" max="15765" width="3.140625" style="50" customWidth="1"/>
    <col min="15766" max="15766" width="9.140625" style="50"/>
    <col min="15767" max="15767" width="2.85546875" style="50" customWidth="1"/>
    <col min="15768" max="15768" width="3.140625" style="50" customWidth="1"/>
    <col min="15769" max="15769" width="9.140625" style="50"/>
    <col min="15770" max="15770" width="2.85546875" style="50" customWidth="1"/>
    <col min="15771" max="15771" width="3.140625" style="50" customWidth="1"/>
    <col min="15772" max="15772" width="9.140625" style="50"/>
    <col min="15773" max="15773" width="2.85546875" style="50" customWidth="1"/>
    <col min="15774" max="15774" width="3.28515625" style="50" customWidth="1"/>
    <col min="15775" max="15775" width="9.140625" style="50"/>
    <col min="15776" max="15776" width="3.5703125" style="50" customWidth="1"/>
    <col min="15777" max="15777" width="3.7109375" style="50" customWidth="1"/>
    <col min="15778" max="15779" width="9.140625" style="50"/>
    <col min="15780" max="15780" width="35.140625" style="50" customWidth="1"/>
    <col min="15781" max="15998" width="9.140625" style="50"/>
    <col min="15999" max="15999" width="2.85546875" style="50" customWidth="1"/>
    <col min="16000" max="16000" width="3.7109375" style="50" customWidth="1"/>
    <col min="16001" max="16001" width="9.140625" style="50"/>
    <col min="16002" max="16002" width="2.85546875" style="50" customWidth="1"/>
    <col min="16003" max="16003" width="3.7109375" style="50" customWidth="1"/>
    <col min="16004" max="16004" width="9.140625" style="50"/>
    <col min="16005" max="16005" width="2.85546875" style="50" customWidth="1"/>
    <col min="16006" max="16006" width="3.7109375" style="50" customWidth="1"/>
    <col min="16007" max="16007" width="9.140625" style="50"/>
    <col min="16008" max="16008" width="2.85546875" style="50" customWidth="1"/>
    <col min="16009" max="16009" width="3.85546875" style="50" customWidth="1"/>
    <col min="16010" max="16010" width="9.140625" style="50"/>
    <col min="16011" max="16011" width="2.85546875" style="50" customWidth="1"/>
    <col min="16012" max="16012" width="3.85546875" style="50" customWidth="1"/>
    <col min="16013" max="16013" width="9.140625" style="50"/>
    <col min="16014" max="16014" width="2.85546875" style="50" customWidth="1"/>
    <col min="16015" max="16015" width="3.42578125" style="50" customWidth="1"/>
    <col min="16016" max="16016" width="9.140625" style="50"/>
    <col min="16017" max="16017" width="2.85546875" style="50" customWidth="1"/>
    <col min="16018" max="16018" width="3.28515625" style="50" customWidth="1"/>
    <col min="16019" max="16019" width="9.140625" style="50"/>
    <col min="16020" max="16020" width="2.85546875" style="50" customWidth="1"/>
    <col min="16021" max="16021" width="3.140625" style="50" customWidth="1"/>
    <col min="16022" max="16022" width="9.140625" style="50"/>
    <col min="16023" max="16023" width="2.85546875" style="50" customWidth="1"/>
    <col min="16024" max="16024" width="3.140625" style="50" customWidth="1"/>
    <col min="16025" max="16025" width="9.140625" style="50"/>
    <col min="16026" max="16026" width="2.85546875" style="50" customWidth="1"/>
    <col min="16027" max="16027" width="3.140625" style="50" customWidth="1"/>
    <col min="16028" max="16028" width="9.140625" style="50"/>
    <col min="16029" max="16029" width="2.85546875" style="50" customWidth="1"/>
    <col min="16030" max="16030" width="3.28515625" style="50" customWidth="1"/>
    <col min="16031" max="16031" width="9.140625" style="50"/>
    <col min="16032" max="16032" width="3.5703125" style="50" customWidth="1"/>
    <col min="16033" max="16033" width="3.7109375" style="50" customWidth="1"/>
    <col min="16034" max="16035" width="9.140625" style="50"/>
    <col min="16036" max="16036" width="35.140625" style="50" customWidth="1"/>
    <col min="16037" max="16384" width="9.140625" style="50"/>
  </cols>
  <sheetData>
    <row r="1" spans="1:22" ht="15.75" customHeight="1" x14ac:dyDescent="0.2">
      <c r="D1" s="167" t="s">
        <v>116</v>
      </c>
      <c r="E1" s="167"/>
      <c r="F1" s="167"/>
      <c r="G1" s="167"/>
      <c r="H1" s="167"/>
      <c r="I1" s="167"/>
    </row>
    <row r="2" spans="1:22" ht="17.25" customHeight="1" x14ac:dyDescent="0.2">
      <c r="A2" s="68"/>
      <c r="B2" s="89"/>
      <c r="C2" s="76"/>
      <c r="D2" s="167"/>
      <c r="E2" s="167"/>
      <c r="F2" s="167"/>
      <c r="G2" s="167"/>
      <c r="H2" s="167"/>
      <c r="I2" s="167"/>
    </row>
    <row r="3" spans="1:22" ht="18.75" x14ac:dyDescent="0.2">
      <c r="A3" s="69"/>
      <c r="B3" s="70"/>
      <c r="C3" s="56"/>
      <c r="D3" s="56"/>
      <c r="E3" s="56"/>
      <c r="F3" s="56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22" ht="12.75" hidden="1" customHeight="1" x14ac:dyDescent="0.2">
      <c r="A4" s="91" t="s">
        <v>114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81"/>
      <c r="N4" s="81"/>
      <c r="O4" s="81"/>
      <c r="P4" s="81"/>
      <c r="Q4" s="81"/>
      <c r="R4" s="81"/>
      <c r="S4" s="81"/>
      <c r="T4" s="81"/>
      <c r="U4" s="81"/>
      <c r="V4" s="81"/>
    </row>
    <row r="5" spans="1:22" ht="12.75" hidden="1" customHeight="1" x14ac:dyDescent="0.2">
      <c r="A5" s="92" t="s">
        <v>57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83"/>
      <c r="N5" s="83"/>
      <c r="O5" s="83"/>
      <c r="P5" s="83"/>
      <c r="Q5" s="83"/>
      <c r="R5" s="83"/>
      <c r="S5" s="83"/>
      <c r="T5" s="83"/>
      <c r="U5" s="83"/>
      <c r="V5" s="83"/>
    </row>
    <row r="6" spans="1:22" ht="66.75" hidden="1" customHeight="1" x14ac:dyDescent="0.2">
      <c r="A6" s="137" t="s">
        <v>39</v>
      </c>
      <c r="B6" s="138"/>
      <c r="C6" s="98" t="s">
        <v>85</v>
      </c>
      <c r="D6" s="99"/>
      <c r="E6" s="100" t="s">
        <v>86</v>
      </c>
      <c r="F6" s="101"/>
      <c r="G6" s="102" t="s">
        <v>83</v>
      </c>
      <c r="H6" s="103"/>
      <c r="I6" s="104" t="s">
        <v>87</v>
      </c>
      <c r="J6" s="105"/>
      <c r="K6" s="141" t="s">
        <v>88</v>
      </c>
      <c r="L6" s="142"/>
      <c r="M6" s="84"/>
      <c r="N6" s="84"/>
      <c r="O6" s="84"/>
      <c r="P6" s="84"/>
      <c r="Q6" s="84"/>
      <c r="R6" s="84"/>
      <c r="S6" s="84"/>
      <c r="T6" s="84"/>
      <c r="U6" s="84"/>
      <c r="V6" s="84"/>
    </row>
    <row r="7" spans="1:22" ht="13.5" hidden="1" customHeight="1" x14ac:dyDescent="0.2">
      <c r="A7" s="139"/>
      <c r="B7" s="140"/>
      <c r="C7" s="57" t="s">
        <v>40</v>
      </c>
      <c r="D7" s="57" t="s">
        <v>41</v>
      </c>
      <c r="E7" s="57" t="s">
        <v>40</v>
      </c>
      <c r="F7" s="57" t="s">
        <v>41</v>
      </c>
      <c r="G7" s="57" t="s">
        <v>40</v>
      </c>
      <c r="H7" s="57" t="s">
        <v>41</v>
      </c>
      <c r="I7" s="57" t="s">
        <v>40</v>
      </c>
      <c r="J7" s="57" t="s">
        <v>41</v>
      </c>
      <c r="K7" s="57" t="s">
        <v>40</v>
      </c>
      <c r="L7" s="57" t="s">
        <v>41</v>
      </c>
      <c r="M7" s="85"/>
      <c r="N7" s="85"/>
      <c r="O7" s="85"/>
      <c r="P7" s="85"/>
      <c r="Q7" s="85"/>
      <c r="R7" s="85"/>
      <c r="S7" s="85"/>
      <c r="T7" s="85"/>
      <c r="U7" s="85"/>
      <c r="V7" s="85"/>
    </row>
    <row r="8" spans="1:22" hidden="1" x14ac:dyDescent="0.2">
      <c r="A8" s="62" t="s">
        <v>44</v>
      </c>
      <c r="B8" s="62">
        <v>31</v>
      </c>
      <c r="C8" s="77">
        <v>15000</v>
      </c>
      <c r="D8" s="77">
        <v>15000</v>
      </c>
      <c r="E8" s="77">
        <v>16000</v>
      </c>
      <c r="F8" s="77">
        <v>16000</v>
      </c>
      <c r="G8" s="77">
        <v>16500</v>
      </c>
      <c r="H8" s="77">
        <v>16500</v>
      </c>
      <c r="I8" s="77">
        <v>17000</v>
      </c>
      <c r="J8" s="77">
        <v>17000</v>
      </c>
      <c r="K8" s="77">
        <v>18000</v>
      </c>
      <c r="L8" s="77">
        <v>18000</v>
      </c>
      <c r="M8" s="86"/>
      <c r="N8" s="86"/>
      <c r="O8" s="86"/>
      <c r="P8" s="86"/>
      <c r="Q8" s="86"/>
      <c r="R8" s="86"/>
      <c r="S8" s="86"/>
      <c r="T8" s="86"/>
      <c r="U8" s="86"/>
      <c r="V8" s="86"/>
    </row>
    <row r="9" spans="1:22" ht="13.5" hidden="1" customHeight="1" x14ac:dyDescent="0.2"/>
    <row r="10" spans="1:22" x14ac:dyDescent="0.2">
      <c r="A10" s="91" t="s">
        <v>114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</row>
    <row r="11" spans="1:22" x14ac:dyDescent="0.2">
      <c r="A11" s="92" t="s">
        <v>59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</row>
    <row r="12" spans="1:22" ht="58.5" customHeight="1" x14ac:dyDescent="0.2">
      <c r="A12" s="137" t="s">
        <v>39</v>
      </c>
      <c r="B12" s="138"/>
      <c r="C12" s="159" t="s">
        <v>85</v>
      </c>
      <c r="D12" s="160"/>
      <c r="E12" s="161" t="s">
        <v>86</v>
      </c>
      <c r="F12" s="162"/>
      <c r="G12" s="155" t="s">
        <v>83</v>
      </c>
      <c r="H12" s="156"/>
      <c r="I12" s="157" t="s">
        <v>87</v>
      </c>
      <c r="J12" s="158"/>
      <c r="K12" s="154" t="s">
        <v>88</v>
      </c>
      <c r="L12" s="154"/>
      <c r="M12" s="147" t="s">
        <v>89</v>
      </c>
      <c r="N12" s="148"/>
      <c r="O12" s="149" t="s">
        <v>94</v>
      </c>
      <c r="P12" s="149"/>
      <c r="Q12" s="150" t="s">
        <v>95</v>
      </c>
      <c r="R12" s="150"/>
      <c r="S12" s="151" t="s">
        <v>90</v>
      </c>
      <c r="T12" s="151"/>
      <c r="U12" s="152" t="s">
        <v>91</v>
      </c>
      <c r="V12" s="153"/>
    </row>
    <row r="13" spans="1:22" x14ac:dyDescent="0.2">
      <c r="A13" s="139"/>
      <c r="B13" s="140"/>
      <c r="C13" s="57" t="s">
        <v>40</v>
      </c>
      <c r="D13" s="57" t="s">
        <v>41</v>
      </c>
      <c r="E13" s="57" t="s">
        <v>40</v>
      </c>
      <c r="F13" s="57" t="s">
        <v>41</v>
      </c>
      <c r="G13" s="57" t="s">
        <v>40</v>
      </c>
      <c r="H13" s="57" t="s">
        <v>41</v>
      </c>
      <c r="I13" s="57" t="s">
        <v>40</v>
      </c>
      <c r="J13" s="57" t="s">
        <v>41</v>
      </c>
      <c r="K13" s="57" t="s">
        <v>40</v>
      </c>
      <c r="L13" s="57" t="s">
        <v>41</v>
      </c>
      <c r="M13" s="57" t="s">
        <v>40</v>
      </c>
      <c r="N13" s="57" t="s">
        <v>41</v>
      </c>
      <c r="O13" s="57" t="s">
        <v>40</v>
      </c>
      <c r="P13" s="57" t="s">
        <v>41</v>
      </c>
      <c r="Q13" s="57" t="s">
        <v>40</v>
      </c>
      <c r="R13" s="57" t="s">
        <v>41</v>
      </c>
      <c r="S13" s="57" t="s">
        <v>40</v>
      </c>
      <c r="T13" s="57" t="s">
        <v>41</v>
      </c>
      <c r="U13" s="57" t="s">
        <v>40</v>
      </c>
      <c r="V13" s="57" t="s">
        <v>41</v>
      </c>
    </row>
    <row r="14" spans="1:22" hidden="1" x14ac:dyDescent="0.2">
      <c r="A14" s="62" t="s">
        <v>42</v>
      </c>
      <c r="B14" s="62">
        <v>1</v>
      </c>
      <c r="C14" s="77">
        <v>15000</v>
      </c>
      <c r="D14" s="77">
        <v>15000</v>
      </c>
      <c r="E14" s="77">
        <v>16000</v>
      </c>
      <c r="F14" s="77">
        <v>16000</v>
      </c>
      <c r="G14" s="77">
        <v>16500</v>
      </c>
      <c r="H14" s="77">
        <v>16500</v>
      </c>
      <c r="I14" s="77">
        <v>17000</v>
      </c>
      <c r="J14" s="77">
        <v>17000</v>
      </c>
      <c r="K14" s="77">
        <v>18000</v>
      </c>
      <c r="L14" s="77">
        <v>18000</v>
      </c>
      <c r="M14" s="86"/>
      <c r="N14" s="86"/>
      <c r="O14" s="86"/>
      <c r="P14" s="86"/>
      <c r="Q14" s="86"/>
      <c r="R14" s="86"/>
      <c r="S14" s="86"/>
      <c r="T14" s="86"/>
      <c r="U14" s="86"/>
      <c r="V14" s="86"/>
    </row>
    <row r="15" spans="1:22" hidden="1" x14ac:dyDescent="0.2">
      <c r="A15" s="62" t="s">
        <v>43</v>
      </c>
      <c r="B15" s="62">
        <v>2</v>
      </c>
      <c r="C15" s="77">
        <v>15000</v>
      </c>
      <c r="D15" s="77">
        <v>15000</v>
      </c>
      <c r="E15" s="77">
        <v>16000</v>
      </c>
      <c r="F15" s="77">
        <v>16000</v>
      </c>
      <c r="G15" s="77">
        <v>16500</v>
      </c>
      <c r="H15" s="77">
        <v>16500</v>
      </c>
      <c r="I15" s="77">
        <v>17000</v>
      </c>
      <c r="J15" s="77">
        <v>17000</v>
      </c>
      <c r="K15" s="77">
        <v>18000</v>
      </c>
      <c r="L15" s="77">
        <v>18000</v>
      </c>
      <c r="M15" s="86"/>
      <c r="N15" s="86"/>
      <c r="O15" s="86"/>
      <c r="P15" s="86"/>
      <c r="Q15" s="86"/>
      <c r="R15" s="86"/>
      <c r="S15" s="86"/>
      <c r="T15" s="86"/>
      <c r="U15" s="86"/>
      <c r="V15" s="86"/>
    </row>
    <row r="16" spans="1:22" hidden="1" x14ac:dyDescent="0.2">
      <c r="A16" s="62" t="s">
        <v>44</v>
      </c>
      <c r="B16" s="62">
        <v>3</v>
      </c>
      <c r="C16" s="77">
        <v>15000</v>
      </c>
      <c r="D16" s="77">
        <v>15000</v>
      </c>
      <c r="E16" s="77">
        <v>16000</v>
      </c>
      <c r="F16" s="77">
        <v>16000</v>
      </c>
      <c r="G16" s="77">
        <v>16500</v>
      </c>
      <c r="H16" s="77">
        <v>16500</v>
      </c>
      <c r="I16" s="77">
        <v>17000</v>
      </c>
      <c r="J16" s="77">
        <v>17000</v>
      </c>
      <c r="K16" s="77">
        <v>18000</v>
      </c>
      <c r="L16" s="77">
        <v>18000</v>
      </c>
      <c r="M16" s="86"/>
      <c r="N16" s="86"/>
      <c r="O16" s="86"/>
      <c r="P16" s="86"/>
      <c r="Q16" s="86"/>
      <c r="R16" s="86"/>
      <c r="S16" s="86"/>
      <c r="T16" s="86"/>
      <c r="U16" s="86"/>
      <c r="V16" s="86"/>
    </row>
    <row r="17" spans="1:22" hidden="1" x14ac:dyDescent="0.2">
      <c r="A17" s="62" t="s">
        <v>45</v>
      </c>
      <c r="B17" s="62">
        <v>4</v>
      </c>
      <c r="C17" s="77">
        <v>15000</v>
      </c>
      <c r="D17" s="77">
        <v>15000</v>
      </c>
      <c r="E17" s="77">
        <v>16000</v>
      </c>
      <c r="F17" s="77">
        <v>16000</v>
      </c>
      <c r="G17" s="77">
        <v>16500</v>
      </c>
      <c r="H17" s="77">
        <v>16500</v>
      </c>
      <c r="I17" s="77">
        <v>17000</v>
      </c>
      <c r="J17" s="77">
        <v>17000</v>
      </c>
      <c r="K17" s="77">
        <v>18000</v>
      </c>
      <c r="L17" s="77">
        <v>18000</v>
      </c>
      <c r="M17" s="86"/>
      <c r="N17" s="86"/>
      <c r="O17" s="86"/>
      <c r="P17" s="86"/>
      <c r="Q17" s="86"/>
      <c r="R17" s="86"/>
      <c r="S17" s="86"/>
      <c r="T17" s="86"/>
      <c r="U17" s="86"/>
      <c r="V17" s="86"/>
    </row>
    <row r="18" spans="1:22" hidden="1" x14ac:dyDescent="0.2">
      <c r="A18" s="62" t="s">
        <v>46</v>
      </c>
      <c r="B18" s="62">
        <v>5</v>
      </c>
      <c r="C18" s="77">
        <v>15000</v>
      </c>
      <c r="D18" s="77">
        <v>15000</v>
      </c>
      <c r="E18" s="77">
        <v>16000</v>
      </c>
      <c r="F18" s="77">
        <v>16000</v>
      </c>
      <c r="G18" s="77">
        <v>16500</v>
      </c>
      <c r="H18" s="77">
        <v>16500</v>
      </c>
      <c r="I18" s="77">
        <v>17000</v>
      </c>
      <c r="J18" s="77">
        <v>17000</v>
      </c>
      <c r="K18" s="77">
        <v>18000</v>
      </c>
      <c r="L18" s="77">
        <v>18000</v>
      </c>
      <c r="M18" s="86"/>
      <c r="N18" s="86"/>
      <c r="O18" s="86"/>
      <c r="P18" s="86"/>
      <c r="Q18" s="86"/>
      <c r="R18" s="86"/>
      <c r="S18" s="86"/>
      <c r="T18" s="86"/>
      <c r="U18" s="86"/>
      <c r="V18" s="86"/>
    </row>
    <row r="19" spans="1:22" hidden="1" x14ac:dyDescent="0.2">
      <c r="A19" s="62" t="s">
        <v>47</v>
      </c>
      <c r="B19" s="62">
        <v>6</v>
      </c>
      <c r="C19" s="77">
        <v>15000</v>
      </c>
      <c r="D19" s="77">
        <v>15000</v>
      </c>
      <c r="E19" s="77">
        <v>16000</v>
      </c>
      <c r="F19" s="77">
        <v>16000</v>
      </c>
      <c r="G19" s="77">
        <v>16500</v>
      </c>
      <c r="H19" s="77">
        <v>16500</v>
      </c>
      <c r="I19" s="77">
        <v>17000</v>
      </c>
      <c r="J19" s="77">
        <v>17000</v>
      </c>
      <c r="K19" s="77">
        <v>18000</v>
      </c>
      <c r="L19" s="77">
        <v>18000</v>
      </c>
      <c r="M19" s="86"/>
      <c r="N19" s="86"/>
      <c r="O19" s="86"/>
      <c r="P19" s="86"/>
      <c r="Q19" s="86"/>
      <c r="R19" s="86"/>
      <c r="S19" s="86"/>
      <c r="T19" s="86"/>
      <c r="U19" s="86"/>
      <c r="V19" s="86"/>
    </row>
    <row r="20" spans="1:22" hidden="1" x14ac:dyDescent="0.2">
      <c r="A20" s="62" t="s">
        <v>48</v>
      </c>
      <c r="B20" s="62">
        <v>7</v>
      </c>
      <c r="C20" s="77">
        <v>15000</v>
      </c>
      <c r="D20" s="77">
        <v>15000</v>
      </c>
      <c r="E20" s="77">
        <v>16000</v>
      </c>
      <c r="F20" s="77">
        <v>16000</v>
      </c>
      <c r="G20" s="77">
        <v>16500</v>
      </c>
      <c r="H20" s="77">
        <v>16500</v>
      </c>
      <c r="I20" s="77">
        <v>17000</v>
      </c>
      <c r="J20" s="77">
        <v>17000</v>
      </c>
      <c r="K20" s="77">
        <v>18000</v>
      </c>
      <c r="L20" s="77">
        <v>18000</v>
      </c>
      <c r="M20" s="86"/>
      <c r="N20" s="86"/>
      <c r="O20" s="86"/>
      <c r="P20" s="86"/>
      <c r="Q20" s="86"/>
      <c r="R20" s="86"/>
      <c r="S20" s="86"/>
      <c r="T20" s="86"/>
      <c r="U20" s="86"/>
      <c r="V20" s="86"/>
    </row>
    <row r="21" spans="1:22" hidden="1" x14ac:dyDescent="0.2">
      <c r="A21" s="62" t="s">
        <v>42</v>
      </c>
      <c r="B21" s="62">
        <v>8</v>
      </c>
      <c r="C21" s="77">
        <v>15000</v>
      </c>
      <c r="D21" s="77">
        <v>15000</v>
      </c>
      <c r="E21" s="77">
        <v>16000</v>
      </c>
      <c r="F21" s="77">
        <v>16000</v>
      </c>
      <c r="G21" s="77">
        <v>16500</v>
      </c>
      <c r="H21" s="77">
        <v>16500</v>
      </c>
      <c r="I21" s="77">
        <v>17000</v>
      </c>
      <c r="J21" s="77">
        <v>17000</v>
      </c>
      <c r="K21" s="77">
        <v>18000</v>
      </c>
      <c r="L21" s="77">
        <v>18000</v>
      </c>
      <c r="M21" s="86"/>
      <c r="N21" s="86"/>
      <c r="O21" s="86"/>
      <c r="P21" s="86"/>
      <c r="Q21" s="86"/>
      <c r="R21" s="86"/>
      <c r="S21" s="86"/>
      <c r="T21" s="86"/>
      <c r="U21" s="86"/>
      <c r="V21" s="86"/>
    </row>
    <row r="22" spans="1:22" hidden="1" x14ac:dyDescent="0.2">
      <c r="A22" s="62" t="s">
        <v>43</v>
      </c>
      <c r="B22" s="62">
        <v>9</v>
      </c>
      <c r="C22" s="77">
        <v>15000</v>
      </c>
      <c r="D22" s="77">
        <v>15000</v>
      </c>
      <c r="E22" s="77">
        <v>16000</v>
      </c>
      <c r="F22" s="77">
        <v>16000</v>
      </c>
      <c r="G22" s="77">
        <v>16500</v>
      </c>
      <c r="H22" s="77">
        <v>16500</v>
      </c>
      <c r="I22" s="77">
        <v>17000</v>
      </c>
      <c r="J22" s="77">
        <v>17000</v>
      </c>
      <c r="K22" s="77">
        <v>18000</v>
      </c>
      <c r="L22" s="77">
        <v>18000</v>
      </c>
      <c r="M22" s="86"/>
      <c r="N22" s="86"/>
      <c r="O22" s="86"/>
      <c r="P22" s="86"/>
      <c r="Q22" s="86"/>
      <c r="R22" s="86"/>
      <c r="S22" s="86"/>
      <c r="T22" s="86"/>
      <c r="U22" s="86"/>
      <c r="V22" s="86"/>
    </row>
    <row r="23" spans="1:22" hidden="1" x14ac:dyDescent="0.2">
      <c r="A23" s="62" t="s">
        <v>44</v>
      </c>
      <c r="B23" s="62">
        <v>10</v>
      </c>
      <c r="C23" s="77">
        <v>15000</v>
      </c>
      <c r="D23" s="77">
        <v>15000</v>
      </c>
      <c r="E23" s="77">
        <v>16000</v>
      </c>
      <c r="F23" s="77">
        <v>16000</v>
      </c>
      <c r="G23" s="77">
        <v>16500</v>
      </c>
      <c r="H23" s="77">
        <v>16500</v>
      </c>
      <c r="I23" s="77">
        <v>17000</v>
      </c>
      <c r="J23" s="77">
        <v>17000</v>
      </c>
      <c r="K23" s="77">
        <v>18000</v>
      </c>
      <c r="L23" s="77">
        <v>18000</v>
      </c>
      <c r="M23" s="86"/>
      <c r="N23" s="86"/>
      <c r="O23" s="86"/>
      <c r="P23" s="86"/>
      <c r="Q23" s="86"/>
      <c r="R23" s="86"/>
      <c r="S23" s="86"/>
      <c r="T23" s="86"/>
      <c r="U23" s="86"/>
      <c r="V23" s="86"/>
    </row>
    <row r="24" spans="1:22" hidden="1" x14ac:dyDescent="0.2">
      <c r="A24" s="62" t="s">
        <v>45</v>
      </c>
      <c r="B24" s="62">
        <v>11</v>
      </c>
      <c r="C24" s="80">
        <v>15000</v>
      </c>
      <c r="D24" s="80">
        <v>15000</v>
      </c>
      <c r="E24" s="80">
        <v>16000</v>
      </c>
      <c r="F24" s="80">
        <v>16000</v>
      </c>
      <c r="G24" s="80">
        <v>16500</v>
      </c>
      <c r="H24" s="80">
        <v>16500</v>
      </c>
      <c r="I24" s="80">
        <v>17000</v>
      </c>
      <c r="J24" s="80">
        <v>17000</v>
      </c>
      <c r="K24" s="80">
        <v>18000</v>
      </c>
      <c r="L24" s="80">
        <v>18000</v>
      </c>
      <c r="M24" s="87"/>
      <c r="N24" s="87"/>
      <c r="O24" s="87"/>
      <c r="P24" s="87"/>
      <c r="Q24" s="87"/>
      <c r="R24" s="87"/>
      <c r="S24" s="87"/>
      <c r="T24" s="87"/>
      <c r="U24" s="87"/>
      <c r="V24" s="87"/>
    </row>
    <row r="25" spans="1:22" hidden="1" x14ac:dyDescent="0.2">
      <c r="A25" s="62" t="s">
        <v>46</v>
      </c>
      <c r="B25" s="62">
        <v>12</v>
      </c>
      <c r="C25" s="80">
        <v>18000</v>
      </c>
      <c r="D25" s="80">
        <v>18000</v>
      </c>
      <c r="E25" s="80">
        <v>19000</v>
      </c>
      <c r="F25" s="80">
        <v>19000</v>
      </c>
      <c r="G25" s="80">
        <v>19500</v>
      </c>
      <c r="H25" s="80">
        <v>19500</v>
      </c>
      <c r="I25" s="80">
        <v>20000</v>
      </c>
      <c r="J25" s="80">
        <v>20000</v>
      </c>
      <c r="K25" s="80">
        <v>21000</v>
      </c>
      <c r="L25" s="80">
        <v>21000</v>
      </c>
      <c r="M25" s="87"/>
      <c r="N25" s="87"/>
      <c r="O25" s="87"/>
      <c r="P25" s="87"/>
      <c r="Q25" s="87"/>
      <c r="R25" s="87"/>
      <c r="S25" s="87"/>
      <c r="T25" s="87"/>
      <c r="U25" s="87"/>
      <c r="V25" s="87"/>
    </row>
    <row r="26" spans="1:22" hidden="1" x14ac:dyDescent="0.2">
      <c r="A26" s="62" t="s">
        <v>47</v>
      </c>
      <c r="B26" s="62">
        <v>13</v>
      </c>
      <c r="C26" s="80">
        <v>18000</v>
      </c>
      <c r="D26" s="80">
        <v>18000</v>
      </c>
      <c r="E26" s="80">
        <v>19000</v>
      </c>
      <c r="F26" s="80">
        <v>19000</v>
      </c>
      <c r="G26" s="80">
        <v>19500</v>
      </c>
      <c r="H26" s="80">
        <v>19500</v>
      </c>
      <c r="I26" s="80">
        <v>20000</v>
      </c>
      <c r="J26" s="80">
        <v>20000</v>
      </c>
      <c r="K26" s="80">
        <v>21000</v>
      </c>
      <c r="L26" s="80">
        <v>21000</v>
      </c>
      <c r="M26" s="87"/>
      <c r="N26" s="87"/>
      <c r="O26" s="87"/>
      <c r="P26" s="87"/>
      <c r="Q26" s="87"/>
      <c r="R26" s="87"/>
      <c r="S26" s="87"/>
      <c r="T26" s="87"/>
      <c r="U26" s="87"/>
      <c r="V26" s="87"/>
    </row>
    <row r="27" spans="1:22" hidden="1" x14ac:dyDescent="0.2">
      <c r="A27" s="62" t="s">
        <v>48</v>
      </c>
      <c r="B27" s="62">
        <v>14</v>
      </c>
      <c r="C27" s="80">
        <v>18000</v>
      </c>
      <c r="D27" s="80">
        <v>18000</v>
      </c>
      <c r="E27" s="80">
        <v>19000</v>
      </c>
      <c r="F27" s="80">
        <v>19000</v>
      </c>
      <c r="G27" s="80">
        <v>19500</v>
      </c>
      <c r="H27" s="80">
        <v>19500</v>
      </c>
      <c r="I27" s="80">
        <v>20000</v>
      </c>
      <c r="J27" s="80">
        <v>20000</v>
      </c>
      <c r="K27" s="80">
        <v>21000</v>
      </c>
      <c r="L27" s="80">
        <v>21000</v>
      </c>
      <c r="M27" s="87"/>
      <c r="N27" s="87"/>
      <c r="O27" s="87"/>
      <c r="P27" s="87"/>
      <c r="Q27" s="87"/>
      <c r="R27" s="87"/>
      <c r="S27" s="87"/>
      <c r="T27" s="87"/>
      <c r="U27" s="87"/>
      <c r="V27" s="87"/>
    </row>
    <row r="28" spans="1:22" hidden="1" x14ac:dyDescent="0.2">
      <c r="A28" s="62" t="s">
        <v>42</v>
      </c>
      <c r="B28" s="62">
        <v>15</v>
      </c>
      <c r="C28" s="80">
        <v>16500</v>
      </c>
      <c r="D28" s="80">
        <v>16500</v>
      </c>
      <c r="E28" s="80">
        <v>17500</v>
      </c>
      <c r="F28" s="80">
        <v>17500</v>
      </c>
      <c r="G28" s="80">
        <v>18000</v>
      </c>
      <c r="H28" s="80">
        <v>18000</v>
      </c>
      <c r="I28" s="80">
        <v>18500</v>
      </c>
      <c r="J28" s="80">
        <v>18500</v>
      </c>
      <c r="K28" s="80">
        <v>19500</v>
      </c>
      <c r="L28" s="80">
        <v>19500</v>
      </c>
      <c r="M28" s="87"/>
      <c r="N28" s="87"/>
      <c r="O28" s="87"/>
      <c r="P28" s="87"/>
      <c r="Q28" s="87"/>
      <c r="R28" s="87"/>
      <c r="S28" s="87"/>
      <c r="T28" s="87"/>
      <c r="U28" s="87"/>
      <c r="V28" s="87"/>
    </row>
    <row r="29" spans="1:22" hidden="1" x14ac:dyDescent="0.2">
      <c r="A29" s="62" t="s">
        <v>43</v>
      </c>
      <c r="B29" s="62">
        <v>16</v>
      </c>
      <c r="C29" s="80">
        <v>16500</v>
      </c>
      <c r="D29" s="80">
        <v>16500</v>
      </c>
      <c r="E29" s="80">
        <v>17500</v>
      </c>
      <c r="F29" s="80">
        <v>17500</v>
      </c>
      <c r="G29" s="80">
        <v>18000</v>
      </c>
      <c r="H29" s="80">
        <v>18000</v>
      </c>
      <c r="I29" s="80">
        <v>18500</v>
      </c>
      <c r="J29" s="80">
        <v>18500</v>
      </c>
      <c r="K29" s="80">
        <v>19500</v>
      </c>
      <c r="L29" s="80">
        <v>19500</v>
      </c>
      <c r="M29" s="87"/>
      <c r="N29" s="87"/>
      <c r="O29" s="87"/>
      <c r="P29" s="87"/>
      <c r="Q29" s="87"/>
      <c r="R29" s="87"/>
      <c r="S29" s="87"/>
      <c r="T29" s="87"/>
      <c r="U29" s="87"/>
      <c r="V29" s="87"/>
    </row>
    <row r="30" spans="1:22" hidden="1" x14ac:dyDescent="0.2">
      <c r="A30" s="62" t="s">
        <v>44</v>
      </c>
      <c r="B30" s="62">
        <v>17</v>
      </c>
      <c r="C30" s="80">
        <v>16500</v>
      </c>
      <c r="D30" s="80">
        <v>16500</v>
      </c>
      <c r="E30" s="80">
        <v>17500</v>
      </c>
      <c r="F30" s="80">
        <v>17500</v>
      </c>
      <c r="G30" s="80">
        <v>18000</v>
      </c>
      <c r="H30" s="80">
        <v>18000</v>
      </c>
      <c r="I30" s="80">
        <v>18500</v>
      </c>
      <c r="J30" s="80">
        <v>18500</v>
      </c>
      <c r="K30" s="80">
        <v>19500</v>
      </c>
      <c r="L30" s="80">
        <v>19500</v>
      </c>
      <c r="M30" s="87"/>
      <c r="N30" s="87"/>
      <c r="O30" s="87"/>
      <c r="P30" s="87"/>
      <c r="Q30" s="87"/>
      <c r="R30" s="87"/>
      <c r="S30" s="87"/>
      <c r="T30" s="87"/>
      <c r="U30" s="87"/>
      <c r="V30" s="87"/>
    </row>
    <row r="31" spans="1:22" hidden="1" x14ac:dyDescent="0.2">
      <c r="A31" s="62" t="s">
        <v>45</v>
      </c>
      <c r="B31" s="62">
        <v>18</v>
      </c>
      <c r="C31" s="80">
        <v>16500</v>
      </c>
      <c r="D31" s="80">
        <v>16500</v>
      </c>
      <c r="E31" s="80">
        <v>17500</v>
      </c>
      <c r="F31" s="80">
        <v>17500</v>
      </c>
      <c r="G31" s="80">
        <v>18000</v>
      </c>
      <c r="H31" s="80">
        <v>18000</v>
      </c>
      <c r="I31" s="80">
        <v>18500</v>
      </c>
      <c r="J31" s="80">
        <v>18500</v>
      </c>
      <c r="K31" s="80">
        <v>19500</v>
      </c>
      <c r="L31" s="80">
        <v>19500</v>
      </c>
      <c r="M31" s="87"/>
      <c r="N31" s="87"/>
      <c r="O31" s="87"/>
      <c r="P31" s="87"/>
      <c r="Q31" s="87"/>
      <c r="R31" s="87"/>
      <c r="S31" s="87"/>
      <c r="T31" s="87"/>
      <c r="U31" s="87"/>
      <c r="V31" s="87"/>
    </row>
    <row r="32" spans="1:22" hidden="1" x14ac:dyDescent="0.2">
      <c r="A32" s="62" t="s">
        <v>46</v>
      </c>
      <c r="B32" s="62">
        <v>19</v>
      </c>
      <c r="C32" s="80">
        <v>16500</v>
      </c>
      <c r="D32" s="80">
        <v>16500</v>
      </c>
      <c r="E32" s="80">
        <v>17500</v>
      </c>
      <c r="F32" s="80">
        <v>17500</v>
      </c>
      <c r="G32" s="80">
        <v>18000</v>
      </c>
      <c r="H32" s="80">
        <v>18000</v>
      </c>
      <c r="I32" s="80">
        <v>18500</v>
      </c>
      <c r="J32" s="80">
        <v>18500</v>
      </c>
      <c r="K32" s="80">
        <v>19500</v>
      </c>
      <c r="L32" s="80">
        <v>19500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</row>
    <row r="33" spans="1:22" hidden="1" x14ac:dyDescent="0.2">
      <c r="A33" s="78" t="s">
        <v>47</v>
      </c>
      <c r="B33" s="62">
        <v>20</v>
      </c>
      <c r="C33" s="77">
        <v>17000</v>
      </c>
      <c r="D33" s="77">
        <v>17000</v>
      </c>
      <c r="E33" s="77">
        <v>18000</v>
      </c>
      <c r="F33" s="77">
        <v>18000</v>
      </c>
      <c r="G33" s="77">
        <v>18500</v>
      </c>
      <c r="H33" s="77">
        <v>18500</v>
      </c>
      <c r="I33" s="77">
        <v>19000</v>
      </c>
      <c r="J33" s="77">
        <v>19000</v>
      </c>
      <c r="K33" s="77">
        <v>20000</v>
      </c>
      <c r="L33" s="77">
        <v>20000</v>
      </c>
      <c r="M33" s="86"/>
      <c r="N33" s="86"/>
      <c r="O33" s="86"/>
      <c r="P33" s="86"/>
      <c r="Q33" s="86"/>
      <c r="R33" s="86"/>
      <c r="S33" s="86"/>
      <c r="T33" s="86"/>
      <c r="U33" s="86"/>
      <c r="V33" s="86"/>
    </row>
    <row r="34" spans="1:22" hidden="1" x14ac:dyDescent="0.2">
      <c r="A34" s="78" t="s">
        <v>48</v>
      </c>
      <c r="B34" s="62">
        <v>21</v>
      </c>
      <c r="C34" s="77">
        <v>17000</v>
      </c>
      <c r="D34" s="77">
        <v>17000</v>
      </c>
      <c r="E34" s="77">
        <v>18000</v>
      </c>
      <c r="F34" s="77">
        <v>18000</v>
      </c>
      <c r="G34" s="77">
        <v>18500</v>
      </c>
      <c r="H34" s="77">
        <v>18500</v>
      </c>
      <c r="I34" s="77">
        <v>19000</v>
      </c>
      <c r="J34" s="77">
        <v>19000</v>
      </c>
      <c r="K34" s="77">
        <v>20000</v>
      </c>
      <c r="L34" s="77">
        <v>20000</v>
      </c>
      <c r="M34" s="86"/>
      <c r="N34" s="86"/>
      <c r="O34" s="86"/>
      <c r="P34" s="86"/>
      <c r="Q34" s="86"/>
      <c r="R34" s="86"/>
      <c r="S34" s="86"/>
      <c r="T34" s="86"/>
      <c r="U34" s="86"/>
      <c r="V34" s="86"/>
    </row>
    <row r="35" spans="1:22" hidden="1" x14ac:dyDescent="0.2">
      <c r="A35" s="78" t="s">
        <v>42</v>
      </c>
      <c r="B35" s="62">
        <v>22</v>
      </c>
      <c r="C35" s="77">
        <v>17000</v>
      </c>
      <c r="D35" s="77">
        <v>17000</v>
      </c>
      <c r="E35" s="77">
        <v>18000</v>
      </c>
      <c r="F35" s="77">
        <v>18000</v>
      </c>
      <c r="G35" s="77">
        <v>18500</v>
      </c>
      <c r="H35" s="77">
        <v>18500</v>
      </c>
      <c r="I35" s="77">
        <v>19000</v>
      </c>
      <c r="J35" s="77">
        <v>19000</v>
      </c>
      <c r="K35" s="77">
        <v>20000</v>
      </c>
      <c r="L35" s="77">
        <v>20000</v>
      </c>
      <c r="M35" s="86"/>
      <c r="N35" s="86"/>
      <c r="O35" s="86"/>
      <c r="P35" s="86"/>
      <c r="Q35" s="86"/>
      <c r="R35" s="86"/>
      <c r="S35" s="86"/>
      <c r="T35" s="86"/>
      <c r="U35" s="86"/>
      <c r="V35" s="86"/>
    </row>
    <row r="36" spans="1:22" s="63" customFormat="1" hidden="1" x14ac:dyDescent="0.2">
      <c r="A36" s="62" t="s">
        <v>43</v>
      </c>
      <c r="B36" s="62">
        <v>23</v>
      </c>
      <c r="C36" s="88">
        <v>17000</v>
      </c>
      <c r="D36" s="88">
        <v>17000</v>
      </c>
      <c r="E36" s="88">
        <v>18000</v>
      </c>
      <c r="F36" s="88">
        <v>18000</v>
      </c>
      <c r="G36" s="88">
        <v>18500</v>
      </c>
      <c r="H36" s="88">
        <v>18500</v>
      </c>
      <c r="I36" s="88">
        <v>19000</v>
      </c>
      <c r="J36" s="88">
        <v>19000</v>
      </c>
      <c r="K36" s="88">
        <v>20000</v>
      </c>
      <c r="L36" s="88">
        <v>20000</v>
      </c>
      <c r="M36" s="88">
        <v>20500</v>
      </c>
      <c r="N36" s="88">
        <v>20500</v>
      </c>
      <c r="O36" s="88">
        <v>22000</v>
      </c>
      <c r="P36" s="88">
        <v>22000</v>
      </c>
      <c r="Q36" s="88">
        <v>24000</v>
      </c>
      <c r="R36" s="88">
        <v>24000</v>
      </c>
      <c r="S36" s="88">
        <v>26000</v>
      </c>
      <c r="T36" s="88">
        <v>26000</v>
      </c>
      <c r="U36" s="88">
        <v>29000</v>
      </c>
      <c r="V36" s="88">
        <v>29000</v>
      </c>
    </row>
    <row r="37" spans="1:22" s="63" customFormat="1" hidden="1" x14ac:dyDescent="0.2">
      <c r="A37" s="62" t="s">
        <v>44</v>
      </c>
      <c r="B37" s="62">
        <v>24</v>
      </c>
      <c r="C37" s="88">
        <v>17000</v>
      </c>
      <c r="D37" s="88">
        <v>17000</v>
      </c>
      <c r="E37" s="88">
        <v>18000</v>
      </c>
      <c r="F37" s="88">
        <v>18000</v>
      </c>
      <c r="G37" s="88">
        <v>18500</v>
      </c>
      <c r="H37" s="88">
        <v>18500</v>
      </c>
      <c r="I37" s="88">
        <v>19000</v>
      </c>
      <c r="J37" s="88">
        <v>19000</v>
      </c>
      <c r="K37" s="88">
        <v>20000</v>
      </c>
      <c r="L37" s="88">
        <v>20000</v>
      </c>
      <c r="M37" s="88">
        <v>20500</v>
      </c>
      <c r="N37" s="88">
        <v>20500</v>
      </c>
      <c r="O37" s="88">
        <v>22000</v>
      </c>
      <c r="P37" s="88">
        <v>22000</v>
      </c>
      <c r="Q37" s="88">
        <v>24000</v>
      </c>
      <c r="R37" s="88">
        <v>24000</v>
      </c>
      <c r="S37" s="88">
        <v>26000</v>
      </c>
      <c r="T37" s="88">
        <v>26000</v>
      </c>
      <c r="U37" s="88">
        <v>29000</v>
      </c>
      <c r="V37" s="88">
        <v>29000</v>
      </c>
    </row>
    <row r="38" spans="1:22" s="63" customFormat="1" hidden="1" x14ac:dyDescent="0.2">
      <c r="A38" s="62" t="s">
        <v>45</v>
      </c>
      <c r="B38" s="62">
        <v>25</v>
      </c>
      <c r="C38" s="88">
        <v>17000</v>
      </c>
      <c r="D38" s="88">
        <v>17000</v>
      </c>
      <c r="E38" s="88">
        <v>18000</v>
      </c>
      <c r="F38" s="88">
        <v>18000</v>
      </c>
      <c r="G38" s="88">
        <v>18500</v>
      </c>
      <c r="H38" s="88">
        <v>18500</v>
      </c>
      <c r="I38" s="88">
        <v>19000</v>
      </c>
      <c r="J38" s="88">
        <v>19000</v>
      </c>
      <c r="K38" s="88">
        <v>20000</v>
      </c>
      <c r="L38" s="88">
        <v>20000</v>
      </c>
      <c r="M38" s="88">
        <v>20500</v>
      </c>
      <c r="N38" s="88">
        <v>20500</v>
      </c>
      <c r="O38" s="88">
        <v>22000</v>
      </c>
      <c r="P38" s="88">
        <v>22000</v>
      </c>
      <c r="Q38" s="88">
        <v>24000</v>
      </c>
      <c r="R38" s="88">
        <v>24000</v>
      </c>
      <c r="S38" s="88">
        <v>26000</v>
      </c>
      <c r="T38" s="88">
        <v>26000</v>
      </c>
      <c r="U38" s="88">
        <v>29000</v>
      </c>
      <c r="V38" s="88">
        <v>29000</v>
      </c>
    </row>
    <row r="39" spans="1:22" s="63" customFormat="1" hidden="1" x14ac:dyDescent="0.2">
      <c r="A39" s="62" t="s">
        <v>46</v>
      </c>
      <c r="B39" s="62">
        <v>26</v>
      </c>
      <c r="C39" s="88">
        <v>17000</v>
      </c>
      <c r="D39" s="88">
        <v>17000</v>
      </c>
      <c r="E39" s="88">
        <v>18000</v>
      </c>
      <c r="F39" s="88">
        <v>18000</v>
      </c>
      <c r="G39" s="88">
        <v>18500</v>
      </c>
      <c r="H39" s="88">
        <v>18500</v>
      </c>
      <c r="I39" s="88">
        <v>19000</v>
      </c>
      <c r="J39" s="88">
        <v>19000</v>
      </c>
      <c r="K39" s="88">
        <v>20000</v>
      </c>
      <c r="L39" s="88">
        <v>20000</v>
      </c>
      <c r="M39" s="88">
        <v>20500</v>
      </c>
      <c r="N39" s="88">
        <v>20500</v>
      </c>
      <c r="O39" s="88">
        <v>22000</v>
      </c>
      <c r="P39" s="88">
        <v>22000</v>
      </c>
      <c r="Q39" s="88">
        <v>24000</v>
      </c>
      <c r="R39" s="88">
        <v>24000</v>
      </c>
      <c r="S39" s="88">
        <v>26000</v>
      </c>
      <c r="T39" s="88">
        <v>26000</v>
      </c>
      <c r="U39" s="88">
        <v>29000</v>
      </c>
      <c r="V39" s="88">
        <v>29000</v>
      </c>
    </row>
    <row r="40" spans="1:22" x14ac:dyDescent="0.2">
      <c r="A40" s="62" t="s">
        <v>47</v>
      </c>
      <c r="B40" s="62">
        <v>27</v>
      </c>
      <c r="C40" s="77">
        <v>17000</v>
      </c>
      <c r="D40" s="77">
        <v>17000</v>
      </c>
      <c r="E40" s="77">
        <v>18000</v>
      </c>
      <c r="F40" s="77">
        <v>18000</v>
      </c>
      <c r="G40" s="77">
        <v>18500</v>
      </c>
      <c r="H40" s="77">
        <v>18500</v>
      </c>
      <c r="I40" s="77">
        <v>19000</v>
      </c>
      <c r="J40" s="77">
        <v>19000</v>
      </c>
      <c r="K40" s="77">
        <v>20000</v>
      </c>
      <c r="L40" s="77">
        <v>20000</v>
      </c>
      <c r="M40" s="77">
        <v>20500</v>
      </c>
      <c r="N40" s="77">
        <v>20500</v>
      </c>
      <c r="O40" s="77">
        <v>22000</v>
      </c>
      <c r="P40" s="77">
        <v>22000</v>
      </c>
      <c r="Q40" s="77">
        <v>24000</v>
      </c>
      <c r="R40" s="77">
        <v>24000</v>
      </c>
      <c r="S40" s="77">
        <v>26000</v>
      </c>
      <c r="T40" s="77">
        <v>26000</v>
      </c>
      <c r="U40" s="77">
        <v>29000</v>
      </c>
      <c r="V40" s="77">
        <v>29000</v>
      </c>
    </row>
    <row r="41" spans="1:22" x14ac:dyDescent="0.2">
      <c r="A41" s="62" t="s">
        <v>48</v>
      </c>
      <c r="B41" s="62">
        <v>28</v>
      </c>
      <c r="C41" s="77">
        <v>17000</v>
      </c>
      <c r="D41" s="77">
        <v>17000</v>
      </c>
      <c r="E41" s="77">
        <v>18000</v>
      </c>
      <c r="F41" s="77">
        <v>18000</v>
      </c>
      <c r="G41" s="77">
        <v>18500</v>
      </c>
      <c r="H41" s="77">
        <v>18500</v>
      </c>
      <c r="I41" s="77">
        <v>19000</v>
      </c>
      <c r="J41" s="77">
        <v>19000</v>
      </c>
      <c r="K41" s="77">
        <v>20000</v>
      </c>
      <c r="L41" s="77">
        <v>20000</v>
      </c>
      <c r="M41" s="77">
        <v>20500</v>
      </c>
      <c r="N41" s="77">
        <v>20500</v>
      </c>
      <c r="O41" s="77">
        <v>22000</v>
      </c>
      <c r="P41" s="77">
        <v>22000</v>
      </c>
      <c r="Q41" s="77">
        <v>24000</v>
      </c>
      <c r="R41" s="77">
        <v>24000</v>
      </c>
      <c r="S41" s="77">
        <v>26000</v>
      </c>
      <c r="T41" s="77">
        <v>26000</v>
      </c>
      <c r="U41" s="77">
        <v>29000</v>
      </c>
      <c r="V41" s="77">
        <v>29000</v>
      </c>
    </row>
    <row r="42" spans="1:22" x14ac:dyDescent="0.2">
      <c r="A42" s="62" t="s">
        <v>42</v>
      </c>
      <c r="B42" s="62">
        <v>29</v>
      </c>
      <c r="C42" s="77">
        <v>17000</v>
      </c>
      <c r="D42" s="77">
        <v>17000</v>
      </c>
      <c r="E42" s="77">
        <v>18000</v>
      </c>
      <c r="F42" s="77">
        <v>18000</v>
      </c>
      <c r="G42" s="77">
        <v>18500</v>
      </c>
      <c r="H42" s="77">
        <v>18500</v>
      </c>
      <c r="I42" s="77">
        <v>19000</v>
      </c>
      <c r="J42" s="77">
        <v>19000</v>
      </c>
      <c r="K42" s="77">
        <v>20000</v>
      </c>
      <c r="L42" s="77">
        <v>20000</v>
      </c>
      <c r="M42" s="77">
        <v>20500</v>
      </c>
      <c r="N42" s="77">
        <v>20500</v>
      </c>
      <c r="O42" s="77">
        <v>22000</v>
      </c>
      <c r="P42" s="77">
        <v>22000</v>
      </c>
      <c r="Q42" s="77">
        <v>24000</v>
      </c>
      <c r="R42" s="77">
        <v>24000</v>
      </c>
      <c r="S42" s="77">
        <v>26000</v>
      </c>
      <c r="T42" s="77">
        <v>26000</v>
      </c>
      <c r="U42" s="77">
        <v>29000</v>
      </c>
      <c r="V42" s="77">
        <v>29000</v>
      </c>
    </row>
    <row r="43" spans="1:22" x14ac:dyDescent="0.2">
      <c r="A43" s="62" t="s">
        <v>43</v>
      </c>
      <c r="B43" s="62">
        <v>30</v>
      </c>
      <c r="C43" s="77">
        <v>17000</v>
      </c>
      <c r="D43" s="77">
        <v>17000</v>
      </c>
      <c r="E43" s="77">
        <v>18000</v>
      </c>
      <c r="F43" s="77">
        <v>18000</v>
      </c>
      <c r="G43" s="77">
        <v>18500</v>
      </c>
      <c r="H43" s="77">
        <v>18500</v>
      </c>
      <c r="I43" s="77">
        <v>19000</v>
      </c>
      <c r="J43" s="77">
        <v>19000</v>
      </c>
      <c r="K43" s="77">
        <v>20000</v>
      </c>
      <c r="L43" s="77">
        <v>20000</v>
      </c>
      <c r="M43" s="77">
        <v>20500</v>
      </c>
      <c r="N43" s="77">
        <v>20500</v>
      </c>
      <c r="O43" s="77">
        <v>22000</v>
      </c>
      <c r="P43" s="77">
        <v>22000</v>
      </c>
      <c r="Q43" s="77">
        <v>24000</v>
      </c>
      <c r="R43" s="77">
        <v>24000</v>
      </c>
      <c r="S43" s="77">
        <v>26000</v>
      </c>
      <c r="T43" s="77">
        <v>26000</v>
      </c>
      <c r="U43" s="77">
        <v>29000</v>
      </c>
      <c r="V43" s="77">
        <v>29000</v>
      </c>
    </row>
    <row r="44" spans="1:22" ht="13.5" customHeight="1" x14ac:dyDescent="0.2"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</row>
    <row r="45" spans="1:22" x14ac:dyDescent="0.2">
      <c r="A45" s="91" t="s">
        <v>114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</row>
    <row r="46" spans="1:22" x14ac:dyDescent="0.2">
      <c r="A46" s="92" t="s">
        <v>59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</row>
    <row r="47" spans="1:22" ht="72.75" customHeight="1" x14ac:dyDescent="0.2">
      <c r="A47" s="137" t="s">
        <v>39</v>
      </c>
      <c r="B47" s="138"/>
      <c r="C47" s="159" t="s">
        <v>85</v>
      </c>
      <c r="D47" s="160"/>
      <c r="E47" s="161" t="s">
        <v>86</v>
      </c>
      <c r="F47" s="162"/>
      <c r="G47" s="155" t="s">
        <v>83</v>
      </c>
      <c r="H47" s="156"/>
      <c r="I47" s="157" t="s">
        <v>87</v>
      </c>
      <c r="J47" s="158"/>
      <c r="K47" s="154" t="s">
        <v>88</v>
      </c>
      <c r="L47" s="154"/>
      <c r="M47" s="147" t="s">
        <v>89</v>
      </c>
      <c r="N47" s="148"/>
      <c r="O47" s="149" t="s">
        <v>94</v>
      </c>
      <c r="P47" s="149"/>
      <c r="Q47" s="150" t="s">
        <v>95</v>
      </c>
      <c r="R47" s="150"/>
      <c r="S47" s="151" t="s">
        <v>90</v>
      </c>
      <c r="T47" s="151"/>
      <c r="U47" s="152" t="s">
        <v>91</v>
      </c>
      <c r="V47" s="153"/>
    </row>
    <row r="48" spans="1:22" x14ac:dyDescent="0.2">
      <c r="A48" s="139"/>
      <c r="B48" s="140"/>
      <c r="C48" s="77" t="s">
        <v>40</v>
      </c>
      <c r="D48" s="77" t="s">
        <v>41</v>
      </c>
      <c r="E48" s="77" t="s">
        <v>40</v>
      </c>
      <c r="F48" s="77" t="s">
        <v>41</v>
      </c>
      <c r="G48" s="77" t="s">
        <v>40</v>
      </c>
      <c r="H48" s="77" t="s">
        <v>41</v>
      </c>
      <c r="I48" s="77" t="s">
        <v>40</v>
      </c>
      <c r="J48" s="77" t="s">
        <v>41</v>
      </c>
      <c r="K48" s="77" t="s">
        <v>40</v>
      </c>
      <c r="L48" s="77" t="s">
        <v>41</v>
      </c>
      <c r="M48" s="77"/>
      <c r="N48" s="77"/>
      <c r="O48" s="77"/>
      <c r="P48" s="77"/>
      <c r="Q48" s="77"/>
      <c r="R48" s="77"/>
      <c r="S48" s="77"/>
      <c r="T48" s="77"/>
      <c r="U48" s="77"/>
      <c r="V48" s="77"/>
    </row>
    <row r="49" spans="1:22" x14ac:dyDescent="0.2">
      <c r="A49" s="62" t="s">
        <v>42</v>
      </c>
      <c r="B49" s="62">
        <v>1</v>
      </c>
      <c r="C49" s="80">
        <v>18000</v>
      </c>
      <c r="D49" s="80">
        <v>18000</v>
      </c>
      <c r="E49" s="80">
        <v>19000</v>
      </c>
      <c r="F49" s="80">
        <v>19000</v>
      </c>
      <c r="G49" s="80">
        <v>19500</v>
      </c>
      <c r="H49" s="80">
        <v>19500</v>
      </c>
      <c r="I49" s="80">
        <v>20000</v>
      </c>
      <c r="J49" s="80">
        <v>20000</v>
      </c>
      <c r="K49" s="80">
        <v>21000</v>
      </c>
      <c r="L49" s="80">
        <v>21000</v>
      </c>
      <c r="M49" s="80">
        <v>21500</v>
      </c>
      <c r="N49" s="80">
        <v>21500</v>
      </c>
      <c r="O49" s="80">
        <v>23000</v>
      </c>
      <c r="P49" s="80">
        <v>23000</v>
      </c>
      <c r="Q49" s="80">
        <v>25000</v>
      </c>
      <c r="R49" s="80">
        <v>25000</v>
      </c>
      <c r="S49" s="80">
        <v>27000</v>
      </c>
      <c r="T49" s="80">
        <v>27000</v>
      </c>
      <c r="U49" s="80">
        <v>30000</v>
      </c>
      <c r="V49" s="80">
        <v>30000</v>
      </c>
    </row>
    <row r="50" spans="1:22" x14ac:dyDescent="0.2">
      <c r="A50" s="62" t="s">
        <v>43</v>
      </c>
      <c r="B50" s="62">
        <v>2</v>
      </c>
      <c r="C50" s="80">
        <v>18000</v>
      </c>
      <c r="D50" s="80">
        <v>18000</v>
      </c>
      <c r="E50" s="80">
        <v>19000</v>
      </c>
      <c r="F50" s="80">
        <v>19000</v>
      </c>
      <c r="G50" s="80">
        <v>19500</v>
      </c>
      <c r="H50" s="80">
        <v>19500</v>
      </c>
      <c r="I50" s="80">
        <v>20000</v>
      </c>
      <c r="J50" s="80">
        <v>20000</v>
      </c>
      <c r="K50" s="80">
        <v>21000</v>
      </c>
      <c r="L50" s="80">
        <v>21000</v>
      </c>
      <c r="M50" s="80">
        <v>21500</v>
      </c>
      <c r="N50" s="80">
        <v>21500</v>
      </c>
      <c r="O50" s="80">
        <v>23000</v>
      </c>
      <c r="P50" s="80">
        <v>23000</v>
      </c>
      <c r="Q50" s="80">
        <v>25000</v>
      </c>
      <c r="R50" s="80">
        <v>25000</v>
      </c>
      <c r="S50" s="80">
        <v>27000</v>
      </c>
      <c r="T50" s="80">
        <v>27000</v>
      </c>
      <c r="U50" s="80">
        <v>30000</v>
      </c>
      <c r="V50" s="80">
        <v>30000</v>
      </c>
    </row>
    <row r="51" spans="1:22" x14ac:dyDescent="0.2">
      <c r="A51" s="62" t="s">
        <v>44</v>
      </c>
      <c r="B51" s="62">
        <v>3</v>
      </c>
      <c r="C51" s="80">
        <v>18000</v>
      </c>
      <c r="D51" s="80">
        <v>18000</v>
      </c>
      <c r="E51" s="80">
        <v>19000</v>
      </c>
      <c r="F51" s="80">
        <v>19000</v>
      </c>
      <c r="G51" s="80">
        <v>19500</v>
      </c>
      <c r="H51" s="80">
        <v>19500</v>
      </c>
      <c r="I51" s="80">
        <v>20000</v>
      </c>
      <c r="J51" s="80">
        <v>20000</v>
      </c>
      <c r="K51" s="80">
        <v>21000</v>
      </c>
      <c r="L51" s="80">
        <v>21000</v>
      </c>
      <c r="M51" s="80">
        <v>21500</v>
      </c>
      <c r="N51" s="80">
        <v>21500</v>
      </c>
      <c r="O51" s="80">
        <v>23000</v>
      </c>
      <c r="P51" s="80">
        <v>23000</v>
      </c>
      <c r="Q51" s="80">
        <v>25000</v>
      </c>
      <c r="R51" s="80">
        <v>25000</v>
      </c>
      <c r="S51" s="80">
        <v>27000</v>
      </c>
      <c r="T51" s="80">
        <v>27000</v>
      </c>
      <c r="U51" s="80">
        <v>30000</v>
      </c>
      <c r="V51" s="80">
        <v>30000</v>
      </c>
    </row>
    <row r="52" spans="1:22" x14ac:dyDescent="0.2">
      <c r="A52" s="62" t="s">
        <v>45</v>
      </c>
      <c r="B52" s="62">
        <v>4</v>
      </c>
      <c r="C52" s="80">
        <v>18000</v>
      </c>
      <c r="D52" s="80">
        <v>18000</v>
      </c>
      <c r="E52" s="80">
        <v>19000</v>
      </c>
      <c r="F52" s="80">
        <v>19000</v>
      </c>
      <c r="G52" s="80">
        <v>19500</v>
      </c>
      <c r="H52" s="80">
        <v>19500</v>
      </c>
      <c r="I52" s="80">
        <v>20000</v>
      </c>
      <c r="J52" s="80">
        <v>20000</v>
      </c>
      <c r="K52" s="80">
        <v>21000</v>
      </c>
      <c r="L52" s="80">
        <v>21000</v>
      </c>
      <c r="M52" s="80">
        <v>21500</v>
      </c>
      <c r="N52" s="80">
        <v>21500</v>
      </c>
      <c r="O52" s="80">
        <v>23000</v>
      </c>
      <c r="P52" s="80">
        <v>23000</v>
      </c>
      <c r="Q52" s="80">
        <v>25000</v>
      </c>
      <c r="R52" s="80">
        <v>25000</v>
      </c>
      <c r="S52" s="80">
        <v>27000</v>
      </c>
      <c r="T52" s="80">
        <v>27000</v>
      </c>
      <c r="U52" s="80">
        <v>30000</v>
      </c>
      <c r="V52" s="80">
        <v>30000</v>
      </c>
    </row>
    <row r="53" spans="1:22" x14ac:dyDescent="0.2">
      <c r="A53" s="62" t="s">
        <v>46</v>
      </c>
      <c r="B53" s="62">
        <v>5</v>
      </c>
      <c r="C53" s="80">
        <v>18000</v>
      </c>
      <c r="D53" s="80">
        <v>18000</v>
      </c>
      <c r="E53" s="80">
        <v>19000</v>
      </c>
      <c r="F53" s="80">
        <v>19000</v>
      </c>
      <c r="G53" s="80">
        <v>19500</v>
      </c>
      <c r="H53" s="80">
        <v>19500</v>
      </c>
      <c r="I53" s="80">
        <v>20000</v>
      </c>
      <c r="J53" s="80">
        <v>20000</v>
      </c>
      <c r="K53" s="80">
        <v>21000</v>
      </c>
      <c r="L53" s="80">
        <v>21000</v>
      </c>
      <c r="M53" s="80">
        <v>21500</v>
      </c>
      <c r="N53" s="80">
        <v>21500</v>
      </c>
      <c r="O53" s="80">
        <v>23000</v>
      </c>
      <c r="P53" s="80">
        <v>23000</v>
      </c>
      <c r="Q53" s="80">
        <v>25000</v>
      </c>
      <c r="R53" s="80">
        <v>25000</v>
      </c>
      <c r="S53" s="80">
        <v>27000</v>
      </c>
      <c r="T53" s="80">
        <v>27000</v>
      </c>
      <c r="U53" s="80">
        <v>30000</v>
      </c>
      <c r="V53" s="80">
        <v>30000</v>
      </c>
    </row>
    <row r="54" spans="1:22" x14ac:dyDescent="0.2">
      <c r="A54" s="62" t="s">
        <v>47</v>
      </c>
      <c r="B54" s="62">
        <v>6</v>
      </c>
      <c r="C54" s="80">
        <v>18000</v>
      </c>
      <c r="D54" s="80">
        <v>18000</v>
      </c>
      <c r="E54" s="80">
        <v>19000</v>
      </c>
      <c r="F54" s="80">
        <v>19000</v>
      </c>
      <c r="G54" s="80">
        <v>19500</v>
      </c>
      <c r="H54" s="80">
        <v>19500</v>
      </c>
      <c r="I54" s="80">
        <v>20000</v>
      </c>
      <c r="J54" s="80">
        <v>20000</v>
      </c>
      <c r="K54" s="80">
        <v>21000</v>
      </c>
      <c r="L54" s="80">
        <v>21000</v>
      </c>
      <c r="M54" s="80">
        <v>21500</v>
      </c>
      <c r="N54" s="80">
        <v>21500</v>
      </c>
      <c r="O54" s="80">
        <v>23000</v>
      </c>
      <c r="P54" s="80">
        <v>23000</v>
      </c>
      <c r="Q54" s="80">
        <v>25000</v>
      </c>
      <c r="R54" s="80">
        <v>25000</v>
      </c>
      <c r="S54" s="80">
        <v>27000</v>
      </c>
      <c r="T54" s="80">
        <v>27000</v>
      </c>
      <c r="U54" s="80">
        <v>30000</v>
      </c>
      <c r="V54" s="80">
        <v>30000</v>
      </c>
    </row>
    <row r="55" spans="1:22" x14ac:dyDescent="0.2">
      <c r="A55" s="78" t="s">
        <v>48</v>
      </c>
      <c r="B55" s="78">
        <v>7</v>
      </c>
      <c r="C55" s="80">
        <v>18500</v>
      </c>
      <c r="D55" s="80">
        <v>18500</v>
      </c>
      <c r="E55" s="80">
        <v>19500</v>
      </c>
      <c r="F55" s="80">
        <v>19500</v>
      </c>
      <c r="G55" s="80">
        <v>20000</v>
      </c>
      <c r="H55" s="80">
        <v>20000</v>
      </c>
      <c r="I55" s="80">
        <v>20500</v>
      </c>
      <c r="J55" s="80">
        <v>20500</v>
      </c>
      <c r="K55" s="80">
        <v>21500</v>
      </c>
      <c r="L55" s="80">
        <v>21500</v>
      </c>
      <c r="M55" s="80">
        <v>22000</v>
      </c>
      <c r="N55" s="80">
        <v>22000</v>
      </c>
      <c r="O55" s="80">
        <v>23500</v>
      </c>
      <c r="P55" s="80">
        <v>23500</v>
      </c>
      <c r="Q55" s="80">
        <v>25500</v>
      </c>
      <c r="R55" s="80">
        <v>25500</v>
      </c>
      <c r="S55" s="80">
        <v>27500</v>
      </c>
      <c r="T55" s="80">
        <v>27500</v>
      </c>
      <c r="U55" s="80">
        <v>30500</v>
      </c>
      <c r="V55" s="80">
        <v>30500</v>
      </c>
    </row>
    <row r="56" spans="1:22" x14ac:dyDescent="0.2">
      <c r="A56" s="78" t="s">
        <v>42</v>
      </c>
      <c r="B56" s="78">
        <v>8</v>
      </c>
      <c r="C56" s="80">
        <v>18500</v>
      </c>
      <c r="D56" s="80">
        <v>18500</v>
      </c>
      <c r="E56" s="80">
        <v>19500</v>
      </c>
      <c r="F56" s="80">
        <v>19500</v>
      </c>
      <c r="G56" s="80">
        <v>20000</v>
      </c>
      <c r="H56" s="80">
        <v>20000</v>
      </c>
      <c r="I56" s="80">
        <v>20500</v>
      </c>
      <c r="J56" s="80">
        <v>20500</v>
      </c>
      <c r="K56" s="80">
        <v>21500</v>
      </c>
      <c r="L56" s="80">
        <v>21500</v>
      </c>
      <c r="M56" s="80">
        <v>22000</v>
      </c>
      <c r="N56" s="80">
        <v>22000</v>
      </c>
      <c r="O56" s="80">
        <v>23500</v>
      </c>
      <c r="P56" s="80">
        <v>23500</v>
      </c>
      <c r="Q56" s="80">
        <v>25500</v>
      </c>
      <c r="R56" s="80">
        <v>25500</v>
      </c>
      <c r="S56" s="80">
        <v>27500</v>
      </c>
      <c r="T56" s="80">
        <v>27500</v>
      </c>
      <c r="U56" s="80">
        <v>30500</v>
      </c>
      <c r="V56" s="80">
        <v>30500</v>
      </c>
    </row>
    <row r="57" spans="1:22" x14ac:dyDescent="0.2">
      <c r="A57" s="78" t="s">
        <v>43</v>
      </c>
      <c r="B57" s="78">
        <v>9</v>
      </c>
      <c r="C57" s="80">
        <v>18500</v>
      </c>
      <c r="D57" s="80">
        <v>18500</v>
      </c>
      <c r="E57" s="80">
        <v>19500</v>
      </c>
      <c r="F57" s="80">
        <v>19500</v>
      </c>
      <c r="G57" s="80">
        <v>20000</v>
      </c>
      <c r="H57" s="80">
        <v>20000</v>
      </c>
      <c r="I57" s="80">
        <v>20500</v>
      </c>
      <c r="J57" s="80">
        <v>20500</v>
      </c>
      <c r="K57" s="80">
        <v>21500</v>
      </c>
      <c r="L57" s="80">
        <v>21500</v>
      </c>
      <c r="M57" s="80">
        <v>22000</v>
      </c>
      <c r="N57" s="80">
        <v>22000</v>
      </c>
      <c r="O57" s="80">
        <v>23500</v>
      </c>
      <c r="P57" s="80">
        <v>23500</v>
      </c>
      <c r="Q57" s="80">
        <v>25500</v>
      </c>
      <c r="R57" s="80">
        <v>25500</v>
      </c>
      <c r="S57" s="80">
        <v>27500</v>
      </c>
      <c r="T57" s="80">
        <v>27500</v>
      </c>
      <c r="U57" s="80">
        <v>30500</v>
      </c>
      <c r="V57" s="80">
        <v>30500</v>
      </c>
    </row>
    <row r="58" spans="1:22" x14ac:dyDescent="0.2">
      <c r="A58" s="78" t="s">
        <v>44</v>
      </c>
      <c r="B58" s="78">
        <v>10</v>
      </c>
      <c r="C58" s="80">
        <v>18500</v>
      </c>
      <c r="D58" s="80">
        <v>18500</v>
      </c>
      <c r="E58" s="80">
        <v>19500</v>
      </c>
      <c r="F58" s="80">
        <v>19500</v>
      </c>
      <c r="G58" s="80">
        <v>20000</v>
      </c>
      <c r="H58" s="80">
        <v>20000</v>
      </c>
      <c r="I58" s="80">
        <v>20500</v>
      </c>
      <c r="J58" s="80">
        <v>20500</v>
      </c>
      <c r="K58" s="80">
        <v>21500</v>
      </c>
      <c r="L58" s="80">
        <v>21500</v>
      </c>
      <c r="M58" s="80">
        <v>22000</v>
      </c>
      <c r="N58" s="80">
        <v>22000</v>
      </c>
      <c r="O58" s="80">
        <v>23500</v>
      </c>
      <c r="P58" s="80">
        <v>23500</v>
      </c>
      <c r="Q58" s="80">
        <v>25500</v>
      </c>
      <c r="R58" s="80">
        <v>25500</v>
      </c>
      <c r="S58" s="80">
        <v>27500</v>
      </c>
      <c r="T58" s="80">
        <v>27500</v>
      </c>
      <c r="U58" s="80">
        <v>30500</v>
      </c>
      <c r="V58" s="80">
        <v>30500</v>
      </c>
    </row>
    <row r="59" spans="1:22" x14ac:dyDescent="0.2">
      <c r="A59" s="78" t="s">
        <v>45</v>
      </c>
      <c r="B59" s="78">
        <v>11</v>
      </c>
      <c r="C59" s="80">
        <v>18500</v>
      </c>
      <c r="D59" s="80">
        <v>18500</v>
      </c>
      <c r="E59" s="80">
        <v>19500</v>
      </c>
      <c r="F59" s="80">
        <v>19500</v>
      </c>
      <c r="G59" s="80">
        <v>20000</v>
      </c>
      <c r="H59" s="80">
        <v>20000</v>
      </c>
      <c r="I59" s="80">
        <v>20500</v>
      </c>
      <c r="J59" s="80">
        <v>20500</v>
      </c>
      <c r="K59" s="80">
        <v>21500</v>
      </c>
      <c r="L59" s="80">
        <v>21500</v>
      </c>
      <c r="M59" s="80">
        <v>22000</v>
      </c>
      <c r="N59" s="80">
        <v>22000</v>
      </c>
      <c r="O59" s="80">
        <v>23500</v>
      </c>
      <c r="P59" s="80">
        <v>23500</v>
      </c>
      <c r="Q59" s="80">
        <v>25500</v>
      </c>
      <c r="R59" s="80">
        <v>25500</v>
      </c>
      <c r="S59" s="80">
        <v>27500</v>
      </c>
      <c r="T59" s="80">
        <v>27500</v>
      </c>
      <c r="U59" s="80">
        <v>30500</v>
      </c>
      <c r="V59" s="80">
        <v>30500</v>
      </c>
    </row>
    <row r="60" spans="1:22" x14ac:dyDescent="0.2">
      <c r="A60" s="78" t="s">
        <v>46</v>
      </c>
      <c r="B60" s="78">
        <v>12</v>
      </c>
      <c r="C60" s="80">
        <v>18500</v>
      </c>
      <c r="D60" s="80">
        <v>18500</v>
      </c>
      <c r="E60" s="80">
        <v>19500</v>
      </c>
      <c r="F60" s="80">
        <v>19500</v>
      </c>
      <c r="G60" s="80">
        <v>20000</v>
      </c>
      <c r="H60" s="80">
        <v>20000</v>
      </c>
      <c r="I60" s="80">
        <v>20500</v>
      </c>
      <c r="J60" s="80">
        <v>20500</v>
      </c>
      <c r="K60" s="80">
        <v>21500</v>
      </c>
      <c r="L60" s="80">
        <v>21500</v>
      </c>
      <c r="M60" s="80">
        <v>22000</v>
      </c>
      <c r="N60" s="80">
        <v>22000</v>
      </c>
      <c r="O60" s="80">
        <v>23500</v>
      </c>
      <c r="P60" s="80">
        <v>23500</v>
      </c>
      <c r="Q60" s="80">
        <v>25500</v>
      </c>
      <c r="R60" s="80">
        <v>25500</v>
      </c>
      <c r="S60" s="80">
        <v>27500</v>
      </c>
      <c r="T60" s="80">
        <v>27500</v>
      </c>
      <c r="U60" s="80">
        <v>30500</v>
      </c>
      <c r="V60" s="80">
        <v>30500</v>
      </c>
    </row>
    <row r="61" spans="1:22" x14ac:dyDescent="0.2">
      <c r="A61" s="62" t="s">
        <v>47</v>
      </c>
      <c r="B61" s="62">
        <v>13</v>
      </c>
      <c r="C61" s="77">
        <v>17000</v>
      </c>
      <c r="D61" s="77">
        <v>17000</v>
      </c>
      <c r="E61" s="77">
        <v>18000</v>
      </c>
      <c r="F61" s="77">
        <v>18000</v>
      </c>
      <c r="G61" s="77">
        <v>18500</v>
      </c>
      <c r="H61" s="77">
        <v>18500</v>
      </c>
      <c r="I61" s="77">
        <v>19000</v>
      </c>
      <c r="J61" s="77">
        <v>19000</v>
      </c>
      <c r="K61" s="77">
        <v>20000</v>
      </c>
      <c r="L61" s="77">
        <v>20000</v>
      </c>
      <c r="M61" s="77">
        <v>20500</v>
      </c>
      <c r="N61" s="77">
        <v>20500</v>
      </c>
      <c r="O61" s="77">
        <v>22000</v>
      </c>
      <c r="P61" s="77">
        <v>22000</v>
      </c>
      <c r="Q61" s="77">
        <v>24000</v>
      </c>
      <c r="R61" s="77">
        <v>24000</v>
      </c>
      <c r="S61" s="77">
        <v>26000</v>
      </c>
      <c r="T61" s="77">
        <v>26000</v>
      </c>
      <c r="U61" s="77">
        <v>29000</v>
      </c>
      <c r="V61" s="77">
        <v>29000</v>
      </c>
    </row>
    <row r="62" spans="1:22" x14ac:dyDescent="0.2">
      <c r="A62" s="62" t="s">
        <v>48</v>
      </c>
      <c r="B62" s="62">
        <v>14</v>
      </c>
      <c r="C62" s="77">
        <v>17000</v>
      </c>
      <c r="D62" s="77">
        <v>17000</v>
      </c>
      <c r="E62" s="77">
        <v>18000</v>
      </c>
      <c r="F62" s="77">
        <v>18000</v>
      </c>
      <c r="G62" s="77">
        <v>18500</v>
      </c>
      <c r="H62" s="77">
        <v>18500</v>
      </c>
      <c r="I62" s="77">
        <v>19000</v>
      </c>
      <c r="J62" s="77">
        <v>19000</v>
      </c>
      <c r="K62" s="77">
        <v>20000</v>
      </c>
      <c r="L62" s="77">
        <v>20000</v>
      </c>
      <c r="M62" s="77">
        <v>20500</v>
      </c>
      <c r="N62" s="77">
        <v>20500</v>
      </c>
      <c r="O62" s="77">
        <v>22000</v>
      </c>
      <c r="P62" s="77">
        <v>22000</v>
      </c>
      <c r="Q62" s="77">
        <v>24000</v>
      </c>
      <c r="R62" s="77">
        <v>24000</v>
      </c>
      <c r="S62" s="77">
        <v>26000</v>
      </c>
      <c r="T62" s="77">
        <v>26000</v>
      </c>
      <c r="U62" s="77">
        <v>29000</v>
      </c>
      <c r="V62" s="77">
        <v>29000</v>
      </c>
    </row>
    <row r="63" spans="1:22" x14ac:dyDescent="0.2">
      <c r="A63" s="62" t="s">
        <v>42</v>
      </c>
      <c r="B63" s="62">
        <v>15</v>
      </c>
      <c r="C63" s="77">
        <v>17000</v>
      </c>
      <c r="D63" s="77">
        <v>17000</v>
      </c>
      <c r="E63" s="77">
        <v>18000</v>
      </c>
      <c r="F63" s="77">
        <v>18000</v>
      </c>
      <c r="G63" s="77">
        <v>18500</v>
      </c>
      <c r="H63" s="77">
        <v>18500</v>
      </c>
      <c r="I63" s="77">
        <v>19000</v>
      </c>
      <c r="J63" s="77">
        <v>19000</v>
      </c>
      <c r="K63" s="77">
        <v>20000</v>
      </c>
      <c r="L63" s="77">
        <v>20000</v>
      </c>
      <c r="M63" s="77">
        <v>20500</v>
      </c>
      <c r="N63" s="77">
        <v>20500</v>
      </c>
      <c r="O63" s="77">
        <v>22000</v>
      </c>
      <c r="P63" s="77">
        <v>22000</v>
      </c>
      <c r="Q63" s="77">
        <v>24000</v>
      </c>
      <c r="R63" s="77">
        <v>24000</v>
      </c>
      <c r="S63" s="77">
        <v>26000</v>
      </c>
      <c r="T63" s="77">
        <v>26000</v>
      </c>
      <c r="U63" s="77">
        <v>29000</v>
      </c>
      <c r="V63" s="77">
        <v>29000</v>
      </c>
    </row>
    <row r="64" spans="1:22" x14ac:dyDescent="0.2">
      <c r="A64" s="62" t="s">
        <v>43</v>
      </c>
      <c r="B64" s="62">
        <v>16</v>
      </c>
      <c r="C64" s="77">
        <v>17000</v>
      </c>
      <c r="D64" s="77">
        <v>17000</v>
      </c>
      <c r="E64" s="77">
        <v>18000</v>
      </c>
      <c r="F64" s="77">
        <v>18000</v>
      </c>
      <c r="G64" s="77">
        <v>18500</v>
      </c>
      <c r="H64" s="77">
        <v>18500</v>
      </c>
      <c r="I64" s="77">
        <v>19000</v>
      </c>
      <c r="J64" s="77">
        <v>19000</v>
      </c>
      <c r="K64" s="77">
        <v>20000</v>
      </c>
      <c r="L64" s="77">
        <v>20000</v>
      </c>
      <c r="M64" s="77">
        <v>20500</v>
      </c>
      <c r="N64" s="77">
        <v>20500</v>
      </c>
      <c r="O64" s="77">
        <v>22000</v>
      </c>
      <c r="P64" s="77">
        <v>22000</v>
      </c>
      <c r="Q64" s="77">
        <v>24000</v>
      </c>
      <c r="R64" s="77">
        <v>24000</v>
      </c>
      <c r="S64" s="77">
        <v>26000</v>
      </c>
      <c r="T64" s="77">
        <v>26000</v>
      </c>
      <c r="U64" s="77">
        <v>29000</v>
      </c>
      <c r="V64" s="77">
        <v>29000</v>
      </c>
    </row>
    <row r="65" spans="1:23" x14ac:dyDescent="0.2">
      <c r="A65" s="62" t="s">
        <v>44</v>
      </c>
      <c r="B65" s="62">
        <v>17</v>
      </c>
      <c r="C65" s="77">
        <v>17000</v>
      </c>
      <c r="D65" s="77">
        <v>17000</v>
      </c>
      <c r="E65" s="77">
        <v>18000</v>
      </c>
      <c r="F65" s="77">
        <v>18000</v>
      </c>
      <c r="G65" s="77">
        <v>18500</v>
      </c>
      <c r="H65" s="77">
        <v>18500</v>
      </c>
      <c r="I65" s="77">
        <v>19000</v>
      </c>
      <c r="J65" s="77">
        <v>19000</v>
      </c>
      <c r="K65" s="77">
        <v>20000</v>
      </c>
      <c r="L65" s="77">
        <v>20000</v>
      </c>
      <c r="M65" s="77">
        <v>20500</v>
      </c>
      <c r="N65" s="77">
        <v>20500</v>
      </c>
      <c r="O65" s="77">
        <v>22000</v>
      </c>
      <c r="P65" s="77">
        <v>22000</v>
      </c>
      <c r="Q65" s="77">
        <v>24000</v>
      </c>
      <c r="R65" s="77">
        <v>24000</v>
      </c>
      <c r="S65" s="90">
        <v>26000</v>
      </c>
      <c r="T65" s="77">
        <v>26000</v>
      </c>
      <c r="U65" s="77">
        <v>29000</v>
      </c>
      <c r="V65" s="77">
        <v>29000</v>
      </c>
      <c r="W65" s="86"/>
    </row>
    <row r="66" spans="1:23" x14ac:dyDescent="0.2">
      <c r="A66" s="62" t="s">
        <v>45</v>
      </c>
      <c r="B66" s="62">
        <v>18</v>
      </c>
      <c r="C66" s="77">
        <v>17000</v>
      </c>
      <c r="D66" s="77">
        <v>17000</v>
      </c>
      <c r="E66" s="77">
        <v>18000</v>
      </c>
      <c r="F66" s="77">
        <v>18000</v>
      </c>
      <c r="G66" s="77">
        <v>18500</v>
      </c>
      <c r="H66" s="77">
        <v>18500</v>
      </c>
      <c r="I66" s="77">
        <v>19000</v>
      </c>
      <c r="J66" s="77">
        <v>19000</v>
      </c>
      <c r="K66" s="77">
        <v>20000</v>
      </c>
      <c r="L66" s="77">
        <v>20000</v>
      </c>
      <c r="M66" s="77">
        <v>20500</v>
      </c>
      <c r="N66" s="77">
        <v>20500</v>
      </c>
      <c r="O66" s="77">
        <v>22000</v>
      </c>
      <c r="P66" s="77">
        <v>22000</v>
      </c>
      <c r="Q66" s="77">
        <v>24000</v>
      </c>
      <c r="R66" s="77">
        <v>24000</v>
      </c>
      <c r="S66" s="77">
        <v>26000</v>
      </c>
      <c r="T66" s="77">
        <v>26000</v>
      </c>
      <c r="U66" s="77">
        <v>29000</v>
      </c>
      <c r="V66" s="77">
        <v>29000</v>
      </c>
      <c r="W66" s="86"/>
    </row>
    <row r="67" spans="1:23" x14ac:dyDescent="0.2">
      <c r="A67" s="62" t="s">
        <v>46</v>
      </c>
      <c r="B67" s="62">
        <v>19</v>
      </c>
      <c r="C67" s="77">
        <v>17000</v>
      </c>
      <c r="D67" s="77">
        <v>17000</v>
      </c>
      <c r="E67" s="77">
        <v>18000</v>
      </c>
      <c r="F67" s="77">
        <v>18000</v>
      </c>
      <c r="G67" s="77">
        <v>18500</v>
      </c>
      <c r="H67" s="77">
        <v>18500</v>
      </c>
      <c r="I67" s="77">
        <v>19000</v>
      </c>
      <c r="J67" s="77">
        <v>19000</v>
      </c>
      <c r="K67" s="77">
        <v>20000</v>
      </c>
      <c r="L67" s="77">
        <v>20000</v>
      </c>
      <c r="M67" s="77">
        <v>20500</v>
      </c>
      <c r="N67" s="77">
        <v>20500</v>
      </c>
      <c r="O67" s="77">
        <v>22000</v>
      </c>
      <c r="P67" s="77">
        <v>22000</v>
      </c>
      <c r="Q67" s="77">
        <v>24000</v>
      </c>
      <c r="R67" s="77">
        <v>24000</v>
      </c>
      <c r="S67" s="77">
        <v>26000</v>
      </c>
      <c r="T67" s="77">
        <v>26000</v>
      </c>
      <c r="U67" s="77">
        <v>29000</v>
      </c>
      <c r="V67" s="77">
        <v>29000</v>
      </c>
      <c r="W67" s="86"/>
    </row>
    <row r="68" spans="1:23" x14ac:dyDescent="0.2">
      <c r="A68" s="62" t="s">
        <v>47</v>
      </c>
      <c r="B68" s="62">
        <v>20</v>
      </c>
      <c r="C68" s="77">
        <v>17000</v>
      </c>
      <c r="D68" s="77">
        <v>17000</v>
      </c>
      <c r="E68" s="77">
        <v>18000</v>
      </c>
      <c r="F68" s="77">
        <v>18000</v>
      </c>
      <c r="G68" s="77">
        <v>18500</v>
      </c>
      <c r="H68" s="77">
        <v>18500</v>
      </c>
      <c r="I68" s="77">
        <v>19000</v>
      </c>
      <c r="J68" s="77">
        <v>19000</v>
      </c>
      <c r="K68" s="77">
        <v>20000</v>
      </c>
      <c r="L68" s="77">
        <v>20000</v>
      </c>
      <c r="M68" s="77">
        <v>20500</v>
      </c>
      <c r="N68" s="77">
        <v>20500</v>
      </c>
      <c r="O68" s="77">
        <v>22000</v>
      </c>
      <c r="P68" s="77">
        <v>22000</v>
      </c>
      <c r="Q68" s="77">
        <v>24000</v>
      </c>
      <c r="R68" s="77">
        <v>24000</v>
      </c>
      <c r="S68" s="77">
        <v>26000</v>
      </c>
      <c r="T68" s="77">
        <v>26000</v>
      </c>
      <c r="U68" s="77">
        <v>29000</v>
      </c>
      <c r="V68" s="77">
        <v>29000</v>
      </c>
      <c r="W68" s="86"/>
    </row>
    <row r="69" spans="1:23" x14ac:dyDescent="0.2">
      <c r="A69" s="62" t="s">
        <v>48</v>
      </c>
      <c r="B69" s="62">
        <v>21</v>
      </c>
      <c r="C69" s="77">
        <v>17000</v>
      </c>
      <c r="D69" s="77">
        <v>17000</v>
      </c>
      <c r="E69" s="77">
        <v>18000</v>
      </c>
      <c r="F69" s="77">
        <v>18000</v>
      </c>
      <c r="G69" s="77">
        <v>18500</v>
      </c>
      <c r="H69" s="77">
        <v>18500</v>
      </c>
      <c r="I69" s="77">
        <v>19000</v>
      </c>
      <c r="J69" s="77">
        <v>19000</v>
      </c>
      <c r="K69" s="77">
        <v>20000</v>
      </c>
      <c r="L69" s="77">
        <v>20000</v>
      </c>
      <c r="M69" s="77">
        <v>20500</v>
      </c>
      <c r="N69" s="77">
        <v>20500</v>
      </c>
      <c r="O69" s="77">
        <v>22000</v>
      </c>
      <c r="P69" s="77">
        <v>22000</v>
      </c>
      <c r="Q69" s="77">
        <v>24000</v>
      </c>
      <c r="R69" s="77">
        <v>24000</v>
      </c>
      <c r="S69" s="77">
        <v>26000</v>
      </c>
      <c r="T69" s="77">
        <v>26000</v>
      </c>
      <c r="U69" s="77">
        <v>29000</v>
      </c>
      <c r="V69" s="77">
        <v>29000</v>
      </c>
      <c r="W69" s="86"/>
    </row>
    <row r="70" spans="1:23" x14ac:dyDescent="0.2">
      <c r="A70" s="62" t="s">
        <v>42</v>
      </c>
      <c r="B70" s="62">
        <v>22</v>
      </c>
      <c r="C70" s="77">
        <v>17000</v>
      </c>
      <c r="D70" s="77">
        <v>17000</v>
      </c>
      <c r="E70" s="77">
        <v>18000</v>
      </c>
      <c r="F70" s="77">
        <v>18000</v>
      </c>
      <c r="G70" s="77">
        <v>18500</v>
      </c>
      <c r="H70" s="77">
        <v>18500</v>
      </c>
      <c r="I70" s="77">
        <v>19000</v>
      </c>
      <c r="J70" s="77">
        <v>19000</v>
      </c>
      <c r="K70" s="77">
        <v>20000</v>
      </c>
      <c r="L70" s="77">
        <v>20000</v>
      </c>
      <c r="M70" s="77">
        <v>20500</v>
      </c>
      <c r="N70" s="77">
        <v>20500</v>
      </c>
      <c r="O70" s="77">
        <v>22000</v>
      </c>
      <c r="P70" s="77">
        <v>22000</v>
      </c>
      <c r="Q70" s="77">
        <v>24000</v>
      </c>
      <c r="R70" s="77">
        <v>24000</v>
      </c>
      <c r="S70" s="77">
        <v>26000</v>
      </c>
      <c r="T70" s="77">
        <v>26000</v>
      </c>
      <c r="U70" s="77">
        <v>29000</v>
      </c>
      <c r="V70" s="77">
        <v>29000</v>
      </c>
      <c r="W70" s="86"/>
    </row>
    <row r="71" spans="1:23" x14ac:dyDescent="0.2">
      <c r="A71" s="62" t="s">
        <v>43</v>
      </c>
      <c r="B71" s="62">
        <v>23</v>
      </c>
      <c r="C71" s="77">
        <v>17000</v>
      </c>
      <c r="D71" s="77">
        <v>17000</v>
      </c>
      <c r="E71" s="77">
        <v>18000</v>
      </c>
      <c r="F71" s="77">
        <v>18000</v>
      </c>
      <c r="G71" s="77">
        <v>18500</v>
      </c>
      <c r="H71" s="77">
        <v>18500</v>
      </c>
      <c r="I71" s="77">
        <v>19000</v>
      </c>
      <c r="J71" s="77">
        <v>19000</v>
      </c>
      <c r="K71" s="77">
        <v>20000</v>
      </c>
      <c r="L71" s="77">
        <v>20000</v>
      </c>
      <c r="M71" s="77">
        <v>20500</v>
      </c>
      <c r="N71" s="77">
        <v>20500</v>
      </c>
      <c r="O71" s="77">
        <v>22000</v>
      </c>
      <c r="P71" s="77">
        <v>22000</v>
      </c>
      <c r="Q71" s="77">
        <v>24000</v>
      </c>
      <c r="R71" s="77">
        <v>24000</v>
      </c>
      <c r="S71" s="77">
        <v>26000</v>
      </c>
      <c r="T71" s="77">
        <v>26000</v>
      </c>
      <c r="U71" s="77">
        <v>29000</v>
      </c>
      <c r="V71" s="77">
        <v>29000</v>
      </c>
      <c r="W71" s="86"/>
    </row>
    <row r="72" spans="1:23" x14ac:dyDescent="0.2">
      <c r="A72" s="62" t="s">
        <v>44</v>
      </c>
      <c r="B72" s="62">
        <v>24</v>
      </c>
      <c r="C72" s="77">
        <v>17000</v>
      </c>
      <c r="D72" s="77">
        <v>17000</v>
      </c>
      <c r="E72" s="77">
        <v>18000</v>
      </c>
      <c r="F72" s="77">
        <v>18000</v>
      </c>
      <c r="G72" s="77">
        <v>18500</v>
      </c>
      <c r="H72" s="77">
        <v>18500</v>
      </c>
      <c r="I72" s="77">
        <v>19000</v>
      </c>
      <c r="J72" s="77">
        <v>19000</v>
      </c>
      <c r="K72" s="77">
        <v>20000</v>
      </c>
      <c r="L72" s="77">
        <v>20000</v>
      </c>
      <c r="M72" s="77">
        <v>20500</v>
      </c>
      <c r="N72" s="77">
        <v>20500</v>
      </c>
      <c r="O72" s="77">
        <v>22000</v>
      </c>
      <c r="P72" s="77">
        <v>22000</v>
      </c>
      <c r="Q72" s="77">
        <v>24000</v>
      </c>
      <c r="R72" s="77">
        <v>24000</v>
      </c>
      <c r="S72" s="77">
        <v>26000</v>
      </c>
      <c r="T72" s="77">
        <v>26000</v>
      </c>
      <c r="U72" s="77">
        <v>29000</v>
      </c>
      <c r="V72" s="77">
        <v>29000</v>
      </c>
      <c r="W72" s="86"/>
    </row>
    <row r="73" spans="1:23" x14ac:dyDescent="0.2">
      <c r="A73" s="62" t="s">
        <v>45</v>
      </c>
      <c r="B73" s="62">
        <v>25</v>
      </c>
      <c r="C73" s="77">
        <v>17000</v>
      </c>
      <c r="D73" s="77">
        <v>17000</v>
      </c>
      <c r="E73" s="77">
        <v>18000</v>
      </c>
      <c r="F73" s="77">
        <v>18000</v>
      </c>
      <c r="G73" s="77">
        <v>18500</v>
      </c>
      <c r="H73" s="77">
        <v>18500</v>
      </c>
      <c r="I73" s="77">
        <v>19000</v>
      </c>
      <c r="J73" s="77">
        <v>19000</v>
      </c>
      <c r="K73" s="77">
        <v>20000</v>
      </c>
      <c r="L73" s="77">
        <v>20000</v>
      </c>
      <c r="M73" s="77">
        <v>20500</v>
      </c>
      <c r="N73" s="77">
        <v>20500</v>
      </c>
      <c r="O73" s="77">
        <v>22000</v>
      </c>
      <c r="P73" s="77">
        <v>22000</v>
      </c>
      <c r="Q73" s="77">
        <v>24000</v>
      </c>
      <c r="R73" s="77">
        <v>24000</v>
      </c>
      <c r="S73" s="77">
        <v>26000</v>
      </c>
      <c r="T73" s="77">
        <v>26000</v>
      </c>
      <c r="U73" s="77">
        <v>29000</v>
      </c>
      <c r="V73" s="77">
        <v>29000</v>
      </c>
      <c r="W73" s="86"/>
    </row>
    <row r="74" spans="1:23" x14ac:dyDescent="0.2">
      <c r="A74" s="62" t="s">
        <v>46</v>
      </c>
      <c r="B74" s="62">
        <v>26</v>
      </c>
      <c r="C74" s="77">
        <v>17000</v>
      </c>
      <c r="D74" s="77">
        <v>17000</v>
      </c>
      <c r="E74" s="77">
        <v>18000</v>
      </c>
      <c r="F74" s="77">
        <v>18000</v>
      </c>
      <c r="G74" s="77">
        <v>18500</v>
      </c>
      <c r="H74" s="77">
        <v>18500</v>
      </c>
      <c r="I74" s="77">
        <v>19000</v>
      </c>
      <c r="J74" s="77">
        <v>19000</v>
      </c>
      <c r="K74" s="77">
        <v>20000</v>
      </c>
      <c r="L74" s="77">
        <v>20000</v>
      </c>
      <c r="M74" s="77">
        <v>20500</v>
      </c>
      <c r="N74" s="77">
        <v>20500</v>
      </c>
      <c r="O74" s="77">
        <v>22000</v>
      </c>
      <c r="P74" s="77">
        <v>22000</v>
      </c>
      <c r="Q74" s="77">
        <v>24000</v>
      </c>
      <c r="R74" s="77">
        <v>24000</v>
      </c>
      <c r="S74" s="77">
        <v>26000</v>
      </c>
      <c r="T74" s="77">
        <v>26000</v>
      </c>
      <c r="U74" s="77">
        <v>29000</v>
      </c>
      <c r="V74" s="77">
        <v>29000</v>
      </c>
      <c r="W74" s="86"/>
    </row>
    <row r="75" spans="1:23" x14ac:dyDescent="0.2">
      <c r="A75" s="62" t="s">
        <v>47</v>
      </c>
      <c r="B75" s="62">
        <v>27</v>
      </c>
      <c r="C75" s="77">
        <v>17000</v>
      </c>
      <c r="D75" s="77">
        <v>17000</v>
      </c>
      <c r="E75" s="77">
        <v>18000</v>
      </c>
      <c r="F75" s="77">
        <v>18000</v>
      </c>
      <c r="G75" s="77">
        <v>18500</v>
      </c>
      <c r="H75" s="77">
        <v>18500</v>
      </c>
      <c r="I75" s="77">
        <v>19000</v>
      </c>
      <c r="J75" s="77">
        <v>19000</v>
      </c>
      <c r="K75" s="77">
        <v>20000</v>
      </c>
      <c r="L75" s="77">
        <v>20000</v>
      </c>
      <c r="M75" s="77">
        <v>20500</v>
      </c>
      <c r="N75" s="77">
        <v>20500</v>
      </c>
      <c r="O75" s="77">
        <v>22000</v>
      </c>
      <c r="P75" s="77">
        <v>22000</v>
      </c>
      <c r="Q75" s="77">
        <v>24000</v>
      </c>
      <c r="R75" s="77">
        <v>24000</v>
      </c>
      <c r="S75" s="77">
        <v>26000</v>
      </c>
      <c r="T75" s="77">
        <v>26000</v>
      </c>
      <c r="U75" s="77">
        <v>29000</v>
      </c>
      <c r="V75" s="77">
        <v>29000</v>
      </c>
      <c r="W75" s="86"/>
    </row>
    <row r="76" spans="1:23" x14ac:dyDescent="0.2">
      <c r="A76" s="62" t="s">
        <v>48</v>
      </c>
      <c r="B76" s="62">
        <v>28</v>
      </c>
      <c r="C76" s="77">
        <v>17000</v>
      </c>
      <c r="D76" s="77">
        <v>17000</v>
      </c>
      <c r="E76" s="77">
        <v>18000</v>
      </c>
      <c r="F76" s="77">
        <v>18000</v>
      </c>
      <c r="G76" s="77">
        <v>18500</v>
      </c>
      <c r="H76" s="77">
        <v>18500</v>
      </c>
      <c r="I76" s="77">
        <v>19000</v>
      </c>
      <c r="J76" s="77">
        <v>19000</v>
      </c>
      <c r="K76" s="77">
        <v>20000</v>
      </c>
      <c r="L76" s="77">
        <v>20000</v>
      </c>
      <c r="M76" s="77">
        <v>20500</v>
      </c>
      <c r="N76" s="77">
        <v>20500</v>
      </c>
      <c r="O76" s="77">
        <v>22000</v>
      </c>
      <c r="P76" s="77">
        <v>22000</v>
      </c>
      <c r="Q76" s="77">
        <v>24000</v>
      </c>
      <c r="R76" s="77">
        <v>24000</v>
      </c>
      <c r="S76" s="77">
        <v>26000</v>
      </c>
      <c r="T76" s="77">
        <v>26000</v>
      </c>
      <c r="U76" s="77">
        <v>29000</v>
      </c>
      <c r="V76" s="77">
        <v>29000</v>
      </c>
      <c r="W76" s="86"/>
    </row>
    <row r="77" spans="1:23" x14ac:dyDescent="0.2">
      <c r="A77" s="62" t="s">
        <v>42</v>
      </c>
      <c r="B77" s="62">
        <v>29</v>
      </c>
      <c r="C77" s="77">
        <v>17000</v>
      </c>
      <c r="D77" s="77">
        <v>17000</v>
      </c>
      <c r="E77" s="77">
        <v>18000</v>
      </c>
      <c r="F77" s="77">
        <v>18000</v>
      </c>
      <c r="G77" s="77">
        <v>18500</v>
      </c>
      <c r="H77" s="77">
        <v>18500</v>
      </c>
      <c r="I77" s="77">
        <v>19000</v>
      </c>
      <c r="J77" s="77">
        <v>19000</v>
      </c>
      <c r="K77" s="77">
        <v>20000</v>
      </c>
      <c r="L77" s="77">
        <v>20000</v>
      </c>
      <c r="M77" s="77">
        <v>20500</v>
      </c>
      <c r="N77" s="77">
        <v>20500</v>
      </c>
      <c r="O77" s="77">
        <v>22000</v>
      </c>
      <c r="P77" s="77">
        <v>22000</v>
      </c>
      <c r="Q77" s="77">
        <v>24000</v>
      </c>
      <c r="R77" s="77">
        <v>24000</v>
      </c>
      <c r="S77" s="77">
        <v>26000</v>
      </c>
      <c r="T77" s="77">
        <v>26000</v>
      </c>
      <c r="U77" s="77">
        <v>29000</v>
      </c>
      <c r="V77" s="77">
        <v>29000</v>
      </c>
      <c r="W77" s="86"/>
    </row>
    <row r="78" spans="1:23" x14ac:dyDescent="0.2">
      <c r="A78" s="62" t="s">
        <v>43</v>
      </c>
      <c r="B78" s="62">
        <v>30</v>
      </c>
      <c r="C78" s="77">
        <v>17000</v>
      </c>
      <c r="D78" s="77">
        <v>17000</v>
      </c>
      <c r="E78" s="77">
        <v>18000</v>
      </c>
      <c r="F78" s="77">
        <v>18000</v>
      </c>
      <c r="G78" s="77">
        <v>18500</v>
      </c>
      <c r="H78" s="77">
        <v>18500</v>
      </c>
      <c r="I78" s="77">
        <v>19000</v>
      </c>
      <c r="J78" s="77">
        <v>19000</v>
      </c>
      <c r="K78" s="77">
        <v>20000</v>
      </c>
      <c r="L78" s="77">
        <v>20000</v>
      </c>
      <c r="M78" s="77">
        <v>20500</v>
      </c>
      <c r="N78" s="77">
        <v>20500</v>
      </c>
      <c r="O78" s="77">
        <v>22000</v>
      </c>
      <c r="P78" s="77">
        <v>22000</v>
      </c>
      <c r="Q78" s="77">
        <v>24000</v>
      </c>
      <c r="R78" s="77">
        <v>24000</v>
      </c>
      <c r="S78" s="77">
        <v>26000</v>
      </c>
      <c r="T78" s="77">
        <v>26000</v>
      </c>
      <c r="U78" s="77">
        <v>29000</v>
      </c>
      <c r="V78" s="77">
        <v>29000</v>
      </c>
      <c r="W78" s="86"/>
    </row>
    <row r="79" spans="1:23" x14ac:dyDescent="0.2">
      <c r="A79" s="62" t="s">
        <v>44</v>
      </c>
      <c r="B79" s="62">
        <v>31</v>
      </c>
      <c r="C79" s="77">
        <v>17000</v>
      </c>
      <c r="D79" s="77">
        <v>17000</v>
      </c>
      <c r="E79" s="77">
        <v>18000</v>
      </c>
      <c r="F79" s="77">
        <v>18000</v>
      </c>
      <c r="G79" s="77">
        <v>18500</v>
      </c>
      <c r="H79" s="77">
        <v>18500</v>
      </c>
      <c r="I79" s="77">
        <v>19000</v>
      </c>
      <c r="J79" s="77">
        <v>19000</v>
      </c>
      <c r="K79" s="77">
        <v>20000</v>
      </c>
      <c r="L79" s="77">
        <v>20000</v>
      </c>
      <c r="M79" s="77">
        <v>20500</v>
      </c>
      <c r="N79" s="77">
        <v>20500</v>
      </c>
      <c r="O79" s="77">
        <v>22000</v>
      </c>
      <c r="P79" s="77">
        <v>22000</v>
      </c>
      <c r="Q79" s="77">
        <v>24000</v>
      </c>
      <c r="R79" s="77">
        <v>24000</v>
      </c>
      <c r="S79" s="77">
        <v>26000</v>
      </c>
      <c r="T79" s="77">
        <v>26000</v>
      </c>
      <c r="U79" s="77">
        <v>29000</v>
      </c>
      <c r="V79" s="77">
        <v>29000</v>
      </c>
      <c r="W79" s="86"/>
    </row>
    <row r="80" spans="1:23" ht="15" x14ac:dyDescent="0.2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</row>
    <row r="81" spans="1:23" ht="42" customHeight="1" x14ac:dyDescent="0.2">
      <c r="A81" s="163" t="s">
        <v>115</v>
      </c>
      <c r="B81" s="164"/>
      <c r="C81" s="165"/>
      <c r="D81" s="47"/>
      <c r="E81" s="47"/>
      <c r="F81" s="166" t="s">
        <v>120</v>
      </c>
      <c r="G81" s="166"/>
      <c r="H81" s="166"/>
      <c r="I81" s="166"/>
      <c r="J81" s="74"/>
      <c r="K81" s="74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</row>
    <row r="82" spans="1:23" ht="18" customHeight="1" x14ac:dyDescent="0.2">
      <c r="A82" s="39" t="s">
        <v>63</v>
      </c>
      <c r="B82" s="135" t="s">
        <v>54</v>
      </c>
      <c r="C82" s="135"/>
      <c r="D82" s="136"/>
      <c r="E82" s="136"/>
      <c r="F82" s="166"/>
      <c r="G82" s="166"/>
      <c r="H82" s="166"/>
      <c r="I82" s="166"/>
      <c r="J82" s="74"/>
      <c r="K82" s="74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</row>
    <row r="83" spans="1:23" ht="22.5" x14ac:dyDescent="0.2">
      <c r="A83" s="40" t="s">
        <v>66</v>
      </c>
      <c r="B83" s="40" t="s">
        <v>67</v>
      </c>
      <c r="C83" s="11" t="s">
        <v>68</v>
      </c>
      <c r="D83" s="46"/>
      <c r="E83" s="46"/>
      <c r="F83" s="166"/>
      <c r="G83" s="166"/>
      <c r="H83" s="166"/>
      <c r="I83" s="166"/>
      <c r="J83" s="74"/>
      <c r="K83" s="74"/>
      <c r="L83" s="46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</row>
    <row r="84" spans="1:23" ht="22.5" x14ac:dyDescent="0.2">
      <c r="A84" s="41" t="s">
        <v>69</v>
      </c>
      <c r="B84" s="41">
        <v>2000</v>
      </c>
      <c r="C84" s="12">
        <v>4000</v>
      </c>
      <c r="D84" s="16"/>
      <c r="E84" s="16"/>
      <c r="F84" s="16"/>
      <c r="G84" s="16"/>
      <c r="H84" s="74"/>
      <c r="I84" s="74"/>
      <c r="J84" s="74"/>
      <c r="K84" s="74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</row>
    <row r="85" spans="1:23" ht="15" x14ac:dyDescent="0.2">
      <c r="H85" s="74"/>
      <c r="I85" s="74"/>
      <c r="J85" s="74"/>
      <c r="K85" s="74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</row>
    <row r="86" spans="1:23" ht="15" x14ac:dyDescent="0.2">
      <c r="H86" s="74"/>
      <c r="I86" s="74"/>
      <c r="J86" s="74"/>
      <c r="K86" s="74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</row>
    <row r="87" spans="1:23" ht="15" x14ac:dyDescent="0.2">
      <c r="H87" s="74"/>
      <c r="I87" s="74"/>
      <c r="J87" s="74"/>
      <c r="K87" s="74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</row>
    <row r="88" spans="1:23" ht="15" x14ac:dyDescent="0.2">
      <c r="H88" s="74"/>
      <c r="I88" s="74"/>
      <c r="J88" s="74"/>
      <c r="K88" s="74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</row>
    <row r="89" spans="1:23" ht="15" x14ac:dyDescent="0.2">
      <c r="H89" s="74"/>
      <c r="I89" s="74"/>
      <c r="J89" s="74"/>
      <c r="K89" s="74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</row>
    <row r="90" spans="1:23" ht="15" x14ac:dyDescent="0.2">
      <c r="H90" s="74"/>
      <c r="I90" s="74"/>
      <c r="J90" s="74"/>
      <c r="K90" s="74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</row>
    <row r="91" spans="1:23" ht="15" x14ac:dyDescent="0.2">
      <c r="H91" s="74"/>
      <c r="I91" s="74"/>
      <c r="J91" s="74"/>
      <c r="K91" s="74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</row>
    <row r="92" spans="1:23" x14ac:dyDescent="0.2">
      <c r="H92" s="51"/>
      <c r="K92" s="50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</row>
    <row r="93" spans="1:23" x14ac:dyDescent="0.2">
      <c r="H93" s="51"/>
      <c r="K93" s="50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</row>
    <row r="94" spans="1:23" x14ac:dyDescent="0.2">
      <c r="H94" s="51"/>
      <c r="K94" s="50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</row>
    <row r="95" spans="1:23" hidden="1" x14ac:dyDescent="0.2">
      <c r="H95" s="51"/>
      <c r="K95" s="50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</row>
    <row r="96" spans="1:23" hidden="1" x14ac:dyDescent="0.2"/>
    <row r="97" hidden="1" x14ac:dyDescent="0.2"/>
    <row r="98" hidden="1" x14ac:dyDescent="0.2"/>
  </sheetData>
  <mergeCells count="39">
    <mergeCell ref="A10:V10"/>
    <mergeCell ref="A11:V11"/>
    <mergeCell ref="G6:H6"/>
    <mergeCell ref="I6:J6"/>
    <mergeCell ref="K6:L6"/>
    <mergeCell ref="D1:I2"/>
    <mergeCell ref="K47:L47"/>
    <mergeCell ref="A46:V46"/>
    <mergeCell ref="A47:B48"/>
    <mergeCell ref="C47:D47"/>
    <mergeCell ref="E47:F47"/>
    <mergeCell ref="G47:H47"/>
    <mergeCell ref="I47:J47"/>
    <mergeCell ref="C12:D12"/>
    <mergeCell ref="E12:F12"/>
    <mergeCell ref="G12:H12"/>
    <mergeCell ref="I12:J12"/>
    <mergeCell ref="B82:C82"/>
    <mergeCell ref="D82:E82"/>
    <mergeCell ref="A81:C81"/>
    <mergeCell ref="F81:I83"/>
    <mergeCell ref="A4:L4"/>
    <mergeCell ref="A5:L5"/>
    <mergeCell ref="A6:B7"/>
    <mergeCell ref="C6:D6"/>
    <mergeCell ref="E6:F6"/>
    <mergeCell ref="M47:N47"/>
    <mergeCell ref="O47:P47"/>
    <mergeCell ref="Q47:R47"/>
    <mergeCell ref="S47:T47"/>
    <mergeCell ref="U47:V47"/>
    <mergeCell ref="A45:V45"/>
    <mergeCell ref="M12:N12"/>
    <mergeCell ref="O12:P12"/>
    <mergeCell ref="Q12:R12"/>
    <mergeCell ref="S12:T12"/>
    <mergeCell ref="U12:V12"/>
    <mergeCell ref="A12:B13"/>
    <mergeCell ref="K12:L12"/>
  </mergeCells>
  <conditionalFormatting sqref="D1">
    <cfRule type="cellIs" dxfId="659" priority="202" operator="equal">
      <formula>10%</formula>
    </cfRule>
    <cfRule type="cellIs" dxfId="658" priority="203" operator="equal">
      <formula>0.12</formula>
    </cfRule>
    <cfRule type="cellIs" dxfId="657" priority="204" operator="equal">
      <formula>0.14</formula>
    </cfRule>
    <cfRule type="cellIs" dxfId="656" priority="205" operator="equal">
      <formula>0.15</formula>
    </cfRule>
    <cfRule type="cellIs" dxfId="655" priority="206" operator="equal">
      <formula>0.16</formula>
    </cfRule>
    <cfRule type="cellIs" dxfId="654" priority="207" operator="equal">
      <formula>"Открытый тариф"</formula>
    </cfRule>
  </conditionalFormatting>
  <conditionalFormatting sqref="E8:F8">
    <cfRule type="cellIs" dxfId="653" priority="162" operator="equal">
      <formula>"Х"</formula>
    </cfRule>
    <cfRule type="colorScale" priority="1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8:J8">
    <cfRule type="cellIs" dxfId="652" priority="164" operator="equal">
      <formula>"Х"</formula>
    </cfRule>
    <cfRule type="colorScale" priority="165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651" priority="166" operator="equal">
      <formula>"Х"</formula>
    </cfRule>
    <cfRule type="colorScale" priority="1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:F15">
    <cfRule type="cellIs" dxfId="650" priority="127" operator="equal">
      <formula>"Х"</formula>
    </cfRule>
    <cfRule type="colorScale" priority="1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4:J15">
    <cfRule type="cellIs" dxfId="649" priority="129" operator="equal">
      <formula>"Х"</formula>
    </cfRule>
    <cfRule type="colorScale" priority="130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648" priority="131" operator="equal">
      <formula>"Х"</formula>
    </cfRule>
    <cfRule type="colorScale" priority="1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V8">
    <cfRule type="colorScale" priority="20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V15">
    <cfRule type="colorScale" priority="20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:F23">
    <cfRule type="cellIs" dxfId="647" priority="38" operator="equal">
      <formula>"Х"</formula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6:J23">
    <cfRule type="cellIs" dxfId="646" priority="40" operator="equal">
      <formula>"Х"</formula>
    </cfRule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645" priority="42" operator="equal">
      <formula>"Х"</formula>
    </cfRule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6:V23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4:V32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4:F32">
    <cfRule type="cellIs" dxfId="644" priority="17" operator="equal">
      <formula>"Х"</formula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4:J32">
    <cfRule type="cellIs" dxfId="643" priority="19" operator="equal">
      <formula>"Х"</formula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642" priority="21" operator="equal">
      <formula>"Х"</formula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F35">
    <cfRule type="cellIs" dxfId="641" priority="9" operator="equal">
      <formula>"Х"</formula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3:J35">
    <cfRule type="cellIs" dxfId="640" priority="11" operator="equal">
      <formula>"Х"</formula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639" priority="13" operator="equal">
      <formula>"Х"</formula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3:V3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8:V48 C61:V7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4:V7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6:V4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65:W79">
    <cfRule type="colorScale" priority="20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5:V7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8:V7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9:V7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9:V5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5:V6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3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98"/>
  <sheetViews>
    <sheetView showGridLines="0" topLeftCell="A13" zoomScale="70" zoomScaleNormal="70" workbookViewId="0">
      <selection activeCell="AA1" sqref="AA1:AX1048576"/>
    </sheetView>
  </sheetViews>
  <sheetFormatPr defaultRowHeight="12.75" x14ac:dyDescent="0.2"/>
  <cols>
    <col min="1" max="1" width="11.140625" style="66" customWidth="1"/>
    <col min="2" max="2" width="9.5703125" style="67" customWidth="1"/>
    <col min="3" max="6" width="8.7109375" style="50" customWidth="1"/>
    <col min="7" max="7" width="8.7109375" style="51" customWidth="1"/>
    <col min="8" max="10" width="8.7109375" style="50" customWidth="1"/>
    <col min="11" max="11" width="8.7109375" style="51" customWidth="1"/>
    <col min="12" max="18" width="8.7109375" style="50" customWidth="1"/>
    <col min="19" max="19" width="9.7109375" style="50" customWidth="1"/>
    <col min="20" max="22" width="8.7109375" style="50" customWidth="1"/>
    <col min="23" max="23" width="6.140625" style="50" customWidth="1"/>
    <col min="24" max="24" width="7.7109375" style="50" customWidth="1"/>
    <col min="25" max="25" width="3.85546875" style="50" customWidth="1"/>
    <col min="26" max="26" width="6.140625" style="50" customWidth="1"/>
    <col min="27" max="117" width="9.140625" style="50"/>
    <col min="118" max="118" width="2.85546875" style="50" customWidth="1"/>
    <col min="119" max="119" width="3.7109375" style="50" customWidth="1"/>
    <col min="120" max="120" width="9.140625" style="50"/>
    <col min="121" max="121" width="2.85546875" style="50" customWidth="1"/>
    <col min="122" max="122" width="3.7109375" style="50" customWidth="1"/>
    <col min="123" max="123" width="9.140625" style="50"/>
    <col min="124" max="124" width="2.85546875" style="50" customWidth="1"/>
    <col min="125" max="125" width="3.7109375" style="50" customWidth="1"/>
    <col min="126" max="126" width="9.140625" style="50"/>
    <col min="127" max="127" width="2.85546875" style="50" customWidth="1"/>
    <col min="128" max="128" width="3.85546875" style="50" customWidth="1"/>
    <col min="129" max="129" width="9.140625" style="50"/>
    <col min="130" max="130" width="2.85546875" style="50" customWidth="1"/>
    <col min="131" max="131" width="3.85546875" style="50" customWidth="1"/>
    <col min="132" max="132" width="9.140625" style="50"/>
    <col min="133" max="133" width="2.85546875" style="50" customWidth="1"/>
    <col min="134" max="134" width="3.42578125" style="50" customWidth="1"/>
    <col min="135" max="135" width="9.140625" style="50"/>
    <col min="136" max="136" width="2.85546875" style="50" customWidth="1"/>
    <col min="137" max="137" width="3.28515625" style="50" customWidth="1"/>
    <col min="138" max="138" width="9.140625" style="50"/>
    <col min="139" max="139" width="2.85546875" style="50" customWidth="1"/>
    <col min="140" max="140" width="3.140625" style="50" customWidth="1"/>
    <col min="141" max="141" width="9.140625" style="50"/>
    <col min="142" max="142" width="2.85546875" style="50" customWidth="1"/>
    <col min="143" max="143" width="3.140625" style="50" customWidth="1"/>
    <col min="144" max="144" width="9.140625" style="50"/>
    <col min="145" max="145" width="2.85546875" style="50" customWidth="1"/>
    <col min="146" max="146" width="3.140625" style="50" customWidth="1"/>
    <col min="147" max="147" width="9.140625" style="50"/>
    <col min="148" max="148" width="2.85546875" style="50" customWidth="1"/>
    <col min="149" max="149" width="3.28515625" style="50" customWidth="1"/>
    <col min="150" max="150" width="9.140625" style="50"/>
    <col min="151" max="151" width="3.5703125" style="50" customWidth="1"/>
    <col min="152" max="152" width="3.7109375" style="50" customWidth="1"/>
    <col min="153" max="154" width="9.140625" style="50"/>
    <col min="155" max="155" width="35.140625" style="50" customWidth="1"/>
    <col min="156" max="373" width="9.140625" style="50"/>
    <col min="374" max="374" width="2.85546875" style="50" customWidth="1"/>
    <col min="375" max="375" width="3.7109375" style="50" customWidth="1"/>
    <col min="376" max="376" width="9.140625" style="50"/>
    <col min="377" max="377" width="2.85546875" style="50" customWidth="1"/>
    <col min="378" max="378" width="3.7109375" style="50" customWidth="1"/>
    <col min="379" max="379" width="9.140625" style="50"/>
    <col min="380" max="380" width="2.85546875" style="50" customWidth="1"/>
    <col min="381" max="381" width="3.7109375" style="50" customWidth="1"/>
    <col min="382" max="382" width="9.140625" style="50"/>
    <col min="383" max="383" width="2.85546875" style="50" customWidth="1"/>
    <col min="384" max="384" width="3.85546875" style="50" customWidth="1"/>
    <col min="385" max="385" width="9.140625" style="50"/>
    <col min="386" max="386" width="2.85546875" style="50" customWidth="1"/>
    <col min="387" max="387" width="3.85546875" style="50" customWidth="1"/>
    <col min="388" max="388" width="9.140625" style="50"/>
    <col min="389" max="389" width="2.85546875" style="50" customWidth="1"/>
    <col min="390" max="390" width="3.42578125" style="50" customWidth="1"/>
    <col min="391" max="391" width="9.140625" style="50"/>
    <col min="392" max="392" width="2.85546875" style="50" customWidth="1"/>
    <col min="393" max="393" width="3.28515625" style="50" customWidth="1"/>
    <col min="394" max="394" width="9.140625" style="50"/>
    <col min="395" max="395" width="2.85546875" style="50" customWidth="1"/>
    <col min="396" max="396" width="3.140625" style="50" customWidth="1"/>
    <col min="397" max="397" width="9.140625" style="50"/>
    <col min="398" max="398" width="2.85546875" style="50" customWidth="1"/>
    <col min="399" max="399" width="3.140625" style="50" customWidth="1"/>
    <col min="400" max="400" width="9.140625" style="50"/>
    <col min="401" max="401" width="2.85546875" style="50" customWidth="1"/>
    <col min="402" max="402" width="3.140625" style="50" customWidth="1"/>
    <col min="403" max="403" width="9.140625" style="50"/>
    <col min="404" max="404" width="2.85546875" style="50" customWidth="1"/>
    <col min="405" max="405" width="3.28515625" style="50" customWidth="1"/>
    <col min="406" max="406" width="9.140625" style="50"/>
    <col min="407" max="407" width="3.5703125" style="50" customWidth="1"/>
    <col min="408" max="408" width="3.7109375" style="50" customWidth="1"/>
    <col min="409" max="410" width="9.140625" style="50"/>
    <col min="411" max="411" width="35.140625" style="50" customWidth="1"/>
    <col min="412" max="629" width="9.140625" style="50"/>
    <col min="630" max="630" width="2.85546875" style="50" customWidth="1"/>
    <col min="631" max="631" width="3.7109375" style="50" customWidth="1"/>
    <col min="632" max="632" width="9.140625" style="50"/>
    <col min="633" max="633" width="2.85546875" style="50" customWidth="1"/>
    <col min="634" max="634" width="3.7109375" style="50" customWidth="1"/>
    <col min="635" max="635" width="9.140625" style="50"/>
    <col min="636" max="636" width="2.85546875" style="50" customWidth="1"/>
    <col min="637" max="637" width="3.7109375" style="50" customWidth="1"/>
    <col min="638" max="638" width="9.140625" style="50"/>
    <col min="639" max="639" width="2.85546875" style="50" customWidth="1"/>
    <col min="640" max="640" width="3.85546875" style="50" customWidth="1"/>
    <col min="641" max="641" width="9.140625" style="50"/>
    <col min="642" max="642" width="2.85546875" style="50" customWidth="1"/>
    <col min="643" max="643" width="3.85546875" style="50" customWidth="1"/>
    <col min="644" max="644" width="9.140625" style="50"/>
    <col min="645" max="645" width="2.85546875" style="50" customWidth="1"/>
    <col min="646" max="646" width="3.42578125" style="50" customWidth="1"/>
    <col min="647" max="647" width="9.140625" style="50"/>
    <col min="648" max="648" width="2.85546875" style="50" customWidth="1"/>
    <col min="649" max="649" width="3.28515625" style="50" customWidth="1"/>
    <col min="650" max="650" width="9.140625" style="50"/>
    <col min="651" max="651" width="2.85546875" style="50" customWidth="1"/>
    <col min="652" max="652" width="3.140625" style="50" customWidth="1"/>
    <col min="653" max="653" width="9.140625" style="50"/>
    <col min="654" max="654" width="2.85546875" style="50" customWidth="1"/>
    <col min="655" max="655" width="3.140625" style="50" customWidth="1"/>
    <col min="656" max="656" width="9.140625" style="50"/>
    <col min="657" max="657" width="2.85546875" style="50" customWidth="1"/>
    <col min="658" max="658" width="3.140625" style="50" customWidth="1"/>
    <col min="659" max="659" width="9.140625" style="50"/>
    <col min="660" max="660" width="2.85546875" style="50" customWidth="1"/>
    <col min="661" max="661" width="3.28515625" style="50" customWidth="1"/>
    <col min="662" max="662" width="9.140625" style="50"/>
    <col min="663" max="663" width="3.5703125" style="50" customWidth="1"/>
    <col min="664" max="664" width="3.7109375" style="50" customWidth="1"/>
    <col min="665" max="666" width="9.140625" style="50"/>
    <col min="667" max="667" width="35.140625" style="50" customWidth="1"/>
    <col min="668" max="885" width="9.140625" style="50"/>
    <col min="886" max="886" width="2.85546875" style="50" customWidth="1"/>
    <col min="887" max="887" width="3.7109375" style="50" customWidth="1"/>
    <col min="888" max="888" width="9.140625" style="50"/>
    <col min="889" max="889" width="2.85546875" style="50" customWidth="1"/>
    <col min="890" max="890" width="3.7109375" style="50" customWidth="1"/>
    <col min="891" max="891" width="9.140625" style="50"/>
    <col min="892" max="892" width="2.85546875" style="50" customWidth="1"/>
    <col min="893" max="893" width="3.7109375" style="50" customWidth="1"/>
    <col min="894" max="894" width="9.140625" style="50"/>
    <col min="895" max="895" width="2.85546875" style="50" customWidth="1"/>
    <col min="896" max="896" width="3.85546875" style="50" customWidth="1"/>
    <col min="897" max="897" width="9.140625" style="50"/>
    <col min="898" max="898" width="2.85546875" style="50" customWidth="1"/>
    <col min="899" max="899" width="3.85546875" style="50" customWidth="1"/>
    <col min="900" max="900" width="9.140625" style="50"/>
    <col min="901" max="901" width="2.85546875" style="50" customWidth="1"/>
    <col min="902" max="902" width="3.42578125" style="50" customWidth="1"/>
    <col min="903" max="903" width="9.140625" style="50"/>
    <col min="904" max="904" width="2.85546875" style="50" customWidth="1"/>
    <col min="905" max="905" width="3.28515625" style="50" customWidth="1"/>
    <col min="906" max="906" width="9.140625" style="50"/>
    <col min="907" max="907" width="2.85546875" style="50" customWidth="1"/>
    <col min="908" max="908" width="3.140625" style="50" customWidth="1"/>
    <col min="909" max="909" width="9.140625" style="50"/>
    <col min="910" max="910" width="2.85546875" style="50" customWidth="1"/>
    <col min="911" max="911" width="3.140625" style="50" customWidth="1"/>
    <col min="912" max="912" width="9.140625" style="50"/>
    <col min="913" max="913" width="2.85546875" style="50" customWidth="1"/>
    <col min="914" max="914" width="3.140625" style="50" customWidth="1"/>
    <col min="915" max="915" width="9.140625" style="50"/>
    <col min="916" max="916" width="2.85546875" style="50" customWidth="1"/>
    <col min="917" max="917" width="3.28515625" style="50" customWidth="1"/>
    <col min="918" max="918" width="9.140625" style="50"/>
    <col min="919" max="919" width="3.5703125" style="50" customWidth="1"/>
    <col min="920" max="920" width="3.7109375" style="50" customWidth="1"/>
    <col min="921" max="922" width="9.140625" style="50"/>
    <col min="923" max="923" width="35.140625" style="50" customWidth="1"/>
    <col min="924" max="1141" width="9.140625" style="50"/>
    <col min="1142" max="1142" width="2.85546875" style="50" customWidth="1"/>
    <col min="1143" max="1143" width="3.7109375" style="50" customWidth="1"/>
    <col min="1144" max="1144" width="9.140625" style="50"/>
    <col min="1145" max="1145" width="2.85546875" style="50" customWidth="1"/>
    <col min="1146" max="1146" width="3.7109375" style="50" customWidth="1"/>
    <col min="1147" max="1147" width="9.140625" style="50"/>
    <col min="1148" max="1148" width="2.85546875" style="50" customWidth="1"/>
    <col min="1149" max="1149" width="3.7109375" style="50" customWidth="1"/>
    <col min="1150" max="1150" width="9.140625" style="50"/>
    <col min="1151" max="1151" width="2.85546875" style="50" customWidth="1"/>
    <col min="1152" max="1152" width="3.85546875" style="50" customWidth="1"/>
    <col min="1153" max="1153" width="9.140625" style="50"/>
    <col min="1154" max="1154" width="2.85546875" style="50" customWidth="1"/>
    <col min="1155" max="1155" width="3.85546875" style="50" customWidth="1"/>
    <col min="1156" max="1156" width="9.140625" style="50"/>
    <col min="1157" max="1157" width="2.85546875" style="50" customWidth="1"/>
    <col min="1158" max="1158" width="3.42578125" style="50" customWidth="1"/>
    <col min="1159" max="1159" width="9.140625" style="50"/>
    <col min="1160" max="1160" width="2.85546875" style="50" customWidth="1"/>
    <col min="1161" max="1161" width="3.28515625" style="50" customWidth="1"/>
    <col min="1162" max="1162" width="9.140625" style="50"/>
    <col min="1163" max="1163" width="2.85546875" style="50" customWidth="1"/>
    <col min="1164" max="1164" width="3.140625" style="50" customWidth="1"/>
    <col min="1165" max="1165" width="9.140625" style="50"/>
    <col min="1166" max="1166" width="2.85546875" style="50" customWidth="1"/>
    <col min="1167" max="1167" width="3.140625" style="50" customWidth="1"/>
    <col min="1168" max="1168" width="9.140625" style="50"/>
    <col min="1169" max="1169" width="2.85546875" style="50" customWidth="1"/>
    <col min="1170" max="1170" width="3.140625" style="50" customWidth="1"/>
    <col min="1171" max="1171" width="9.140625" style="50"/>
    <col min="1172" max="1172" width="2.85546875" style="50" customWidth="1"/>
    <col min="1173" max="1173" width="3.28515625" style="50" customWidth="1"/>
    <col min="1174" max="1174" width="9.140625" style="50"/>
    <col min="1175" max="1175" width="3.5703125" style="50" customWidth="1"/>
    <col min="1176" max="1176" width="3.7109375" style="50" customWidth="1"/>
    <col min="1177" max="1178" width="9.140625" style="50"/>
    <col min="1179" max="1179" width="35.140625" style="50" customWidth="1"/>
    <col min="1180" max="1397" width="9.140625" style="50"/>
    <col min="1398" max="1398" width="2.85546875" style="50" customWidth="1"/>
    <col min="1399" max="1399" width="3.7109375" style="50" customWidth="1"/>
    <col min="1400" max="1400" width="9.140625" style="50"/>
    <col min="1401" max="1401" width="2.85546875" style="50" customWidth="1"/>
    <col min="1402" max="1402" width="3.7109375" style="50" customWidth="1"/>
    <col min="1403" max="1403" width="9.140625" style="50"/>
    <col min="1404" max="1404" width="2.85546875" style="50" customWidth="1"/>
    <col min="1405" max="1405" width="3.7109375" style="50" customWidth="1"/>
    <col min="1406" max="1406" width="9.140625" style="50"/>
    <col min="1407" max="1407" width="2.85546875" style="50" customWidth="1"/>
    <col min="1408" max="1408" width="3.85546875" style="50" customWidth="1"/>
    <col min="1409" max="1409" width="9.140625" style="50"/>
    <col min="1410" max="1410" width="2.85546875" style="50" customWidth="1"/>
    <col min="1411" max="1411" width="3.85546875" style="50" customWidth="1"/>
    <col min="1412" max="1412" width="9.140625" style="50"/>
    <col min="1413" max="1413" width="2.85546875" style="50" customWidth="1"/>
    <col min="1414" max="1414" width="3.42578125" style="50" customWidth="1"/>
    <col min="1415" max="1415" width="9.140625" style="50"/>
    <col min="1416" max="1416" width="2.85546875" style="50" customWidth="1"/>
    <col min="1417" max="1417" width="3.28515625" style="50" customWidth="1"/>
    <col min="1418" max="1418" width="9.140625" style="50"/>
    <col min="1419" max="1419" width="2.85546875" style="50" customWidth="1"/>
    <col min="1420" max="1420" width="3.140625" style="50" customWidth="1"/>
    <col min="1421" max="1421" width="9.140625" style="50"/>
    <col min="1422" max="1422" width="2.85546875" style="50" customWidth="1"/>
    <col min="1423" max="1423" width="3.140625" style="50" customWidth="1"/>
    <col min="1424" max="1424" width="9.140625" style="50"/>
    <col min="1425" max="1425" width="2.85546875" style="50" customWidth="1"/>
    <col min="1426" max="1426" width="3.140625" style="50" customWidth="1"/>
    <col min="1427" max="1427" width="9.140625" style="50"/>
    <col min="1428" max="1428" width="2.85546875" style="50" customWidth="1"/>
    <col min="1429" max="1429" width="3.28515625" style="50" customWidth="1"/>
    <col min="1430" max="1430" width="9.140625" style="50"/>
    <col min="1431" max="1431" width="3.5703125" style="50" customWidth="1"/>
    <col min="1432" max="1432" width="3.7109375" style="50" customWidth="1"/>
    <col min="1433" max="1434" width="9.140625" style="50"/>
    <col min="1435" max="1435" width="35.140625" style="50" customWidth="1"/>
    <col min="1436" max="1653" width="9.140625" style="50"/>
    <col min="1654" max="1654" width="2.85546875" style="50" customWidth="1"/>
    <col min="1655" max="1655" width="3.7109375" style="50" customWidth="1"/>
    <col min="1656" max="1656" width="9.140625" style="50"/>
    <col min="1657" max="1657" width="2.85546875" style="50" customWidth="1"/>
    <col min="1658" max="1658" width="3.7109375" style="50" customWidth="1"/>
    <col min="1659" max="1659" width="9.140625" style="50"/>
    <col min="1660" max="1660" width="2.85546875" style="50" customWidth="1"/>
    <col min="1661" max="1661" width="3.7109375" style="50" customWidth="1"/>
    <col min="1662" max="1662" width="9.140625" style="50"/>
    <col min="1663" max="1663" width="2.85546875" style="50" customWidth="1"/>
    <col min="1664" max="1664" width="3.85546875" style="50" customWidth="1"/>
    <col min="1665" max="1665" width="9.140625" style="50"/>
    <col min="1666" max="1666" width="2.85546875" style="50" customWidth="1"/>
    <col min="1667" max="1667" width="3.85546875" style="50" customWidth="1"/>
    <col min="1668" max="1668" width="9.140625" style="50"/>
    <col min="1669" max="1669" width="2.85546875" style="50" customWidth="1"/>
    <col min="1670" max="1670" width="3.42578125" style="50" customWidth="1"/>
    <col min="1671" max="1671" width="9.140625" style="50"/>
    <col min="1672" max="1672" width="2.85546875" style="50" customWidth="1"/>
    <col min="1673" max="1673" width="3.28515625" style="50" customWidth="1"/>
    <col min="1674" max="1674" width="9.140625" style="50"/>
    <col min="1675" max="1675" width="2.85546875" style="50" customWidth="1"/>
    <col min="1676" max="1676" width="3.140625" style="50" customWidth="1"/>
    <col min="1677" max="1677" width="9.140625" style="50"/>
    <col min="1678" max="1678" width="2.85546875" style="50" customWidth="1"/>
    <col min="1679" max="1679" width="3.140625" style="50" customWidth="1"/>
    <col min="1680" max="1680" width="9.140625" style="50"/>
    <col min="1681" max="1681" width="2.85546875" style="50" customWidth="1"/>
    <col min="1682" max="1682" width="3.140625" style="50" customWidth="1"/>
    <col min="1683" max="1683" width="9.140625" style="50"/>
    <col min="1684" max="1684" width="2.85546875" style="50" customWidth="1"/>
    <col min="1685" max="1685" width="3.28515625" style="50" customWidth="1"/>
    <col min="1686" max="1686" width="9.140625" style="50"/>
    <col min="1687" max="1687" width="3.5703125" style="50" customWidth="1"/>
    <col min="1688" max="1688" width="3.7109375" style="50" customWidth="1"/>
    <col min="1689" max="1690" width="9.140625" style="50"/>
    <col min="1691" max="1691" width="35.140625" style="50" customWidth="1"/>
    <col min="1692" max="1909" width="9.140625" style="50"/>
    <col min="1910" max="1910" width="2.85546875" style="50" customWidth="1"/>
    <col min="1911" max="1911" width="3.7109375" style="50" customWidth="1"/>
    <col min="1912" max="1912" width="9.140625" style="50"/>
    <col min="1913" max="1913" width="2.85546875" style="50" customWidth="1"/>
    <col min="1914" max="1914" width="3.7109375" style="50" customWidth="1"/>
    <col min="1915" max="1915" width="9.140625" style="50"/>
    <col min="1916" max="1916" width="2.85546875" style="50" customWidth="1"/>
    <col min="1917" max="1917" width="3.7109375" style="50" customWidth="1"/>
    <col min="1918" max="1918" width="9.140625" style="50"/>
    <col min="1919" max="1919" width="2.85546875" style="50" customWidth="1"/>
    <col min="1920" max="1920" width="3.85546875" style="50" customWidth="1"/>
    <col min="1921" max="1921" width="9.140625" style="50"/>
    <col min="1922" max="1922" width="2.85546875" style="50" customWidth="1"/>
    <col min="1923" max="1923" width="3.85546875" style="50" customWidth="1"/>
    <col min="1924" max="1924" width="9.140625" style="50"/>
    <col min="1925" max="1925" width="2.85546875" style="50" customWidth="1"/>
    <col min="1926" max="1926" width="3.42578125" style="50" customWidth="1"/>
    <col min="1927" max="1927" width="9.140625" style="50"/>
    <col min="1928" max="1928" width="2.85546875" style="50" customWidth="1"/>
    <col min="1929" max="1929" width="3.28515625" style="50" customWidth="1"/>
    <col min="1930" max="1930" width="9.140625" style="50"/>
    <col min="1931" max="1931" width="2.85546875" style="50" customWidth="1"/>
    <col min="1932" max="1932" width="3.140625" style="50" customWidth="1"/>
    <col min="1933" max="1933" width="9.140625" style="50"/>
    <col min="1934" max="1934" width="2.85546875" style="50" customWidth="1"/>
    <col min="1935" max="1935" width="3.140625" style="50" customWidth="1"/>
    <col min="1936" max="1936" width="9.140625" style="50"/>
    <col min="1937" max="1937" width="2.85546875" style="50" customWidth="1"/>
    <col min="1938" max="1938" width="3.140625" style="50" customWidth="1"/>
    <col min="1939" max="1939" width="9.140625" style="50"/>
    <col min="1940" max="1940" width="2.85546875" style="50" customWidth="1"/>
    <col min="1941" max="1941" width="3.28515625" style="50" customWidth="1"/>
    <col min="1942" max="1942" width="9.140625" style="50"/>
    <col min="1943" max="1943" width="3.5703125" style="50" customWidth="1"/>
    <col min="1944" max="1944" width="3.7109375" style="50" customWidth="1"/>
    <col min="1945" max="1946" width="9.140625" style="50"/>
    <col min="1947" max="1947" width="35.140625" style="50" customWidth="1"/>
    <col min="1948" max="2165" width="9.140625" style="50"/>
    <col min="2166" max="2166" width="2.85546875" style="50" customWidth="1"/>
    <col min="2167" max="2167" width="3.7109375" style="50" customWidth="1"/>
    <col min="2168" max="2168" width="9.140625" style="50"/>
    <col min="2169" max="2169" width="2.85546875" style="50" customWidth="1"/>
    <col min="2170" max="2170" width="3.7109375" style="50" customWidth="1"/>
    <col min="2171" max="2171" width="9.140625" style="50"/>
    <col min="2172" max="2172" width="2.85546875" style="50" customWidth="1"/>
    <col min="2173" max="2173" width="3.7109375" style="50" customWidth="1"/>
    <col min="2174" max="2174" width="9.140625" style="50"/>
    <col min="2175" max="2175" width="2.85546875" style="50" customWidth="1"/>
    <col min="2176" max="2176" width="3.85546875" style="50" customWidth="1"/>
    <col min="2177" max="2177" width="9.140625" style="50"/>
    <col min="2178" max="2178" width="2.85546875" style="50" customWidth="1"/>
    <col min="2179" max="2179" width="3.85546875" style="50" customWidth="1"/>
    <col min="2180" max="2180" width="9.140625" style="50"/>
    <col min="2181" max="2181" width="2.85546875" style="50" customWidth="1"/>
    <col min="2182" max="2182" width="3.42578125" style="50" customWidth="1"/>
    <col min="2183" max="2183" width="9.140625" style="50"/>
    <col min="2184" max="2184" width="2.85546875" style="50" customWidth="1"/>
    <col min="2185" max="2185" width="3.28515625" style="50" customWidth="1"/>
    <col min="2186" max="2186" width="9.140625" style="50"/>
    <col min="2187" max="2187" width="2.85546875" style="50" customWidth="1"/>
    <col min="2188" max="2188" width="3.140625" style="50" customWidth="1"/>
    <col min="2189" max="2189" width="9.140625" style="50"/>
    <col min="2190" max="2190" width="2.85546875" style="50" customWidth="1"/>
    <col min="2191" max="2191" width="3.140625" style="50" customWidth="1"/>
    <col min="2192" max="2192" width="9.140625" style="50"/>
    <col min="2193" max="2193" width="2.85546875" style="50" customWidth="1"/>
    <col min="2194" max="2194" width="3.140625" style="50" customWidth="1"/>
    <col min="2195" max="2195" width="9.140625" style="50"/>
    <col min="2196" max="2196" width="2.85546875" style="50" customWidth="1"/>
    <col min="2197" max="2197" width="3.28515625" style="50" customWidth="1"/>
    <col min="2198" max="2198" width="9.140625" style="50"/>
    <col min="2199" max="2199" width="3.5703125" style="50" customWidth="1"/>
    <col min="2200" max="2200" width="3.7109375" style="50" customWidth="1"/>
    <col min="2201" max="2202" width="9.140625" style="50"/>
    <col min="2203" max="2203" width="35.140625" style="50" customWidth="1"/>
    <col min="2204" max="2421" width="9.140625" style="50"/>
    <col min="2422" max="2422" width="2.85546875" style="50" customWidth="1"/>
    <col min="2423" max="2423" width="3.7109375" style="50" customWidth="1"/>
    <col min="2424" max="2424" width="9.140625" style="50"/>
    <col min="2425" max="2425" width="2.85546875" style="50" customWidth="1"/>
    <col min="2426" max="2426" width="3.7109375" style="50" customWidth="1"/>
    <col min="2427" max="2427" width="9.140625" style="50"/>
    <col min="2428" max="2428" width="2.85546875" style="50" customWidth="1"/>
    <col min="2429" max="2429" width="3.7109375" style="50" customWidth="1"/>
    <col min="2430" max="2430" width="9.140625" style="50"/>
    <col min="2431" max="2431" width="2.85546875" style="50" customWidth="1"/>
    <col min="2432" max="2432" width="3.85546875" style="50" customWidth="1"/>
    <col min="2433" max="2433" width="9.140625" style="50"/>
    <col min="2434" max="2434" width="2.85546875" style="50" customWidth="1"/>
    <col min="2435" max="2435" width="3.85546875" style="50" customWidth="1"/>
    <col min="2436" max="2436" width="9.140625" style="50"/>
    <col min="2437" max="2437" width="2.85546875" style="50" customWidth="1"/>
    <col min="2438" max="2438" width="3.42578125" style="50" customWidth="1"/>
    <col min="2439" max="2439" width="9.140625" style="50"/>
    <col min="2440" max="2440" width="2.85546875" style="50" customWidth="1"/>
    <col min="2441" max="2441" width="3.28515625" style="50" customWidth="1"/>
    <col min="2442" max="2442" width="9.140625" style="50"/>
    <col min="2443" max="2443" width="2.85546875" style="50" customWidth="1"/>
    <col min="2444" max="2444" width="3.140625" style="50" customWidth="1"/>
    <col min="2445" max="2445" width="9.140625" style="50"/>
    <col min="2446" max="2446" width="2.85546875" style="50" customWidth="1"/>
    <col min="2447" max="2447" width="3.140625" style="50" customWidth="1"/>
    <col min="2448" max="2448" width="9.140625" style="50"/>
    <col min="2449" max="2449" width="2.85546875" style="50" customWidth="1"/>
    <col min="2450" max="2450" width="3.140625" style="50" customWidth="1"/>
    <col min="2451" max="2451" width="9.140625" style="50"/>
    <col min="2452" max="2452" width="2.85546875" style="50" customWidth="1"/>
    <col min="2453" max="2453" width="3.28515625" style="50" customWidth="1"/>
    <col min="2454" max="2454" width="9.140625" style="50"/>
    <col min="2455" max="2455" width="3.5703125" style="50" customWidth="1"/>
    <col min="2456" max="2456" width="3.7109375" style="50" customWidth="1"/>
    <col min="2457" max="2458" width="9.140625" style="50"/>
    <col min="2459" max="2459" width="35.140625" style="50" customWidth="1"/>
    <col min="2460" max="2677" width="9.140625" style="50"/>
    <col min="2678" max="2678" width="2.85546875" style="50" customWidth="1"/>
    <col min="2679" max="2679" width="3.7109375" style="50" customWidth="1"/>
    <col min="2680" max="2680" width="9.140625" style="50"/>
    <col min="2681" max="2681" width="2.85546875" style="50" customWidth="1"/>
    <col min="2682" max="2682" width="3.7109375" style="50" customWidth="1"/>
    <col min="2683" max="2683" width="9.140625" style="50"/>
    <col min="2684" max="2684" width="2.85546875" style="50" customWidth="1"/>
    <col min="2685" max="2685" width="3.7109375" style="50" customWidth="1"/>
    <col min="2686" max="2686" width="9.140625" style="50"/>
    <col min="2687" max="2687" width="2.85546875" style="50" customWidth="1"/>
    <col min="2688" max="2688" width="3.85546875" style="50" customWidth="1"/>
    <col min="2689" max="2689" width="9.140625" style="50"/>
    <col min="2690" max="2690" width="2.85546875" style="50" customWidth="1"/>
    <col min="2691" max="2691" width="3.85546875" style="50" customWidth="1"/>
    <col min="2692" max="2692" width="9.140625" style="50"/>
    <col min="2693" max="2693" width="2.85546875" style="50" customWidth="1"/>
    <col min="2694" max="2694" width="3.42578125" style="50" customWidth="1"/>
    <col min="2695" max="2695" width="9.140625" style="50"/>
    <col min="2696" max="2696" width="2.85546875" style="50" customWidth="1"/>
    <col min="2697" max="2697" width="3.28515625" style="50" customWidth="1"/>
    <col min="2698" max="2698" width="9.140625" style="50"/>
    <col min="2699" max="2699" width="2.85546875" style="50" customWidth="1"/>
    <col min="2700" max="2700" width="3.140625" style="50" customWidth="1"/>
    <col min="2701" max="2701" width="9.140625" style="50"/>
    <col min="2702" max="2702" width="2.85546875" style="50" customWidth="1"/>
    <col min="2703" max="2703" width="3.140625" style="50" customWidth="1"/>
    <col min="2704" max="2704" width="9.140625" style="50"/>
    <col min="2705" max="2705" width="2.85546875" style="50" customWidth="1"/>
    <col min="2706" max="2706" width="3.140625" style="50" customWidth="1"/>
    <col min="2707" max="2707" width="9.140625" style="50"/>
    <col min="2708" max="2708" width="2.85546875" style="50" customWidth="1"/>
    <col min="2709" max="2709" width="3.28515625" style="50" customWidth="1"/>
    <col min="2710" max="2710" width="9.140625" style="50"/>
    <col min="2711" max="2711" width="3.5703125" style="50" customWidth="1"/>
    <col min="2712" max="2712" width="3.7109375" style="50" customWidth="1"/>
    <col min="2713" max="2714" width="9.140625" style="50"/>
    <col min="2715" max="2715" width="35.140625" style="50" customWidth="1"/>
    <col min="2716" max="2933" width="9.140625" style="50"/>
    <col min="2934" max="2934" width="2.85546875" style="50" customWidth="1"/>
    <col min="2935" max="2935" width="3.7109375" style="50" customWidth="1"/>
    <col min="2936" max="2936" width="9.140625" style="50"/>
    <col min="2937" max="2937" width="2.85546875" style="50" customWidth="1"/>
    <col min="2938" max="2938" width="3.7109375" style="50" customWidth="1"/>
    <col min="2939" max="2939" width="9.140625" style="50"/>
    <col min="2940" max="2940" width="2.85546875" style="50" customWidth="1"/>
    <col min="2941" max="2941" width="3.7109375" style="50" customWidth="1"/>
    <col min="2942" max="2942" width="9.140625" style="50"/>
    <col min="2943" max="2943" width="2.85546875" style="50" customWidth="1"/>
    <col min="2944" max="2944" width="3.85546875" style="50" customWidth="1"/>
    <col min="2945" max="2945" width="9.140625" style="50"/>
    <col min="2946" max="2946" width="2.85546875" style="50" customWidth="1"/>
    <col min="2947" max="2947" width="3.85546875" style="50" customWidth="1"/>
    <col min="2948" max="2948" width="9.140625" style="50"/>
    <col min="2949" max="2949" width="2.85546875" style="50" customWidth="1"/>
    <col min="2950" max="2950" width="3.42578125" style="50" customWidth="1"/>
    <col min="2951" max="2951" width="9.140625" style="50"/>
    <col min="2952" max="2952" width="2.85546875" style="50" customWidth="1"/>
    <col min="2953" max="2953" width="3.28515625" style="50" customWidth="1"/>
    <col min="2954" max="2954" width="9.140625" style="50"/>
    <col min="2955" max="2955" width="2.85546875" style="50" customWidth="1"/>
    <col min="2956" max="2956" width="3.140625" style="50" customWidth="1"/>
    <col min="2957" max="2957" width="9.140625" style="50"/>
    <col min="2958" max="2958" width="2.85546875" style="50" customWidth="1"/>
    <col min="2959" max="2959" width="3.140625" style="50" customWidth="1"/>
    <col min="2960" max="2960" width="9.140625" style="50"/>
    <col min="2961" max="2961" width="2.85546875" style="50" customWidth="1"/>
    <col min="2962" max="2962" width="3.140625" style="50" customWidth="1"/>
    <col min="2963" max="2963" width="9.140625" style="50"/>
    <col min="2964" max="2964" width="2.85546875" style="50" customWidth="1"/>
    <col min="2965" max="2965" width="3.28515625" style="50" customWidth="1"/>
    <col min="2966" max="2966" width="9.140625" style="50"/>
    <col min="2967" max="2967" width="3.5703125" style="50" customWidth="1"/>
    <col min="2968" max="2968" width="3.7109375" style="50" customWidth="1"/>
    <col min="2969" max="2970" width="9.140625" style="50"/>
    <col min="2971" max="2971" width="35.140625" style="50" customWidth="1"/>
    <col min="2972" max="3189" width="9.140625" style="50"/>
    <col min="3190" max="3190" width="2.85546875" style="50" customWidth="1"/>
    <col min="3191" max="3191" width="3.7109375" style="50" customWidth="1"/>
    <col min="3192" max="3192" width="9.140625" style="50"/>
    <col min="3193" max="3193" width="2.85546875" style="50" customWidth="1"/>
    <col min="3194" max="3194" width="3.7109375" style="50" customWidth="1"/>
    <col min="3195" max="3195" width="9.140625" style="50"/>
    <col min="3196" max="3196" width="2.85546875" style="50" customWidth="1"/>
    <col min="3197" max="3197" width="3.7109375" style="50" customWidth="1"/>
    <col min="3198" max="3198" width="9.140625" style="50"/>
    <col min="3199" max="3199" width="2.85546875" style="50" customWidth="1"/>
    <col min="3200" max="3200" width="3.85546875" style="50" customWidth="1"/>
    <col min="3201" max="3201" width="9.140625" style="50"/>
    <col min="3202" max="3202" width="2.85546875" style="50" customWidth="1"/>
    <col min="3203" max="3203" width="3.85546875" style="50" customWidth="1"/>
    <col min="3204" max="3204" width="9.140625" style="50"/>
    <col min="3205" max="3205" width="2.85546875" style="50" customWidth="1"/>
    <col min="3206" max="3206" width="3.42578125" style="50" customWidth="1"/>
    <col min="3207" max="3207" width="9.140625" style="50"/>
    <col min="3208" max="3208" width="2.85546875" style="50" customWidth="1"/>
    <col min="3209" max="3209" width="3.28515625" style="50" customWidth="1"/>
    <col min="3210" max="3210" width="9.140625" style="50"/>
    <col min="3211" max="3211" width="2.85546875" style="50" customWidth="1"/>
    <col min="3212" max="3212" width="3.140625" style="50" customWidth="1"/>
    <col min="3213" max="3213" width="9.140625" style="50"/>
    <col min="3214" max="3214" width="2.85546875" style="50" customWidth="1"/>
    <col min="3215" max="3215" width="3.140625" style="50" customWidth="1"/>
    <col min="3216" max="3216" width="9.140625" style="50"/>
    <col min="3217" max="3217" width="2.85546875" style="50" customWidth="1"/>
    <col min="3218" max="3218" width="3.140625" style="50" customWidth="1"/>
    <col min="3219" max="3219" width="9.140625" style="50"/>
    <col min="3220" max="3220" width="2.85546875" style="50" customWidth="1"/>
    <col min="3221" max="3221" width="3.28515625" style="50" customWidth="1"/>
    <col min="3222" max="3222" width="9.140625" style="50"/>
    <col min="3223" max="3223" width="3.5703125" style="50" customWidth="1"/>
    <col min="3224" max="3224" width="3.7109375" style="50" customWidth="1"/>
    <col min="3225" max="3226" width="9.140625" style="50"/>
    <col min="3227" max="3227" width="35.140625" style="50" customWidth="1"/>
    <col min="3228" max="3445" width="9.140625" style="50"/>
    <col min="3446" max="3446" width="2.85546875" style="50" customWidth="1"/>
    <col min="3447" max="3447" width="3.7109375" style="50" customWidth="1"/>
    <col min="3448" max="3448" width="9.140625" style="50"/>
    <col min="3449" max="3449" width="2.85546875" style="50" customWidth="1"/>
    <col min="3450" max="3450" width="3.7109375" style="50" customWidth="1"/>
    <col min="3451" max="3451" width="9.140625" style="50"/>
    <col min="3452" max="3452" width="2.85546875" style="50" customWidth="1"/>
    <col min="3453" max="3453" width="3.7109375" style="50" customWidth="1"/>
    <col min="3454" max="3454" width="9.140625" style="50"/>
    <col min="3455" max="3455" width="2.85546875" style="50" customWidth="1"/>
    <col min="3456" max="3456" width="3.85546875" style="50" customWidth="1"/>
    <col min="3457" max="3457" width="9.140625" style="50"/>
    <col min="3458" max="3458" width="2.85546875" style="50" customWidth="1"/>
    <col min="3459" max="3459" width="3.85546875" style="50" customWidth="1"/>
    <col min="3460" max="3460" width="9.140625" style="50"/>
    <col min="3461" max="3461" width="2.85546875" style="50" customWidth="1"/>
    <col min="3462" max="3462" width="3.42578125" style="50" customWidth="1"/>
    <col min="3463" max="3463" width="9.140625" style="50"/>
    <col min="3464" max="3464" width="2.85546875" style="50" customWidth="1"/>
    <col min="3465" max="3465" width="3.28515625" style="50" customWidth="1"/>
    <col min="3466" max="3466" width="9.140625" style="50"/>
    <col min="3467" max="3467" width="2.85546875" style="50" customWidth="1"/>
    <col min="3468" max="3468" width="3.140625" style="50" customWidth="1"/>
    <col min="3469" max="3469" width="9.140625" style="50"/>
    <col min="3470" max="3470" width="2.85546875" style="50" customWidth="1"/>
    <col min="3471" max="3471" width="3.140625" style="50" customWidth="1"/>
    <col min="3472" max="3472" width="9.140625" style="50"/>
    <col min="3473" max="3473" width="2.85546875" style="50" customWidth="1"/>
    <col min="3474" max="3474" width="3.140625" style="50" customWidth="1"/>
    <col min="3475" max="3475" width="9.140625" style="50"/>
    <col min="3476" max="3476" width="2.85546875" style="50" customWidth="1"/>
    <col min="3477" max="3477" width="3.28515625" style="50" customWidth="1"/>
    <col min="3478" max="3478" width="9.140625" style="50"/>
    <col min="3479" max="3479" width="3.5703125" style="50" customWidth="1"/>
    <col min="3480" max="3480" width="3.7109375" style="50" customWidth="1"/>
    <col min="3481" max="3482" width="9.140625" style="50"/>
    <col min="3483" max="3483" width="35.140625" style="50" customWidth="1"/>
    <col min="3484" max="3701" width="9.140625" style="50"/>
    <col min="3702" max="3702" width="2.85546875" style="50" customWidth="1"/>
    <col min="3703" max="3703" width="3.7109375" style="50" customWidth="1"/>
    <col min="3704" max="3704" width="9.140625" style="50"/>
    <col min="3705" max="3705" width="2.85546875" style="50" customWidth="1"/>
    <col min="3706" max="3706" width="3.7109375" style="50" customWidth="1"/>
    <col min="3707" max="3707" width="9.140625" style="50"/>
    <col min="3708" max="3708" width="2.85546875" style="50" customWidth="1"/>
    <col min="3709" max="3709" width="3.7109375" style="50" customWidth="1"/>
    <col min="3710" max="3710" width="9.140625" style="50"/>
    <col min="3711" max="3711" width="2.85546875" style="50" customWidth="1"/>
    <col min="3712" max="3712" width="3.85546875" style="50" customWidth="1"/>
    <col min="3713" max="3713" width="9.140625" style="50"/>
    <col min="3714" max="3714" width="2.85546875" style="50" customWidth="1"/>
    <col min="3715" max="3715" width="3.85546875" style="50" customWidth="1"/>
    <col min="3716" max="3716" width="9.140625" style="50"/>
    <col min="3717" max="3717" width="2.85546875" style="50" customWidth="1"/>
    <col min="3718" max="3718" width="3.42578125" style="50" customWidth="1"/>
    <col min="3719" max="3719" width="9.140625" style="50"/>
    <col min="3720" max="3720" width="2.85546875" style="50" customWidth="1"/>
    <col min="3721" max="3721" width="3.28515625" style="50" customWidth="1"/>
    <col min="3722" max="3722" width="9.140625" style="50"/>
    <col min="3723" max="3723" width="2.85546875" style="50" customWidth="1"/>
    <col min="3724" max="3724" width="3.140625" style="50" customWidth="1"/>
    <col min="3725" max="3725" width="9.140625" style="50"/>
    <col min="3726" max="3726" width="2.85546875" style="50" customWidth="1"/>
    <col min="3727" max="3727" width="3.140625" style="50" customWidth="1"/>
    <col min="3728" max="3728" width="9.140625" style="50"/>
    <col min="3729" max="3729" width="2.85546875" style="50" customWidth="1"/>
    <col min="3730" max="3730" width="3.140625" style="50" customWidth="1"/>
    <col min="3731" max="3731" width="9.140625" style="50"/>
    <col min="3732" max="3732" width="2.85546875" style="50" customWidth="1"/>
    <col min="3733" max="3733" width="3.28515625" style="50" customWidth="1"/>
    <col min="3734" max="3734" width="9.140625" style="50"/>
    <col min="3735" max="3735" width="3.5703125" style="50" customWidth="1"/>
    <col min="3736" max="3736" width="3.7109375" style="50" customWidth="1"/>
    <col min="3737" max="3738" width="9.140625" style="50"/>
    <col min="3739" max="3739" width="35.140625" style="50" customWidth="1"/>
    <col min="3740" max="3957" width="9.140625" style="50"/>
    <col min="3958" max="3958" width="2.85546875" style="50" customWidth="1"/>
    <col min="3959" max="3959" width="3.7109375" style="50" customWidth="1"/>
    <col min="3960" max="3960" width="9.140625" style="50"/>
    <col min="3961" max="3961" width="2.85546875" style="50" customWidth="1"/>
    <col min="3962" max="3962" width="3.7109375" style="50" customWidth="1"/>
    <col min="3963" max="3963" width="9.140625" style="50"/>
    <col min="3964" max="3964" width="2.85546875" style="50" customWidth="1"/>
    <col min="3965" max="3965" width="3.7109375" style="50" customWidth="1"/>
    <col min="3966" max="3966" width="9.140625" style="50"/>
    <col min="3967" max="3967" width="2.85546875" style="50" customWidth="1"/>
    <col min="3968" max="3968" width="3.85546875" style="50" customWidth="1"/>
    <col min="3969" max="3969" width="9.140625" style="50"/>
    <col min="3970" max="3970" width="2.85546875" style="50" customWidth="1"/>
    <col min="3971" max="3971" width="3.85546875" style="50" customWidth="1"/>
    <col min="3972" max="3972" width="9.140625" style="50"/>
    <col min="3973" max="3973" width="2.85546875" style="50" customWidth="1"/>
    <col min="3974" max="3974" width="3.42578125" style="50" customWidth="1"/>
    <col min="3975" max="3975" width="9.140625" style="50"/>
    <col min="3976" max="3976" width="2.85546875" style="50" customWidth="1"/>
    <col min="3977" max="3977" width="3.28515625" style="50" customWidth="1"/>
    <col min="3978" max="3978" width="9.140625" style="50"/>
    <col min="3979" max="3979" width="2.85546875" style="50" customWidth="1"/>
    <col min="3980" max="3980" width="3.140625" style="50" customWidth="1"/>
    <col min="3981" max="3981" width="9.140625" style="50"/>
    <col min="3982" max="3982" width="2.85546875" style="50" customWidth="1"/>
    <col min="3983" max="3983" width="3.140625" style="50" customWidth="1"/>
    <col min="3984" max="3984" width="9.140625" style="50"/>
    <col min="3985" max="3985" width="2.85546875" style="50" customWidth="1"/>
    <col min="3986" max="3986" width="3.140625" style="50" customWidth="1"/>
    <col min="3987" max="3987" width="9.140625" style="50"/>
    <col min="3988" max="3988" width="2.85546875" style="50" customWidth="1"/>
    <col min="3989" max="3989" width="3.28515625" style="50" customWidth="1"/>
    <col min="3990" max="3990" width="9.140625" style="50"/>
    <col min="3991" max="3991" width="3.5703125" style="50" customWidth="1"/>
    <col min="3992" max="3992" width="3.7109375" style="50" customWidth="1"/>
    <col min="3993" max="3994" width="9.140625" style="50"/>
    <col min="3995" max="3995" width="35.140625" style="50" customWidth="1"/>
    <col min="3996" max="4213" width="9.140625" style="50"/>
    <col min="4214" max="4214" width="2.85546875" style="50" customWidth="1"/>
    <col min="4215" max="4215" width="3.7109375" style="50" customWidth="1"/>
    <col min="4216" max="4216" width="9.140625" style="50"/>
    <col min="4217" max="4217" width="2.85546875" style="50" customWidth="1"/>
    <col min="4218" max="4218" width="3.7109375" style="50" customWidth="1"/>
    <col min="4219" max="4219" width="9.140625" style="50"/>
    <col min="4220" max="4220" width="2.85546875" style="50" customWidth="1"/>
    <col min="4221" max="4221" width="3.7109375" style="50" customWidth="1"/>
    <col min="4222" max="4222" width="9.140625" style="50"/>
    <col min="4223" max="4223" width="2.85546875" style="50" customWidth="1"/>
    <col min="4224" max="4224" width="3.85546875" style="50" customWidth="1"/>
    <col min="4225" max="4225" width="9.140625" style="50"/>
    <col min="4226" max="4226" width="2.85546875" style="50" customWidth="1"/>
    <col min="4227" max="4227" width="3.85546875" style="50" customWidth="1"/>
    <col min="4228" max="4228" width="9.140625" style="50"/>
    <col min="4229" max="4229" width="2.85546875" style="50" customWidth="1"/>
    <col min="4230" max="4230" width="3.42578125" style="50" customWidth="1"/>
    <col min="4231" max="4231" width="9.140625" style="50"/>
    <col min="4232" max="4232" width="2.85546875" style="50" customWidth="1"/>
    <col min="4233" max="4233" width="3.28515625" style="50" customWidth="1"/>
    <col min="4234" max="4234" width="9.140625" style="50"/>
    <col min="4235" max="4235" width="2.85546875" style="50" customWidth="1"/>
    <col min="4236" max="4236" width="3.140625" style="50" customWidth="1"/>
    <col min="4237" max="4237" width="9.140625" style="50"/>
    <col min="4238" max="4238" width="2.85546875" style="50" customWidth="1"/>
    <col min="4239" max="4239" width="3.140625" style="50" customWidth="1"/>
    <col min="4240" max="4240" width="9.140625" style="50"/>
    <col min="4241" max="4241" width="2.85546875" style="50" customWidth="1"/>
    <col min="4242" max="4242" width="3.140625" style="50" customWidth="1"/>
    <col min="4243" max="4243" width="9.140625" style="50"/>
    <col min="4244" max="4244" width="2.85546875" style="50" customWidth="1"/>
    <col min="4245" max="4245" width="3.28515625" style="50" customWidth="1"/>
    <col min="4246" max="4246" width="9.140625" style="50"/>
    <col min="4247" max="4247" width="3.5703125" style="50" customWidth="1"/>
    <col min="4248" max="4248" width="3.7109375" style="50" customWidth="1"/>
    <col min="4249" max="4250" width="9.140625" style="50"/>
    <col min="4251" max="4251" width="35.140625" style="50" customWidth="1"/>
    <col min="4252" max="4469" width="9.140625" style="50"/>
    <col min="4470" max="4470" width="2.85546875" style="50" customWidth="1"/>
    <col min="4471" max="4471" width="3.7109375" style="50" customWidth="1"/>
    <col min="4472" max="4472" width="9.140625" style="50"/>
    <col min="4473" max="4473" width="2.85546875" style="50" customWidth="1"/>
    <col min="4474" max="4474" width="3.7109375" style="50" customWidth="1"/>
    <col min="4475" max="4475" width="9.140625" style="50"/>
    <col min="4476" max="4476" width="2.85546875" style="50" customWidth="1"/>
    <col min="4477" max="4477" width="3.7109375" style="50" customWidth="1"/>
    <col min="4478" max="4478" width="9.140625" style="50"/>
    <col min="4479" max="4479" width="2.85546875" style="50" customWidth="1"/>
    <col min="4480" max="4480" width="3.85546875" style="50" customWidth="1"/>
    <col min="4481" max="4481" width="9.140625" style="50"/>
    <col min="4482" max="4482" width="2.85546875" style="50" customWidth="1"/>
    <col min="4483" max="4483" width="3.85546875" style="50" customWidth="1"/>
    <col min="4484" max="4484" width="9.140625" style="50"/>
    <col min="4485" max="4485" width="2.85546875" style="50" customWidth="1"/>
    <col min="4486" max="4486" width="3.42578125" style="50" customWidth="1"/>
    <col min="4487" max="4487" width="9.140625" style="50"/>
    <col min="4488" max="4488" width="2.85546875" style="50" customWidth="1"/>
    <col min="4489" max="4489" width="3.28515625" style="50" customWidth="1"/>
    <col min="4490" max="4490" width="9.140625" style="50"/>
    <col min="4491" max="4491" width="2.85546875" style="50" customWidth="1"/>
    <col min="4492" max="4492" width="3.140625" style="50" customWidth="1"/>
    <col min="4493" max="4493" width="9.140625" style="50"/>
    <col min="4494" max="4494" width="2.85546875" style="50" customWidth="1"/>
    <col min="4495" max="4495" width="3.140625" style="50" customWidth="1"/>
    <col min="4496" max="4496" width="9.140625" style="50"/>
    <col min="4497" max="4497" width="2.85546875" style="50" customWidth="1"/>
    <col min="4498" max="4498" width="3.140625" style="50" customWidth="1"/>
    <col min="4499" max="4499" width="9.140625" style="50"/>
    <col min="4500" max="4500" width="2.85546875" style="50" customWidth="1"/>
    <col min="4501" max="4501" width="3.28515625" style="50" customWidth="1"/>
    <col min="4502" max="4502" width="9.140625" style="50"/>
    <col min="4503" max="4503" width="3.5703125" style="50" customWidth="1"/>
    <col min="4504" max="4504" width="3.7109375" style="50" customWidth="1"/>
    <col min="4505" max="4506" width="9.140625" style="50"/>
    <col min="4507" max="4507" width="35.140625" style="50" customWidth="1"/>
    <col min="4508" max="4725" width="9.140625" style="50"/>
    <col min="4726" max="4726" width="2.85546875" style="50" customWidth="1"/>
    <col min="4727" max="4727" width="3.7109375" style="50" customWidth="1"/>
    <col min="4728" max="4728" width="9.140625" style="50"/>
    <col min="4729" max="4729" width="2.85546875" style="50" customWidth="1"/>
    <col min="4730" max="4730" width="3.7109375" style="50" customWidth="1"/>
    <col min="4731" max="4731" width="9.140625" style="50"/>
    <col min="4732" max="4732" width="2.85546875" style="50" customWidth="1"/>
    <col min="4733" max="4733" width="3.7109375" style="50" customWidth="1"/>
    <col min="4734" max="4734" width="9.140625" style="50"/>
    <col min="4735" max="4735" width="2.85546875" style="50" customWidth="1"/>
    <col min="4736" max="4736" width="3.85546875" style="50" customWidth="1"/>
    <col min="4737" max="4737" width="9.140625" style="50"/>
    <col min="4738" max="4738" width="2.85546875" style="50" customWidth="1"/>
    <col min="4739" max="4739" width="3.85546875" style="50" customWidth="1"/>
    <col min="4740" max="4740" width="9.140625" style="50"/>
    <col min="4741" max="4741" width="2.85546875" style="50" customWidth="1"/>
    <col min="4742" max="4742" width="3.42578125" style="50" customWidth="1"/>
    <col min="4743" max="4743" width="9.140625" style="50"/>
    <col min="4744" max="4744" width="2.85546875" style="50" customWidth="1"/>
    <col min="4745" max="4745" width="3.28515625" style="50" customWidth="1"/>
    <col min="4746" max="4746" width="9.140625" style="50"/>
    <col min="4747" max="4747" width="2.85546875" style="50" customWidth="1"/>
    <col min="4748" max="4748" width="3.140625" style="50" customWidth="1"/>
    <col min="4749" max="4749" width="9.140625" style="50"/>
    <col min="4750" max="4750" width="2.85546875" style="50" customWidth="1"/>
    <col min="4751" max="4751" width="3.140625" style="50" customWidth="1"/>
    <col min="4752" max="4752" width="9.140625" style="50"/>
    <col min="4753" max="4753" width="2.85546875" style="50" customWidth="1"/>
    <col min="4754" max="4754" width="3.140625" style="50" customWidth="1"/>
    <col min="4755" max="4755" width="9.140625" style="50"/>
    <col min="4756" max="4756" width="2.85546875" style="50" customWidth="1"/>
    <col min="4757" max="4757" width="3.28515625" style="50" customWidth="1"/>
    <col min="4758" max="4758" width="9.140625" style="50"/>
    <col min="4759" max="4759" width="3.5703125" style="50" customWidth="1"/>
    <col min="4760" max="4760" width="3.7109375" style="50" customWidth="1"/>
    <col min="4761" max="4762" width="9.140625" style="50"/>
    <col min="4763" max="4763" width="35.140625" style="50" customWidth="1"/>
    <col min="4764" max="4981" width="9.140625" style="50"/>
    <col min="4982" max="4982" width="2.85546875" style="50" customWidth="1"/>
    <col min="4983" max="4983" width="3.7109375" style="50" customWidth="1"/>
    <col min="4984" max="4984" width="9.140625" style="50"/>
    <col min="4985" max="4985" width="2.85546875" style="50" customWidth="1"/>
    <col min="4986" max="4986" width="3.7109375" style="50" customWidth="1"/>
    <col min="4987" max="4987" width="9.140625" style="50"/>
    <col min="4988" max="4988" width="2.85546875" style="50" customWidth="1"/>
    <col min="4989" max="4989" width="3.7109375" style="50" customWidth="1"/>
    <col min="4990" max="4990" width="9.140625" style="50"/>
    <col min="4991" max="4991" width="2.85546875" style="50" customWidth="1"/>
    <col min="4992" max="4992" width="3.85546875" style="50" customWidth="1"/>
    <col min="4993" max="4993" width="9.140625" style="50"/>
    <col min="4994" max="4994" width="2.85546875" style="50" customWidth="1"/>
    <col min="4995" max="4995" width="3.85546875" style="50" customWidth="1"/>
    <col min="4996" max="4996" width="9.140625" style="50"/>
    <col min="4997" max="4997" width="2.85546875" style="50" customWidth="1"/>
    <col min="4998" max="4998" width="3.42578125" style="50" customWidth="1"/>
    <col min="4999" max="4999" width="9.140625" style="50"/>
    <col min="5000" max="5000" width="2.85546875" style="50" customWidth="1"/>
    <col min="5001" max="5001" width="3.28515625" style="50" customWidth="1"/>
    <col min="5002" max="5002" width="9.140625" style="50"/>
    <col min="5003" max="5003" width="2.85546875" style="50" customWidth="1"/>
    <col min="5004" max="5004" width="3.140625" style="50" customWidth="1"/>
    <col min="5005" max="5005" width="9.140625" style="50"/>
    <col min="5006" max="5006" width="2.85546875" style="50" customWidth="1"/>
    <col min="5007" max="5007" width="3.140625" style="50" customWidth="1"/>
    <col min="5008" max="5008" width="9.140625" style="50"/>
    <col min="5009" max="5009" width="2.85546875" style="50" customWidth="1"/>
    <col min="5010" max="5010" width="3.140625" style="50" customWidth="1"/>
    <col min="5011" max="5011" width="9.140625" style="50"/>
    <col min="5012" max="5012" width="2.85546875" style="50" customWidth="1"/>
    <col min="5013" max="5013" width="3.28515625" style="50" customWidth="1"/>
    <col min="5014" max="5014" width="9.140625" style="50"/>
    <col min="5015" max="5015" width="3.5703125" style="50" customWidth="1"/>
    <col min="5016" max="5016" width="3.7109375" style="50" customWidth="1"/>
    <col min="5017" max="5018" width="9.140625" style="50"/>
    <col min="5019" max="5019" width="35.140625" style="50" customWidth="1"/>
    <col min="5020" max="5237" width="9.140625" style="50"/>
    <col min="5238" max="5238" width="2.85546875" style="50" customWidth="1"/>
    <col min="5239" max="5239" width="3.7109375" style="50" customWidth="1"/>
    <col min="5240" max="5240" width="9.140625" style="50"/>
    <col min="5241" max="5241" width="2.85546875" style="50" customWidth="1"/>
    <col min="5242" max="5242" width="3.7109375" style="50" customWidth="1"/>
    <col min="5243" max="5243" width="9.140625" style="50"/>
    <col min="5244" max="5244" width="2.85546875" style="50" customWidth="1"/>
    <col min="5245" max="5245" width="3.7109375" style="50" customWidth="1"/>
    <col min="5246" max="5246" width="9.140625" style="50"/>
    <col min="5247" max="5247" width="2.85546875" style="50" customWidth="1"/>
    <col min="5248" max="5248" width="3.85546875" style="50" customWidth="1"/>
    <col min="5249" max="5249" width="9.140625" style="50"/>
    <col min="5250" max="5250" width="2.85546875" style="50" customWidth="1"/>
    <col min="5251" max="5251" width="3.85546875" style="50" customWidth="1"/>
    <col min="5252" max="5252" width="9.140625" style="50"/>
    <col min="5253" max="5253" width="2.85546875" style="50" customWidth="1"/>
    <col min="5254" max="5254" width="3.42578125" style="50" customWidth="1"/>
    <col min="5255" max="5255" width="9.140625" style="50"/>
    <col min="5256" max="5256" width="2.85546875" style="50" customWidth="1"/>
    <col min="5257" max="5257" width="3.28515625" style="50" customWidth="1"/>
    <col min="5258" max="5258" width="9.140625" style="50"/>
    <col min="5259" max="5259" width="2.85546875" style="50" customWidth="1"/>
    <col min="5260" max="5260" width="3.140625" style="50" customWidth="1"/>
    <col min="5261" max="5261" width="9.140625" style="50"/>
    <col min="5262" max="5262" width="2.85546875" style="50" customWidth="1"/>
    <col min="5263" max="5263" width="3.140625" style="50" customWidth="1"/>
    <col min="5264" max="5264" width="9.140625" style="50"/>
    <col min="5265" max="5265" width="2.85546875" style="50" customWidth="1"/>
    <col min="5266" max="5266" width="3.140625" style="50" customWidth="1"/>
    <col min="5267" max="5267" width="9.140625" style="50"/>
    <col min="5268" max="5268" width="2.85546875" style="50" customWidth="1"/>
    <col min="5269" max="5269" width="3.28515625" style="50" customWidth="1"/>
    <col min="5270" max="5270" width="9.140625" style="50"/>
    <col min="5271" max="5271" width="3.5703125" style="50" customWidth="1"/>
    <col min="5272" max="5272" width="3.7109375" style="50" customWidth="1"/>
    <col min="5273" max="5274" width="9.140625" style="50"/>
    <col min="5275" max="5275" width="35.140625" style="50" customWidth="1"/>
    <col min="5276" max="5493" width="9.140625" style="50"/>
    <col min="5494" max="5494" width="2.85546875" style="50" customWidth="1"/>
    <col min="5495" max="5495" width="3.7109375" style="50" customWidth="1"/>
    <col min="5496" max="5496" width="9.140625" style="50"/>
    <col min="5497" max="5497" width="2.85546875" style="50" customWidth="1"/>
    <col min="5498" max="5498" width="3.7109375" style="50" customWidth="1"/>
    <col min="5499" max="5499" width="9.140625" style="50"/>
    <col min="5500" max="5500" width="2.85546875" style="50" customWidth="1"/>
    <col min="5501" max="5501" width="3.7109375" style="50" customWidth="1"/>
    <col min="5502" max="5502" width="9.140625" style="50"/>
    <col min="5503" max="5503" width="2.85546875" style="50" customWidth="1"/>
    <col min="5504" max="5504" width="3.85546875" style="50" customWidth="1"/>
    <col min="5505" max="5505" width="9.140625" style="50"/>
    <col min="5506" max="5506" width="2.85546875" style="50" customWidth="1"/>
    <col min="5507" max="5507" width="3.85546875" style="50" customWidth="1"/>
    <col min="5508" max="5508" width="9.140625" style="50"/>
    <col min="5509" max="5509" width="2.85546875" style="50" customWidth="1"/>
    <col min="5510" max="5510" width="3.42578125" style="50" customWidth="1"/>
    <col min="5511" max="5511" width="9.140625" style="50"/>
    <col min="5512" max="5512" width="2.85546875" style="50" customWidth="1"/>
    <col min="5513" max="5513" width="3.28515625" style="50" customWidth="1"/>
    <col min="5514" max="5514" width="9.140625" style="50"/>
    <col min="5515" max="5515" width="2.85546875" style="50" customWidth="1"/>
    <col min="5516" max="5516" width="3.140625" style="50" customWidth="1"/>
    <col min="5517" max="5517" width="9.140625" style="50"/>
    <col min="5518" max="5518" width="2.85546875" style="50" customWidth="1"/>
    <col min="5519" max="5519" width="3.140625" style="50" customWidth="1"/>
    <col min="5520" max="5520" width="9.140625" style="50"/>
    <col min="5521" max="5521" width="2.85546875" style="50" customWidth="1"/>
    <col min="5522" max="5522" width="3.140625" style="50" customWidth="1"/>
    <col min="5523" max="5523" width="9.140625" style="50"/>
    <col min="5524" max="5524" width="2.85546875" style="50" customWidth="1"/>
    <col min="5525" max="5525" width="3.28515625" style="50" customWidth="1"/>
    <col min="5526" max="5526" width="9.140625" style="50"/>
    <col min="5527" max="5527" width="3.5703125" style="50" customWidth="1"/>
    <col min="5528" max="5528" width="3.7109375" style="50" customWidth="1"/>
    <col min="5529" max="5530" width="9.140625" style="50"/>
    <col min="5531" max="5531" width="35.140625" style="50" customWidth="1"/>
    <col min="5532" max="5749" width="9.140625" style="50"/>
    <col min="5750" max="5750" width="2.85546875" style="50" customWidth="1"/>
    <col min="5751" max="5751" width="3.7109375" style="50" customWidth="1"/>
    <col min="5752" max="5752" width="9.140625" style="50"/>
    <col min="5753" max="5753" width="2.85546875" style="50" customWidth="1"/>
    <col min="5754" max="5754" width="3.7109375" style="50" customWidth="1"/>
    <col min="5755" max="5755" width="9.140625" style="50"/>
    <col min="5756" max="5756" width="2.85546875" style="50" customWidth="1"/>
    <col min="5757" max="5757" width="3.7109375" style="50" customWidth="1"/>
    <col min="5758" max="5758" width="9.140625" style="50"/>
    <col min="5759" max="5759" width="2.85546875" style="50" customWidth="1"/>
    <col min="5760" max="5760" width="3.85546875" style="50" customWidth="1"/>
    <col min="5761" max="5761" width="9.140625" style="50"/>
    <col min="5762" max="5762" width="2.85546875" style="50" customWidth="1"/>
    <col min="5763" max="5763" width="3.85546875" style="50" customWidth="1"/>
    <col min="5764" max="5764" width="9.140625" style="50"/>
    <col min="5765" max="5765" width="2.85546875" style="50" customWidth="1"/>
    <col min="5766" max="5766" width="3.42578125" style="50" customWidth="1"/>
    <col min="5767" max="5767" width="9.140625" style="50"/>
    <col min="5768" max="5768" width="2.85546875" style="50" customWidth="1"/>
    <col min="5769" max="5769" width="3.28515625" style="50" customWidth="1"/>
    <col min="5770" max="5770" width="9.140625" style="50"/>
    <col min="5771" max="5771" width="2.85546875" style="50" customWidth="1"/>
    <col min="5772" max="5772" width="3.140625" style="50" customWidth="1"/>
    <col min="5773" max="5773" width="9.140625" style="50"/>
    <col min="5774" max="5774" width="2.85546875" style="50" customWidth="1"/>
    <col min="5775" max="5775" width="3.140625" style="50" customWidth="1"/>
    <col min="5776" max="5776" width="9.140625" style="50"/>
    <col min="5777" max="5777" width="2.85546875" style="50" customWidth="1"/>
    <col min="5778" max="5778" width="3.140625" style="50" customWidth="1"/>
    <col min="5779" max="5779" width="9.140625" style="50"/>
    <col min="5780" max="5780" width="2.85546875" style="50" customWidth="1"/>
    <col min="5781" max="5781" width="3.28515625" style="50" customWidth="1"/>
    <col min="5782" max="5782" width="9.140625" style="50"/>
    <col min="5783" max="5783" width="3.5703125" style="50" customWidth="1"/>
    <col min="5784" max="5784" width="3.7109375" style="50" customWidth="1"/>
    <col min="5785" max="5786" width="9.140625" style="50"/>
    <col min="5787" max="5787" width="35.140625" style="50" customWidth="1"/>
    <col min="5788" max="6005" width="9.140625" style="50"/>
    <col min="6006" max="6006" width="2.85546875" style="50" customWidth="1"/>
    <col min="6007" max="6007" width="3.7109375" style="50" customWidth="1"/>
    <col min="6008" max="6008" width="9.140625" style="50"/>
    <col min="6009" max="6009" width="2.85546875" style="50" customWidth="1"/>
    <col min="6010" max="6010" width="3.7109375" style="50" customWidth="1"/>
    <col min="6011" max="6011" width="9.140625" style="50"/>
    <col min="6012" max="6012" width="2.85546875" style="50" customWidth="1"/>
    <col min="6013" max="6013" width="3.7109375" style="50" customWidth="1"/>
    <col min="6014" max="6014" width="9.140625" style="50"/>
    <col min="6015" max="6015" width="2.85546875" style="50" customWidth="1"/>
    <col min="6016" max="6016" width="3.85546875" style="50" customWidth="1"/>
    <col min="6017" max="6017" width="9.140625" style="50"/>
    <col min="6018" max="6018" width="2.85546875" style="50" customWidth="1"/>
    <col min="6019" max="6019" width="3.85546875" style="50" customWidth="1"/>
    <col min="6020" max="6020" width="9.140625" style="50"/>
    <col min="6021" max="6021" width="2.85546875" style="50" customWidth="1"/>
    <col min="6022" max="6022" width="3.42578125" style="50" customWidth="1"/>
    <col min="6023" max="6023" width="9.140625" style="50"/>
    <col min="6024" max="6024" width="2.85546875" style="50" customWidth="1"/>
    <col min="6025" max="6025" width="3.28515625" style="50" customWidth="1"/>
    <col min="6026" max="6026" width="9.140625" style="50"/>
    <col min="6027" max="6027" width="2.85546875" style="50" customWidth="1"/>
    <col min="6028" max="6028" width="3.140625" style="50" customWidth="1"/>
    <col min="6029" max="6029" width="9.140625" style="50"/>
    <col min="6030" max="6030" width="2.85546875" style="50" customWidth="1"/>
    <col min="6031" max="6031" width="3.140625" style="50" customWidth="1"/>
    <col min="6032" max="6032" width="9.140625" style="50"/>
    <col min="6033" max="6033" width="2.85546875" style="50" customWidth="1"/>
    <col min="6034" max="6034" width="3.140625" style="50" customWidth="1"/>
    <col min="6035" max="6035" width="9.140625" style="50"/>
    <col min="6036" max="6036" width="2.85546875" style="50" customWidth="1"/>
    <col min="6037" max="6037" width="3.28515625" style="50" customWidth="1"/>
    <col min="6038" max="6038" width="9.140625" style="50"/>
    <col min="6039" max="6039" width="3.5703125" style="50" customWidth="1"/>
    <col min="6040" max="6040" width="3.7109375" style="50" customWidth="1"/>
    <col min="6041" max="6042" width="9.140625" style="50"/>
    <col min="6043" max="6043" width="35.140625" style="50" customWidth="1"/>
    <col min="6044" max="6261" width="9.140625" style="50"/>
    <col min="6262" max="6262" width="2.85546875" style="50" customWidth="1"/>
    <col min="6263" max="6263" width="3.7109375" style="50" customWidth="1"/>
    <col min="6264" max="6264" width="9.140625" style="50"/>
    <col min="6265" max="6265" width="2.85546875" style="50" customWidth="1"/>
    <col min="6266" max="6266" width="3.7109375" style="50" customWidth="1"/>
    <col min="6267" max="6267" width="9.140625" style="50"/>
    <col min="6268" max="6268" width="2.85546875" style="50" customWidth="1"/>
    <col min="6269" max="6269" width="3.7109375" style="50" customWidth="1"/>
    <col min="6270" max="6270" width="9.140625" style="50"/>
    <col min="6271" max="6271" width="2.85546875" style="50" customWidth="1"/>
    <col min="6272" max="6272" width="3.85546875" style="50" customWidth="1"/>
    <col min="6273" max="6273" width="9.140625" style="50"/>
    <col min="6274" max="6274" width="2.85546875" style="50" customWidth="1"/>
    <col min="6275" max="6275" width="3.85546875" style="50" customWidth="1"/>
    <col min="6276" max="6276" width="9.140625" style="50"/>
    <col min="6277" max="6277" width="2.85546875" style="50" customWidth="1"/>
    <col min="6278" max="6278" width="3.42578125" style="50" customWidth="1"/>
    <col min="6279" max="6279" width="9.140625" style="50"/>
    <col min="6280" max="6280" width="2.85546875" style="50" customWidth="1"/>
    <col min="6281" max="6281" width="3.28515625" style="50" customWidth="1"/>
    <col min="6282" max="6282" width="9.140625" style="50"/>
    <col min="6283" max="6283" width="2.85546875" style="50" customWidth="1"/>
    <col min="6284" max="6284" width="3.140625" style="50" customWidth="1"/>
    <col min="6285" max="6285" width="9.140625" style="50"/>
    <col min="6286" max="6286" width="2.85546875" style="50" customWidth="1"/>
    <col min="6287" max="6287" width="3.140625" style="50" customWidth="1"/>
    <col min="6288" max="6288" width="9.140625" style="50"/>
    <col min="6289" max="6289" width="2.85546875" style="50" customWidth="1"/>
    <col min="6290" max="6290" width="3.140625" style="50" customWidth="1"/>
    <col min="6291" max="6291" width="9.140625" style="50"/>
    <col min="6292" max="6292" width="2.85546875" style="50" customWidth="1"/>
    <col min="6293" max="6293" width="3.28515625" style="50" customWidth="1"/>
    <col min="6294" max="6294" width="9.140625" style="50"/>
    <col min="6295" max="6295" width="3.5703125" style="50" customWidth="1"/>
    <col min="6296" max="6296" width="3.7109375" style="50" customWidth="1"/>
    <col min="6297" max="6298" width="9.140625" style="50"/>
    <col min="6299" max="6299" width="35.140625" style="50" customWidth="1"/>
    <col min="6300" max="6517" width="9.140625" style="50"/>
    <col min="6518" max="6518" width="2.85546875" style="50" customWidth="1"/>
    <col min="6519" max="6519" width="3.7109375" style="50" customWidth="1"/>
    <col min="6520" max="6520" width="9.140625" style="50"/>
    <col min="6521" max="6521" width="2.85546875" style="50" customWidth="1"/>
    <col min="6522" max="6522" width="3.7109375" style="50" customWidth="1"/>
    <col min="6523" max="6523" width="9.140625" style="50"/>
    <col min="6524" max="6524" width="2.85546875" style="50" customWidth="1"/>
    <col min="6525" max="6525" width="3.7109375" style="50" customWidth="1"/>
    <col min="6526" max="6526" width="9.140625" style="50"/>
    <col min="6527" max="6527" width="2.85546875" style="50" customWidth="1"/>
    <col min="6528" max="6528" width="3.85546875" style="50" customWidth="1"/>
    <col min="6529" max="6529" width="9.140625" style="50"/>
    <col min="6530" max="6530" width="2.85546875" style="50" customWidth="1"/>
    <col min="6531" max="6531" width="3.85546875" style="50" customWidth="1"/>
    <col min="6532" max="6532" width="9.140625" style="50"/>
    <col min="6533" max="6533" width="2.85546875" style="50" customWidth="1"/>
    <col min="6534" max="6534" width="3.42578125" style="50" customWidth="1"/>
    <col min="6535" max="6535" width="9.140625" style="50"/>
    <col min="6536" max="6536" width="2.85546875" style="50" customWidth="1"/>
    <col min="6537" max="6537" width="3.28515625" style="50" customWidth="1"/>
    <col min="6538" max="6538" width="9.140625" style="50"/>
    <col min="6539" max="6539" width="2.85546875" style="50" customWidth="1"/>
    <col min="6540" max="6540" width="3.140625" style="50" customWidth="1"/>
    <col min="6541" max="6541" width="9.140625" style="50"/>
    <col min="6542" max="6542" width="2.85546875" style="50" customWidth="1"/>
    <col min="6543" max="6543" width="3.140625" style="50" customWidth="1"/>
    <col min="6544" max="6544" width="9.140625" style="50"/>
    <col min="6545" max="6545" width="2.85546875" style="50" customWidth="1"/>
    <col min="6546" max="6546" width="3.140625" style="50" customWidth="1"/>
    <col min="6547" max="6547" width="9.140625" style="50"/>
    <col min="6548" max="6548" width="2.85546875" style="50" customWidth="1"/>
    <col min="6549" max="6549" width="3.28515625" style="50" customWidth="1"/>
    <col min="6550" max="6550" width="9.140625" style="50"/>
    <col min="6551" max="6551" width="3.5703125" style="50" customWidth="1"/>
    <col min="6552" max="6552" width="3.7109375" style="50" customWidth="1"/>
    <col min="6553" max="6554" width="9.140625" style="50"/>
    <col min="6555" max="6555" width="35.140625" style="50" customWidth="1"/>
    <col min="6556" max="6773" width="9.140625" style="50"/>
    <col min="6774" max="6774" width="2.85546875" style="50" customWidth="1"/>
    <col min="6775" max="6775" width="3.7109375" style="50" customWidth="1"/>
    <col min="6776" max="6776" width="9.140625" style="50"/>
    <col min="6777" max="6777" width="2.85546875" style="50" customWidth="1"/>
    <col min="6778" max="6778" width="3.7109375" style="50" customWidth="1"/>
    <col min="6779" max="6779" width="9.140625" style="50"/>
    <col min="6780" max="6780" width="2.85546875" style="50" customWidth="1"/>
    <col min="6781" max="6781" width="3.7109375" style="50" customWidth="1"/>
    <col min="6782" max="6782" width="9.140625" style="50"/>
    <col min="6783" max="6783" width="2.85546875" style="50" customWidth="1"/>
    <col min="6784" max="6784" width="3.85546875" style="50" customWidth="1"/>
    <col min="6785" max="6785" width="9.140625" style="50"/>
    <col min="6786" max="6786" width="2.85546875" style="50" customWidth="1"/>
    <col min="6787" max="6787" width="3.85546875" style="50" customWidth="1"/>
    <col min="6788" max="6788" width="9.140625" style="50"/>
    <col min="6789" max="6789" width="2.85546875" style="50" customWidth="1"/>
    <col min="6790" max="6790" width="3.42578125" style="50" customWidth="1"/>
    <col min="6791" max="6791" width="9.140625" style="50"/>
    <col min="6792" max="6792" width="2.85546875" style="50" customWidth="1"/>
    <col min="6793" max="6793" width="3.28515625" style="50" customWidth="1"/>
    <col min="6794" max="6794" width="9.140625" style="50"/>
    <col min="6795" max="6795" width="2.85546875" style="50" customWidth="1"/>
    <col min="6796" max="6796" width="3.140625" style="50" customWidth="1"/>
    <col min="6797" max="6797" width="9.140625" style="50"/>
    <col min="6798" max="6798" width="2.85546875" style="50" customWidth="1"/>
    <col min="6799" max="6799" width="3.140625" style="50" customWidth="1"/>
    <col min="6800" max="6800" width="9.140625" style="50"/>
    <col min="6801" max="6801" width="2.85546875" style="50" customWidth="1"/>
    <col min="6802" max="6802" width="3.140625" style="50" customWidth="1"/>
    <col min="6803" max="6803" width="9.140625" style="50"/>
    <col min="6804" max="6804" width="2.85546875" style="50" customWidth="1"/>
    <col min="6805" max="6805" width="3.28515625" style="50" customWidth="1"/>
    <col min="6806" max="6806" width="9.140625" style="50"/>
    <col min="6807" max="6807" width="3.5703125" style="50" customWidth="1"/>
    <col min="6808" max="6808" width="3.7109375" style="50" customWidth="1"/>
    <col min="6809" max="6810" width="9.140625" style="50"/>
    <col min="6811" max="6811" width="35.140625" style="50" customWidth="1"/>
    <col min="6812" max="7029" width="9.140625" style="50"/>
    <col min="7030" max="7030" width="2.85546875" style="50" customWidth="1"/>
    <col min="7031" max="7031" width="3.7109375" style="50" customWidth="1"/>
    <col min="7032" max="7032" width="9.140625" style="50"/>
    <col min="7033" max="7033" width="2.85546875" style="50" customWidth="1"/>
    <col min="7034" max="7034" width="3.7109375" style="50" customWidth="1"/>
    <col min="7035" max="7035" width="9.140625" style="50"/>
    <col min="7036" max="7036" width="2.85546875" style="50" customWidth="1"/>
    <col min="7037" max="7037" width="3.7109375" style="50" customWidth="1"/>
    <col min="7038" max="7038" width="9.140625" style="50"/>
    <col min="7039" max="7039" width="2.85546875" style="50" customWidth="1"/>
    <col min="7040" max="7040" width="3.85546875" style="50" customWidth="1"/>
    <col min="7041" max="7041" width="9.140625" style="50"/>
    <col min="7042" max="7042" width="2.85546875" style="50" customWidth="1"/>
    <col min="7043" max="7043" width="3.85546875" style="50" customWidth="1"/>
    <col min="7044" max="7044" width="9.140625" style="50"/>
    <col min="7045" max="7045" width="2.85546875" style="50" customWidth="1"/>
    <col min="7046" max="7046" width="3.42578125" style="50" customWidth="1"/>
    <col min="7047" max="7047" width="9.140625" style="50"/>
    <col min="7048" max="7048" width="2.85546875" style="50" customWidth="1"/>
    <col min="7049" max="7049" width="3.28515625" style="50" customWidth="1"/>
    <col min="7050" max="7050" width="9.140625" style="50"/>
    <col min="7051" max="7051" width="2.85546875" style="50" customWidth="1"/>
    <col min="7052" max="7052" width="3.140625" style="50" customWidth="1"/>
    <col min="7053" max="7053" width="9.140625" style="50"/>
    <col min="7054" max="7054" width="2.85546875" style="50" customWidth="1"/>
    <col min="7055" max="7055" width="3.140625" style="50" customWidth="1"/>
    <col min="7056" max="7056" width="9.140625" style="50"/>
    <col min="7057" max="7057" width="2.85546875" style="50" customWidth="1"/>
    <col min="7058" max="7058" width="3.140625" style="50" customWidth="1"/>
    <col min="7059" max="7059" width="9.140625" style="50"/>
    <col min="7060" max="7060" width="2.85546875" style="50" customWidth="1"/>
    <col min="7061" max="7061" width="3.28515625" style="50" customWidth="1"/>
    <col min="7062" max="7062" width="9.140625" style="50"/>
    <col min="7063" max="7063" width="3.5703125" style="50" customWidth="1"/>
    <col min="7064" max="7064" width="3.7109375" style="50" customWidth="1"/>
    <col min="7065" max="7066" width="9.140625" style="50"/>
    <col min="7067" max="7067" width="35.140625" style="50" customWidth="1"/>
    <col min="7068" max="7285" width="9.140625" style="50"/>
    <col min="7286" max="7286" width="2.85546875" style="50" customWidth="1"/>
    <col min="7287" max="7287" width="3.7109375" style="50" customWidth="1"/>
    <col min="7288" max="7288" width="9.140625" style="50"/>
    <col min="7289" max="7289" width="2.85546875" style="50" customWidth="1"/>
    <col min="7290" max="7290" width="3.7109375" style="50" customWidth="1"/>
    <col min="7291" max="7291" width="9.140625" style="50"/>
    <col min="7292" max="7292" width="2.85546875" style="50" customWidth="1"/>
    <col min="7293" max="7293" width="3.7109375" style="50" customWidth="1"/>
    <col min="7294" max="7294" width="9.140625" style="50"/>
    <col min="7295" max="7295" width="2.85546875" style="50" customWidth="1"/>
    <col min="7296" max="7296" width="3.85546875" style="50" customWidth="1"/>
    <col min="7297" max="7297" width="9.140625" style="50"/>
    <col min="7298" max="7298" width="2.85546875" style="50" customWidth="1"/>
    <col min="7299" max="7299" width="3.85546875" style="50" customWidth="1"/>
    <col min="7300" max="7300" width="9.140625" style="50"/>
    <col min="7301" max="7301" width="2.85546875" style="50" customWidth="1"/>
    <col min="7302" max="7302" width="3.42578125" style="50" customWidth="1"/>
    <col min="7303" max="7303" width="9.140625" style="50"/>
    <col min="7304" max="7304" width="2.85546875" style="50" customWidth="1"/>
    <col min="7305" max="7305" width="3.28515625" style="50" customWidth="1"/>
    <col min="7306" max="7306" width="9.140625" style="50"/>
    <col min="7307" max="7307" width="2.85546875" style="50" customWidth="1"/>
    <col min="7308" max="7308" width="3.140625" style="50" customWidth="1"/>
    <col min="7309" max="7309" width="9.140625" style="50"/>
    <col min="7310" max="7310" width="2.85546875" style="50" customWidth="1"/>
    <col min="7311" max="7311" width="3.140625" style="50" customWidth="1"/>
    <col min="7312" max="7312" width="9.140625" style="50"/>
    <col min="7313" max="7313" width="2.85546875" style="50" customWidth="1"/>
    <col min="7314" max="7314" width="3.140625" style="50" customWidth="1"/>
    <col min="7315" max="7315" width="9.140625" style="50"/>
    <col min="7316" max="7316" width="2.85546875" style="50" customWidth="1"/>
    <col min="7317" max="7317" width="3.28515625" style="50" customWidth="1"/>
    <col min="7318" max="7318" width="9.140625" style="50"/>
    <col min="7319" max="7319" width="3.5703125" style="50" customWidth="1"/>
    <col min="7320" max="7320" width="3.7109375" style="50" customWidth="1"/>
    <col min="7321" max="7322" width="9.140625" style="50"/>
    <col min="7323" max="7323" width="35.140625" style="50" customWidth="1"/>
    <col min="7324" max="7541" width="9.140625" style="50"/>
    <col min="7542" max="7542" width="2.85546875" style="50" customWidth="1"/>
    <col min="7543" max="7543" width="3.7109375" style="50" customWidth="1"/>
    <col min="7544" max="7544" width="9.140625" style="50"/>
    <col min="7545" max="7545" width="2.85546875" style="50" customWidth="1"/>
    <col min="7546" max="7546" width="3.7109375" style="50" customWidth="1"/>
    <col min="7547" max="7547" width="9.140625" style="50"/>
    <col min="7548" max="7548" width="2.85546875" style="50" customWidth="1"/>
    <col min="7549" max="7549" width="3.7109375" style="50" customWidth="1"/>
    <col min="7550" max="7550" width="9.140625" style="50"/>
    <col min="7551" max="7551" width="2.85546875" style="50" customWidth="1"/>
    <col min="7552" max="7552" width="3.85546875" style="50" customWidth="1"/>
    <col min="7553" max="7553" width="9.140625" style="50"/>
    <col min="7554" max="7554" width="2.85546875" style="50" customWidth="1"/>
    <col min="7555" max="7555" width="3.85546875" style="50" customWidth="1"/>
    <col min="7556" max="7556" width="9.140625" style="50"/>
    <col min="7557" max="7557" width="2.85546875" style="50" customWidth="1"/>
    <col min="7558" max="7558" width="3.42578125" style="50" customWidth="1"/>
    <col min="7559" max="7559" width="9.140625" style="50"/>
    <col min="7560" max="7560" width="2.85546875" style="50" customWidth="1"/>
    <col min="7561" max="7561" width="3.28515625" style="50" customWidth="1"/>
    <col min="7562" max="7562" width="9.140625" style="50"/>
    <col min="7563" max="7563" width="2.85546875" style="50" customWidth="1"/>
    <col min="7564" max="7564" width="3.140625" style="50" customWidth="1"/>
    <col min="7565" max="7565" width="9.140625" style="50"/>
    <col min="7566" max="7566" width="2.85546875" style="50" customWidth="1"/>
    <col min="7567" max="7567" width="3.140625" style="50" customWidth="1"/>
    <col min="7568" max="7568" width="9.140625" style="50"/>
    <col min="7569" max="7569" width="2.85546875" style="50" customWidth="1"/>
    <col min="7570" max="7570" width="3.140625" style="50" customWidth="1"/>
    <col min="7571" max="7571" width="9.140625" style="50"/>
    <col min="7572" max="7572" width="2.85546875" style="50" customWidth="1"/>
    <col min="7573" max="7573" width="3.28515625" style="50" customWidth="1"/>
    <col min="7574" max="7574" width="9.140625" style="50"/>
    <col min="7575" max="7575" width="3.5703125" style="50" customWidth="1"/>
    <col min="7576" max="7576" width="3.7109375" style="50" customWidth="1"/>
    <col min="7577" max="7578" width="9.140625" style="50"/>
    <col min="7579" max="7579" width="35.140625" style="50" customWidth="1"/>
    <col min="7580" max="7797" width="9.140625" style="50"/>
    <col min="7798" max="7798" width="2.85546875" style="50" customWidth="1"/>
    <col min="7799" max="7799" width="3.7109375" style="50" customWidth="1"/>
    <col min="7800" max="7800" width="9.140625" style="50"/>
    <col min="7801" max="7801" width="2.85546875" style="50" customWidth="1"/>
    <col min="7802" max="7802" width="3.7109375" style="50" customWidth="1"/>
    <col min="7803" max="7803" width="9.140625" style="50"/>
    <col min="7804" max="7804" width="2.85546875" style="50" customWidth="1"/>
    <col min="7805" max="7805" width="3.7109375" style="50" customWidth="1"/>
    <col min="7806" max="7806" width="9.140625" style="50"/>
    <col min="7807" max="7807" width="2.85546875" style="50" customWidth="1"/>
    <col min="7808" max="7808" width="3.85546875" style="50" customWidth="1"/>
    <col min="7809" max="7809" width="9.140625" style="50"/>
    <col min="7810" max="7810" width="2.85546875" style="50" customWidth="1"/>
    <col min="7811" max="7811" width="3.85546875" style="50" customWidth="1"/>
    <col min="7812" max="7812" width="9.140625" style="50"/>
    <col min="7813" max="7813" width="2.85546875" style="50" customWidth="1"/>
    <col min="7814" max="7814" width="3.42578125" style="50" customWidth="1"/>
    <col min="7815" max="7815" width="9.140625" style="50"/>
    <col min="7816" max="7816" width="2.85546875" style="50" customWidth="1"/>
    <col min="7817" max="7817" width="3.28515625" style="50" customWidth="1"/>
    <col min="7818" max="7818" width="9.140625" style="50"/>
    <col min="7819" max="7819" width="2.85546875" style="50" customWidth="1"/>
    <col min="7820" max="7820" width="3.140625" style="50" customWidth="1"/>
    <col min="7821" max="7821" width="9.140625" style="50"/>
    <col min="7822" max="7822" width="2.85546875" style="50" customWidth="1"/>
    <col min="7823" max="7823" width="3.140625" style="50" customWidth="1"/>
    <col min="7824" max="7824" width="9.140625" style="50"/>
    <col min="7825" max="7825" width="2.85546875" style="50" customWidth="1"/>
    <col min="7826" max="7826" width="3.140625" style="50" customWidth="1"/>
    <col min="7827" max="7827" width="9.140625" style="50"/>
    <col min="7828" max="7828" width="2.85546875" style="50" customWidth="1"/>
    <col min="7829" max="7829" width="3.28515625" style="50" customWidth="1"/>
    <col min="7830" max="7830" width="9.140625" style="50"/>
    <col min="7831" max="7831" width="3.5703125" style="50" customWidth="1"/>
    <col min="7832" max="7832" width="3.7109375" style="50" customWidth="1"/>
    <col min="7833" max="7834" width="9.140625" style="50"/>
    <col min="7835" max="7835" width="35.140625" style="50" customWidth="1"/>
    <col min="7836" max="8053" width="9.140625" style="50"/>
    <col min="8054" max="8054" width="2.85546875" style="50" customWidth="1"/>
    <col min="8055" max="8055" width="3.7109375" style="50" customWidth="1"/>
    <col min="8056" max="8056" width="9.140625" style="50"/>
    <col min="8057" max="8057" width="2.85546875" style="50" customWidth="1"/>
    <col min="8058" max="8058" width="3.7109375" style="50" customWidth="1"/>
    <col min="8059" max="8059" width="9.140625" style="50"/>
    <col min="8060" max="8060" width="2.85546875" style="50" customWidth="1"/>
    <col min="8061" max="8061" width="3.7109375" style="50" customWidth="1"/>
    <col min="8062" max="8062" width="9.140625" style="50"/>
    <col min="8063" max="8063" width="2.85546875" style="50" customWidth="1"/>
    <col min="8064" max="8064" width="3.85546875" style="50" customWidth="1"/>
    <col min="8065" max="8065" width="9.140625" style="50"/>
    <col min="8066" max="8066" width="2.85546875" style="50" customWidth="1"/>
    <col min="8067" max="8067" width="3.85546875" style="50" customWidth="1"/>
    <col min="8068" max="8068" width="9.140625" style="50"/>
    <col min="8069" max="8069" width="2.85546875" style="50" customWidth="1"/>
    <col min="8070" max="8070" width="3.42578125" style="50" customWidth="1"/>
    <col min="8071" max="8071" width="9.140625" style="50"/>
    <col min="8072" max="8072" width="2.85546875" style="50" customWidth="1"/>
    <col min="8073" max="8073" width="3.28515625" style="50" customWidth="1"/>
    <col min="8074" max="8074" width="9.140625" style="50"/>
    <col min="8075" max="8075" width="2.85546875" style="50" customWidth="1"/>
    <col min="8076" max="8076" width="3.140625" style="50" customWidth="1"/>
    <col min="8077" max="8077" width="9.140625" style="50"/>
    <col min="8078" max="8078" width="2.85546875" style="50" customWidth="1"/>
    <col min="8079" max="8079" width="3.140625" style="50" customWidth="1"/>
    <col min="8080" max="8080" width="9.140625" style="50"/>
    <col min="8081" max="8081" width="2.85546875" style="50" customWidth="1"/>
    <col min="8082" max="8082" width="3.140625" style="50" customWidth="1"/>
    <col min="8083" max="8083" width="9.140625" style="50"/>
    <col min="8084" max="8084" width="2.85546875" style="50" customWidth="1"/>
    <col min="8085" max="8085" width="3.28515625" style="50" customWidth="1"/>
    <col min="8086" max="8086" width="9.140625" style="50"/>
    <col min="8087" max="8087" width="3.5703125" style="50" customWidth="1"/>
    <col min="8088" max="8088" width="3.7109375" style="50" customWidth="1"/>
    <col min="8089" max="8090" width="9.140625" style="50"/>
    <col min="8091" max="8091" width="35.140625" style="50" customWidth="1"/>
    <col min="8092" max="8309" width="9.140625" style="50"/>
    <col min="8310" max="8310" width="2.85546875" style="50" customWidth="1"/>
    <col min="8311" max="8311" width="3.7109375" style="50" customWidth="1"/>
    <col min="8312" max="8312" width="9.140625" style="50"/>
    <col min="8313" max="8313" width="2.85546875" style="50" customWidth="1"/>
    <col min="8314" max="8314" width="3.7109375" style="50" customWidth="1"/>
    <col min="8315" max="8315" width="9.140625" style="50"/>
    <col min="8316" max="8316" width="2.85546875" style="50" customWidth="1"/>
    <col min="8317" max="8317" width="3.7109375" style="50" customWidth="1"/>
    <col min="8318" max="8318" width="9.140625" style="50"/>
    <col min="8319" max="8319" width="2.85546875" style="50" customWidth="1"/>
    <col min="8320" max="8320" width="3.85546875" style="50" customWidth="1"/>
    <col min="8321" max="8321" width="9.140625" style="50"/>
    <col min="8322" max="8322" width="2.85546875" style="50" customWidth="1"/>
    <col min="8323" max="8323" width="3.85546875" style="50" customWidth="1"/>
    <col min="8324" max="8324" width="9.140625" style="50"/>
    <col min="8325" max="8325" width="2.85546875" style="50" customWidth="1"/>
    <col min="8326" max="8326" width="3.42578125" style="50" customWidth="1"/>
    <col min="8327" max="8327" width="9.140625" style="50"/>
    <col min="8328" max="8328" width="2.85546875" style="50" customWidth="1"/>
    <col min="8329" max="8329" width="3.28515625" style="50" customWidth="1"/>
    <col min="8330" max="8330" width="9.140625" style="50"/>
    <col min="8331" max="8331" width="2.85546875" style="50" customWidth="1"/>
    <col min="8332" max="8332" width="3.140625" style="50" customWidth="1"/>
    <col min="8333" max="8333" width="9.140625" style="50"/>
    <col min="8334" max="8334" width="2.85546875" style="50" customWidth="1"/>
    <col min="8335" max="8335" width="3.140625" style="50" customWidth="1"/>
    <col min="8336" max="8336" width="9.140625" style="50"/>
    <col min="8337" max="8337" width="2.85546875" style="50" customWidth="1"/>
    <col min="8338" max="8338" width="3.140625" style="50" customWidth="1"/>
    <col min="8339" max="8339" width="9.140625" style="50"/>
    <col min="8340" max="8340" width="2.85546875" style="50" customWidth="1"/>
    <col min="8341" max="8341" width="3.28515625" style="50" customWidth="1"/>
    <col min="8342" max="8342" width="9.140625" style="50"/>
    <col min="8343" max="8343" width="3.5703125" style="50" customWidth="1"/>
    <col min="8344" max="8344" width="3.7109375" style="50" customWidth="1"/>
    <col min="8345" max="8346" width="9.140625" style="50"/>
    <col min="8347" max="8347" width="35.140625" style="50" customWidth="1"/>
    <col min="8348" max="8565" width="9.140625" style="50"/>
    <col min="8566" max="8566" width="2.85546875" style="50" customWidth="1"/>
    <col min="8567" max="8567" width="3.7109375" style="50" customWidth="1"/>
    <col min="8568" max="8568" width="9.140625" style="50"/>
    <col min="8569" max="8569" width="2.85546875" style="50" customWidth="1"/>
    <col min="8570" max="8570" width="3.7109375" style="50" customWidth="1"/>
    <col min="8571" max="8571" width="9.140625" style="50"/>
    <col min="8572" max="8572" width="2.85546875" style="50" customWidth="1"/>
    <col min="8573" max="8573" width="3.7109375" style="50" customWidth="1"/>
    <col min="8574" max="8574" width="9.140625" style="50"/>
    <col min="8575" max="8575" width="2.85546875" style="50" customWidth="1"/>
    <col min="8576" max="8576" width="3.85546875" style="50" customWidth="1"/>
    <col min="8577" max="8577" width="9.140625" style="50"/>
    <col min="8578" max="8578" width="2.85546875" style="50" customWidth="1"/>
    <col min="8579" max="8579" width="3.85546875" style="50" customWidth="1"/>
    <col min="8580" max="8580" width="9.140625" style="50"/>
    <col min="8581" max="8581" width="2.85546875" style="50" customWidth="1"/>
    <col min="8582" max="8582" width="3.42578125" style="50" customWidth="1"/>
    <col min="8583" max="8583" width="9.140625" style="50"/>
    <col min="8584" max="8584" width="2.85546875" style="50" customWidth="1"/>
    <col min="8585" max="8585" width="3.28515625" style="50" customWidth="1"/>
    <col min="8586" max="8586" width="9.140625" style="50"/>
    <col min="8587" max="8587" width="2.85546875" style="50" customWidth="1"/>
    <col min="8588" max="8588" width="3.140625" style="50" customWidth="1"/>
    <col min="8589" max="8589" width="9.140625" style="50"/>
    <col min="8590" max="8590" width="2.85546875" style="50" customWidth="1"/>
    <col min="8591" max="8591" width="3.140625" style="50" customWidth="1"/>
    <col min="8592" max="8592" width="9.140625" style="50"/>
    <col min="8593" max="8593" width="2.85546875" style="50" customWidth="1"/>
    <col min="8594" max="8594" width="3.140625" style="50" customWidth="1"/>
    <col min="8595" max="8595" width="9.140625" style="50"/>
    <col min="8596" max="8596" width="2.85546875" style="50" customWidth="1"/>
    <col min="8597" max="8597" width="3.28515625" style="50" customWidth="1"/>
    <col min="8598" max="8598" width="9.140625" style="50"/>
    <col min="8599" max="8599" width="3.5703125" style="50" customWidth="1"/>
    <col min="8600" max="8600" width="3.7109375" style="50" customWidth="1"/>
    <col min="8601" max="8602" width="9.140625" style="50"/>
    <col min="8603" max="8603" width="35.140625" style="50" customWidth="1"/>
    <col min="8604" max="8821" width="9.140625" style="50"/>
    <col min="8822" max="8822" width="2.85546875" style="50" customWidth="1"/>
    <col min="8823" max="8823" width="3.7109375" style="50" customWidth="1"/>
    <col min="8824" max="8824" width="9.140625" style="50"/>
    <col min="8825" max="8825" width="2.85546875" style="50" customWidth="1"/>
    <col min="8826" max="8826" width="3.7109375" style="50" customWidth="1"/>
    <col min="8827" max="8827" width="9.140625" style="50"/>
    <col min="8828" max="8828" width="2.85546875" style="50" customWidth="1"/>
    <col min="8829" max="8829" width="3.7109375" style="50" customWidth="1"/>
    <col min="8830" max="8830" width="9.140625" style="50"/>
    <col min="8831" max="8831" width="2.85546875" style="50" customWidth="1"/>
    <col min="8832" max="8832" width="3.85546875" style="50" customWidth="1"/>
    <col min="8833" max="8833" width="9.140625" style="50"/>
    <col min="8834" max="8834" width="2.85546875" style="50" customWidth="1"/>
    <col min="8835" max="8835" width="3.85546875" style="50" customWidth="1"/>
    <col min="8836" max="8836" width="9.140625" style="50"/>
    <col min="8837" max="8837" width="2.85546875" style="50" customWidth="1"/>
    <col min="8838" max="8838" width="3.42578125" style="50" customWidth="1"/>
    <col min="8839" max="8839" width="9.140625" style="50"/>
    <col min="8840" max="8840" width="2.85546875" style="50" customWidth="1"/>
    <col min="8841" max="8841" width="3.28515625" style="50" customWidth="1"/>
    <col min="8842" max="8842" width="9.140625" style="50"/>
    <col min="8843" max="8843" width="2.85546875" style="50" customWidth="1"/>
    <col min="8844" max="8844" width="3.140625" style="50" customWidth="1"/>
    <col min="8845" max="8845" width="9.140625" style="50"/>
    <col min="8846" max="8846" width="2.85546875" style="50" customWidth="1"/>
    <col min="8847" max="8847" width="3.140625" style="50" customWidth="1"/>
    <col min="8848" max="8848" width="9.140625" style="50"/>
    <col min="8849" max="8849" width="2.85546875" style="50" customWidth="1"/>
    <col min="8850" max="8850" width="3.140625" style="50" customWidth="1"/>
    <col min="8851" max="8851" width="9.140625" style="50"/>
    <col min="8852" max="8852" width="2.85546875" style="50" customWidth="1"/>
    <col min="8853" max="8853" width="3.28515625" style="50" customWidth="1"/>
    <col min="8854" max="8854" width="9.140625" style="50"/>
    <col min="8855" max="8855" width="3.5703125" style="50" customWidth="1"/>
    <col min="8856" max="8856" width="3.7109375" style="50" customWidth="1"/>
    <col min="8857" max="8858" width="9.140625" style="50"/>
    <col min="8859" max="8859" width="35.140625" style="50" customWidth="1"/>
    <col min="8860" max="9077" width="9.140625" style="50"/>
    <col min="9078" max="9078" width="2.85546875" style="50" customWidth="1"/>
    <col min="9079" max="9079" width="3.7109375" style="50" customWidth="1"/>
    <col min="9080" max="9080" width="9.140625" style="50"/>
    <col min="9081" max="9081" width="2.85546875" style="50" customWidth="1"/>
    <col min="9082" max="9082" width="3.7109375" style="50" customWidth="1"/>
    <col min="9083" max="9083" width="9.140625" style="50"/>
    <col min="9084" max="9084" width="2.85546875" style="50" customWidth="1"/>
    <col min="9085" max="9085" width="3.7109375" style="50" customWidth="1"/>
    <col min="9086" max="9086" width="9.140625" style="50"/>
    <col min="9087" max="9087" width="2.85546875" style="50" customWidth="1"/>
    <col min="9088" max="9088" width="3.85546875" style="50" customWidth="1"/>
    <col min="9089" max="9089" width="9.140625" style="50"/>
    <col min="9090" max="9090" width="2.85546875" style="50" customWidth="1"/>
    <col min="9091" max="9091" width="3.85546875" style="50" customWidth="1"/>
    <col min="9092" max="9092" width="9.140625" style="50"/>
    <col min="9093" max="9093" width="2.85546875" style="50" customWidth="1"/>
    <col min="9094" max="9094" width="3.42578125" style="50" customWidth="1"/>
    <col min="9095" max="9095" width="9.140625" style="50"/>
    <col min="9096" max="9096" width="2.85546875" style="50" customWidth="1"/>
    <col min="9097" max="9097" width="3.28515625" style="50" customWidth="1"/>
    <col min="9098" max="9098" width="9.140625" style="50"/>
    <col min="9099" max="9099" width="2.85546875" style="50" customWidth="1"/>
    <col min="9100" max="9100" width="3.140625" style="50" customWidth="1"/>
    <col min="9101" max="9101" width="9.140625" style="50"/>
    <col min="9102" max="9102" width="2.85546875" style="50" customWidth="1"/>
    <col min="9103" max="9103" width="3.140625" style="50" customWidth="1"/>
    <col min="9104" max="9104" width="9.140625" style="50"/>
    <col min="9105" max="9105" width="2.85546875" style="50" customWidth="1"/>
    <col min="9106" max="9106" width="3.140625" style="50" customWidth="1"/>
    <col min="9107" max="9107" width="9.140625" style="50"/>
    <col min="9108" max="9108" width="2.85546875" style="50" customWidth="1"/>
    <col min="9109" max="9109" width="3.28515625" style="50" customWidth="1"/>
    <col min="9110" max="9110" width="9.140625" style="50"/>
    <col min="9111" max="9111" width="3.5703125" style="50" customWidth="1"/>
    <col min="9112" max="9112" width="3.7109375" style="50" customWidth="1"/>
    <col min="9113" max="9114" width="9.140625" style="50"/>
    <col min="9115" max="9115" width="35.140625" style="50" customWidth="1"/>
    <col min="9116" max="9333" width="9.140625" style="50"/>
    <col min="9334" max="9334" width="2.85546875" style="50" customWidth="1"/>
    <col min="9335" max="9335" width="3.7109375" style="50" customWidth="1"/>
    <col min="9336" max="9336" width="9.140625" style="50"/>
    <col min="9337" max="9337" width="2.85546875" style="50" customWidth="1"/>
    <col min="9338" max="9338" width="3.7109375" style="50" customWidth="1"/>
    <col min="9339" max="9339" width="9.140625" style="50"/>
    <col min="9340" max="9340" width="2.85546875" style="50" customWidth="1"/>
    <col min="9341" max="9341" width="3.7109375" style="50" customWidth="1"/>
    <col min="9342" max="9342" width="9.140625" style="50"/>
    <col min="9343" max="9343" width="2.85546875" style="50" customWidth="1"/>
    <col min="9344" max="9344" width="3.85546875" style="50" customWidth="1"/>
    <col min="9345" max="9345" width="9.140625" style="50"/>
    <col min="9346" max="9346" width="2.85546875" style="50" customWidth="1"/>
    <col min="9347" max="9347" width="3.85546875" style="50" customWidth="1"/>
    <col min="9348" max="9348" width="9.140625" style="50"/>
    <col min="9349" max="9349" width="2.85546875" style="50" customWidth="1"/>
    <col min="9350" max="9350" width="3.42578125" style="50" customWidth="1"/>
    <col min="9351" max="9351" width="9.140625" style="50"/>
    <col min="9352" max="9352" width="2.85546875" style="50" customWidth="1"/>
    <col min="9353" max="9353" width="3.28515625" style="50" customWidth="1"/>
    <col min="9354" max="9354" width="9.140625" style="50"/>
    <col min="9355" max="9355" width="2.85546875" style="50" customWidth="1"/>
    <col min="9356" max="9356" width="3.140625" style="50" customWidth="1"/>
    <col min="9357" max="9357" width="9.140625" style="50"/>
    <col min="9358" max="9358" width="2.85546875" style="50" customWidth="1"/>
    <col min="9359" max="9359" width="3.140625" style="50" customWidth="1"/>
    <col min="9360" max="9360" width="9.140625" style="50"/>
    <col min="9361" max="9361" width="2.85546875" style="50" customWidth="1"/>
    <col min="9362" max="9362" width="3.140625" style="50" customWidth="1"/>
    <col min="9363" max="9363" width="9.140625" style="50"/>
    <col min="9364" max="9364" width="2.85546875" style="50" customWidth="1"/>
    <col min="9365" max="9365" width="3.28515625" style="50" customWidth="1"/>
    <col min="9366" max="9366" width="9.140625" style="50"/>
    <col min="9367" max="9367" width="3.5703125" style="50" customWidth="1"/>
    <col min="9368" max="9368" width="3.7109375" style="50" customWidth="1"/>
    <col min="9369" max="9370" width="9.140625" style="50"/>
    <col min="9371" max="9371" width="35.140625" style="50" customWidth="1"/>
    <col min="9372" max="9589" width="9.140625" style="50"/>
    <col min="9590" max="9590" width="2.85546875" style="50" customWidth="1"/>
    <col min="9591" max="9591" width="3.7109375" style="50" customWidth="1"/>
    <col min="9592" max="9592" width="9.140625" style="50"/>
    <col min="9593" max="9593" width="2.85546875" style="50" customWidth="1"/>
    <col min="9594" max="9594" width="3.7109375" style="50" customWidth="1"/>
    <col min="9595" max="9595" width="9.140625" style="50"/>
    <col min="9596" max="9596" width="2.85546875" style="50" customWidth="1"/>
    <col min="9597" max="9597" width="3.7109375" style="50" customWidth="1"/>
    <col min="9598" max="9598" width="9.140625" style="50"/>
    <col min="9599" max="9599" width="2.85546875" style="50" customWidth="1"/>
    <col min="9600" max="9600" width="3.85546875" style="50" customWidth="1"/>
    <col min="9601" max="9601" width="9.140625" style="50"/>
    <col min="9602" max="9602" width="2.85546875" style="50" customWidth="1"/>
    <col min="9603" max="9603" width="3.85546875" style="50" customWidth="1"/>
    <col min="9604" max="9604" width="9.140625" style="50"/>
    <col min="9605" max="9605" width="2.85546875" style="50" customWidth="1"/>
    <col min="9606" max="9606" width="3.42578125" style="50" customWidth="1"/>
    <col min="9607" max="9607" width="9.140625" style="50"/>
    <col min="9608" max="9608" width="2.85546875" style="50" customWidth="1"/>
    <col min="9609" max="9609" width="3.28515625" style="50" customWidth="1"/>
    <col min="9610" max="9610" width="9.140625" style="50"/>
    <col min="9611" max="9611" width="2.85546875" style="50" customWidth="1"/>
    <col min="9612" max="9612" width="3.140625" style="50" customWidth="1"/>
    <col min="9613" max="9613" width="9.140625" style="50"/>
    <col min="9614" max="9614" width="2.85546875" style="50" customWidth="1"/>
    <col min="9615" max="9615" width="3.140625" style="50" customWidth="1"/>
    <col min="9616" max="9616" width="9.140625" style="50"/>
    <col min="9617" max="9617" width="2.85546875" style="50" customWidth="1"/>
    <col min="9618" max="9618" width="3.140625" style="50" customWidth="1"/>
    <col min="9619" max="9619" width="9.140625" style="50"/>
    <col min="9620" max="9620" width="2.85546875" style="50" customWidth="1"/>
    <col min="9621" max="9621" width="3.28515625" style="50" customWidth="1"/>
    <col min="9622" max="9622" width="9.140625" style="50"/>
    <col min="9623" max="9623" width="3.5703125" style="50" customWidth="1"/>
    <col min="9624" max="9624" width="3.7109375" style="50" customWidth="1"/>
    <col min="9625" max="9626" width="9.140625" style="50"/>
    <col min="9627" max="9627" width="35.140625" style="50" customWidth="1"/>
    <col min="9628" max="9845" width="9.140625" style="50"/>
    <col min="9846" max="9846" width="2.85546875" style="50" customWidth="1"/>
    <col min="9847" max="9847" width="3.7109375" style="50" customWidth="1"/>
    <col min="9848" max="9848" width="9.140625" style="50"/>
    <col min="9849" max="9849" width="2.85546875" style="50" customWidth="1"/>
    <col min="9850" max="9850" width="3.7109375" style="50" customWidth="1"/>
    <col min="9851" max="9851" width="9.140625" style="50"/>
    <col min="9852" max="9852" width="2.85546875" style="50" customWidth="1"/>
    <col min="9853" max="9853" width="3.7109375" style="50" customWidth="1"/>
    <col min="9854" max="9854" width="9.140625" style="50"/>
    <col min="9855" max="9855" width="2.85546875" style="50" customWidth="1"/>
    <col min="9856" max="9856" width="3.85546875" style="50" customWidth="1"/>
    <col min="9857" max="9857" width="9.140625" style="50"/>
    <col min="9858" max="9858" width="2.85546875" style="50" customWidth="1"/>
    <col min="9859" max="9859" width="3.85546875" style="50" customWidth="1"/>
    <col min="9860" max="9860" width="9.140625" style="50"/>
    <col min="9861" max="9861" width="2.85546875" style="50" customWidth="1"/>
    <col min="9862" max="9862" width="3.42578125" style="50" customWidth="1"/>
    <col min="9863" max="9863" width="9.140625" style="50"/>
    <col min="9864" max="9864" width="2.85546875" style="50" customWidth="1"/>
    <col min="9865" max="9865" width="3.28515625" style="50" customWidth="1"/>
    <col min="9866" max="9866" width="9.140625" style="50"/>
    <col min="9867" max="9867" width="2.85546875" style="50" customWidth="1"/>
    <col min="9868" max="9868" width="3.140625" style="50" customWidth="1"/>
    <col min="9869" max="9869" width="9.140625" style="50"/>
    <col min="9870" max="9870" width="2.85546875" style="50" customWidth="1"/>
    <col min="9871" max="9871" width="3.140625" style="50" customWidth="1"/>
    <col min="9872" max="9872" width="9.140625" style="50"/>
    <col min="9873" max="9873" width="2.85546875" style="50" customWidth="1"/>
    <col min="9874" max="9874" width="3.140625" style="50" customWidth="1"/>
    <col min="9875" max="9875" width="9.140625" style="50"/>
    <col min="9876" max="9876" width="2.85546875" style="50" customWidth="1"/>
    <col min="9877" max="9877" width="3.28515625" style="50" customWidth="1"/>
    <col min="9878" max="9878" width="9.140625" style="50"/>
    <col min="9879" max="9879" width="3.5703125" style="50" customWidth="1"/>
    <col min="9880" max="9880" width="3.7109375" style="50" customWidth="1"/>
    <col min="9881" max="9882" width="9.140625" style="50"/>
    <col min="9883" max="9883" width="35.140625" style="50" customWidth="1"/>
    <col min="9884" max="10101" width="9.140625" style="50"/>
    <col min="10102" max="10102" width="2.85546875" style="50" customWidth="1"/>
    <col min="10103" max="10103" width="3.7109375" style="50" customWidth="1"/>
    <col min="10104" max="10104" width="9.140625" style="50"/>
    <col min="10105" max="10105" width="2.85546875" style="50" customWidth="1"/>
    <col min="10106" max="10106" width="3.7109375" style="50" customWidth="1"/>
    <col min="10107" max="10107" width="9.140625" style="50"/>
    <col min="10108" max="10108" width="2.85546875" style="50" customWidth="1"/>
    <col min="10109" max="10109" width="3.7109375" style="50" customWidth="1"/>
    <col min="10110" max="10110" width="9.140625" style="50"/>
    <col min="10111" max="10111" width="2.85546875" style="50" customWidth="1"/>
    <col min="10112" max="10112" width="3.85546875" style="50" customWidth="1"/>
    <col min="10113" max="10113" width="9.140625" style="50"/>
    <col min="10114" max="10114" width="2.85546875" style="50" customWidth="1"/>
    <col min="10115" max="10115" width="3.85546875" style="50" customWidth="1"/>
    <col min="10116" max="10116" width="9.140625" style="50"/>
    <col min="10117" max="10117" width="2.85546875" style="50" customWidth="1"/>
    <col min="10118" max="10118" width="3.42578125" style="50" customWidth="1"/>
    <col min="10119" max="10119" width="9.140625" style="50"/>
    <col min="10120" max="10120" width="2.85546875" style="50" customWidth="1"/>
    <col min="10121" max="10121" width="3.28515625" style="50" customWidth="1"/>
    <col min="10122" max="10122" width="9.140625" style="50"/>
    <col min="10123" max="10123" width="2.85546875" style="50" customWidth="1"/>
    <col min="10124" max="10124" width="3.140625" style="50" customWidth="1"/>
    <col min="10125" max="10125" width="9.140625" style="50"/>
    <col min="10126" max="10126" width="2.85546875" style="50" customWidth="1"/>
    <col min="10127" max="10127" width="3.140625" style="50" customWidth="1"/>
    <col min="10128" max="10128" width="9.140625" style="50"/>
    <col min="10129" max="10129" width="2.85546875" style="50" customWidth="1"/>
    <col min="10130" max="10130" width="3.140625" style="50" customWidth="1"/>
    <col min="10131" max="10131" width="9.140625" style="50"/>
    <col min="10132" max="10132" width="2.85546875" style="50" customWidth="1"/>
    <col min="10133" max="10133" width="3.28515625" style="50" customWidth="1"/>
    <col min="10134" max="10134" width="9.140625" style="50"/>
    <col min="10135" max="10135" width="3.5703125" style="50" customWidth="1"/>
    <col min="10136" max="10136" width="3.7109375" style="50" customWidth="1"/>
    <col min="10137" max="10138" width="9.140625" style="50"/>
    <col min="10139" max="10139" width="35.140625" style="50" customWidth="1"/>
    <col min="10140" max="10357" width="9.140625" style="50"/>
    <col min="10358" max="10358" width="2.85546875" style="50" customWidth="1"/>
    <col min="10359" max="10359" width="3.7109375" style="50" customWidth="1"/>
    <col min="10360" max="10360" width="9.140625" style="50"/>
    <col min="10361" max="10361" width="2.85546875" style="50" customWidth="1"/>
    <col min="10362" max="10362" width="3.7109375" style="50" customWidth="1"/>
    <col min="10363" max="10363" width="9.140625" style="50"/>
    <col min="10364" max="10364" width="2.85546875" style="50" customWidth="1"/>
    <col min="10365" max="10365" width="3.7109375" style="50" customWidth="1"/>
    <col min="10366" max="10366" width="9.140625" style="50"/>
    <col min="10367" max="10367" width="2.85546875" style="50" customWidth="1"/>
    <col min="10368" max="10368" width="3.85546875" style="50" customWidth="1"/>
    <col min="10369" max="10369" width="9.140625" style="50"/>
    <col min="10370" max="10370" width="2.85546875" style="50" customWidth="1"/>
    <col min="10371" max="10371" width="3.85546875" style="50" customWidth="1"/>
    <col min="10372" max="10372" width="9.140625" style="50"/>
    <col min="10373" max="10373" width="2.85546875" style="50" customWidth="1"/>
    <col min="10374" max="10374" width="3.42578125" style="50" customWidth="1"/>
    <col min="10375" max="10375" width="9.140625" style="50"/>
    <col min="10376" max="10376" width="2.85546875" style="50" customWidth="1"/>
    <col min="10377" max="10377" width="3.28515625" style="50" customWidth="1"/>
    <col min="10378" max="10378" width="9.140625" style="50"/>
    <col min="10379" max="10379" width="2.85546875" style="50" customWidth="1"/>
    <col min="10380" max="10380" width="3.140625" style="50" customWidth="1"/>
    <col min="10381" max="10381" width="9.140625" style="50"/>
    <col min="10382" max="10382" width="2.85546875" style="50" customWidth="1"/>
    <col min="10383" max="10383" width="3.140625" style="50" customWidth="1"/>
    <col min="10384" max="10384" width="9.140625" style="50"/>
    <col min="10385" max="10385" width="2.85546875" style="50" customWidth="1"/>
    <col min="10386" max="10386" width="3.140625" style="50" customWidth="1"/>
    <col min="10387" max="10387" width="9.140625" style="50"/>
    <col min="10388" max="10388" width="2.85546875" style="50" customWidth="1"/>
    <col min="10389" max="10389" width="3.28515625" style="50" customWidth="1"/>
    <col min="10390" max="10390" width="9.140625" style="50"/>
    <col min="10391" max="10391" width="3.5703125" style="50" customWidth="1"/>
    <col min="10392" max="10392" width="3.7109375" style="50" customWidth="1"/>
    <col min="10393" max="10394" width="9.140625" style="50"/>
    <col min="10395" max="10395" width="35.140625" style="50" customWidth="1"/>
    <col min="10396" max="10613" width="9.140625" style="50"/>
    <col min="10614" max="10614" width="2.85546875" style="50" customWidth="1"/>
    <col min="10615" max="10615" width="3.7109375" style="50" customWidth="1"/>
    <col min="10616" max="10616" width="9.140625" style="50"/>
    <col min="10617" max="10617" width="2.85546875" style="50" customWidth="1"/>
    <col min="10618" max="10618" width="3.7109375" style="50" customWidth="1"/>
    <col min="10619" max="10619" width="9.140625" style="50"/>
    <col min="10620" max="10620" width="2.85546875" style="50" customWidth="1"/>
    <col min="10621" max="10621" width="3.7109375" style="50" customWidth="1"/>
    <col min="10622" max="10622" width="9.140625" style="50"/>
    <col min="10623" max="10623" width="2.85546875" style="50" customWidth="1"/>
    <col min="10624" max="10624" width="3.85546875" style="50" customWidth="1"/>
    <col min="10625" max="10625" width="9.140625" style="50"/>
    <col min="10626" max="10626" width="2.85546875" style="50" customWidth="1"/>
    <col min="10627" max="10627" width="3.85546875" style="50" customWidth="1"/>
    <col min="10628" max="10628" width="9.140625" style="50"/>
    <col min="10629" max="10629" width="2.85546875" style="50" customWidth="1"/>
    <col min="10630" max="10630" width="3.42578125" style="50" customWidth="1"/>
    <col min="10631" max="10631" width="9.140625" style="50"/>
    <col min="10632" max="10632" width="2.85546875" style="50" customWidth="1"/>
    <col min="10633" max="10633" width="3.28515625" style="50" customWidth="1"/>
    <col min="10634" max="10634" width="9.140625" style="50"/>
    <col min="10635" max="10635" width="2.85546875" style="50" customWidth="1"/>
    <col min="10636" max="10636" width="3.140625" style="50" customWidth="1"/>
    <col min="10637" max="10637" width="9.140625" style="50"/>
    <col min="10638" max="10638" width="2.85546875" style="50" customWidth="1"/>
    <col min="10639" max="10639" width="3.140625" style="50" customWidth="1"/>
    <col min="10640" max="10640" width="9.140625" style="50"/>
    <col min="10641" max="10641" width="2.85546875" style="50" customWidth="1"/>
    <col min="10642" max="10642" width="3.140625" style="50" customWidth="1"/>
    <col min="10643" max="10643" width="9.140625" style="50"/>
    <col min="10644" max="10644" width="2.85546875" style="50" customWidth="1"/>
    <col min="10645" max="10645" width="3.28515625" style="50" customWidth="1"/>
    <col min="10646" max="10646" width="9.140625" style="50"/>
    <col min="10647" max="10647" width="3.5703125" style="50" customWidth="1"/>
    <col min="10648" max="10648" width="3.7109375" style="50" customWidth="1"/>
    <col min="10649" max="10650" width="9.140625" style="50"/>
    <col min="10651" max="10651" width="35.140625" style="50" customWidth="1"/>
    <col min="10652" max="10869" width="9.140625" style="50"/>
    <col min="10870" max="10870" width="2.85546875" style="50" customWidth="1"/>
    <col min="10871" max="10871" width="3.7109375" style="50" customWidth="1"/>
    <col min="10872" max="10872" width="9.140625" style="50"/>
    <col min="10873" max="10873" width="2.85546875" style="50" customWidth="1"/>
    <col min="10874" max="10874" width="3.7109375" style="50" customWidth="1"/>
    <col min="10875" max="10875" width="9.140625" style="50"/>
    <col min="10876" max="10876" width="2.85546875" style="50" customWidth="1"/>
    <col min="10877" max="10877" width="3.7109375" style="50" customWidth="1"/>
    <col min="10878" max="10878" width="9.140625" style="50"/>
    <col min="10879" max="10879" width="2.85546875" style="50" customWidth="1"/>
    <col min="10880" max="10880" width="3.85546875" style="50" customWidth="1"/>
    <col min="10881" max="10881" width="9.140625" style="50"/>
    <col min="10882" max="10882" width="2.85546875" style="50" customWidth="1"/>
    <col min="10883" max="10883" width="3.85546875" style="50" customWidth="1"/>
    <col min="10884" max="10884" width="9.140625" style="50"/>
    <col min="10885" max="10885" width="2.85546875" style="50" customWidth="1"/>
    <col min="10886" max="10886" width="3.42578125" style="50" customWidth="1"/>
    <col min="10887" max="10887" width="9.140625" style="50"/>
    <col min="10888" max="10888" width="2.85546875" style="50" customWidth="1"/>
    <col min="10889" max="10889" width="3.28515625" style="50" customWidth="1"/>
    <col min="10890" max="10890" width="9.140625" style="50"/>
    <col min="10891" max="10891" width="2.85546875" style="50" customWidth="1"/>
    <col min="10892" max="10892" width="3.140625" style="50" customWidth="1"/>
    <col min="10893" max="10893" width="9.140625" style="50"/>
    <col min="10894" max="10894" width="2.85546875" style="50" customWidth="1"/>
    <col min="10895" max="10895" width="3.140625" style="50" customWidth="1"/>
    <col min="10896" max="10896" width="9.140625" style="50"/>
    <col min="10897" max="10897" width="2.85546875" style="50" customWidth="1"/>
    <col min="10898" max="10898" width="3.140625" style="50" customWidth="1"/>
    <col min="10899" max="10899" width="9.140625" style="50"/>
    <col min="10900" max="10900" width="2.85546875" style="50" customWidth="1"/>
    <col min="10901" max="10901" width="3.28515625" style="50" customWidth="1"/>
    <col min="10902" max="10902" width="9.140625" style="50"/>
    <col min="10903" max="10903" width="3.5703125" style="50" customWidth="1"/>
    <col min="10904" max="10904" width="3.7109375" style="50" customWidth="1"/>
    <col min="10905" max="10906" width="9.140625" style="50"/>
    <col min="10907" max="10907" width="35.140625" style="50" customWidth="1"/>
    <col min="10908" max="11125" width="9.140625" style="50"/>
    <col min="11126" max="11126" width="2.85546875" style="50" customWidth="1"/>
    <col min="11127" max="11127" width="3.7109375" style="50" customWidth="1"/>
    <col min="11128" max="11128" width="9.140625" style="50"/>
    <col min="11129" max="11129" width="2.85546875" style="50" customWidth="1"/>
    <col min="11130" max="11130" width="3.7109375" style="50" customWidth="1"/>
    <col min="11131" max="11131" width="9.140625" style="50"/>
    <col min="11132" max="11132" width="2.85546875" style="50" customWidth="1"/>
    <col min="11133" max="11133" width="3.7109375" style="50" customWidth="1"/>
    <col min="11134" max="11134" width="9.140625" style="50"/>
    <col min="11135" max="11135" width="2.85546875" style="50" customWidth="1"/>
    <col min="11136" max="11136" width="3.85546875" style="50" customWidth="1"/>
    <col min="11137" max="11137" width="9.140625" style="50"/>
    <col min="11138" max="11138" width="2.85546875" style="50" customWidth="1"/>
    <col min="11139" max="11139" width="3.85546875" style="50" customWidth="1"/>
    <col min="11140" max="11140" width="9.140625" style="50"/>
    <col min="11141" max="11141" width="2.85546875" style="50" customWidth="1"/>
    <col min="11142" max="11142" width="3.42578125" style="50" customWidth="1"/>
    <col min="11143" max="11143" width="9.140625" style="50"/>
    <col min="11144" max="11144" width="2.85546875" style="50" customWidth="1"/>
    <col min="11145" max="11145" width="3.28515625" style="50" customWidth="1"/>
    <col min="11146" max="11146" width="9.140625" style="50"/>
    <col min="11147" max="11147" width="2.85546875" style="50" customWidth="1"/>
    <col min="11148" max="11148" width="3.140625" style="50" customWidth="1"/>
    <col min="11149" max="11149" width="9.140625" style="50"/>
    <col min="11150" max="11150" width="2.85546875" style="50" customWidth="1"/>
    <col min="11151" max="11151" width="3.140625" style="50" customWidth="1"/>
    <col min="11152" max="11152" width="9.140625" style="50"/>
    <col min="11153" max="11153" width="2.85546875" style="50" customWidth="1"/>
    <col min="11154" max="11154" width="3.140625" style="50" customWidth="1"/>
    <col min="11155" max="11155" width="9.140625" style="50"/>
    <col min="11156" max="11156" width="2.85546875" style="50" customWidth="1"/>
    <col min="11157" max="11157" width="3.28515625" style="50" customWidth="1"/>
    <col min="11158" max="11158" width="9.140625" style="50"/>
    <col min="11159" max="11159" width="3.5703125" style="50" customWidth="1"/>
    <col min="11160" max="11160" width="3.7109375" style="50" customWidth="1"/>
    <col min="11161" max="11162" width="9.140625" style="50"/>
    <col min="11163" max="11163" width="35.140625" style="50" customWidth="1"/>
    <col min="11164" max="11381" width="9.140625" style="50"/>
    <col min="11382" max="11382" width="2.85546875" style="50" customWidth="1"/>
    <col min="11383" max="11383" width="3.7109375" style="50" customWidth="1"/>
    <col min="11384" max="11384" width="9.140625" style="50"/>
    <col min="11385" max="11385" width="2.85546875" style="50" customWidth="1"/>
    <col min="11386" max="11386" width="3.7109375" style="50" customWidth="1"/>
    <col min="11387" max="11387" width="9.140625" style="50"/>
    <col min="11388" max="11388" width="2.85546875" style="50" customWidth="1"/>
    <col min="11389" max="11389" width="3.7109375" style="50" customWidth="1"/>
    <col min="11390" max="11390" width="9.140625" style="50"/>
    <col min="11391" max="11391" width="2.85546875" style="50" customWidth="1"/>
    <col min="11392" max="11392" width="3.85546875" style="50" customWidth="1"/>
    <col min="11393" max="11393" width="9.140625" style="50"/>
    <col min="11394" max="11394" width="2.85546875" style="50" customWidth="1"/>
    <col min="11395" max="11395" width="3.85546875" style="50" customWidth="1"/>
    <col min="11396" max="11396" width="9.140625" style="50"/>
    <col min="11397" max="11397" width="2.85546875" style="50" customWidth="1"/>
    <col min="11398" max="11398" width="3.42578125" style="50" customWidth="1"/>
    <col min="11399" max="11399" width="9.140625" style="50"/>
    <col min="11400" max="11400" width="2.85546875" style="50" customWidth="1"/>
    <col min="11401" max="11401" width="3.28515625" style="50" customWidth="1"/>
    <col min="11402" max="11402" width="9.140625" style="50"/>
    <col min="11403" max="11403" width="2.85546875" style="50" customWidth="1"/>
    <col min="11404" max="11404" width="3.140625" style="50" customWidth="1"/>
    <col min="11405" max="11405" width="9.140625" style="50"/>
    <col min="11406" max="11406" width="2.85546875" style="50" customWidth="1"/>
    <col min="11407" max="11407" width="3.140625" style="50" customWidth="1"/>
    <col min="11408" max="11408" width="9.140625" style="50"/>
    <col min="11409" max="11409" width="2.85546875" style="50" customWidth="1"/>
    <col min="11410" max="11410" width="3.140625" style="50" customWidth="1"/>
    <col min="11411" max="11411" width="9.140625" style="50"/>
    <col min="11412" max="11412" width="2.85546875" style="50" customWidth="1"/>
    <col min="11413" max="11413" width="3.28515625" style="50" customWidth="1"/>
    <col min="11414" max="11414" width="9.140625" style="50"/>
    <col min="11415" max="11415" width="3.5703125" style="50" customWidth="1"/>
    <col min="11416" max="11416" width="3.7109375" style="50" customWidth="1"/>
    <col min="11417" max="11418" width="9.140625" style="50"/>
    <col min="11419" max="11419" width="35.140625" style="50" customWidth="1"/>
    <col min="11420" max="11637" width="9.140625" style="50"/>
    <col min="11638" max="11638" width="2.85546875" style="50" customWidth="1"/>
    <col min="11639" max="11639" width="3.7109375" style="50" customWidth="1"/>
    <col min="11640" max="11640" width="9.140625" style="50"/>
    <col min="11641" max="11641" width="2.85546875" style="50" customWidth="1"/>
    <col min="11642" max="11642" width="3.7109375" style="50" customWidth="1"/>
    <col min="11643" max="11643" width="9.140625" style="50"/>
    <col min="11644" max="11644" width="2.85546875" style="50" customWidth="1"/>
    <col min="11645" max="11645" width="3.7109375" style="50" customWidth="1"/>
    <col min="11646" max="11646" width="9.140625" style="50"/>
    <col min="11647" max="11647" width="2.85546875" style="50" customWidth="1"/>
    <col min="11648" max="11648" width="3.85546875" style="50" customWidth="1"/>
    <col min="11649" max="11649" width="9.140625" style="50"/>
    <col min="11650" max="11650" width="2.85546875" style="50" customWidth="1"/>
    <col min="11651" max="11651" width="3.85546875" style="50" customWidth="1"/>
    <col min="11652" max="11652" width="9.140625" style="50"/>
    <col min="11653" max="11653" width="2.85546875" style="50" customWidth="1"/>
    <col min="11654" max="11654" width="3.42578125" style="50" customWidth="1"/>
    <col min="11655" max="11655" width="9.140625" style="50"/>
    <col min="11656" max="11656" width="2.85546875" style="50" customWidth="1"/>
    <col min="11657" max="11657" width="3.28515625" style="50" customWidth="1"/>
    <col min="11658" max="11658" width="9.140625" style="50"/>
    <col min="11659" max="11659" width="2.85546875" style="50" customWidth="1"/>
    <col min="11660" max="11660" width="3.140625" style="50" customWidth="1"/>
    <col min="11661" max="11661" width="9.140625" style="50"/>
    <col min="11662" max="11662" width="2.85546875" style="50" customWidth="1"/>
    <col min="11663" max="11663" width="3.140625" style="50" customWidth="1"/>
    <col min="11664" max="11664" width="9.140625" style="50"/>
    <col min="11665" max="11665" width="2.85546875" style="50" customWidth="1"/>
    <col min="11666" max="11666" width="3.140625" style="50" customWidth="1"/>
    <col min="11667" max="11667" width="9.140625" style="50"/>
    <col min="11668" max="11668" width="2.85546875" style="50" customWidth="1"/>
    <col min="11669" max="11669" width="3.28515625" style="50" customWidth="1"/>
    <col min="11670" max="11670" width="9.140625" style="50"/>
    <col min="11671" max="11671" width="3.5703125" style="50" customWidth="1"/>
    <col min="11672" max="11672" width="3.7109375" style="50" customWidth="1"/>
    <col min="11673" max="11674" width="9.140625" style="50"/>
    <col min="11675" max="11675" width="35.140625" style="50" customWidth="1"/>
    <col min="11676" max="11893" width="9.140625" style="50"/>
    <col min="11894" max="11894" width="2.85546875" style="50" customWidth="1"/>
    <col min="11895" max="11895" width="3.7109375" style="50" customWidth="1"/>
    <col min="11896" max="11896" width="9.140625" style="50"/>
    <col min="11897" max="11897" width="2.85546875" style="50" customWidth="1"/>
    <col min="11898" max="11898" width="3.7109375" style="50" customWidth="1"/>
    <col min="11899" max="11899" width="9.140625" style="50"/>
    <col min="11900" max="11900" width="2.85546875" style="50" customWidth="1"/>
    <col min="11901" max="11901" width="3.7109375" style="50" customWidth="1"/>
    <col min="11902" max="11902" width="9.140625" style="50"/>
    <col min="11903" max="11903" width="2.85546875" style="50" customWidth="1"/>
    <col min="11904" max="11904" width="3.85546875" style="50" customWidth="1"/>
    <col min="11905" max="11905" width="9.140625" style="50"/>
    <col min="11906" max="11906" width="2.85546875" style="50" customWidth="1"/>
    <col min="11907" max="11907" width="3.85546875" style="50" customWidth="1"/>
    <col min="11908" max="11908" width="9.140625" style="50"/>
    <col min="11909" max="11909" width="2.85546875" style="50" customWidth="1"/>
    <col min="11910" max="11910" width="3.42578125" style="50" customWidth="1"/>
    <col min="11911" max="11911" width="9.140625" style="50"/>
    <col min="11912" max="11912" width="2.85546875" style="50" customWidth="1"/>
    <col min="11913" max="11913" width="3.28515625" style="50" customWidth="1"/>
    <col min="11914" max="11914" width="9.140625" style="50"/>
    <col min="11915" max="11915" width="2.85546875" style="50" customWidth="1"/>
    <col min="11916" max="11916" width="3.140625" style="50" customWidth="1"/>
    <col min="11917" max="11917" width="9.140625" style="50"/>
    <col min="11918" max="11918" width="2.85546875" style="50" customWidth="1"/>
    <col min="11919" max="11919" width="3.140625" style="50" customWidth="1"/>
    <col min="11920" max="11920" width="9.140625" style="50"/>
    <col min="11921" max="11921" width="2.85546875" style="50" customWidth="1"/>
    <col min="11922" max="11922" width="3.140625" style="50" customWidth="1"/>
    <col min="11923" max="11923" width="9.140625" style="50"/>
    <col min="11924" max="11924" width="2.85546875" style="50" customWidth="1"/>
    <col min="11925" max="11925" width="3.28515625" style="50" customWidth="1"/>
    <col min="11926" max="11926" width="9.140625" style="50"/>
    <col min="11927" max="11927" width="3.5703125" style="50" customWidth="1"/>
    <col min="11928" max="11928" width="3.7109375" style="50" customWidth="1"/>
    <col min="11929" max="11930" width="9.140625" style="50"/>
    <col min="11931" max="11931" width="35.140625" style="50" customWidth="1"/>
    <col min="11932" max="12149" width="9.140625" style="50"/>
    <col min="12150" max="12150" width="2.85546875" style="50" customWidth="1"/>
    <col min="12151" max="12151" width="3.7109375" style="50" customWidth="1"/>
    <col min="12152" max="12152" width="9.140625" style="50"/>
    <col min="12153" max="12153" width="2.85546875" style="50" customWidth="1"/>
    <col min="12154" max="12154" width="3.7109375" style="50" customWidth="1"/>
    <col min="12155" max="12155" width="9.140625" style="50"/>
    <col min="12156" max="12156" width="2.85546875" style="50" customWidth="1"/>
    <col min="12157" max="12157" width="3.7109375" style="50" customWidth="1"/>
    <col min="12158" max="12158" width="9.140625" style="50"/>
    <col min="12159" max="12159" width="2.85546875" style="50" customWidth="1"/>
    <col min="12160" max="12160" width="3.85546875" style="50" customWidth="1"/>
    <col min="12161" max="12161" width="9.140625" style="50"/>
    <col min="12162" max="12162" width="2.85546875" style="50" customWidth="1"/>
    <col min="12163" max="12163" width="3.85546875" style="50" customWidth="1"/>
    <col min="12164" max="12164" width="9.140625" style="50"/>
    <col min="12165" max="12165" width="2.85546875" style="50" customWidth="1"/>
    <col min="12166" max="12166" width="3.42578125" style="50" customWidth="1"/>
    <col min="12167" max="12167" width="9.140625" style="50"/>
    <col min="12168" max="12168" width="2.85546875" style="50" customWidth="1"/>
    <col min="12169" max="12169" width="3.28515625" style="50" customWidth="1"/>
    <col min="12170" max="12170" width="9.140625" style="50"/>
    <col min="12171" max="12171" width="2.85546875" style="50" customWidth="1"/>
    <col min="12172" max="12172" width="3.140625" style="50" customWidth="1"/>
    <col min="12173" max="12173" width="9.140625" style="50"/>
    <col min="12174" max="12174" width="2.85546875" style="50" customWidth="1"/>
    <col min="12175" max="12175" width="3.140625" style="50" customWidth="1"/>
    <col min="12176" max="12176" width="9.140625" style="50"/>
    <col min="12177" max="12177" width="2.85546875" style="50" customWidth="1"/>
    <col min="12178" max="12178" width="3.140625" style="50" customWidth="1"/>
    <col min="12179" max="12179" width="9.140625" style="50"/>
    <col min="12180" max="12180" width="2.85546875" style="50" customWidth="1"/>
    <col min="12181" max="12181" width="3.28515625" style="50" customWidth="1"/>
    <col min="12182" max="12182" width="9.140625" style="50"/>
    <col min="12183" max="12183" width="3.5703125" style="50" customWidth="1"/>
    <col min="12184" max="12184" width="3.7109375" style="50" customWidth="1"/>
    <col min="12185" max="12186" width="9.140625" style="50"/>
    <col min="12187" max="12187" width="35.140625" style="50" customWidth="1"/>
    <col min="12188" max="12405" width="9.140625" style="50"/>
    <col min="12406" max="12406" width="2.85546875" style="50" customWidth="1"/>
    <col min="12407" max="12407" width="3.7109375" style="50" customWidth="1"/>
    <col min="12408" max="12408" width="9.140625" style="50"/>
    <col min="12409" max="12409" width="2.85546875" style="50" customWidth="1"/>
    <col min="12410" max="12410" width="3.7109375" style="50" customWidth="1"/>
    <col min="12411" max="12411" width="9.140625" style="50"/>
    <col min="12412" max="12412" width="2.85546875" style="50" customWidth="1"/>
    <col min="12413" max="12413" width="3.7109375" style="50" customWidth="1"/>
    <col min="12414" max="12414" width="9.140625" style="50"/>
    <col min="12415" max="12415" width="2.85546875" style="50" customWidth="1"/>
    <col min="12416" max="12416" width="3.85546875" style="50" customWidth="1"/>
    <col min="12417" max="12417" width="9.140625" style="50"/>
    <col min="12418" max="12418" width="2.85546875" style="50" customWidth="1"/>
    <col min="12419" max="12419" width="3.85546875" style="50" customWidth="1"/>
    <col min="12420" max="12420" width="9.140625" style="50"/>
    <col min="12421" max="12421" width="2.85546875" style="50" customWidth="1"/>
    <col min="12422" max="12422" width="3.42578125" style="50" customWidth="1"/>
    <col min="12423" max="12423" width="9.140625" style="50"/>
    <col min="12424" max="12424" width="2.85546875" style="50" customWidth="1"/>
    <col min="12425" max="12425" width="3.28515625" style="50" customWidth="1"/>
    <col min="12426" max="12426" width="9.140625" style="50"/>
    <col min="12427" max="12427" width="2.85546875" style="50" customWidth="1"/>
    <col min="12428" max="12428" width="3.140625" style="50" customWidth="1"/>
    <col min="12429" max="12429" width="9.140625" style="50"/>
    <col min="12430" max="12430" width="2.85546875" style="50" customWidth="1"/>
    <col min="12431" max="12431" width="3.140625" style="50" customWidth="1"/>
    <col min="12432" max="12432" width="9.140625" style="50"/>
    <col min="12433" max="12433" width="2.85546875" style="50" customWidth="1"/>
    <col min="12434" max="12434" width="3.140625" style="50" customWidth="1"/>
    <col min="12435" max="12435" width="9.140625" style="50"/>
    <col min="12436" max="12436" width="2.85546875" style="50" customWidth="1"/>
    <col min="12437" max="12437" width="3.28515625" style="50" customWidth="1"/>
    <col min="12438" max="12438" width="9.140625" style="50"/>
    <col min="12439" max="12439" width="3.5703125" style="50" customWidth="1"/>
    <col min="12440" max="12440" width="3.7109375" style="50" customWidth="1"/>
    <col min="12441" max="12442" width="9.140625" style="50"/>
    <col min="12443" max="12443" width="35.140625" style="50" customWidth="1"/>
    <col min="12444" max="12661" width="9.140625" style="50"/>
    <col min="12662" max="12662" width="2.85546875" style="50" customWidth="1"/>
    <col min="12663" max="12663" width="3.7109375" style="50" customWidth="1"/>
    <col min="12664" max="12664" width="9.140625" style="50"/>
    <col min="12665" max="12665" width="2.85546875" style="50" customWidth="1"/>
    <col min="12666" max="12666" width="3.7109375" style="50" customWidth="1"/>
    <col min="12667" max="12667" width="9.140625" style="50"/>
    <col min="12668" max="12668" width="2.85546875" style="50" customWidth="1"/>
    <col min="12669" max="12669" width="3.7109375" style="50" customWidth="1"/>
    <col min="12670" max="12670" width="9.140625" style="50"/>
    <col min="12671" max="12671" width="2.85546875" style="50" customWidth="1"/>
    <col min="12672" max="12672" width="3.85546875" style="50" customWidth="1"/>
    <col min="12673" max="12673" width="9.140625" style="50"/>
    <col min="12674" max="12674" width="2.85546875" style="50" customWidth="1"/>
    <col min="12675" max="12675" width="3.85546875" style="50" customWidth="1"/>
    <col min="12676" max="12676" width="9.140625" style="50"/>
    <col min="12677" max="12677" width="2.85546875" style="50" customWidth="1"/>
    <col min="12678" max="12678" width="3.42578125" style="50" customWidth="1"/>
    <col min="12679" max="12679" width="9.140625" style="50"/>
    <col min="12680" max="12680" width="2.85546875" style="50" customWidth="1"/>
    <col min="12681" max="12681" width="3.28515625" style="50" customWidth="1"/>
    <col min="12682" max="12682" width="9.140625" style="50"/>
    <col min="12683" max="12683" width="2.85546875" style="50" customWidth="1"/>
    <col min="12684" max="12684" width="3.140625" style="50" customWidth="1"/>
    <col min="12685" max="12685" width="9.140625" style="50"/>
    <col min="12686" max="12686" width="2.85546875" style="50" customWidth="1"/>
    <col min="12687" max="12687" width="3.140625" style="50" customWidth="1"/>
    <col min="12688" max="12688" width="9.140625" style="50"/>
    <col min="12689" max="12689" width="2.85546875" style="50" customWidth="1"/>
    <col min="12690" max="12690" width="3.140625" style="50" customWidth="1"/>
    <col min="12691" max="12691" width="9.140625" style="50"/>
    <col min="12692" max="12692" width="2.85546875" style="50" customWidth="1"/>
    <col min="12693" max="12693" width="3.28515625" style="50" customWidth="1"/>
    <col min="12694" max="12694" width="9.140625" style="50"/>
    <col min="12695" max="12695" width="3.5703125" style="50" customWidth="1"/>
    <col min="12696" max="12696" width="3.7109375" style="50" customWidth="1"/>
    <col min="12697" max="12698" width="9.140625" style="50"/>
    <col min="12699" max="12699" width="35.140625" style="50" customWidth="1"/>
    <col min="12700" max="12917" width="9.140625" style="50"/>
    <col min="12918" max="12918" width="2.85546875" style="50" customWidth="1"/>
    <col min="12919" max="12919" width="3.7109375" style="50" customWidth="1"/>
    <col min="12920" max="12920" width="9.140625" style="50"/>
    <col min="12921" max="12921" width="2.85546875" style="50" customWidth="1"/>
    <col min="12922" max="12922" width="3.7109375" style="50" customWidth="1"/>
    <col min="12923" max="12923" width="9.140625" style="50"/>
    <col min="12924" max="12924" width="2.85546875" style="50" customWidth="1"/>
    <col min="12925" max="12925" width="3.7109375" style="50" customWidth="1"/>
    <col min="12926" max="12926" width="9.140625" style="50"/>
    <col min="12927" max="12927" width="2.85546875" style="50" customWidth="1"/>
    <col min="12928" max="12928" width="3.85546875" style="50" customWidth="1"/>
    <col min="12929" max="12929" width="9.140625" style="50"/>
    <col min="12930" max="12930" width="2.85546875" style="50" customWidth="1"/>
    <col min="12931" max="12931" width="3.85546875" style="50" customWidth="1"/>
    <col min="12932" max="12932" width="9.140625" style="50"/>
    <col min="12933" max="12933" width="2.85546875" style="50" customWidth="1"/>
    <col min="12934" max="12934" width="3.42578125" style="50" customWidth="1"/>
    <col min="12935" max="12935" width="9.140625" style="50"/>
    <col min="12936" max="12936" width="2.85546875" style="50" customWidth="1"/>
    <col min="12937" max="12937" width="3.28515625" style="50" customWidth="1"/>
    <col min="12938" max="12938" width="9.140625" style="50"/>
    <col min="12939" max="12939" width="2.85546875" style="50" customWidth="1"/>
    <col min="12940" max="12940" width="3.140625" style="50" customWidth="1"/>
    <col min="12941" max="12941" width="9.140625" style="50"/>
    <col min="12942" max="12942" width="2.85546875" style="50" customWidth="1"/>
    <col min="12943" max="12943" width="3.140625" style="50" customWidth="1"/>
    <col min="12944" max="12944" width="9.140625" style="50"/>
    <col min="12945" max="12945" width="2.85546875" style="50" customWidth="1"/>
    <col min="12946" max="12946" width="3.140625" style="50" customWidth="1"/>
    <col min="12947" max="12947" width="9.140625" style="50"/>
    <col min="12948" max="12948" width="2.85546875" style="50" customWidth="1"/>
    <col min="12949" max="12949" width="3.28515625" style="50" customWidth="1"/>
    <col min="12950" max="12950" width="9.140625" style="50"/>
    <col min="12951" max="12951" width="3.5703125" style="50" customWidth="1"/>
    <col min="12952" max="12952" width="3.7109375" style="50" customWidth="1"/>
    <col min="12953" max="12954" width="9.140625" style="50"/>
    <col min="12955" max="12955" width="35.140625" style="50" customWidth="1"/>
    <col min="12956" max="13173" width="9.140625" style="50"/>
    <col min="13174" max="13174" width="2.85546875" style="50" customWidth="1"/>
    <col min="13175" max="13175" width="3.7109375" style="50" customWidth="1"/>
    <col min="13176" max="13176" width="9.140625" style="50"/>
    <col min="13177" max="13177" width="2.85546875" style="50" customWidth="1"/>
    <col min="13178" max="13178" width="3.7109375" style="50" customWidth="1"/>
    <col min="13179" max="13179" width="9.140625" style="50"/>
    <col min="13180" max="13180" width="2.85546875" style="50" customWidth="1"/>
    <col min="13181" max="13181" width="3.7109375" style="50" customWidth="1"/>
    <col min="13182" max="13182" width="9.140625" style="50"/>
    <col min="13183" max="13183" width="2.85546875" style="50" customWidth="1"/>
    <col min="13184" max="13184" width="3.85546875" style="50" customWidth="1"/>
    <col min="13185" max="13185" width="9.140625" style="50"/>
    <col min="13186" max="13186" width="2.85546875" style="50" customWidth="1"/>
    <col min="13187" max="13187" width="3.85546875" style="50" customWidth="1"/>
    <col min="13188" max="13188" width="9.140625" style="50"/>
    <col min="13189" max="13189" width="2.85546875" style="50" customWidth="1"/>
    <col min="13190" max="13190" width="3.42578125" style="50" customWidth="1"/>
    <col min="13191" max="13191" width="9.140625" style="50"/>
    <col min="13192" max="13192" width="2.85546875" style="50" customWidth="1"/>
    <col min="13193" max="13193" width="3.28515625" style="50" customWidth="1"/>
    <col min="13194" max="13194" width="9.140625" style="50"/>
    <col min="13195" max="13195" width="2.85546875" style="50" customWidth="1"/>
    <col min="13196" max="13196" width="3.140625" style="50" customWidth="1"/>
    <col min="13197" max="13197" width="9.140625" style="50"/>
    <col min="13198" max="13198" width="2.85546875" style="50" customWidth="1"/>
    <col min="13199" max="13199" width="3.140625" style="50" customWidth="1"/>
    <col min="13200" max="13200" width="9.140625" style="50"/>
    <col min="13201" max="13201" width="2.85546875" style="50" customWidth="1"/>
    <col min="13202" max="13202" width="3.140625" style="50" customWidth="1"/>
    <col min="13203" max="13203" width="9.140625" style="50"/>
    <col min="13204" max="13204" width="2.85546875" style="50" customWidth="1"/>
    <col min="13205" max="13205" width="3.28515625" style="50" customWidth="1"/>
    <col min="13206" max="13206" width="9.140625" style="50"/>
    <col min="13207" max="13207" width="3.5703125" style="50" customWidth="1"/>
    <col min="13208" max="13208" width="3.7109375" style="50" customWidth="1"/>
    <col min="13209" max="13210" width="9.140625" style="50"/>
    <col min="13211" max="13211" width="35.140625" style="50" customWidth="1"/>
    <col min="13212" max="13429" width="9.140625" style="50"/>
    <col min="13430" max="13430" width="2.85546875" style="50" customWidth="1"/>
    <col min="13431" max="13431" width="3.7109375" style="50" customWidth="1"/>
    <col min="13432" max="13432" width="9.140625" style="50"/>
    <col min="13433" max="13433" width="2.85546875" style="50" customWidth="1"/>
    <col min="13434" max="13434" width="3.7109375" style="50" customWidth="1"/>
    <col min="13435" max="13435" width="9.140625" style="50"/>
    <col min="13436" max="13436" width="2.85546875" style="50" customWidth="1"/>
    <col min="13437" max="13437" width="3.7109375" style="50" customWidth="1"/>
    <col min="13438" max="13438" width="9.140625" style="50"/>
    <col min="13439" max="13439" width="2.85546875" style="50" customWidth="1"/>
    <col min="13440" max="13440" width="3.85546875" style="50" customWidth="1"/>
    <col min="13441" max="13441" width="9.140625" style="50"/>
    <col min="13442" max="13442" width="2.85546875" style="50" customWidth="1"/>
    <col min="13443" max="13443" width="3.85546875" style="50" customWidth="1"/>
    <col min="13444" max="13444" width="9.140625" style="50"/>
    <col min="13445" max="13445" width="2.85546875" style="50" customWidth="1"/>
    <col min="13446" max="13446" width="3.42578125" style="50" customWidth="1"/>
    <col min="13447" max="13447" width="9.140625" style="50"/>
    <col min="13448" max="13448" width="2.85546875" style="50" customWidth="1"/>
    <col min="13449" max="13449" width="3.28515625" style="50" customWidth="1"/>
    <col min="13450" max="13450" width="9.140625" style="50"/>
    <col min="13451" max="13451" width="2.85546875" style="50" customWidth="1"/>
    <col min="13452" max="13452" width="3.140625" style="50" customWidth="1"/>
    <col min="13453" max="13453" width="9.140625" style="50"/>
    <col min="13454" max="13454" width="2.85546875" style="50" customWidth="1"/>
    <col min="13455" max="13455" width="3.140625" style="50" customWidth="1"/>
    <col min="13456" max="13456" width="9.140625" style="50"/>
    <col min="13457" max="13457" width="2.85546875" style="50" customWidth="1"/>
    <col min="13458" max="13458" width="3.140625" style="50" customWidth="1"/>
    <col min="13459" max="13459" width="9.140625" style="50"/>
    <col min="13460" max="13460" width="2.85546875" style="50" customWidth="1"/>
    <col min="13461" max="13461" width="3.28515625" style="50" customWidth="1"/>
    <col min="13462" max="13462" width="9.140625" style="50"/>
    <col min="13463" max="13463" width="3.5703125" style="50" customWidth="1"/>
    <col min="13464" max="13464" width="3.7109375" style="50" customWidth="1"/>
    <col min="13465" max="13466" width="9.140625" style="50"/>
    <col min="13467" max="13467" width="35.140625" style="50" customWidth="1"/>
    <col min="13468" max="13685" width="9.140625" style="50"/>
    <col min="13686" max="13686" width="2.85546875" style="50" customWidth="1"/>
    <col min="13687" max="13687" width="3.7109375" style="50" customWidth="1"/>
    <col min="13688" max="13688" width="9.140625" style="50"/>
    <col min="13689" max="13689" width="2.85546875" style="50" customWidth="1"/>
    <col min="13690" max="13690" width="3.7109375" style="50" customWidth="1"/>
    <col min="13691" max="13691" width="9.140625" style="50"/>
    <col min="13692" max="13692" width="2.85546875" style="50" customWidth="1"/>
    <col min="13693" max="13693" width="3.7109375" style="50" customWidth="1"/>
    <col min="13694" max="13694" width="9.140625" style="50"/>
    <col min="13695" max="13695" width="2.85546875" style="50" customWidth="1"/>
    <col min="13696" max="13696" width="3.85546875" style="50" customWidth="1"/>
    <col min="13697" max="13697" width="9.140625" style="50"/>
    <col min="13698" max="13698" width="2.85546875" style="50" customWidth="1"/>
    <col min="13699" max="13699" width="3.85546875" style="50" customWidth="1"/>
    <col min="13700" max="13700" width="9.140625" style="50"/>
    <col min="13701" max="13701" width="2.85546875" style="50" customWidth="1"/>
    <col min="13702" max="13702" width="3.42578125" style="50" customWidth="1"/>
    <col min="13703" max="13703" width="9.140625" style="50"/>
    <col min="13704" max="13704" width="2.85546875" style="50" customWidth="1"/>
    <col min="13705" max="13705" width="3.28515625" style="50" customWidth="1"/>
    <col min="13706" max="13706" width="9.140625" style="50"/>
    <col min="13707" max="13707" width="2.85546875" style="50" customWidth="1"/>
    <col min="13708" max="13708" width="3.140625" style="50" customWidth="1"/>
    <col min="13709" max="13709" width="9.140625" style="50"/>
    <col min="13710" max="13710" width="2.85546875" style="50" customWidth="1"/>
    <col min="13711" max="13711" width="3.140625" style="50" customWidth="1"/>
    <col min="13712" max="13712" width="9.140625" style="50"/>
    <col min="13713" max="13713" width="2.85546875" style="50" customWidth="1"/>
    <col min="13714" max="13714" width="3.140625" style="50" customWidth="1"/>
    <col min="13715" max="13715" width="9.140625" style="50"/>
    <col min="13716" max="13716" width="2.85546875" style="50" customWidth="1"/>
    <col min="13717" max="13717" width="3.28515625" style="50" customWidth="1"/>
    <col min="13718" max="13718" width="9.140625" style="50"/>
    <col min="13719" max="13719" width="3.5703125" style="50" customWidth="1"/>
    <col min="13720" max="13720" width="3.7109375" style="50" customWidth="1"/>
    <col min="13721" max="13722" width="9.140625" style="50"/>
    <col min="13723" max="13723" width="35.140625" style="50" customWidth="1"/>
    <col min="13724" max="13941" width="9.140625" style="50"/>
    <col min="13942" max="13942" width="2.85546875" style="50" customWidth="1"/>
    <col min="13943" max="13943" width="3.7109375" style="50" customWidth="1"/>
    <col min="13944" max="13944" width="9.140625" style="50"/>
    <col min="13945" max="13945" width="2.85546875" style="50" customWidth="1"/>
    <col min="13946" max="13946" width="3.7109375" style="50" customWidth="1"/>
    <col min="13947" max="13947" width="9.140625" style="50"/>
    <col min="13948" max="13948" width="2.85546875" style="50" customWidth="1"/>
    <col min="13949" max="13949" width="3.7109375" style="50" customWidth="1"/>
    <col min="13950" max="13950" width="9.140625" style="50"/>
    <col min="13951" max="13951" width="2.85546875" style="50" customWidth="1"/>
    <col min="13952" max="13952" width="3.85546875" style="50" customWidth="1"/>
    <col min="13953" max="13953" width="9.140625" style="50"/>
    <col min="13954" max="13954" width="2.85546875" style="50" customWidth="1"/>
    <col min="13955" max="13955" width="3.85546875" style="50" customWidth="1"/>
    <col min="13956" max="13956" width="9.140625" style="50"/>
    <col min="13957" max="13957" width="2.85546875" style="50" customWidth="1"/>
    <col min="13958" max="13958" width="3.42578125" style="50" customWidth="1"/>
    <col min="13959" max="13959" width="9.140625" style="50"/>
    <col min="13960" max="13960" width="2.85546875" style="50" customWidth="1"/>
    <col min="13961" max="13961" width="3.28515625" style="50" customWidth="1"/>
    <col min="13962" max="13962" width="9.140625" style="50"/>
    <col min="13963" max="13963" width="2.85546875" style="50" customWidth="1"/>
    <col min="13964" max="13964" width="3.140625" style="50" customWidth="1"/>
    <col min="13965" max="13965" width="9.140625" style="50"/>
    <col min="13966" max="13966" width="2.85546875" style="50" customWidth="1"/>
    <col min="13967" max="13967" width="3.140625" style="50" customWidth="1"/>
    <col min="13968" max="13968" width="9.140625" style="50"/>
    <col min="13969" max="13969" width="2.85546875" style="50" customWidth="1"/>
    <col min="13970" max="13970" width="3.140625" style="50" customWidth="1"/>
    <col min="13971" max="13971" width="9.140625" style="50"/>
    <col min="13972" max="13972" width="2.85546875" style="50" customWidth="1"/>
    <col min="13973" max="13973" width="3.28515625" style="50" customWidth="1"/>
    <col min="13974" max="13974" width="9.140625" style="50"/>
    <col min="13975" max="13975" width="3.5703125" style="50" customWidth="1"/>
    <col min="13976" max="13976" width="3.7109375" style="50" customWidth="1"/>
    <col min="13977" max="13978" width="9.140625" style="50"/>
    <col min="13979" max="13979" width="35.140625" style="50" customWidth="1"/>
    <col min="13980" max="14197" width="9.140625" style="50"/>
    <col min="14198" max="14198" width="2.85546875" style="50" customWidth="1"/>
    <col min="14199" max="14199" width="3.7109375" style="50" customWidth="1"/>
    <col min="14200" max="14200" width="9.140625" style="50"/>
    <col min="14201" max="14201" width="2.85546875" style="50" customWidth="1"/>
    <col min="14202" max="14202" width="3.7109375" style="50" customWidth="1"/>
    <col min="14203" max="14203" width="9.140625" style="50"/>
    <col min="14204" max="14204" width="2.85546875" style="50" customWidth="1"/>
    <col min="14205" max="14205" width="3.7109375" style="50" customWidth="1"/>
    <col min="14206" max="14206" width="9.140625" style="50"/>
    <col min="14207" max="14207" width="2.85546875" style="50" customWidth="1"/>
    <col min="14208" max="14208" width="3.85546875" style="50" customWidth="1"/>
    <col min="14209" max="14209" width="9.140625" style="50"/>
    <col min="14210" max="14210" width="2.85546875" style="50" customWidth="1"/>
    <col min="14211" max="14211" width="3.85546875" style="50" customWidth="1"/>
    <col min="14212" max="14212" width="9.140625" style="50"/>
    <col min="14213" max="14213" width="2.85546875" style="50" customWidth="1"/>
    <col min="14214" max="14214" width="3.42578125" style="50" customWidth="1"/>
    <col min="14215" max="14215" width="9.140625" style="50"/>
    <col min="14216" max="14216" width="2.85546875" style="50" customWidth="1"/>
    <col min="14217" max="14217" width="3.28515625" style="50" customWidth="1"/>
    <col min="14218" max="14218" width="9.140625" style="50"/>
    <col min="14219" max="14219" width="2.85546875" style="50" customWidth="1"/>
    <col min="14220" max="14220" width="3.140625" style="50" customWidth="1"/>
    <col min="14221" max="14221" width="9.140625" style="50"/>
    <col min="14222" max="14222" width="2.85546875" style="50" customWidth="1"/>
    <col min="14223" max="14223" width="3.140625" style="50" customWidth="1"/>
    <col min="14224" max="14224" width="9.140625" style="50"/>
    <col min="14225" max="14225" width="2.85546875" style="50" customWidth="1"/>
    <col min="14226" max="14226" width="3.140625" style="50" customWidth="1"/>
    <col min="14227" max="14227" width="9.140625" style="50"/>
    <col min="14228" max="14228" width="2.85546875" style="50" customWidth="1"/>
    <col min="14229" max="14229" width="3.28515625" style="50" customWidth="1"/>
    <col min="14230" max="14230" width="9.140625" style="50"/>
    <col min="14231" max="14231" width="3.5703125" style="50" customWidth="1"/>
    <col min="14232" max="14232" width="3.7109375" style="50" customWidth="1"/>
    <col min="14233" max="14234" width="9.140625" style="50"/>
    <col min="14235" max="14235" width="35.140625" style="50" customWidth="1"/>
    <col min="14236" max="14453" width="9.140625" style="50"/>
    <col min="14454" max="14454" width="2.85546875" style="50" customWidth="1"/>
    <col min="14455" max="14455" width="3.7109375" style="50" customWidth="1"/>
    <col min="14456" max="14456" width="9.140625" style="50"/>
    <col min="14457" max="14457" width="2.85546875" style="50" customWidth="1"/>
    <col min="14458" max="14458" width="3.7109375" style="50" customWidth="1"/>
    <col min="14459" max="14459" width="9.140625" style="50"/>
    <col min="14460" max="14460" width="2.85546875" style="50" customWidth="1"/>
    <col min="14461" max="14461" width="3.7109375" style="50" customWidth="1"/>
    <col min="14462" max="14462" width="9.140625" style="50"/>
    <col min="14463" max="14463" width="2.85546875" style="50" customWidth="1"/>
    <col min="14464" max="14464" width="3.85546875" style="50" customWidth="1"/>
    <col min="14465" max="14465" width="9.140625" style="50"/>
    <col min="14466" max="14466" width="2.85546875" style="50" customWidth="1"/>
    <col min="14467" max="14467" width="3.85546875" style="50" customWidth="1"/>
    <col min="14468" max="14468" width="9.140625" style="50"/>
    <col min="14469" max="14469" width="2.85546875" style="50" customWidth="1"/>
    <col min="14470" max="14470" width="3.42578125" style="50" customWidth="1"/>
    <col min="14471" max="14471" width="9.140625" style="50"/>
    <col min="14472" max="14472" width="2.85546875" style="50" customWidth="1"/>
    <col min="14473" max="14473" width="3.28515625" style="50" customWidth="1"/>
    <col min="14474" max="14474" width="9.140625" style="50"/>
    <col min="14475" max="14475" width="2.85546875" style="50" customWidth="1"/>
    <col min="14476" max="14476" width="3.140625" style="50" customWidth="1"/>
    <col min="14477" max="14477" width="9.140625" style="50"/>
    <col min="14478" max="14478" width="2.85546875" style="50" customWidth="1"/>
    <col min="14479" max="14479" width="3.140625" style="50" customWidth="1"/>
    <col min="14480" max="14480" width="9.140625" style="50"/>
    <col min="14481" max="14481" width="2.85546875" style="50" customWidth="1"/>
    <col min="14482" max="14482" width="3.140625" style="50" customWidth="1"/>
    <col min="14483" max="14483" width="9.140625" style="50"/>
    <col min="14484" max="14484" width="2.85546875" style="50" customWidth="1"/>
    <col min="14485" max="14485" width="3.28515625" style="50" customWidth="1"/>
    <col min="14486" max="14486" width="9.140625" style="50"/>
    <col min="14487" max="14487" width="3.5703125" style="50" customWidth="1"/>
    <col min="14488" max="14488" width="3.7109375" style="50" customWidth="1"/>
    <col min="14489" max="14490" width="9.140625" style="50"/>
    <col min="14491" max="14491" width="35.140625" style="50" customWidth="1"/>
    <col min="14492" max="14709" width="9.140625" style="50"/>
    <col min="14710" max="14710" width="2.85546875" style="50" customWidth="1"/>
    <col min="14711" max="14711" width="3.7109375" style="50" customWidth="1"/>
    <col min="14712" max="14712" width="9.140625" style="50"/>
    <col min="14713" max="14713" width="2.85546875" style="50" customWidth="1"/>
    <col min="14714" max="14714" width="3.7109375" style="50" customWidth="1"/>
    <col min="14715" max="14715" width="9.140625" style="50"/>
    <col min="14716" max="14716" width="2.85546875" style="50" customWidth="1"/>
    <col min="14717" max="14717" width="3.7109375" style="50" customWidth="1"/>
    <col min="14718" max="14718" width="9.140625" style="50"/>
    <col min="14719" max="14719" width="2.85546875" style="50" customWidth="1"/>
    <col min="14720" max="14720" width="3.85546875" style="50" customWidth="1"/>
    <col min="14721" max="14721" width="9.140625" style="50"/>
    <col min="14722" max="14722" width="2.85546875" style="50" customWidth="1"/>
    <col min="14723" max="14723" width="3.85546875" style="50" customWidth="1"/>
    <col min="14724" max="14724" width="9.140625" style="50"/>
    <col min="14725" max="14725" width="2.85546875" style="50" customWidth="1"/>
    <col min="14726" max="14726" width="3.42578125" style="50" customWidth="1"/>
    <col min="14727" max="14727" width="9.140625" style="50"/>
    <col min="14728" max="14728" width="2.85546875" style="50" customWidth="1"/>
    <col min="14729" max="14729" width="3.28515625" style="50" customWidth="1"/>
    <col min="14730" max="14730" width="9.140625" style="50"/>
    <col min="14731" max="14731" width="2.85546875" style="50" customWidth="1"/>
    <col min="14732" max="14732" width="3.140625" style="50" customWidth="1"/>
    <col min="14733" max="14733" width="9.140625" style="50"/>
    <col min="14734" max="14734" width="2.85546875" style="50" customWidth="1"/>
    <col min="14735" max="14735" width="3.140625" style="50" customWidth="1"/>
    <col min="14736" max="14736" width="9.140625" style="50"/>
    <col min="14737" max="14737" width="2.85546875" style="50" customWidth="1"/>
    <col min="14738" max="14738" width="3.140625" style="50" customWidth="1"/>
    <col min="14739" max="14739" width="9.140625" style="50"/>
    <col min="14740" max="14740" width="2.85546875" style="50" customWidth="1"/>
    <col min="14741" max="14741" width="3.28515625" style="50" customWidth="1"/>
    <col min="14742" max="14742" width="9.140625" style="50"/>
    <col min="14743" max="14743" width="3.5703125" style="50" customWidth="1"/>
    <col min="14744" max="14744" width="3.7109375" style="50" customWidth="1"/>
    <col min="14745" max="14746" width="9.140625" style="50"/>
    <col min="14747" max="14747" width="35.140625" style="50" customWidth="1"/>
    <col min="14748" max="14965" width="9.140625" style="50"/>
    <col min="14966" max="14966" width="2.85546875" style="50" customWidth="1"/>
    <col min="14967" max="14967" width="3.7109375" style="50" customWidth="1"/>
    <col min="14968" max="14968" width="9.140625" style="50"/>
    <col min="14969" max="14969" width="2.85546875" style="50" customWidth="1"/>
    <col min="14970" max="14970" width="3.7109375" style="50" customWidth="1"/>
    <col min="14971" max="14971" width="9.140625" style="50"/>
    <col min="14972" max="14972" width="2.85546875" style="50" customWidth="1"/>
    <col min="14973" max="14973" width="3.7109375" style="50" customWidth="1"/>
    <col min="14974" max="14974" width="9.140625" style="50"/>
    <col min="14975" max="14975" width="2.85546875" style="50" customWidth="1"/>
    <col min="14976" max="14976" width="3.85546875" style="50" customWidth="1"/>
    <col min="14977" max="14977" width="9.140625" style="50"/>
    <col min="14978" max="14978" width="2.85546875" style="50" customWidth="1"/>
    <col min="14979" max="14979" width="3.85546875" style="50" customWidth="1"/>
    <col min="14980" max="14980" width="9.140625" style="50"/>
    <col min="14981" max="14981" width="2.85546875" style="50" customWidth="1"/>
    <col min="14982" max="14982" width="3.42578125" style="50" customWidth="1"/>
    <col min="14983" max="14983" width="9.140625" style="50"/>
    <col min="14984" max="14984" width="2.85546875" style="50" customWidth="1"/>
    <col min="14985" max="14985" width="3.28515625" style="50" customWidth="1"/>
    <col min="14986" max="14986" width="9.140625" style="50"/>
    <col min="14987" max="14987" width="2.85546875" style="50" customWidth="1"/>
    <col min="14988" max="14988" width="3.140625" style="50" customWidth="1"/>
    <col min="14989" max="14989" width="9.140625" style="50"/>
    <col min="14990" max="14990" width="2.85546875" style="50" customWidth="1"/>
    <col min="14991" max="14991" width="3.140625" style="50" customWidth="1"/>
    <col min="14992" max="14992" width="9.140625" style="50"/>
    <col min="14993" max="14993" width="2.85546875" style="50" customWidth="1"/>
    <col min="14994" max="14994" width="3.140625" style="50" customWidth="1"/>
    <col min="14995" max="14995" width="9.140625" style="50"/>
    <col min="14996" max="14996" width="2.85546875" style="50" customWidth="1"/>
    <col min="14997" max="14997" width="3.28515625" style="50" customWidth="1"/>
    <col min="14998" max="14998" width="9.140625" style="50"/>
    <col min="14999" max="14999" width="3.5703125" style="50" customWidth="1"/>
    <col min="15000" max="15000" width="3.7109375" style="50" customWidth="1"/>
    <col min="15001" max="15002" width="9.140625" style="50"/>
    <col min="15003" max="15003" width="35.140625" style="50" customWidth="1"/>
    <col min="15004" max="15221" width="9.140625" style="50"/>
    <col min="15222" max="15222" width="2.85546875" style="50" customWidth="1"/>
    <col min="15223" max="15223" width="3.7109375" style="50" customWidth="1"/>
    <col min="15224" max="15224" width="9.140625" style="50"/>
    <col min="15225" max="15225" width="2.85546875" style="50" customWidth="1"/>
    <col min="15226" max="15226" width="3.7109375" style="50" customWidth="1"/>
    <col min="15227" max="15227" width="9.140625" style="50"/>
    <col min="15228" max="15228" width="2.85546875" style="50" customWidth="1"/>
    <col min="15229" max="15229" width="3.7109375" style="50" customWidth="1"/>
    <col min="15230" max="15230" width="9.140625" style="50"/>
    <col min="15231" max="15231" width="2.85546875" style="50" customWidth="1"/>
    <col min="15232" max="15232" width="3.85546875" style="50" customWidth="1"/>
    <col min="15233" max="15233" width="9.140625" style="50"/>
    <col min="15234" max="15234" width="2.85546875" style="50" customWidth="1"/>
    <col min="15235" max="15235" width="3.85546875" style="50" customWidth="1"/>
    <col min="15236" max="15236" width="9.140625" style="50"/>
    <col min="15237" max="15237" width="2.85546875" style="50" customWidth="1"/>
    <col min="15238" max="15238" width="3.42578125" style="50" customWidth="1"/>
    <col min="15239" max="15239" width="9.140625" style="50"/>
    <col min="15240" max="15240" width="2.85546875" style="50" customWidth="1"/>
    <col min="15241" max="15241" width="3.28515625" style="50" customWidth="1"/>
    <col min="15242" max="15242" width="9.140625" style="50"/>
    <col min="15243" max="15243" width="2.85546875" style="50" customWidth="1"/>
    <col min="15244" max="15244" width="3.140625" style="50" customWidth="1"/>
    <col min="15245" max="15245" width="9.140625" style="50"/>
    <col min="15246" max="15246" width="2.85546875" style="50" customWidth="1"/>
    <col min="15247" max="15247" width="3.140625" style="50" customWidth="1"/>
    <col min="15248" max="15248" width="9.140625" style="50"/>
    <col min="15249" max="15249" width="2.85546875" style="50" customWidth="1"/>
    <col min="15250" max="15250" width="3.140625" style="50" customWidth="1"/>
    <col min="15251" max="15251" width="9.140625" style="50"/>
    <col min="15252" max="15252" width="2.85546875" style="50" customWidth="1"/>
    <col min="15253" max="15253" width="3.28515625" style="50" customWidth="1"/>
    <col min="15254" max="15254" width="9.140625" style="50"/>
    <col min="15255" max="15255" width="3.5703125" style="50" customWidth="1"/>
    <col min="15256" max="15256" width="3.7109375" style="50" customWidth="1"/>
    <col min="15257" max="15258" width="9.140625" style="50"/>
    <col min="15259" max="15259" width="35.140625" style="50" customWidth="1"/>
    <col min="15260" max="15477" width="9.140625" style="50"/>
    <col min="15478" max="15478" width="2.85546875" style="50" customWidth="1"/>
    <col min="15479" max="15479" width="3.7109375" style="50" customWidth="1"/>
    <col min="15480" max="15480" width="9.140625" style="50"/>
    <col min="15481" max="15481" width="2.85546875" style="50" customWidth="1"/>
    <col min="15482" max="15482" width="3.7109375" style="50" customWidth="1"/>
    <col min="15483" max="15483" width="9.140625" style="50"/>
    <col min="15484" max="15484" width="2.85546875" style="50" customWidth="1"/>
    <col min="15485" max="15485" width="3.7109375" style="50" customWidth="1"/>
    <col min="15486" max="15486" width="9.140625" style="50"/>
    <col min="15487" max="15487" width="2.85546875" style="50" customWidth="1"/>
    <col min="15488" max="15488" width="3.85546875" style="50" customWidth="1"/>
    <col min="15489" max="15489" width="9.140625" style="50"/>
    <col min="15490" max="15490" width="2.85546875" style="50" customWidth="1"/>
    <col min="15491" max="15491" width="3.85546875" style="50" customWidth="1"/>
    <col min="15492" max="15492" width="9.140625" style="50"/>
    <col min="15493" max="15493" width="2.85546875" style="50" customWidth="1"/>
    <col min="15494" max="15494" width="3.42578125" style="50" customWidth="1"/>
    <col min="15495" max="15495" width="9.140625" style="50"/>
    <col min="15496" max="15496" width="2.85546875" style="50" customWidth="1"/>
    <col min="15497" max="15497" width="3.28515625" style="50" customWidth="1"/>
    <col min="15498" max="15498" width="9.140625" style="50"/>
    <col min="15499" max="15499" width="2.85546875" style="50" customWidth="1"/>
    <col min="15500" max="15500" width="3.140625" style="50" customWidth="1"/>
    <col min="15501" max="15501" width="9.140625" style="50"/>
    <col min="15502" max="15502" width="2.85546875" style="50" customWidth="1"/>
    <col min="15503" max="15503" width="3.140625" style="50" customWidth="1"/>
    <col min="15504" max="15504" width="9.140625" style="50"/>
    <col min="15505" max="15505" width="2.85546875" style="50" customWidth="1"/>
    <col min="15506" max="15506" width="3.140625" style="50" customWidth="1"/>
    <col min="15507" max="15507" width="9.140625" style="50"/>
    <col min="15508" max="15508" width="2.85546875" style="50" customWidth="1"/>
    <col min="15509" max="15509" width="3.28515625" style="50" customWidth="1"/>
    <col min="15510" max="15510" width="9.140625" style="50"/>
    <col min="15511" max="15511" width="3.5703125" style="50" customWidth="1"/>
    <col min="15512" max="15512" width="3.7109375" style="50" customWidth="1"/>
    <col min="15513" max="15514" width="9.140625" style="50"/>
    <col min="15515" max="15515" width="35.140625" style="50" customWidth="1"/>
    <col min="15516" max="15733" width="9.140625" style="50"/>
    <col min="15734" max="15734" width="2.85546875" style="50" customWidth="1"/>
    <col min="15735" max="15735" width="3.7109375" style="50" customWidth="1"/>
    <col min="15736" max="15736" width="9.140625" style="50"/>
    <col min="15737" max="15737" width="2.85546875" style="50" customWidth="1"/>
    <col min="15738" max="15738" width="3.7109375" style="50" customWidth="1"/>
    <col min="15739" max="15739" width="9.140625" style="50"/>
    <col min="15740" max="15740" width="2.85546875" style="50" customWidth="1"/>
    <col min="15741" max="15741" width="3.7109375" style="50" customWidth="1"/>
    <col min="15742" max="15742" width="9.140625" style="50"/>
    <col min="15743" max="15743" width="2.85546875" style="50" customWidth="1"/>
    <col min="15744" max="15744" width="3.85546875" style="50" customWidth="1"/>
    <col min="15745" max="15745" width="9.140625" style="50"/>
    <col min="15746" max="15746" width="2.85546875" style="50" customWidth="1"/>
    <col min="15747" max="15747" width="3.85546875" style="50" customWidth="1"/>
    <col min="15748" max="15748" width="9.140625" style="50"/>
    <col min="15749" max="15749" width="2.85546875" style="50" customWidth="1"/>
    <col min="15750" max="15750" width="3.42578125" style="50" customWidth="1"/>
    <col min="15751" max="15751" width="9.140625" style="50"/>
    <col min="15752" max="15752" width="2.85546875" style="50" customWidth="1"/>
    <col min="15753" max="15753" width="3.28515625" style="50" customWidth="1"/>
    <col min="15754" max="15754" width="9.140625" style="50"/>
    <col min="15755" max="15755" width="2.85546875" style="50" customWidth="1"/>
    <col min="15756" max="15756" width="3.140625" style="50" customWidth="1"/>
    <col min="15757" max="15757" width="9.140625" style="50"/>
    <col min="15758" max="15758" width="2.85546875" style="50" customWidth="1"/>
    <col min="15759" max="15759" width="3.140625" style="50" customWidth="1"/>
    <col min="15760" max="15760" width="9.140625" style="50"/>
    <col min="15761" max="15761" width="2.85546875" style="50" customWidth="1"/>
    <col min="15762" max="15762" width="3.140625" style="50" customWidth="1"/>
    <col min="15763" max="15763" width="9.140625" style="50"/>
    <col min="15764" max="15764" width="2.85546875" style="50" customWidth="1"/>
    <col min="15765" max="15765" width="3.28515625" style="50" customWidth="1"/>
    <col min="15766" max="15766" width="9.140625" style="50"/>
    <col min="15767" max="15767" width="3.5703125" style="50" customWidth="1"/>
    <col min="15768" max="15768" width="3.7109375" style="50" customWidth="1"/>
    <col min="15769" max="15770" width="9.140625" style="50"/>
    <col min="15771" max="15771" width="35.140625" style="50" customWidth="1"/>
    <col min="15772" max="15989" width="9.140625" style="50"/>
    <col min="15990" max="15990" width="2.85546875" style="50" customWidth="1"/>
    <col min="15991" max="15991" width="3.7109375" style="50" customWidth="1"/>
    <col min="15992" max="15992" width="9.140625" style="50"/>
    <col min="15993" max="15993" width="2.85546875" style="50" customWidth="1"/>
    <col min="15994" max="15994" width="3.7109375" style="50" customWidth="1"/>
    <col min="15995" max="15995" width="9.140625" style="50"/>
    <col min="15996" max="15996" width="2.85546875" style="50" customWidth="1"/>
    <col min="15997" max="15997" width="3.7109375" style="50" customWidth="1"/>
    <col min="15998" max="15998" width="9.140625" style="50"/>
    <col min="15999" max="15999" width="2.85546875" style="50" customWidth="1"/>
    <col min="16000" max="16000" width="3.85546875" style="50" customWidth="1"/>
    <col min="16001" max="16001" width="9.140625" style="50"/>
    <col min="16002" max="16002" width="2.85546875" style="50" customWidth="1"/>
    <col min="16003" max="16003" width="3.85546875" style="50" customWidth="1"/>
    <col min="16004" max="16004" width="9.140625" style="50"/>
    <col min="16005" max="16005" width="2.85546875" style="50" customWidth="1"/>
    <col min="16006" max="16006" width="3.42578125" style="50" customWidth="1"/>
    <col min="16007" max="16007" width="9.140625" style="50"/>
    <col min="16008" max="16008" width="2.85546875" style="50" customWidth="1"/>
    <col min="16009" max="16009" width="3.28515625" style="50" customWidth="1"/>
    <col min="16010" max="16010" width="9.140625" style="50"/>
    <col min="16011" max="16011" width="2.85546875" style="50" customWidth="1"/>
    <col min="16012" max="16012" width="3.140625" style="50" customWidth="1"/>
    <col min="16013" max="16013" width="9.140625" style="50"/>
    <col min="16014" max="16014" width="2.85546875" style="50" customWidth="1"/>
    <col min="16015" max="16015" width="3.140625" style="50" customWidth="1"/>
    <col min="16016" max="16016" width="9.140625" style="50"/>
    <col min="16017" max="16017" width="2.85546875" style="50" customWidth="1"/>
    <col min="16018" max="16018" width="3.140625" style="50" customWidth="1"/>
    <col min="16019" max="16019" width="9.140625" style="50"/>
    <col min="16020" max="16020" width="2.85546875" style="50" customWidth="1"/>
    <col min="16021" max="16021" width="3.28515625" style="50" customWidth="1"/>
    <col min="16022" max="16022" width="9.140625" style="50"/>
    <col min="16023" max="16023" width="3.5703125" style="50" customWidth="1"/>
    <col min="16024" max="16024" width="3.7109375" style="50" customWidth="1"/>
    <col min="16025" max="16026" width="9.140625" style="50"/>
    <col min="16027" max="16027" width="35.140625" style="50" customWidth="1"/>
    <col min="16028" max="16384" width="9.140625" style="50"/>
  </cols>
  <sheetData>
    <row r="1" spans="1:22" ht="15.75" customHeight="1" x14ac:dyDescent="0.2">
      <c r="D1" s="167" t="s">
        <v>116</v>
      </c>
      <c r="E1" s="167"/>
      <c r="F1" s="167"/>
      <c r="G1" s="167"/>
      <c r="H1" s="167"/>
      <c r="I1" s="167"/>
    </row>
    <row r="2" spans="1:22" ht="17.25" customHeight="1" x14ac:dyDescent="0.2">
      <c r="A2" s="68"/>
      <c r="B2" s="89"/>
      <c r="C2" s="76"/>
      <c r="D2" s="167"/>
      <c r="E2" s="167"/>
      <c r="F2" s="167"/>
      <c r="G2" s="167"/>
      <c r="H2" s="167"/>
      <c r="I2" s="167"/>
    </row>
    <row r="3" spans="1:22" ht="18.75" x14ac:dyDescent="0.2">
      <c r="A3" s="69"/>
      <c r="B3" s="70"/>
      <c r="C3" s="56"/>
      <c r="D3" s="56"/>
      <c r="E3" s="56"/>
      <c r="F3" s="56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22" ht="12.75" hidden="1" customHeight="1" x14ac:dyDescent="0.2">
      <c r="A4" s="91" t="s">
        <v>38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81"/>
      <c r="N4" s="81"/>
      <c r="O4" s="81"/>
      <c r="P4" s="81"/>
      <c r="Q4" s="81"/>
      <c r="R4" s="81"/>
      <c r="S4" s="81"/>
      <c r="T4" s="81"/>
      <c r="U4" s="81"/>
      <c r="V4" s="81"/>
    </row>
    <row r="5" spans="1:22" ht="12.75" hidden="1" customHeight="1" x14ac:dyDescent="0.2">
      <c r="A5" s="92" t="s">
        <v>57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83"/>
      <c r="N5" s="83"/>
      <c r="O5" s="83"/>
      <c r="P5" s="83"/>
      <c r="Q5" s="83"/>
      <c r="R5" s="83"/>
      <c r="S5" s="83"/>
      <c r="T5" s="83"/>
      <c r="U5" s="83"/>
      <c r="V5" s="83"/>
    </row>
    <row r="6" spans="1:22" ht="66.75" hidden="1" customHeight="1" x14ac:dyDescent="0.2">
      <c r="A6" s="137" t="s">
        <v>39</v>
      </c>
      <c r="B6" s="138"/>
      <c r="C6" s="98" t="s">
        <v>85</v>
      </c>
      <c r="D6" s="99"/>
      <c r="E6" s="100" t="s">
        <v>86</v>
      </c>
      <c r="F6" s="101"/>
      <c r="G6" s="102" t="s">
        <v>83</v>
      </c>
      <c r="H6" s="103"/>
      <c r="I6" s="104" t="s">
        <v>87</v>
      </c>
      <c r="J6" s="105"/>
      <c r="K6" s="141" t="s">
        <v>88</v>
      </c>
      <c r="L6" s="142"/>
      <c r="M6" s="84"/>
      <c r="N6" s="84"/>
      <c r="O6" s="84"/>
      <c r="P6" s="84"/>
      <c r="Q6" s="84"/>
      <c r="R6" s="84"/>
      <c r="S6" s="84"/>
      <c r="T6" s="84"/>
      <c r="U6" s="84"/>
      <c r="V6" s="84"/>
    </row>
    <row r="7" spans="1:22" ht="13.5" hidden="1" customHeight="1" x14ac:dyDescent="0.2">
      <c r="A7" s="139"/>
      <c r="B7" s="140"/>
      <c r="C7" s="57" t="s">
        <v>40</v>
      </c>
      <c r="D7" s="57" t="s">
        <v>41</v>
      </c>
      <c r="E7" s="57" t="s">
        <v>40</v>
      </c>
      <c r="F7" s="57" t="s">
        <v>41</v>
      </c>
      <c r="G7" s="57" t="s">
        <v>40</v>
      </c>
      <c r="H7" s="57" t="s">
        <v>41</v>
      </c>
      <c r="I7" s="57" t="s">
        <v>40</v>
      </c>
      <c r="J7" s="57" t="s">
        <v>41</v>
      </c>
      <c r="K7" s="57" t="s">
        <v>40</v>
      </c>
      <c r="L7" s="57" t="s">
        <v>41</v>
      </c>
      <c r="M7" s="85"/>
      <c r="N7" s="85"/>
      <c r="O7" s="85"/>
      <c r="P7" s="85"/>
      <c r="Q7" s="85"/>
      <c r="R7" s="85"/>
      <c r="S7" s="85"/>
      <c r="T7" s="85"/>
      <c r="U7" s="85"/>
      <c r="V7" s="85"/>
    </row>
    <row r="8" spans="1:22" hidden="1" x14ac:dyDescent="0.2">
      <c r="A8" s="62" t="s">
        <v>44</v>
      </c>
      <c r="B8" s="62">
        <v>31</v>
      </c>
      <c r="C8" s="77">
        <v>17200</v>
      </c>
      <c r="D8" s="77">
        <v>19700</v>
      </c>
      <c r="E8" s="77">
        <v>18200</v>
      </c>
      <c r="F8" s="77">
        <v>20700</v>
      </c>
      <c r="G8" s="77">
        <v>18700</v>
      </c>
      <c r="H8" s="77">
        <v>21200</v>
      </c>
      <c r="I8" s="77">
        <v>19200</v>
      </c>
      <c r="J8" s="77">
        <v>21700</v>
      </c>
      <c r="K8" s="77">
        <v>20200</v>
      </c>
      <c r="L8" s="77">
        <v>22700</v>
      </c>
      <c r="M8" s="86"/>
      <c r="N8" s="86"/>
      <c r="O8" s="86"/>
      <c r="P8" s="86"/>
      <c r="Q8" s="86"/>
      <c r="R8" s="86"/>
      <c r="S8" s="86"/>
      <c r="T8" s="86"/>
      <c r="U8" s="86"/>
      <c r="V8" s="86"/>
    </row>
    <row r="9" spans="1:22" ht="13.5" hidden="1" customHeight="1" x14ac:dyDescent="0.2"/>
    <row r="10" spans="1:22" x14ac:dyDescent="0.2">
      <c r="A10" s="91" t="s">
        <v>38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</row>
    <row r="11" spans="1:22" x14ac:dyDescent="0.2">
      <c r="A11" s="92" t="s">
        <v>58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</row>
    <row r="12" spans="1:22" ht="58.5" customHeight="1" x14ac:dyDescent="0.2">
      <c r="A12" s="137" t="s">
        <v>39</v>
      </c>
      <c r="B12" s="138"/>
      <c r="C12" s="159" t="s">
        <v>85</v>
      </c>
      <c r="D12" s="160"/>
      <c r="E12" s="161" t="s">
        <v>86</v>
      </c>
      <c r="F12" s="162"/>
      <c r="G12" s="155" t="s">
        <v>83</v>
      </c>
      <c r="H12" s="156"/>
      <c r="I12" s="157" t="s">
        <v>87</v>
      </c>
      <c r="J12" s="158"/>
      <c r="K12" s="154" t="s">
        <v>88</v>
      </c>
      <c r="L12" s="154"/>
      <c r="M12" s="147" t="s">
        <v>89</v>
      </c>
      <c r="N12" s="148"/>
      <c r="O12" s="149" t="s">
        <v>94</v>
      </c>
      <c r="P12" s="149"/>
      <c r="Q12" s="150" t="s">
        <v>95</v>
      </c>
      <c r="R12" s="150"/>
      <c r="S12" s="151" t="s">
        <v>90</v>
      </c>
      <c r="T12" s="151"/>
      <c r="U12" s="152" t="s">
        <v>91</v>
      </c>
      <c r="V12" s="153"/>
    </row>
    <row r="13" spans="1:22" x14ac:dyDescent="0.2">
      <c r="A13" s="139"/>
      <c r="B13" s="140"/>
      <c r="C13" s="57" t="s">
        <v>40</v>
      </c>
      <c r="D13" s="57" t="s">
        <v>41</v>
      </c>
      <c r="E13" s="57" t="s">
        <v>40</v>
      </c>
      <c r="F13" s="57" t="s">
        <v>41</v>
      </c>
      <c r="G13" s="57" t="s">
        <v>40</v>
      </c>
      <c r="H13" s="57" t="s">
        <v>41</v>
      </c>
      <c r="I13" s="57" t="s">
        <v>40</v>
      </c>
      <c r="J13" s="57" t="s">
        <v>41</v>
      </c>
      <c r="K13" s="57" t="s">
        <v>40</v>
      </c>
      <c r="L13" s="57" t="s">
        <v>41</v>
      </c>
      <c r="M13" s="57" t="s">
        <v>40</v>
      </c>
      <c r="N13" s="57" t="s">
        <v>41</v>
      </c>
      <c r="O13" s="57" t="s">
        <v>40</v>
      </c>
      <c r="P13" s="57" t="s">
        <v>41</v>
      </c>
      <c r="Q13" s="57" t="s">
        <v>40</v>
      </c>
      <c r="R13" s="57" t="s">
        <v>41</v>
      </c>
      <c r="S13" s="57" t="s">
        <v>40</v>
      </c>
      <c r="T13" s="57" t="s">
        <v>41</v>
      </c>
      <c r="U13" s="57" t="s">
        <v>40</v>
      </c>
      <c r="V13" s="57" t="s">
        <v>41</v>
      </c>
    </row>
    <row r="14" spans="1:22" hidden="1" x14ac:dyDescent="0.2">
      <c r="A14" s="62" t="s">
        <v>42</v>
      </c>
      <c r="B14" s="62">
        <v>1</v>
      </c>
      <c r="C14" s="77">
        <v>17200</v>
      </c>
      <c r="D14" s="77">
        <v>19700</v>
      </c>
      <c r="E14" s="77">
        <v>18200</v>
      </c>
      <c r="F14" s="77">
        <v>20700</v>
      </c>
      <c r="G14" s="77">
        <v>18700</v>
      </c>
      <c r="H14" s="77">
        <v>21200</v>
      </c>
      <c r="I14" s="77">
        <v>19200</v>
      </c>
      <c r="J14" s="77">
        <v>21700</v>
      </c>
      <c r="K14" s="77">
        <v>20200</v>
      </c>
      <c r="L14" s="77">
        <v>22700</v>
      </c>
      <c r="M14" s="86"/>
      <c r="N14" s="86"/>
      <c r="O14" s="86"/>
      <c r="P14" s="86"/>
      <c r="Q14" s="86"/>
      <c r="R14" s="86"/>
      <c r="S14" s="86"/>
      <c r="T14" s="86"/>
      <c r="U14" s="86"/>
      <c r="V14" s="86"/>
    </row>
    <row r="15" spans="1:22" hidden="1" x14ac:dyDescent="0.2">
      <c r="A15" s="62" t="s">
        <v>43</v>
      </c>
      <c r="B15" s="62">
        <v>2</v>
      </c>
      <c r="C15" s="77">
        <v>17200</v>
      </c>
      <c r="D15" s="77">
        <v>19700</v>
      </c>
      <c r="E15" s="77">
        <v>18200</v>
      </c>
      <c r="F15" s="77">
        <v>20700</v>
      </c>
      <c r="G15" s="77">
        <v>18700</v>
      </c>
      <c r="H15" s="77">
        <v>21200</v>
      </c>
      <c r="I15" s="77">
        <v>19200</v>
      </c>
      <c r="J15" s="77">
        <v>21700</v>
      </c>
      <c r="K15" s="77">
        <v>20200</v>
      </c>
      <c r="L15" s="77">
        <v>22700</v>
      </c>
      <c r="M15" s="86"/>
      <c r="N15" s="86"/>
      <c r="O15" s="86"/>
      <c r="P15" s="86"/>
      <c r="Q15" s="86"/>
      <c r="R15" s="86"/>
      <c r="S15" s="86"/>
      <c r="T15" s="86"/>
      <c r="U15" s="86"/>
      <c r="V15" s="86"/>
    </row>
    <row r="16" spans="1:22" hidden="1" x14ac:dyDescent="0.2">
      <c r="A16" s="62" t="s">
        <v>44</v>
      </c>
      <c r="B16" s="62">
        <v>3</v>
      </c>
      <c r="C16" s="77">
        <v>17200</v>
      </c>
      <c r="D16" s="77">
        <v>19700</v>
      </c>
      <c r="E16" s="77">
        <v>18200</v>
      </c>
      <c r="F16" s="77">
        <v>20700</v>
      </c>
      <c r="G16" s="77">
        <v>18700</v>
      </c>
      <c r="H16" s="77">
        <v>21200</v>
      </c>
      <c r="I16" s="77">
        <v>19200</v>
      </c>
      <c r="J16" s="77">
        <v>21700</v>
      </c>
      <c r="K16" s="77">
        <v>20200</v>
      </c>
      <c r="L16" s="77">
        <v>22700</v>
      </c>
      <c r="M16" s="86"/>
      <c r="N16" s="86"/>
      <c r="O16" s="86"/>
      <c r="P16" s="86"/>
      <c r="Q16" s="86"/>
      <c r="R16" s="86"/>
      <c r="S16" s="86"/>
      <c r="T16" s="86"/>
      <c r="U16" s="86"/>
      <c r="V16" s="86"/>
    </row>
    <row r="17" spans="1:22" hidden="1" x14ac:dyDescent="0.2">
      <c r="A17" s="62" t="s">
        <v>45</v>
      </c>
      <c r="B17" s="62">
        <v>4</v>
      </c>
      <c r="C17" s="77">
        <v>17200</v>
      </c>
      <c r="D17" s="77">
        <v>19700</v>
      </c>
      <c r="E17" s="77">
        <v>18200</v>
      </c>
      <c r="F17" s="77">
        <v>20700</v>
      </c>
      <c r="G17" s="77">
        <v>18700</v>
      </c>
      <c r="H17" s="77">
        <v>21200</v>
      </c>
      <c r="I17" s="77">
        <v>19200</v>
      </c>
      <c r="J17" s="77">
        <v>21700</v>
      </c>
      <c r="K17" s="77">
        <v>20200</v>
      </c>
      <c r="L17" s="77">
        <v>22700</v>
      </c>
      <c r="M17" s="86"/>
      <c r="N17" s="86"/>
      <c r="O17" s="86"/>
      <c r="P17" s="86"/>
      <c r="Q17" s="86"/>
      <c r="R17" s="86"/>
      <c r="S17" s="86"/>
      <c r="T17" s="86"/>
      <c r="U17" s="86"/>
      <c r="V17" s="86"/>
    </row>
    <row r="18" spans="1:22" hidden="1" x14ac:dyDescent="0.2">
      <c r="A18" s="62" t="s">
        <v>46</v>
      </c>
      <c r="B18" s="62">
        <v>5</v>
      </c>
      <c r="C18" s="77">
        <v>17200</v>
      </c>
      <c r="D18" s="77">
        <v>19700</v>
      </c>
      <c r="E18" s="77">
        <v>18200</v>
      </c>
      <c r="F18" s="77">
        <v>20700</v>
      </c>
      <c r="G18" s="77">
        <v>18700</v>
      </c>
      <c r="H18" s="77">
        <v>21200</v>
      </c>
      <c r="I18" s="77">
        <v>19200</v>
      </c>
      <c r="J18" s="77">
        <v>21700</v>
      </c>
      <c r="K18" s="77">
        <v>20200</v>
      </c>
      <c r="L18" s="77">
        <v>22700</v>
      </c>
      <c r="M18" s="86"/>
      <c r="N18" s="86"/>
      <c r="O18" s="86"/>
      <c r="P18" s="86"/>
      <c r="Q18" s="86"/>
      <c r="R18" s="86"/>
      <c r="S18" s="86"/>
      <c r="T18" s="86"/>
      <c r="U18" s="86"/>
      <c r="V18" s="86"/>
    </row>
    <row r="19" spans="1:22" hidden="1" x14ac:dyDescent="0.2">
      <c r="A19" s="62" t="s">
        <v>47</v>
      </c>
      <c r="B19" s="62">
        <v>6</v>
      </c>
      <c r="C19" s="77">
        <v>17200</v>
      </c>
      <c r="D19" s="77">
        <v>19700</v>
      </c>
      <c r="E19" s="77">
        <v>18200</v>
      </c>
      <c r="F19" s="77">
        <v>20700</v>
      </c>
      <c r="G19" s="77">
        <v>18700</v>
      </c>
      <c r="H19" s="77">
        <v>21200</v>
      </c>
      <c r="I19" s="77">
        <v>19200</v>
      </c>
      <c r="J19" s="77">
        <v>21700</v>
      </c>
      <c r="K19" s="77">
        <v>20200</v>
      </c>
      <c r="L19" s="77">
        <v>22700</v>
      </c>
      <c r="M19" s="86"/>
      <c r="N19" s="86"/>
      <c r="O19" s="86"/>
      <c r="P19" s="86"/>
      <c r="Q19" s="86"/>
      <c r="R19" s="86"/>
      <c r="S19" s="86"/>
      <c r="T19" s="86"/>
      <c r="U19" s="86"/>
      <c r="V19" s="86"/>
    </row>
    <row r="20" spans="1:22" hidden="1" x14ac:dyDescent="0.2">
      <c r="A20" s="62" t="s">
        <v>48</v>
      </c>
      <c r="B20" s="62">
        <v>7</v>
      </c>
      <c r="C20" s="77">
        <v>17200</v>
      </c>
      <c r="D20" s="77">
        <v>19700</v>
      </c>
      <c r="E20" s="77">
        <v>18200</v>
      </c>
      <c r="F20" s="77">
        <v>20700</v>
      </c>
      <c r="G20" s="77">
        <v>18700</v>
      </c>
      <c r="H20" s="77">
        <v>21200</v>
      </c>
      <c r="I20" s="77">
        <v>19200</v>
      </c>
      <c r="J20" s="77">
        <v>21700</v>
      </c>
      <c r="K20" s="77">
        <v>20200</v>
      </c>
      <c r="L20" s="77">
        <v>22700</v>
      </c>
      <c r="M20" s="86"/>
      <c r="N20" s="86"/>
      <c r="O20" s="86"/>
      <c r="P20" s="86"/>
      <c r="Q20" s="86"/>
      <c r="R20" s="86"/>
      <c r="S20" s="86"/>
      <c r="T20" s="86"/>
      <c r="U20" s="86"/>
      <c r="V20" s="86"/>
    </row>
    <row r="21" spans="1:22" hidden="1" x14ac:dyDescent="0.2">
      <c r="A21" s="62" t="s">
        <v>42</v>
      </c>
      <c r="B21" s="62">
        <v>8</v>
      </c>
      <c r="C21" s="77">
        <v>17200</v>
      </c>
      <c r="D21" s="77">
        <v>19700</v>
      </c>
      <c r="E21" s="77">
        <v>18200</v>
      </c>
      <c r="F21" s="77">
        <v>20700</v>
      </c>
      <c r="G21" s="77">
        <v>18700</v>
      </c>
      <c r="H21" s="77">
        <v>21200</v>
      </c>
      <c r="I21" s="77">
        <v>19200</v>
      </c>
      <c r="J21" s="77">
        <v>21700</v>
      </c>
      <c r="K21" s="77">
        <v>20200</v>
      </c>
      <c r="L21" s="77">
        <v>22700</v>
      </c>
      <c r="M21" s="86"/>
      <c r="N21" s="86"/>
      <c r="O21" s="86"/>
      <c r="P21" s="86"/>
      <c r="Q21" s="86"/>
      <c r="R21" s="86"/>
      <c r="S21" s="86"/>
      <c r="T21" s="86"/>
      <c r="U21" s="86"/>
      <c r="V21" s="86"/>
    </row>
    <row r="22" spans="1:22" hidden="1" x14ac:dyDescent="0.2">
      <c r="A22" s="62" t="s">
        <v>43</v>
      </c>
      <c r="B22" s="62">
        <v>9</v>
      </c>
      <c r="C22" s="77">
        <v>17200</v>
      </c>
      <c r="D22" s="77">
        <v>19700</v>
      </c>
      <c r="E22" s="77">
        <v>18200</v>
      </c>
      <c r="F22" s="77">
        <v>20700</v>
      </c>
      <c r="G22" s="77">
        <v>18700</v>
      </c>
      <c r="H22" s="77">
        <v>21200</v>
      </c>
      <c r="I22" s="77">
        <v>19200</v>
      </c>
      <c r="J22" s="77">
        <v>21700</v>
      </c>
      <c r="K22" s="77">
        <v>20200</v>
      </c>
      <c r="L22" s="77">
        <v>22700</v>
      </c>
      <c r="M22" s="86"/>
      <c r="N22" s="86"/>
      <c r="O22" s="86"/>
      <c r="P22" s="86"/>
      <c r="Q22" s="86"/>
      <c r="R22" s="86"/>
      <c r="S22" s="86"/>
      <c r="T22" s="86"/>
      <c r="U22" s="86"/>
      <c r="V22" s="86"/>
    </row>
    <row r="23" spans="1:22" hidden="1" x14ac:dyDescent="0.2">
      <c r="A23" s="62" t="s">
        <v>44</v>
      </c>
      <c r="B23" s="62">
        <v>10</v>
      </c>
      <c r="C23" s="77">
        <v>17200</v>
      </c>
      <c r="D23" s="77">
        <v>19700</v>
      </c>
      <c r="E23" s="77">
        <v>18200</v>
      </c>
      <c r="F23" s="77">
        <v>20700</v>
      </c>
      <c r="G23" s="77">
        <v>18700</v>
      </c>
      <c r="H23" s="77">
        <v>21200</v>
      </c>
      <c r="I23" s="77">
        <v>19200</v>
      </c>
      <c r="J23" s="77">
        <v>21700</v>
      </c>
      <c r="K23" s="77">
        <v>20200</v>
      </c>
      <c r="L23" s="77">
        <v>22700</v>
      </c>
      <c r="M23" s="86"/>
      <c r="N23" s="86"/>
      <c r="O23" s="86"/>
      <c r="P23" s="86"/>
      <c r="Q23" s="86"/>
      <c r="R23" s="86"/>
      <c r="S23" s="86"/>
      <c r="T23" s="86"/>
      <c r="U23" s="86"/>
      <c r="V23" s="86"/>
    </row>
    <row r="24" spans="1:22" hidden="1" x14ac:dyDescent="0.2">
      <c r="A24" s="62" t="s">
        <v>45</v>
      </c>
      <c r="B24" s="62">
        <v>11</v>
      </c>
      <c r="C24" s="80">
        <v>17200</v>
      </c>
      <c r="D24" s="80">
        <v>19700</v>
      </c>
      <c r="E24" s="80">
        <v>18200</v>
      </c>
      <c r="F24" s="80">
        <v>20700</v>
      </c>
      <c r="G24" s="80">
        <v>18700</v>
      </c>
      <c r="H24" s="80">
        <v>21200</v>
      </c>
      <c r="I24" s="80">
        <v>19200</v>
      </c>
      <c r="J24" s="80">
        <v>21700</v>
      </c>
      <c r="K24" s="80">
        <v>20200</v>
      </c>
      <c r="L24" s="80">
        <v>22700</v>
      </c>
      <c r="M24" s="87"/>
      <c r="N24" s="87"/>
      <c r="O24" s="87"/>
      <c r="P24" s="87"/>
      <c r="Q24" s="87"/>
      <c r="R24" s="87"/>
      <c r="S24" s="87"/>
      <c r="T24" s="87"/>
      <c r="U24" s="87"/>
      <c r="V24" s="87"/>
    </row>
    <row r="25" spans="1:22" hidden="1" x14ac:dyDescent="0.2">
      <c r="A25" s="62" t="s">
        <v>46</v>
      </c>
      <c r="B25" s="62">
        <v>12</v>
      </c>
      <c r="C25" s="80">
        <v>20200</v>
      </c>
      <c r="D25" s="80">
        <v>22700</v>
      </c>
      <c r="E25" s="80">
        <v>21200</v>
      </c>
      <c r="F25" s="80">
        <v>23700</v>
      </c>
      <c r="G25" s="80">
        <v>21700</v>
      </c>
      <c r="H25" s="80">
        <v>24200</v>
      </c>
      <c r="I25" s="80">
        <v>22200</v>
      </c>
      <c r="J25" s="80">
        <v>24700</v>
      </c>
      <c r="K25" s="80">
        <v>23200</v>
      </c>
      <c r="L25" s="80">
        <v>25700</v>
      </c>
      <c r="M25" s="87"/>
      <c r="N25" s="87"/>
      <c r="O25" s="87"/>
      <c r="P25" s="87"/>
      <c r="Q25" s="87"/>
      <c r="R25" s="87"/>
      <c r="S25" s="87"/>
      <c r="T25" s="87"/>
      <c r="U25" s="87"/>
      <c r="V25" s="87"/>
    </row>
    <row r="26" spans="1:22" hidden="1" x14ac:dyDescent="0.2">
      <c r="A26" s="62" t="s">
        <v>47</v>
      </c>
      <c r="B26" s="62">
        <v>13</v>
      </c>
      <c r="C26" s="80">
        <v>20200</v>
      </c>
      <c r="D26" s="80">
        <v>22700</v>
      </c>
      <c r="E26" s="80">
        <v>21200</v>
      </c>
      <c r="F26" s="80">
        <v>23700</v>
      </c>
      <c r="G26" s="80">
        <v>21700</v>
      </c>
      <c r="H26" s="80">
        <v>24200</v>
      </c>
      <c r="I26" s="80">
        <v>22200</v>
      </c>
      <c r="J26" s="80">
        <v>24700</v>
      </c>
      <c r="K26" s="80">
        <v>23200</v>
      </c>
      <c r="L26" s="80">
        <v>25700</v>
      </c>
      <c r="M26" s="87"/>
      <c r="N26" s="87"/>
      <c r="O26" s="87"/>
      <c r="P26" s="87"/>
      <c r="Q26" s="87"/>
      <c r="R26" s="87"/>
      <c r="S26" s="87"/>
      <c r="T26" s="87"/>
      <c r="U26" s="87"/>
      <c r="V26" s="87"/>
    </row>
    <row r="27" spans="1:22" hidden="1" x14ac:dyDescent="0.2">
      <c r="A27" s="62" t="s">
        <v>48</v>
      </c>
      <c r="B27" s="62">
        <v>14</v>
      </c>
      <c r="C27" s="80">
        <v>20200</v>
      </c>
      <c r="D27" s="80">
        <v>22700</v>
      </c>
      <c r="E27" s="80">
        <v>21200</v>
      </c>
      <c r="F27" s="80">
        <v>23700</v>
      </c>
      <c r="G27" s="80">
        <v>21700</v>
      </c>
      <c r="H27" s="80">
        <v>24200</v>
      </c>
      <c r="I27" s="80">
        <v>22200</v>
      </c>
      <c r="J27" s="80">
        <v>24700</v>
      </c>
      <c r="K27" s="80">
        <v>23200</v>
      </c>
      <c r="L27" s="80">
        <v>25700</v>
      </c>
      <c r="M27" s="87"/>
      <c r="N27" s="87"/>
      <c r="O27" s="87"/>
      <c r="P27" s="87"/>
      <c r="Q27" s="87"/>
      <c r="R27" s="87"/>
      <c r="S27" s="87"/>
      <c r="T27" s="87"/>
      <c r="U27" s="87"/>
      <c r="V27" s="87"/>
    </row>
    <row r="28" spans="1:22" hidden="1" x14ac:dyDescent="0.2">
      <c r="A28" s="62" t="s">
        <v>42</v>
      </c>
      <c r="B28" s="62">
        <v>15</v>
      </c>
      <c r="C28" s="80">
        <v>18700</v>
      </c>
      <c r="D28" s="80">
        <v>21200</v>
      </c>
      <c r="E28" s="80">
        <v>19700</v>
      </c>
      <c r="F28" s="80">
        <v>22200</v>
      </c>
      <c r="G28" s="80">
        <v>20200</v>
      </c>
      <c r="H28" s="80">
        <v>22700</v>
      </c>
      <c r="I28" s="80">
        <v>20700</v>
      </c>
      <c r="J28" s="80">
        <v>23200</v>
      </c>
      <c r="K28" s="80">
        <v>21700</v>
      </c>
      <c r="L28" s="80">
        <v>24200</v>
      </c>
      <c r="M28" s="87"/>
      <c r="N28" s="87"/>
      <c r="O28" s="87"/>
      <c r="P28" s="87"/>
      <c r="Q28" s="87"/>
      <c r="R28" s="87"/>
      <c r="S28" s="87"/>
      <c r="T28" s="87"/>
      <c r="U28" s="87"/>
      <c r="V28" s="87"/>
    </row>
    <row r="29" spans="1:22" hidden="1" x14ac:dyDescent="0.2">
      <c r="A29" s="62" t="s">
        <v>43</v>
      </c>
      <c r="B29" s="62">
        <v>16</v>
      </c>
      <c r="C29" s="80">
        <v>18700</v>
      </c>
      <c r="D29" s="80">
        <v>21200</v>
      </c>
      <c r="E29" s="80">
        <v>19700</v>
      </c>
      <c r="F29" s="80">
        <v>22200</v>
      </c>
      <c r="G29" s="80">
        <v>20200</v>
      </c>
      <c r="H29" s="80">
        <v>22700</v>
      </c>
      <c r="I29" s="80">
        <v>20700</v>
      </c>
      <c r="J29" s="80">
        <v>23200</v>
      </c>
      <c r="K29" s="80">
        <v>21700</v>
      </c>
      <c r="L29" s="80">
        <v>24200</v>
      </c>
      <c r="M29" s="87"/>
      <c r="N29" s="87"/>
      <c r="O29" s="87"/>
      <c r="P29" s="87"/>
      <c r="Q29" s="87"/>
      <c r="R29" s="87"/>
      <c r="S29" s="87"/>
      <c r="T29" s="87"/>
      <c r="U29" s="87"/>
      <c r="V29" s="87"/>
    </row>
    <row r="30" spans="1:22" hidden="1" x14ac:dyDescent="0.2">
      <c r="A30" s="62" t="s">
        <v>44</v>
      </c>
      <c r="B30" s="62">
        <v>17</v>
      </c>
      <c r="C30" s="80">
        <v>18700</v>
      </c>
      <c r="D30" s="80">
        <v>21200</v>
      </c>
      <c r="E30" s="80">
        <v>19700</v>
      </c>
      <c r="F30" s="80">
        <v>22200</v>
      </c>
      <c r="G30" s="80">
        <v>20200</v>
      </c>
      <c r="H30" s="80">
        <v>22700</v>
      </c>
      <c r="I30" s="80">
        <v>20700</v>
      </c>
      <c r="J30" s="80">
        <v>23200</v>
      </c>
      <c r="K30" s="80">
        <v>21700</v>
      </c>
      <c r="L30" s="80">
        <v>24200</v>
      </c>
      <c r="M30" s="87"/>
      <c r="N30" s="87"/>
      <c r="O30" s="87"/>
      <c r="P30" s="87"/>
      <c r="Q30" s="87"/>
      <c r="R30" s="87"/>
      <c r="S30" s="87"/>
      <c r="T30" s="87"/>
      <c r="U30" s="87"/>
      <c r="V30" s="87"/>
    </row>
    <row r="31" spans="1:22" hidden="1" x14ac:dyDescent="0.2">
      <c r="A31" s="62" t="s">
        <v>45</v>
      </c>
      <c r="B31" s="62">
        <v>18</v>
      </c>
      <c r="C31" s="80">
        <v>18700</v>
      </c>
      <c r="D31" s="80">
        <v>21200</v>
      </c>
      <c r="E31" s="80">
        <v>19700</v>
      </c>
      <c r="F31" s="80">
        <v>22200</v>
      </c>
      <c r="G31" s="80">
        <v>20200</v>
      </c>
      <c r="H31" s="80">
        <v>22700</v>
      </c>
      <c r="I31" s="80">
        <v>20700</v>
      </c>
      <c r="J31" s="80">
        <v>23200</v>
      </c>
      <c r="K31" s="80">
        <v>21700</v>
      </c>
      <c r="L31" s="80">
        <v>24200</v>
      </c>
      <c r="M31" s="87"/>
      <c r="N31" s="87"/>
      <c r="O31" s="87"/>
      <c r="P31" s="87"/>
      <c r="Q31" s="87"/>
      <c r="R31" s="87"/>
      <c r="S31" s="87"/>
      <c r="T31" s="87"/>
      <c r="U31" s="87"/>
      <c r="V31" s="87"/>
    </row>
    <row r="32" spans="1:22" hidden="1" x14ac:dyDescent="0.2">
      <c r="A32" s="62" t="s">
        <v>46</v>
      </c>
      <c r="B32" s="62">
        <v>19</v>
      </c>
      <c r="C32" s="80">
        <v>18700</v>
      </c>
      <c r="D32" s="80">
        <v>21200</v>
      </c>
      <c r="E32" s="80">
        <v>19700</v>
      </c>
      <c r="F32" s="80">
        <v>22200</v>
      </c>
      <c r="G32" s="80">
        <v>20200</v>
      </c>
      <c r="H32" s="80">
        <v>22700</v>
      </c>
      <c r="I32" s="80">
        <v>20700</v>
      </c>
      <c r="J32" s="80">
        <v>23200</v>
      </c>
      <c r="K32" s="80">
        <v>21700</v>
      </c>
      <c r="L32" s="80">
        <v>24200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</row>
    <row r="33" spans="1:23" hidden="1" x14ac:dyDescent="0.2">
      <c r="A33" s="62" t="s">
        <v>47</v>
      </c>
      <c r="B33" s="62">
        <v>20</v>
      </c>
      <c r="C33" s="77">
        <v>19200</v>
      </c>
      <c r="D33" s="77">
        <v>21700</v>
      </c>
      <c r="E33" s="77">
        <v>20200</v>
      </c>
      <c r="F33" s="77">
        <v>22700</v>
      </c>
      <c r="G33" s="77">
        <v>20700</v>
      </c>
      <c r="H33" s="77">
        <v>23200</v>
      </c>
      <c r="I33" s="77">
        <v>21200</v>
      </c>
      <c r="J33" s="77">
        <v>23700</v>
      </c>
      <c r="K33" s="77">
        <v>22200</v>
      </c>
      <c r="L33" s="77">
        <v>24700</v>
      </c>
      <c r="M33" s="86"/>
      <c r="N33" s="86"/>
      <c r="O33" s="86"/>
      <c r="P33" s="86"/>
      <c r="Q33" s="86"/>
      <c r="R33" s="86"/>
      <c r="S33" s="86"/>
      <c r="T33" s="86"/>
      <c r="U33" s="86"/>
      <c r="V33" s="86"/>
    </row>
    <row r="34" spans="1:23" hidden="1" x14ac:dyDescent="0.2">
      <c r="A34" s="62" t="s">
        <v>48</v>
      </c>
      <c r="B34" s="62">
        <v>21</v>
      </c>
      <c r="C34" s="77">
        <v>19200</v>
      </c>
      <c r="D34" s="77">
        <v>21700</v>
      </c>
      <c r="E34" s="77">
        <v>20200</v>
      </c>
      <c r="F34" s="77">
        <v>22700</v>
      </c>
      <c r="G34" s="77">
        <v>20700</v>
      </c>
      <c r="H34" s="77">
        <v>23200</v>
      </c>
      <c r="I34" s="77">
        <v>21200</v>
      </c>
      <c r="J34" s="77">
        <v>23700</v>
      </c>
      <c r="K34" s="77">
        <v>22200</v>
      </c>
      <c r="L34" s="77">
        <v>24700</v>
      </c>
      <c r="M34" s="86"/>
      <c r="N34" s="86"/>
      <c r="O34" s="86"/>
      <c r="P34" s="86"/>
      <c r="Q34" s="86"/>
      <c r="R34" s="86"/>
      <c r="S34" s="86"/>
      <c r="T34" s="86"/>
      <c r="U34" s="86"/>
      <c r="V34" s="86"/>
    </row>
    <row r="35" spans="1:23" hidden="1" x14ac:dyDescent="0.2">
      <c r="A35" s="62" t="s">
        <v>42</v>
      </c>
      <c r="B35" s="62">
        <v>22</v>
      </c>
      <c r="C35" s="77">
        <v>19200</v>
      </c>
      <c r="D35" s="77">
        <v>21700</v>
      </c>
      <c r="E35" s="77">
        <v>20200</v>
      </c>
      <c r="F35" s="77">
        <v>22700</v>
      </c>
      <c r="G35" s="77">
        <v>20700</v>
      </c>
      <c r="H35" s="77">
        <v>23200</v>
      </c>
      <c r="I35" s="77">
        <v>21200</v>
      </c>
      <c r="J35" s="77">
        <v>23700</v>
      </c>
      <c r="K35" s="77">
        <v>22200</v>
      </c>
      <c r="L35" s="77">
        <v>24700</v>
      </c>
      <c r="M35" s="86"/>
      <c r="N35" s="86"/>
      <c r="O35" s="86"/>
      <c r="P35" s="86"/>
      <c r="Q35" s="86"/>
      <c r="R35" s="86"/>
      <c r="S35" s="86"/>
      <c r="T35" s="86"/>
      <c r="U35" s="86"/>
      <c r="V35" s="86"/>
    </row>
    <row r="36" spans="1:23" s="63" customFormat="1" hidden="1" x14ac:dyDescent="0.2">
      <c r="A36" s="62" t="s">
        <v>43</v>
      </c>
      <c r="B36" s="62">
        <v>23</v>
      </c>
      <c r="C36" s="88">
        <v>19200</v>
      </c>
      <c r="D36" s="88">
        <v>21700</v>
      </c>
      <c r="E36" s="88">
        <v>20200</v>
      </c>
      <c r="F36" s="88">
        <v>22700</v>
      </c>
      <c r="G36" s="88">
        <v>20700</v>
      </c>
      <c r="H36" s="88">
        <v>23200</v>
      </c>
      <c r="I36" s="88">
        <v>21200</v>
      </c>
      <c r="J36" s="88">
        <v>23700</v>
      </c>
      <c r="K36" s="88">
        <v>22200</v>
      </c>
      <c r="L36" s="88">
        <v>24700</v>
      </c>
      <c r="M36" s="88">
        <v>22700</v>
      </c>
      <c r="N36" s="88">
        <v>25200</v>
      </c>
      <c r="O36" s="88">
        <v>24200</v>
      </c>
      <c r="P36" s="88">
        <v>26700</v>
      </c>
      <c r="Q36" s="88">
        <v>26200</v>
      </c>
      <c r="R36" s="88">
        <v>28700</v>
      </c>
      <c r="S36" s="88">
        <v>28200</v>
      </c>
      <c r="T36" s="88">
        <v>30700</v>
      </c>
      <c r="U36" s="88">
        <v>31200</v>
      </c>
      <c r="V36" s="88">
        <v>33700</v>
      </c>
    </row>
    <row r="37" spans="1:23" s="63" customFormat="1" hidden="1" x14ac:dyDescent="0.2">
      <c r="A37" s="62" t="s">
        <v>44</v>
      </c>
      <c r="B37" s="62">
        <v>24</v>
      </c>
      <c r="C37" s="88">
        <v>19200</v>
      </c>
      <c r="D37" s="88">
        <v>21700</v>
      </c>
      <c r="E37" s="88">
        <v>20200</v>
      </c>
      <c r="F37" s="88">
        <v>22700</v>
      </c>
      <c r="G37" s="88">
        <v>20700</v>
      </c>
      <c r="H37" s="88">
        <v>23200</v>
      </c>
      <c r="I37" s="88">
        <v>21200</v>
      </c>
      <c r="J37" s="88">
        <v>23700</v>
      </c>
      <c r="K37" s="88">
        <v>22200</v>
      </c>
      <c r="L37" s="88">
        <v>24700</v>
      </c>
      <c r="M37" s="88">
        <v>22700</v>
      </c>
      <c r="N37" s="88">
        <v>25200</v>
      </c>
      <c r="O37" s="88">
        <v>24200</v>
      </c>
      <c r="P37" s="88">
        <v>26700</v>
      </c>
      <c r="Q37" s="88">
        <v>26200</v>
      </c>
      <c r="R37" s="88">
        <v>28700</v>
      </c>
      <c r="S37" s="88">
        <v>28200</v>
      </c>
      <c r="T37" s="88">
        <v>30700</v>
      </c>
      <c r="U37" s="88">
        <v>31200</v>
      </c>
      <c r="V37" s="88">
        <v>33700</v>
      </c>
    </row>
    <row r="38" spans="1:23" s="63" customFormat="1" hidden="1" x14ac:dyDescent="0.2">
      <c r="A38" s="62" t="s">
        <v>45</v>
      </c>
      <c r="B38" s="62">
        <v>25</v>
      </c>
      <c r="C38" s="88">
        <v>19200</v>
      </c>
      <c r="D38" s="88">
        <v>21700</v>
      </c>
      <c r="E38" s="88">
        <v>20200</v>
      </c>
      <c r="F38" s="88">
        <v>22700</v>
      </c>
      <c r="G38" s="88">
        <v>20700</v>
      </c>
      <c r="H38" s="88">
        <v>23200</v>
      </c>
      <c r="I38" s="88">
        <v>21200</v>
      </c>
      <c r="J38" s="88">
        <v>23700</v>
      </c>
      <c r="K38" s="88">
        <v>22200</v>
      </c>
      <c r="L38" s="88">
        <v>24700</v>
      </c>
      <c r="M38" s="88">
        <v>22700</v>
      </c>
      <c r="N38" s="88">
        <v>25200</v>
      </c>
      <c r="O38" s="88">
        <v>24200</v>
      </c>
      <c r="P38" s="88">
        <v>26700</v>
      </c>
      <c r="Q38" s="88">
        <v>26200</v>
      </c>
      <c r="R38" s="88">
        <v>28700</v>
      </c>
      <c r="S38" s="88">
        <v>28200</v>
      </c>
      <c r="T38" s="88">
        <v>30700</v>
      </c>
      <c r="U38" s="88">
        <v>31200</v>
      </c>
      <c r="V38" s="88">
        <v>33700</v>
      </c>
    </row>
    <row r="39" spans="1:23" s="63" customFormat="1" hidden="1" x14ac:dyDescent="0.2">
      <c r="A39" s="62" t="s">
        <v>46</v>
      </c>
      <c r="B39" s="62">
        <v>26</v>
      </c>
      <c r="C39" s="88">
        <v>19200</v>
      </c>
      <c r="D39" s="88">
        <v>21700</v>
      </c>
      <c r="E39" s="88">
        <v>20200</v>
      </c>
      <c r="F39" s="88">
        <v>22700</v>
      </c>
      <c r="G39" s="88">
        <v>20700</v>
      </c>
      <c r="H39" s="88">
        <v>23200</v>
      </c>
      <c r="I39" s="88">
        <v>21200</v>
      </c>
      <c r="J39" s="88">
        <v>23700</v>
      </c>
      <c r="K39" s="88">
        <v>22200</v>
      </c>
      <c r="L39" s="88">
        <v>24700</v>
      </c>
      <c r="M39" s="88">
        <v>22700</v>
      </c>
      <c r="N39" s="88">
        <v>25200</v>
      </c>
      <c r="O39" s="88">
        <v>24200</v>
      </c>
      <c r="P39" s="88">
        <v>26700</v>
      </c>
      <c r="Q39" s="88">
        <v>26200</v>
      </c>
      <c r="R39" s="88">
        <v>28700</v>
      </c>
      <c r="S39" s="88">
        <v>28200</v>
      </c>
      <c r="T39" s="88">
        <v>30700</v>
      </c>
      <c r="U39" s="88">
        <v>31200</v>
      </c>
      <c r="V39" s="88">
        <v>33700</v>
      </c>
    </row>
    <row r="40" spans="1:23" x14ac:dyDescent="0.2">
      <c r="A40" s="62" t="s">
        <v>47</v>
      </c>
      <c r="B40" s="62">
        <v>27</v>
      </c>
      <c r="C40" s="77">
        <v>19200</v>
      </c>
      <c r="D40" s="77">
        <v>21700</v>
      </c>
      <c r="E40" s="77">
        <v>20200</v>
      </c>
      <c r="F40" s="77">
        <v>22700</v>
      </c>
      <c r="G40" s="77">
        <v>20700</v>
      </c>
      <c r="H40" s="77">
        <v>23200</v>
      </c>
      <c r="I40" s="77">
        <v>21200</v>
      </c>
      <c r="J40" s="77">
        <v>23700</v>
      </c>
      <c r="K40" s="77">
        <v>22200</v>
      </c>
      <c r="L40" s="77">
        <v>24700</v>
      </c>
      <c r="M40" s="77">
        <v>22700</v>
      </c>
      <c r="N40" s="77">
        <v>25200</v>
      </c>
      <c r="O40" s="77">
        <v>24200</v>
      </c>
      <c r="P40" s="77">
        <v>26700</v>
      </c>
      <c r="Q40" s="77">
        <v>26200</v>
      </c>
      <c r="R40" s="77">
        <v>28700</v>
      </c>
      <c r="S40" s="77">
        <v>28200</v>
      </c>
      <c r="T40" s="77">
        <v>30700</v>
      </c>
      <c r="U40" s="77">
        <v>31200</v>
      </c>
      <c r="V40" s="77">
        <v>33700</v>
      </c>
    </row>
    <row r="41" spans="1:23" x14ac:dyDescent="0.2">
      <c r="A41" s="62" t="s">
        <v>48</v>
      </c>
      <c r="B41" s="62">
        <v>28</v>
      </c>
      <c r="C41" s="77">
        <v>19200</v>
      </c>
      <c r="D41" s="77">
        <v>21700</v>
      </c>
      <c r="E41" s="77">
        <v>20200</v>
      </c>
      <c r="F41" s="77">
        <v>22700</v>
      </c>
      <c r="G41" s="77">
        <v>20700</v>
      </c>
      <c r="H41" s="77">
        <v>23200</v>
      </c>
      <c r="I41" s="77">
        <v>21200</v>
      </c>
      <c r="J41" s="77">
        <v>23700</v>
      </c>
      <c r="K41" s="77">
        <v>22200</v>
      </c>
      <c r="L41" s="77">
        <v>24700</v>
      </c>
      <c r="M41" s="77">
        <v>22700</v>
      </c>
      <c r="N41" s="77">
        <v>25200</v>
      </c>
      <c r="O41" s="77">
        <v>24200</v>
      </c>
      <c r="P41" s="77">
        <v>26700</v>
      </c>
      <c r="Q41" s="77">
        <v>26200</v>
      </c>
      <c r="R41" s="77">
        <v>28700</v>
      </c>
      <c r="S41" s="77">
        <v>28200</v>
      </c>
      <c r="T41" s="77">
        <v>30700</v>
      </c>
      <c r="U41" s="77">
        <v>31200</v>
      </c>
      <c r="V41" s="77">
        <v>33700</v>
      </c>
    </row>
    <row r="42" spans="1:23" x14ac:dyDescent="0.2">
      <c r="A42" s="62" t="s">
        <v>42</v>
      </c>
      <c r="B42" s="62">
        <v>29</v>
      </c>
      <c r="C42" s="77">
        <v>19200</v>
      </c>
      <c r="D42" s="77">
        <v>21700</v>
      </c>
      <c r="E42" s="77">
        <v>20200</v>
      </c>
      <c r="F42" s="77">
        <v>22700</v>
      </c>
      <c r="G42" s="77">
        <v>20700</v>
      </c>
      <c r="H42" s="77">
        <v>23200</v>
      </c>
      <c r="I42" s="77">
        <v>21200</v>
      </c>
      <c r="J42" s="77">
        <v>23700</v>
      </c>
      <c r="K42" s="77">
        <v>22200</v>
      </c>
      <c r="L42" s="77">
        <v>24700</v>
      </c>
      <c r="M42" s="77">
        <v>22700</v>
      </c>
      <c r="N42" s="77">
        <v>25200</v>
      </c>
      <c r="O42" s="77">
        <v>24200</v>
      </c>
      <c r="P42" s="77">
        <v>26700</v>
      </c>
      <c r="Q42" s="77">
        <v>26200</v>
      </c>
      <c r="R42" s="77">
        <v>28700</v>
      </c>
      <c r="S42" s="77">
        <v>28200</v>
      </c>
      <c r="T42" s="77">
        <v>30700</v>
      </c>
      <c r="U42" s="77">
        <v>31200</v>
      </c>
      <c r="V42" s="77">
        <v>33700</v>
      </c>
    </row>
    <row r="43" spans="1:23" x14ac:dyDescent="0.2">
      <c r="A43" s="62" t="s">
        <v>43</v>
      </c>
      <c r="B43" s="62">
        <v>30</v>
      </c>
      <c r="C43" s="77">
        <v>19200</v>
      </c>
      <c r="D43" s="77">
        <v>21700</v>
      </c>
      <c r="E43" s="77">
        <v>20200</v>
      </c>
      <c r="F43" s="77">
        <v>22700</v>
      </c>
      <c r="G43" s="77">
        <v>20700</v>
      </c>
      <c r="H43" s="77">
        <v>23200</v>
      </c>
      <c r="I43" s="77">
        <v>21200</v>
      </c>
      <c r="J43" s="77">
        <v>23700</v>
      </c>
      <c r="K43" s="77">
        <v>22200</v>
      </c>
      <c r="L43" s="77">
        <v>24700</v>
      </c>
      <c r="M43" s="77">
        <v>22700</v>
      </c>
      <c r="N43" s="77">
        <v>25200</v>
      </c>
      <c r="O43" s="77">
        <v>24200</v>
      </c>
      <c r="P43" s="77">
        <v>26700</v>
      </c>
      <c r="Q43" s="77">
        <v>26200</v>
      </c>
      <c r="R43" s="77">
        <v>28700</v>
      </c>
      <c r="S43" s="77">
        <v>28200</v>
      </c>
      <c r="T43" s="77">
        <v>30700</v>
      </c>
      <c r="U43" s="77">
        <v>31200</v>
      </c>
      <c r="V43" s="77">
        <v>33700</v>
      </c>
    </row>
    <row r="44" spans="1:23" ht="13.5" customHeight="1" x14ac:dyDescent="0.2"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</row>
    <row r="45" spans="1:23" x14ac:dyDescent="0.2">
      <c r="A45" s="91" t="s">
        <v>38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</row>
    <row r="46" spans="1:23" x14ac:dyDescent="0.2">
      <c r="A46" s="92" t="s">
        <v>59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</row>
    <row r="47" spans="1:23" ht="68.25" customHeight="1" x14ac:dyDescent="0.2">
      <c r="A47" s="137" t="s">
        <v>39</v>
      </c>
      <c r="B47" s="138"/>
      <c r="C47" s="159" t="s">
        <v>85</v>
      </c>
      <c r="D47" s="160"/>
      <c r="E47" s="161" t="s">
        <v>86</v>
      </c>
      <c r="F47" s="162"/>
      <c r="G47" s="155" t="s">
        <v>83</v>
      </c>
      <c r="H47" s="156"/>
      <c r="I47" s="157" t="s">
        <v>87</v>
      </c>
      <c r="J47" s="158"/>
      <c r="K47" s="154" t="s">
        <v>88</v>
      </c>
      <c r="L47" s="154"/>
      <c r="M47" s="147" t="s">
        <v>89</v>
      </c>
      <c r="N47" s="148"/>
      <c r="O47" s="149" t="s">
        <v>94</v>
      </c>
      <c r="P47" s="149"/>
      <c r="Q47" s="150" t="s">
        <v>95</v>
      </c>
      <c r="R47" s="150"/>
      <c r="S47" s="151" t="s">
        <v>90</v>
      </c>
      <c r="T47" s="151"/>
      <c r="U47" s="152" t="s">
        <v>91</v>
      </c>
      <c r="V47" s="153"/>
    </row>
    <row r="48" spans="1:23" x14ac:dyDescent="0.2">
      <c r="A48" s="139"/>
      <c r="B48" s="140"/>
      <c r="C48" s="57" t="s">
        <v>40</v>
      </c>
      <c r="D48" s="57" t="s">
        <v>41</v>
      </c>
      <c r="E48" s="57" t="s">
        <v>40</v>
      </c>
      <c r="F48" s="57" t="s">
        <v>41</v>
      </c>
      <c r="G48" s="57" t="s">
        <v>40</v>
      </c>
      <c r="H48" s="57" t="s">
        <v>41</v>
      </c>
      <c r="I48" s="57" t="s">
        <v>40</v>
      </c>
      <c r="J48" s="57" t="s">
        <v>41</v>
      </c>
      <c r="K48" s="57" t="s">
        <v>40</v>
      </c>
      <c r="L48" s="57" t="s">
        <v>41</v>
      </c>
      <c r="M48" s="57" t="s">
        <v>40</v>
      </c>
      <c r="N48" s="57" t="s">
        <v>41</v>
      </c>
      <c r="O48" s="57" t="s">
        <v>40</v>
      </c>
      <c r="P48" s="57" t="s">
        <v>41</v>
      </c>
      <c r="Q48" s="57" t="s">
        <v>40</v>
      </c>
      <c r="R48" s="57" t="s">
        <v>41</v>
      </c>
      <c r="S48" s="57" t="s">
        <v>40</v>
      </c>
      <c r="T48" s="57" t="s">
        <v>41</v>
      </c>
      <c r="U48" s="57" t="s">
        <v>40</v>
      </c>
      <c r="V48" s="57" t="s">
        <v>41</v>
      </c>
    </row>
    <row r="49" spans="1:22" x14ac:dyDescent="0.2">
      <c r="A49" s="62" t="s">
        <v>42</v>
      </c>
      <c r="B49" s="62">
        <v>1</v>
      </c>
      <c r="C49" s="80">
        <v>20200</v>
      </c>
      <c r="D49" s="80">
        <v>22700</v>
      </c>
      <c r="E49" s="80">
        <v>21200</v>
      </c>
      <c r="F49" s="80">
        <v>23700</v>
      </c>
      <c r="G49" s="80">
        <v>21700</v>
      </c>
      <c r="H49" s="80">
        <v>24200</v>
      </c>
      <c r="I49" s="80">
        <v>22200</v>
      </c>
      <c r="J49" s="80">
        <v>24700</v>
      </c>
      <c r="K49" s="80">
        <v>23200</v>
      </c>
      <c r="L49" s="80">
        <v>25700</v>
      </c>
      <c r="M49" s="80">
        <v>23700</v>
      </c>
      <c r="N49" s="80">
        <v>26200</v>
      </c>
      <c r="O49" s="80">
        <v>25200</v>
      </c>
      <c r="P49" s="80">
        <v>27700</v>
      </c>
      <c r="Q49" s="80">
        <v>27200</v>
      </c>
      <c r="R49" s="80">
        <v>29700</v>
      </c>
      <c r="S49" s="80">
        <v>29200</v>
      </c>
      <c r="T49" s="80">
        <v>31700</v>
      </c>
      <c r="U49" s="80">
        <v>32200</v>
      </c>
      <c r="V49" s="80">
        <v>34700</v>
      </c>
    </row>
    <row r="50" spans="1:22" x14ac:dyDescent="0.2">
      <c r="A50" s="62" t="s">
        <v>43</v>
      </c>
      <c r="B50" s="62">
        <v>2</v>
      </c>
      <c r="C50" s="80">
        <v>20200</v>
      </c>
      <c r="D50" s="80">
        <v>22700</v>
      </c>
      <c r="E50" s="80">
        <v>21200</v>
      </c>
      <c r="F50" s="80">
        <v>23700</v>
      </c>
      <c r="G50" s="80">
        <v>21700</v>
      </c>
      <c r="H50" s="80">
        <v>24200</v>
      </c>
      <c r="I50" s="80">
        <v>22200</v>
      </c>
      <c r="J50" s="80">
        <v>24700</v>
      </c>
      <c r="K50" s="80">
        <v>23200</v>
      </c>
      <c r="L50" s="80">
        <v>25700</v>
      </c>
      <c r="M50" s="80">
        <v>23700</v>
      </c>
      <c r="N50" s="80">
        <v>26200</v>
      </c>
      <c r="O50" s="80">
        <v>25200</v>
      </c>
      <c r="P50" s="80">
        <v>27700</v>
      </c>
      <c r="Q50" s="80">
        <v>27200</v>
      </c>
      <c r="R50" s="80">
        <v>29700</v>
      </c>
      <c r="S50" s="80">
        <v>29200</v>
      </c>
      <c r="T50" s="80">
        <v>31700</v>
      </c>
      <c r="U50" s="80">
        <v>32200</v>
      </c>
      <c r="V50" s="80">
        <v>34700</v>
      </c>
    </row>
    <row r="51" spans="1:22" x14ac:dyDescent="0.2">
      <c r="A51" s="62" t="s">
        <v>44</v>
      </c>
      <c r="B51" s="62">
        <v>3</v>
      </c>
      <c r="C51" s="80">
        <v>20200</v>
      </c>
      <c r="D51" s="80">
        <v>22700</v>
      </c>
      <c r="E51" s="80">
        <v>21200</v>
      </c>
      <c r="F51" s="80">
        <v>23700</v>
      </c>
      <c r="G51" s="80">
        <v>21700</v>
      </c>
      <c r="H51" s="80">
        <v>24200</v>
      </c>
      <c r="I51" s="80">
        <v>22200</v>
      </c>
      <c r="J51" s="80">
        <v>24700</v>
      </c>
      <c r="K51" s="80">
        <v>23200</v>
      </c>
      <c r="L51" s="80">
        <v>25700</v>
      </c>
      <c r="M51" s="80">
        <v>23700</v>
      </c>
      <c r="N51" s="80">
        <v>26200</v>
      </c>
      <c r="O51" s="80">
        <v>25200</v>
      </c>
      <c r="P51" s="80">
        <v>27700</v>
      </c>
      <c r="Q51" s="80">
        <v>27200</v>
      </c>
      <c r="R51" s="80">
        <v>29700</v>
      </c>
      <c r="S51" s="80">
        <v>29200</v>
      </c>
      <c r="T51" s="80">
        <v>31700</v>
      </c>
      <c r="U51" s="80">
        <v>32200</v>
      </c>
      <c r="V51" s="80">
        <v>34700</v>
      </c>
    </row>
    <row r="52" spans="1:22" x14ac:dyDescent="0.2">
      <c r="A52" s="62" t="s">
        <v>45</v>
      </c>
      <c r="B52" s="62">
        <v>4</v>
      </c>
      <c r="C52" s="80">
        <v>20200</v>
      </c>
      <c r="D52" s="80">
        <v>22700</v>
      </c>
      <c r="E52" s="80">
        <v>21200</v>
      </c>
      <c r="F52" s="80">
        <v>23700</v>
      </c>
      <c r="G52" s="80">
        <v>21700</v>
      </c>
      <c r="H52" s="80">
        <v>24200</v>
      </c>
      <c r="I52" s="80">
        <v>22200</v>
      </c>
      <c r="J52" s="80">
        <v>24700</v>
      </c>
      <c r="K52" s="80">
        <v>23200</v>
      </c>
      <c r="L52" s="80">
        <v>25700</v>
      </c>
      <c r="M52" s="80">
        <v>23700</v>
      </c>
      <c r="N52" s="80">
        <v>26200</v>
      </c>
      <c r="O52" s="80">
        <v>25200</v>
      </c>
      <c r="P52" s="80">
        <v>27700</v>
      </c>
      <c r="Q52" s="80">
        <v>27200</v>
      </c>
      <c r="R52" s="80">
        <v>29700</v>
      </c>
      <c r="S52" s="80">
        <v>29200</v>
      </c>
      <c r="T52" s="80">
        <v>31700</v>
      </c>
      <c r="U52" s="80">
        <v>32200</v>
      </c>
      <c r="V52" s="80">
        <v>34700</v>
      </c>
    </row>
    <row r="53" spans="1:22" x14ac:dyDescent="0.2">
      <c r="A53" s="62" t="s">
        <v>46</v>
      </c>
      <c r="B53" s="62">
        <v>5</v>
      </c>
      <c r="C53" s="80">
        <v>20200</v>
      </c>
      <c r="D53" s="80">
        <v>22700</v>
      </c>
      <c r="E53" s="80">
        <v>21200</v>
      </c>
      <c r="F53" s="80">
        <v>23700</v>
      </c>
      <c r="G53" s="80">
        <v>21700</v>
      </c>
      <c r="H53" s="80">
        <v>24200</v>
      </c>
      <c r="I53" s="80">
        <v>22200</v>
      </c>
      <c r="J53" s="80">
        <v>24700</v>
      </c>
      <c r="K53" s="80">
        <v>23200</v>
      </c>
      <c r="L53" s="80">
        <v>25700</v>
      </c>
      <c r="M53" s="80">
        <v>23700</v>
      </c>
      <c r="N53" s="80">
        <v>26200</v>
      </c>
      <c r="O53" s="80">
        <v>25200</v>
      </c>
      <c r="P53" s="80">
        <v>27700</v>
      </c>
      <c r="Q53" s="80">
        <v>27200</v>
      </c>
      <c r="R53" s="80">
        <v>29700</v>
      </c>
      <c r="S53" s="80">
        <v>29200</v>
      </c>
      <c r="T53" s="80">
        <v>31700</v>
      </c>
      <c r="U53" s="80">
        <v>32200</v>
      </c>
      <c r="V53" s="80">
        <v>34700</v>
      </c>
    </row>
    <row r="54" spans="1:22" x14ac:dyDescent="0.2">
      <c r="A54" s="62" t="s">
        <v>47</v>
      </c>
      <c r="B54" s="62">
        <v>6</v>
      </c>
      <c r="C54" s="80">
        <v>20200</v>
      </c>
      <c r="D54" s="80">
        <v>22700</v>
      </c>
      <c r="E54" s="80">
        <v>21200</v>
      </c>
      <c r="F54" s="80">
        <v>23700</v>
      </c>
      <c r="G54" s="80">
        <v>21700</v>
      </c>
      <c r="H54" s="80">
        <v>24200</v>
      </c>
      <c r="I54" s="80">
        <v>22200</v>
      </c>
      <c r="J54" s="80">
        <v>24700</v>
      </c>
      <c r="K54" s="80">
        <v>23200</v>
      </c>
      <c r="L54" s="80">
        <v>25700</v>
      </c>
      <c r="M54" s="80">
        <v>23700</v>
      </c>
      <c r="N54" s="80">
        <v>26200</v>
      </c>
      <c r="O54" s="80">
        <v>25200</v>
      </c>
      <c r="P54" s="80">
        <v>27700</v>
      </c>
      <c r="Q54" s="80">
        <v>27200</v>
      </c>
      <c r="R54" s="80">
        <v>29700</v>
      </c>
      <c r="S54" s="80">
        <v>29200</v>
      </c>
      <c r="T54" s="80">
        <v>31700</v>
      </c>
      <c r="U54" s="80">
        <v>32200</v>
      </c>
      <c r="V54" s="80">
        <v>34700</v>
      </c>
    </row>
    <row r="55" spans="1:22" x14ac:dyDescent="0.2">
      <c r="A55" s="78" t="s">
        <v>48</v>
      </c>
      <c r="B55" s="78">
        <v>7</v>
      </c>
      <c r="C55" s="80">
        <v>20700</v>
      </c>
      <c r="D55" s="80">
        <v>23200</v>
      </c>
      <c r="E55" s="80">
        <v>21700</v>
      </c>
      <c r="F55" s="80">
        <v>24200</v>
      </c>
      <c r="G55" s="80">
        <v>22200</v>
      </c>
      <c r="H55" s="80">
        <v>24700</v>
      </c>
      <c r="I55" s="80">
        <v>22700</v>
      </c>
      <c r="J55" s="80">
        <v>25200</v>
      </c>
      <c r="K55" s="80">
        <v>23700</v>
      </c>
      <c r="L55" s="80">
        <v>26200</v>
      </c>
      <c r="M55" s="80">
        <v>24200</v>
      </c>
      <c r="N55" s="80">
        <v>26700</v>
      </c>
      <c r="O55" s="80">
        <v>25700</v>
      </c>
      <c r="P55" s="80">
        <v>28200</v>
      </c>
      <c r="Q55" s="80">
        <v>27700</v>
      </c>
      <c r="R55" s="80">
        <v>30200</v>
      </c>
      <c r="S55" s="80">
        <v>29700</v>
      </c>
      <c r="T55" s="80">
        <v>32200</v>
      </c>
      <c r="U55" s="80">
        <v>32700</v>
      </c>
      <c r="V55" s="80">
        <v>35200</v>
      </c>
    </row>
    <row r="56" spans="1:22" x14ac:dyDescent="0.2">
      <c r="A56" s="78" t="s">
        <v>42</v>
      </c>
      <c r="B56" s="78">
        <v>8</v>
      </c>
      <c r="C56" s="80">
        <v>20700</v>
      </c>
      <c r="D56" s="80">
        <v>23200</v>
      </c>
      <c r="E56" s="80">
        <v>21700</v>
      </c>
      <c r="F56" s="80">
        <v>24200</v>
      </c>
      <c r="G56" s="80">
        <v>22200</v>
      </c>
      <c r="H56" s="80">
        <v>24700</v>
      </c>
      <c r="I56" s="80">
        <v>22700</v>
      </c>
      <c r="J56" s="80">
        <v>25200</v>
      </c>
      <c r="K56" s="80">
        <v>23700</v>
      </c>
      <c r="L56" s="80">
        <v>26200</v>
      </c>
      <c r="M56" s="80">
        <v>24200</v>
      </c>
      <c r="N56" s="80">
        <v>26700</v>
      </c>
      <c r="O56" s="80">
        <v>25700</v>
      </c>
      <c r="P56" s="80">
        <v>28200</v>
      </c>
      <c r="Q56" s="80">
        <v>27700</v>
      </c>
      <c r="R56" s="80">
        <v>30200</v>
      </c>
      <c r="S56" s="80">
        <v>29700</v>
      </c>
      <c r="T56" s="80">
        <v>32200</v>
      </c>
      <c r="U56" s="80">
        <v>32700</v>
      </c>
      <c r="V56" s="80">
        <v>35200</v>
      </c>
    </row>
    <row r="57" spans="1:22" x14ac:dyDescent="0.2">
      <c r="A57" s="78" t="s">
        <v>43</v>
      </c>
      <c r="B57" s="78">
        <v>9</v>
      </c>
      <c r="C57" s="80">
        <v>20700</v>
      </c>
      <c r="D57" s="80">
        <v>23200</v>
      </c>
      <c r="E57" s="80">
        <v>21700</v>
      </c>
      <c r="F57" s="80">
        <v>24200</v>
      </c>
      <c r="G57" s="80">
        <v>22200</v>
      </c>
      <c r="H57" s="80">
        <v>24700</v>
      </c>
      <c r="I57" s="80">
        <v>22700</v>
      </c>
      <c r="J57" s="80">
        <v>25200</v>
      </c>
      <c r="K57" s="80">
        <v>23700</v>
      </c>
      <c r="L57" s="80">
        <v>26200</v>
      </c>
      <c r="M57" s="80">
        <v>24200</v>
      </c>
      <c r="N57" s="80">
        <v>26700</v>
      </c>
      <c r="O57" s="80">
        <v>25700</v>
      </c>
      <c r="P57" s="80">
        <v>28200</v>
      </c>
      <c r="Q57" s="80">
        <v>27700</v>
      </c>
      <c r="R57" s="80">
        <v>30200</v>
      </c>
      <c r="S57" s="80">
        <v>29700</v>
      </c>
      <c r="T57" s="80">
        <v>32200</v>
      </c>
      <c r="U57" s="80">
        <v>32700</v>
      </c>
      <c r="V57" s="80">
        <v>35200</v>
      </c>
    </row>
    <row r="58" spans="1:22" x14ac:dyDescent="0.2">
      <c r="A58" s="78" t="s">
        <v>44</v>
      </c>
      <c r="B58" s="78">
        <v>10</v>
      </c>
      <c r="C58" s="80">
        <v>20700</v>
      </c>
      <c r="D58" s="80">
        <v>23200</v>
      </c>
      <c r="E58" s="80">
        <v>21700</v>
      </c>
      <c r="F58" s="80">
        <v>24200</v>
      </c>
      <c r="G58" s="80">
        <v>22200</v>
      </c>
      <c r="H58" s="80">
        <v>24700</v>
      </c>
      <c r="I58" s="80">
        <v>22700</v>
      </c>
      <c r="J58" s="80">
        <v>25200</v>
      </c>
      <c r="K58" s="80">
        <v>23700</v>
      </c>
      <c r="L58" s="80">
        <v>26200</v>
      </c>
      <c r="M58" s="80">
        <v>24200</v>
      </c>
      <c r="N58" s="80">
        <v>26700</v>
      </c>
      <c r="O58" s="80">
        <v>25700</v>
      </c>
      <c r="P58" s="80">
        <v>28200</v>
      </c>
      <c r="Q58" s="80">
        <v>27700</v>
      </c>
      <c r="R58" s="80">
        <v>30200</v>
      </c>
      <c r="S58" s="80">
        <v>29700</v>
      </c>
      <c r="T58" s="80">
        <v>32200</v>
      </c>
      <c r="U58" s="80">
        <v>32700</v>
      </c>
      <c r="V58" s="80">
        <v>35200</v>
      </c>
    </row>
    <row r="59" spans="1:22" x14ac:dyDescent="0.2">
      <c r="A59" s="78" t="s">
        <v>45</v>
      </c>
      <c r="B59" s="78">
        <v>11</v>
      </c>
      <c r="C59" s="80">
        <v>20700</v>
      </c>
      <c r="D59" s="80">
        <v>23200</v>
      </c>
      <c r="E59" s="80">
        <v>21700</v>
      </c>
      <c r="F59" s="80">
        <v>24200</v>
      </c>
      <c r="G59" s="80">
        <v>22200</v>
      </c>
      <c r="H59" s="80">
        <v>24700</v>
      </c>
      <c r="I59" s="80">
        <v>22700</v>
      </c>
      <c r="J59" s="80">
        <v>25200</v>
      </c>
      <c r="K59" s="80">
        <v>23700</v>
      </c>
      <c r="L59" s="80">
        <v>26200</v>
      </c>
      <c r="M59" s="80">
        <v>24200</v>
      </c>
      <c r="N59" s="80">
        <v>26700</v>
      </c>
      <c r="O59" s="80">
        <v>25700</v>
      </c>
      <c r="P59" s="80">
        <v>28200</v>
      </c>
      <c r="Q59" s="80">
        <v>27700</v>
      </c>
      <c r="R59" s="80">
        <v>30200</v>
      </c>
      <c r="S59" s="80">
        <v>29700</v>
      </c>
      <c r="T59" s="80">
        <v>32200</v>
      </c>
      <c r="U59" s="80">
        <v>32700</v>
      </c>
      <c r="V59" s="80">
        <v>35200</v>
      </c>
    </row>
    <row r="60" spans="1:22" x14ac:dyDescent="0.2">
      <c r="A60" s="78" t="s">
        <v>46</v>
      </c>
      <c r="B60" s="78">
        <v>12</v>
      </c>
      <c r="C60" s="80">
        <v>20700</v>
      </c>
      <c r="D60" s="80">
        <v>23200</v>
      </c>
      <c r="E60" s="80">
        <v>21700</v>
      </c>
      <c r="F60" s="80">
        <v>24200</v>
      </c>
      <c r="G60" s="80">
        <v>22200</v>
      </c>
      <c r="H60" s="80">
        <v>24700</v>
      </c>
      <c r="I60" s="80">
        <v>22700</v>
      </c>
      <c r="J60" s="80">
        <v>25200</v>
      </c>
      <c r="K60" s="80">
        <v>23700</v>
      </c>
      <c r="L60" s="80">
        <v>26200</v>
      </c>
      <c r="M60" s="80">
        <v>24200</v>
      </c>
      <c r="N60" s="80">
        <v>26700</v>
      </c>
      <c r="O60" s="80">
        <v>25700</v>
      </c>
      <c r="P60" s="80">
        <v>28200</v>
      </c>
      <c r="Q60" s="80">
        <v>27700</v>
      </c>
      <c r="R60" s="80">
        <v>30200</v>
      </c>
      <c r="S60" s="80">
        <v>29700</v>
      </c>
      <c r="T60" s="80">
        <v>32200</v>
      </c>
      <c r="U60" s="80">
        <v>32700</v>
      </c>
      <c r="V60" s="80">
        <v>35200</v>
      </c>
    </row>
    <row r="61" spans="1:22" x14ac:dyDescent="0.2">
      <c r="A61" s="62" t="s">
        <v>47</v>
      </c>
      <c r="B61" s="62">
        <v>13</v>
      </c>
      <c r="C61" s="77">
        <v>19200</v>
      </c>
      <c r="D61" s="77">
        <v>21700</v>
      </c>
      <c r="E61" s="77">
        <v>20200</v>
      </c>
      <c r="F61" s="77">
        <v>22700</v>
      </c>
      <c r="G61" s="77">
        <v>20700</v>
      </c>
      <c r="H61" s="77">
        <v>23200</v>
      </c>
      <c r="I61" s="77">
        <v>21200</v>
      </c>
      <c r="J61" s="77">
        <v>23700</v>
      </c>
      <c r="K61" s="77">
        <v>22200</v>
      </c>
      <c r="L61" s="77">
        <v>24700</v>
      </c>
      <c r="M61" s="77">
        <v>22700</v>
      </c>
      <c r="N61" s="77">
        <v>25200</v>
      </c>
      <c r="O61" s="77">
        <v>24200</v>
      </c>
      <c r="P61" s="77">
        <v>26700</v>
      </c>
      <c r="Q61" s="77">
        <v>26200</v>
      </c>
      <c r="R61" s="77">
        <v>28700</v>
      </c>
      <c r="S61" s="77">
        <v>28200</v>
      </c>
      <c r="T61" s="77">
        <v>30700</v>
      </c>
      <c r="U61" s="77">
        <v>31200</v>
      </c>
      <c r="V61" s="77">
        <v>33700</v>
      </c>
    </row>
    <row r="62" spans="1:22" x14ac:dyDescent="0.2">
      <c r="A62" s="62" t="s">
        <v>48</v>
      </c>
      <c r="B62" s="62">
        <v>14</v>
      </c>
      <c r="C62" s="77">
        <v>19200</v>
      </c>
      <c r="D62" s="77">
        <v>21700</v>
      </c>
      <c r="E62" s="77">
        <v>20200</v>
      </c>
      <c r="F62" s="77">
        <v>22700</v>
      </c>
      <c r="G62" s="77">
        <v>20700</v>
      </c>
      <c r="H62" s="77">
        <v>23200</v>
      </c>
      <c r="I62" s="77">
        <v>21200</v>
      </c>
      <c r="J62" s="77">
        <v>23700</v>
      </c>
      <c r="K62" s="77">
        <v>22200</v>
      </c>
      <c r="L62" s="77">
        <v>24700</v>
      </c>
      <c r="M62" s="77">
        <v>22700</v>
      </c>
      <c r="N62" s="77">
        <v>25200</v>
      </c>
      <c r="O62" s="77">
        <v>24200</v>
      </c>
      <c r="P62" s="77">
        <v>26700</v>
      </c>
      <c r="Q62" s="77">
        <v>26200</v>
      </c>
      <c r="R62" s="77">
        <v>28700</v>
      </c>
      <c r="S62" s="77">
        <v>28200</v>
      </c>
      <c r="T62" s="77">
        <v>30700</v>
      </c>
      <c r="U62" s="77">
        <v>31200</v>
      </c>
      <c r="V62" s="77">
        <v>33700</v>
      </c>
    </row>
    <row r="63" spans="1:22" x14ac:dyDescent="0.2">
      <c r="A63" s="62" t="s">
        <v>42</v>
      </c>
      <c r="B63" s="62">
        <v>15</v>
      </c>
      <c r="C63" s="77">
        <v>19200</v>
      </c>
      <c r="D63" s="77">
        <v>21700</v>
      </c>
      <c r="E63" s="77">
        <v>20200</v>
      </c>
      <c r="F63" s="77">
        <v>22700</v>
      </c>
      <c r="G63" s="77">
        <v>20700</v>
      </c>
      <c r="H63" s="77">
        <v>23200</v>
      </c>
      <c r="I63" s="77">
        <v>21200</v>
      </c>
      <c r="J63" s="77">
        <v>23700</v>
      </c>
      <c r="K63" s="77">
        <v>22200</v>
      </c>
      <c r="L63" s="77">
        <v>24700</v>
      </c>
      <c r="M63" s="77">
        <v>22700</v>
      </c>
      <c r="N63" s="77">
        <v>25200</v>
      </c>
      <c r="O63" s="77">
        <v>24200</v>
      </c>
      <c r="P63" s="77">
        <v>26700</v>
      </c>
      <c r="Q63" s="77">
        <v>26200</v>
      </c>
      <c r="R63" s="77">
        <v>28700</v>
      </c>
      <c r="S63" s="77">
        <v>28200</v>
      </c>
      <c r="T63" s="77">
        <v>30700</v>
      </c>
      <c r="U63" s="77">
        <v>31200</v>
      </c>
      <c r="V63" s="77">
        <v>33700</v>
      </c>
    </row>
    <row r="64" spans="1:22" x14ac:dyDescent="0.2">
      <c r="A64" s="62" t="s">
        <v>43</v>
      </c>
      <c r="B64" s="62">
        <v>16</v>
      </c>
      <c r="C64" s="77">
        <v>19200</v>
      </c>
      <c r="D64" s="77">
        <v>21700</v>
      </c>
      <c r="E64" s="77">
        <v>20200</v>
      </c>
      <c r="F64" s="77">
        <v>22700</v>
      </c>
      <c r="G64" s="77">
        <v>20700</v>
      </c>
      <c r="H64" s="77">
        <v>23200</v>
      </c>
      <c r="I64" s="77">
        <v>21200</v>
      </c>
      <c r="J64" s="77">
        <v>23700</v>
      </c>
      <c r="K64" s="77">
        <v>22200</v>
      </c>
      <c r="L64" s="77">
        <v>24700</v>
      </c>
      <c r="M64" s="77">
        <v>22700</v>
      </c>
      <c r="N64" s="77">
        <v>25200</v>
      </c>
      <c r="O64" s="77">
        <v>24200</v>
      </c>
      <c r="P64" s="77">
        <v>26700</v>
      </c>
      <c r="Q64" s="77">
        <v>26200</v>
      </c>
      <c r="R64" s="77">
        <v>28700</v>
      </c>
      <c r="S64" s="77">
        <v>28200</v>
      </c>
      <c r="T64" s="77">
        <v>30700</v>
      </c>
      <c r="U64" s="77">
        <v>31200</v>
      </c>
      <c r="V64" s="77">
        <v>33700</v>
      </c>
    </row>
    <row r="65" spans="1:22" x14ac:dyDescent="0.2">
      <c r="A65" s="62" t="s">
        <v>44</v>
      </c>
      <c r="B65" s="62">
        <v>17</v>
      </c>
      <c r="C65" s="77">
        <v>19200</v>
      </c>
      <c r="D65" s="77">
        <v>21700</v>
      </c>
      <c r="E65" s="77">
        <v>20200</v>
      </c>
      <c r="F65" s="77">
        <v>22700</v>
      </c>
      <c r="G65" s="77">
        <v>20700</v>
      </c>
      <c r="H65" s="77">
        <v>23200</v>
      </c>
      <c r="I65" s="77">
        <v>21200</v>
      </c>
      <c r="J65" s="77">
        <v>23700</v>
      </c>
      <c r="K65" s="77">
        <v>22200</v>
      </c>
      <c r="L65" s="77">
        <v>24700</v>
      </c>
      <c r="M65" s="77">
        <v>22700</v>
      </c>
      <c r="N65" s="77">
        <v>25200</v>
      </c>
      <c r="O65" s="77">
        <v>24200</v>
      </c>
      <c r="P65" s="77">
        <v>26700</v>
      </c>
      <c r="Q65" s="77">
        <v>26200</v>
      </c>
      <c r="R65" s="77">
        <v>28700</v>
      </c>
      <c r="S65" s="90">
        <v>28200</v>
      </c>
      <c r="T65" s="77">
        <v>30700</v>
      </c>
      <c r="U65" s="77">
        <v>31200</v>
      </c>
      <c r="V65" s="77">
        <v>33700</v>
      </c>
    </row>
    <row r="66" spans="1:22" x14ac:dyDescent="0.2">
      <c r="A66" s="62" t="s">
        <v>45</v>
      </c>
      <c r="B66" s="62">
        <v>18</v>
      </c>
      <c r="C66" s="77">
        <v>19200</v>
      </c>
      <c r="D66" s="77">
        <v>21700</v>
      </c>
      <c r="E66" s="77">
        <v>20200</v>
      </c>
      <c r="F66" s="77">
        <v>22700</v>
      </c>
      <c r="G66" s="77">
        <v>20700</v>
      </c>
      <c r="H66" s="77">
        <v>23200</v>
      </c>
      <c r="I66" s="77">
        <v>21200</v>
      </c>
      <c r="J66" s="77">
        <v>23700</v>
      </c>
      <c r="K66" s="77">
        <v>22200</v>
      </c>
      <c r="L66" s="77">
        <v>24700</v>
      </c>
      <c r="M66" s="77">
        <v>22700</v>
      </c>
      <c r="N66" s="77">
        <v>25200</v>
      </c>
      <c r="O66" s="77">
        <v>24200</v>
      </c>
      <c r="P66" s="77">
        <v>26700</v>
      </c>
      <c r="Q66" s="77">
        <v>26200</v>
      </c>
      <c r="R66" s="77">
        <v>28700</v>
      </c>
      <c r="S66" s="77">
        <v>28200</v>
      </c>
      <c r="T66" s="77">
        <v>30700</v>
      </c>
      <c r="U66" s="77">
        <v>31200</v>
      </c>
      <c r="V66" s="77">
        <v>33700</v>
      </c>
    </row>
    <row r="67" spans="1:22" x14ac:dyDescent="0.2">
      <c r="A67" s="62" t="s">
        <v>46</v>
      </c>
      <c r="B67" s="62">
        <v>19</v>
      </c>
      <c r="C67" s="77">
        <v>19200</v>
      </c>
      <c r="D67" s="77">
        <v>21700</v>
      </c>
      <c r="E67" s="77">
        <v>20200</v>
      </c>
      <c r="F67" s="77">
        <v>22700</v>
      </c>
      <c r="G67" s="77">
        <v>20700</v>
      </c>
      <c r="H67" s="77">
        <v>23200</v>
      </c>
      <c r="I67" s="77">
        <v>21200</v>
      </c>
      <c r="J67" s="77">
        <v>23700</v>
      </c>
      <c r="K67" s="77">
        <v>22200</v>
      </c>
      <c r="L67" s="77">
        <v>24700</v>
      </c>
      <c r="M67" s="77">
        <v>22700</v>
      </c>
      <c r="N67" s="77">
        <v>25200</v>
      </c>
      <c r="O67" s="77">
        <v>24200</v>
      </c>
      <c r="P67" s="77">
        <v>26700</v>
      </c>
      <c r="Q67" s="77">
        <v>26200</v>
      </c>
      <c r="R67" s="77">
        <v>28700</v>
      </c>
      <c r="S67" s="77">
        <v>28200</v>
      </c>
      <c r="T67" s="77">
        <v>30700</v>
      </c>
      <c r="U67" s="77">
        <v>31200</v>
      </c>
      <c r="V67" s="77">
        <v>33700</v>
      </c>
    </row>
    <row r="68" spans="1:22" x14ac:dyDescent="0.2">
      <c r="A68" s="62" t="s">
        <v>47</v>
      </c>
      <c r="B68" s="62">
        <v>20</v>
      </c>
      <c r="C68" s="77">
        <v>19200</v>
      </c>
      <c r="D68" s="77">
        <v>21700</v>
      </c>
      <c r="E68" s="77">
        <v>20200</v>
      </c>
      <c r="F68" s="77">
        <v>22700</v>
      </c>
      <c r="G68" s="77">
        <v>20700</v>
      </c>
      <c r="H68" s="77">
        <v>23200</v>
      </c>
      <c r="I68" s="77">
        <v>21200</v>
      </c>
      <c r="J68" s="77">
        <v>23700</v>
      </c>
      <c r="K68" s="77">
        <v>22200</v>
      </c>
      <c r="L68" s="77">
        <v>24700</v>
      </c>
      <c r="M68" s="77">
        <v>22700</v>
      </c>
      <c r="N68" s="77">
        <v>25200</v>
      </c>
      <c r="O68" s="77">
        <v>24200</v>
      </c>
      <c r="P68" s="77">
        <v>26700</v>
      </c>
      <c r="Q68" s="77">
        <v>26200</v>
      </c>
      <c r="R68" s="77">
        <v>28700</v>
      </c>
      <c r="S68" s="77">
        <v>28200</v>
      </c>
      <c r="T68" s="77">
        <v>30700</v>
      </c>
      <c r="U68" s="77">
        <v>31200</v>
      </c>
      <c r="V68" s="77">
        <v>33700</v>
      </c>
    </row>
    <row r="69" spans="1:22" x14ac:dyDescent="0.2">
      <c r="A69" s="62" t="s">
        <v>48</v>
      </c>
      <c r="B69" s="62">
        <v>21</v>
      </c>
      <c r="C69" s="77">
        <v>19200</v>
      </c>
      <c r="D69" s="77">
        <v>21700</v>
      </c>
      <c r="E69" s="77">
        <v>20200</v>
      </c>
      <c r="F69" s="77">
        <v>22700</v>
      </c>
      <c r="G69" s="77">
        <v>20700</v>
      </c>
      <c r="H69" s="77">
        <v>23200</v>
      </c>
      <c r="I69" s="77">
        <v>21200</v>
      </c>
      <c r="J69" s="77">
        <v>23700</v>
      </c>
      <c r="K69" s="77">
        <v>22200</v>
      </c>
      <c r="L69" s="77">
        <v>24700</v>
      </c>
      <c r="M69" s="77">
        <v>22700</v>
      </c>
      <c r="N69" s="77">
        <v>25200</v>
      </c>
      <c r="O69" s="77">
        <v>24200</v>
      </c>
      <c r="P69" s="77">
        <v>26700</v>
      </c>
      <c r="Q69" s="77">
        <v>26200</v>
      </c>
      <c r="R69" s="77">
        <v>28700</v>
      </c>
      <c r="S69" s="77">
        <v>28200</v>
      </c>
      <c r="T69" s="77">
        <v>30700</v>
      </c>
      <c r="U69" s="77">
        <v>31200</v>
      </c>
      <c r="V69" s="77">
        <v>33700</v>
      </c>
    </row>
    <row r="70" spans="1:22" x14ac:dyDescent="0.2">
      <c r="A70" s="62" t="s">
        <v>42</v>
      </c>
      <c r="B70" s="62">
        <v>22</v>
      </c>
      <c r="C70" s="77">
        <v>19200</v>
      </c>
      <c r="D70" s="77">
        <v>21700</v>
      </c>
      <c r="E70" s="77">
        <v>20200</v>
      </c>
      <c r="F70" s="77">
        <v>22700</v>
      </c>
      <c r="G70" s="77">
        <v>20700</v>
      </c>
      <c r="H70" s="77">
        <v>23200</v>
      </c>
      <c r="I70" s="77">
        <v>21200</v>
      </c>
      <c r="J70" s="77">
        <v>23700</v>
      </c>
      <c r="K70" s="77">
        <v>22200</v>
      </c>
      <c r="L70" s="77">
        <v>24700</v>
      </c>
      <c r="M70" s="77">
        <v>22700</v>
      </c>
      <c r="N70" s="77">
        <v>25200</v>
      </c>
      <c r="O70" s="77">
        <v>24200</v>
      </c>
      <c r="P70" s="77">
        <v>26700</v>
      </c>
      <c r="Q70" s="77">
        <v>26200</v>
      </c>
      <c r="R70" s="77">
        <v>28700</v>
      </c>
      <c r="S70" s="77">
        <v>28200</v>
      </c>
      <c r="T70" s="77">
        <v>30700</v>
      </c>
      <c r="U70" s="77">
        <v>31200</v>
      </c>
      <c r="V70" s="77">
        <v>33700</v>
      </c>
    </row>
    <row r="71" spans="1:22" x14ac:dyDescent="0.2">
      <c r="A71" s="62" t="s">
        <v>43</v>
      </c>
      <c r="B71" s="62">
        <v>23</v>
      </c>
      <c r="C71" s="77">
        <v>19200</v>
      </c>
      <c r="D71" s="77">
        <v>21700</v>
      </c>
      <c r="E71" s="77">
        <v>20200</v>
      </c>
      <c r="F71" s="77">
        <v>22700</v>
      </c>
      <c r="G71" s="77">
        <v>20700</v>
      </c>
      <c r="H71" s="77">
        <v>23200</v>
      </c>
      <c r="I71" s="77">
        <v>21200</v>
      </c>
      <c r="J71" s="77">
        <v>23700</v>
      </c>
      <c r="K71" s="77">
        <v>22200</v>
      </c>
      <c r="L71" s="77">
        <v>24700</v>
      </c>
      <c r="M71" s="77">
        <v>22700</v>
      </c>
      <c r="N71" s="77">
        <v>25200</v>
      </c>
      <c r="O71" s="77">
        <v>24200</v>
      </c>
      <c r="P71" s="77">
        <v>26700</v>
      </c>
      <c r="Q71" s="77">
        <v>26200</v>
      </c>
      <c r="R71" s="77">
        <v>28700</v>
      </c>
      <c r="S71" s="77">
        <v>28200</v>
      </c>
      <c r="T71" s="77">
        <v>30700</v>
      </c>
      <c r="U71" s="77">
        <v>31200</v>
      </c>
      <c r="V71" s="77">
        <v>33700</v>
      </c>
    </row>
    <row r="72" spans="1:22" x14ac:dyDescent="0.2">
      <c r="A72" s="62" t="s">
        <v>44</v>
      </c>
      <c r="B72" s="62">
        <v>24</v>
      </c>
      <c r="C72" s="77">
        <v>19200</v>
      </c>
      <c r="D72" s="77">
        <v>21700</v>
      </c>
      <c r="E72" s="77">
        <v>20200</v>
      </c>
      <c r="F72" s="77">
        <v>22700</v>
      </c>
      <c r="G72" s="77">
        <v>20700</v>
      </c>
      <c r="H72" s="77">
        <v>23200</v>
      </c>
      <c r="I72" s="77">
        <v>21200</v>
      </c>
      <c r="J72" s="77">
        <v>23700</v>
      </c>
      <c r="K72" s="77">
        <v>22200</v>
      </c>
      <c r="L72" s="77">
        <v>24700</v>
      </c>
      <c r="M72" s="77">
        <v>22700</v>
      </c>
      <c r="N72" s="77">
        <v>25200</v>
      </c>
      <c r="O72" s="77">
        <v>24200</v>
      </c>
      <c r="P72" s="77">
        <v>26700</v>
      </c>
      <c r="Q72" s="77">
        <v>26200</v>
      </c>
      <c r="R72" s="77">
        <v>28700</v>
      </c>
      <c r="S72" s="77">
        <v>28200</v>
      </c>
      <c r="T72" s="77">
        <v>30700</v>
      </c>
      <c r="U72" s="77">
        <v>31200</v>
      </c>
      <c r="V72" s="77">
        <v>33700</v>
      </c>
    </row>
    <row r="73" spans="1:22" x14ac:dyDescent="0.2">
      <c r="A73" s="62" t="s">
        <v>45</v>
      </c>
      <c r="B73" s="62">
        <v>25</v>
      </c>
      <c r="C73" s="77">
        <v>19200</v>
      </c>
      <c r="D73" s="77">
        <v>21700</v>
      </c>
      <c r="E73" s="77">
        <v>20200</v>
      </c>
      <c r="F73" s="77">
        <v>22700</v>
      </c>
      <c r="G73" s="77">
        <v>20700</v>
      </c>
      <c r="H73" s="77">
        <v>23200</v>
      </c>
      <c r="I73" s="77">
        <v>21200</v>
      </c>
      <c r="J73" s="77">
        <v>23700</v>
      </c>
      <c r="K73" s="77">
        <v>22200</v>
      </c>
      <c r="L73" s="77">
        <v>24700</v>
      </c>
      <c r="M73" s="77">
        <v>22700</v>
      </c>
      <c r="N73" s="77">
        <v>25200</v>
      </c>
      <c r="O73" s="77">
        <v>24200</v>
      </c>
      <c r="P73" s="77">
        <v>26700</v>
      </c>
      <c r="Q73" s="77">
        <v>26200</v>
      </c>
      <c r="R73" s="77">
        <v>28700</v>
      </c>
      <c r="S73" s="77">
        <v>28200</v>
      </c>
      <c r="T73" s="77">
        <v>30700</v>
      </c>
      <c r="U73" s="77">
        <v>31200</v>
      </c>
      <c r="V73" s="77">
        <v>33700</v>
      </c>
    </row>
    <row r="74" spans="1:22" x14ac:dyDescent="0.2">
      <c r="A74" s="62" t="s">
        <v>46</v>
      </c>
      <c r="B74" s="62">
        <v>26</v>
      </c>
      <c r="C74" s="77">
        <v>19200</v>
      </c>
      <c r="D74" s="77">
        <v>21700</v>
      </c>
      <c r="E74" s="77">
        <v>20200</v>
      </c>
      <c r="F74" s="77">
        <v>22700</v>
      </c>
      <c r="G74" s="77">
        <v>20700</v>
      </c>
      <c r="H74" s="77">
        <v>23200</v>
      </c>
      <c r="I74" s="77">
        <v>21200</v>
      </c>
      <c r="J74" s="77">
        <v>23700</v>
      </c>
      <c r="K74" s="77">
        <v>22200</v>
      </c>
      <c r="L74" s="77">
        <v>24700</v>
      </c>
      <c r="M74" s="77">
        <v>22700</v>
      </c>
      <c r="N74" s="77">
        <v>25200</v>
      </c>
      <c r="O74" s="77">
        <v>24200</v>
      </c>
      <c r="P74" s="77">
        <v>26700</v>
      </c>
      <c r="Q74" s="77">
        <v>26200</v>
      </c>
      <c r="R74" s="77">
        <v>28700</v>
      </c>
      <c r="S74" s="77">
        <v>28200</v>
      </c>
      <c r="T74" s="77">
        <v>30700</v>
      </c>
      <c r="U74" s="77">
        <v>31200</v>
      </c>
      <c r="V74" s="77">
        <v>33700</v>
      </c>
    </row>
    <row r="75" spans="1:22" x14ac:dyDescent="0.2">
      <c r="A75" s="62" t="s">
        <v>47</v>
      </c>
      <c r="B75" s="62">
        <v>27</v>
      </c>
      <c r="C75" s="77">
        <v>19200</v>
      </c>
      <c r="D75" s="77">
        <v>21700</v>
      </c>
      <c r="E75" s="77">
        <v>20200</v>
      </c>
      <c r="F75" s="77">
        <v>22700</v>
      </c>
      <c r="G75" s="77">
        <v>20700</v>
      </c>
      <c r="H75" s="77">
        <v>23200</v>
      </c>
      <c r="I75" s="77">
        <v>21200</v>
      </c>
      <c r="J75" s="77">
        <v>23700</v>
      </c>
      <c r="K75" s="77">
        <v>22200</v>
      </c>
      <c r="L75" s="77">
        <v>24700</v>
      </c>
      <c r="M75" s="77">
        <v>22700</v>
      </c>
      <c r="N75" s="77">
        <v>25200</v>
      </c>
      <c r="O75" s="77">
        <v>24200</v>
      </c>
      <c r="P75" s="77">
        <v>26700</v>
      </c>
      <c r="Q75" s="77">
        <v>26200</v>
      </c>
      <c r="R75" s="77">
        <v>28700</v>
      </c>
      <c r="S75" s="77">
        <v>28200</v>
      </c>
      <c r="T75" s="77">
        <v>30700</v>
      </c>
      <c r="U75" s="77">
        <v>31200</v>
      </c>
      <c r="V75" s="77">
        <v>33700</v>
      </c>
    </row>
    <row r="76" spans="1:22" x14ac:dyDescent="0.2">
      <c r="A76" s="62" t="s">
        <v>48</v>
      </c>
      <c r="B76" s="62">
        <v>28</v>
      </c>
      <c r="C76" s="77">
        <v>19200</v>
      </c>
      <c r="D76" s="77">
        <v>21700</v>
      </c>
      <c r="E76" s="77">
        <v>20200</v>
      </c>
      <c r="F76" s="77">
        <v>22700</v>
      </c>
      <c r="G76" s="77">
        <v>20700</v>
      </c>
      <c r="H76" s="77">
        <v>23200</v>
      </c>
      <c r="I76" s="77">
        <v>21200</v>
      </c>
      <c r="J76" s="77">
        <v>23700</v>
      </c>
      <c r="K76" s="77">
        <v>22200</v>
      </c>
      <c r="L76" s="77">
        <v>24700</v>
      </c>
      <c r="M76" s="77">
        <v>22700</v>
      </c>
      <c r="N76" s="77">
        <v>25200</v>
      </c>
      <c r="O76" s="77">
        <v>24200</v>
      </c>
      <c r="P76" s="77">
        <v>26700</v>
      </c>
      <c r="Q76" s="77">
        <v>26200</v>
      </c>
      <c r="R76" s="77">
        <v>28700</v>
      </c>
      <c r="S76" s="77">
        <v>28200</v>
      </c>
      <c r="T76" s="77">
        <v>30700</v>
      </c>
      <c r="U76" s="77">
        <v>31200</v>
      </c>
      <c r="V76" s="77">
        <v>33700</v>
      </c>
    </row>
    <row r="77" spans="1:22" x14ac:dyDescent="0.2">
      <c r="A77" s="62" t="s">
        <v>42</v>
      </c>
      <c r="B77" s="62">
        <v>29</v>
      </c>
      <c r="C77" s="77">
        <v>19200</v>
      </c>
      <c r="D77" s="77">
        <v>21700</v>
      </c>
      <c r="E77" s="77">
        <v>20200</v>
      </c>
      <c r="F77" s="77">
        <v>22700</v>
      </c>
      <c r="G77" s="77">
        <v>20700</v>
      </c>
      <c r="H77" s="77">
        <v>23200</v>
      </c>
      <c r="I77" s="77">
        <v>21200</v>
      </c>
      <c r="J77" s="77">
        <v>23700</v>
      </c>
      <c r="K77" s="77">
        <v>22200</v>
      </c>
      <c r="L77" s="77">
        <v>24700</v>
      </c>
      <c r="M77" s="77">
        <v>22700</v>
      </c>
      <c r="N77" s="77">
        <v>25200</v>
      </c>
      <c r="O77" s="77">
        <v>24200</v>
      </c>
      <c r="P77" s="77">
        <v>26700</v>
      </c>
      <c r="Q77" s="77">
        <v>26200</v>
      </c>
      <c r="R77" s="77">
        <v>28700</v>
      </c>
      <c r="S77" s="77">
        <v>28200</v>
      </c>
      <c r="T77" s="77">
        <v>30700</v>
      </c>
      <c r="U77" s="77">
        <v>31200</v>
      </c>
      <c r="V77" s="77">
        <v>33700</v>
      </c>
    </row>
    <row r="78" spans="1:22" x14ac:dyDescent="0.2">
      <c r="A78" s="62" t="s">
        <v>43</v>
      </c>
      <c r="B78" s="62">
        <v>30</v>
      </c>
      <c r="C78" s="77">
        <v>19200</v>
      </c>
      <c r="D78" s="77">
        <v>21700</v>
      </c>
      <c r="E78" s="77">
        <v>20200</v>
      </c>
      <c r="F78" s="77">
        <v>22700</v>
      </c>
      <c r="G78" s="77">
        <v>20700</v>
      </c>
      <c r="H78" s="77">
        <v>23200</v>
      </c>
      <c r="I78" s="77">
        <v>21200</v>
      </c>
      <c r="J78" s="77">
        <v>23700</v>
      </c>
      <c r="K78" s="77">
        <v>22200</v>
      </c>
      <c r="L78" s="77">
        <v>24700</v>
      </c>
      <c r="M78" s="77">
        <v>22700</v>
      </c>
      <c r="N78" s="77">
        <v>25200</v>
      </c>
      <c r="O78" s="77">
        <v>24200</v>
      </c>
      <c r="P78" s="77">
        <v>26700</v>
      </c>
      <c r="Q78" s="77">
        <v>26200</v>
      </c>
      <c r="R78" s="77">
        <v>28700</v>
      </c>
      <c r="S78" s="77">
        <v>28200</v>
      </c>
      <c r="T78" s="77">
        <v>30700</v>
      </c>
      <c r="U78" s="77">
        <v>31200</v>
      </c>
      <c r="V78" s="77">
        <v>33700</v>
      </c>
    </row>
    <row r="79" spans="1:22" x14ac:dyDescent="0.2">
      <c r="A79" s="62" t="s">
        <v>44</v>
      </c>
      <c r="B79" s="62">
        <v>31</v>
      </c>
      <c r="C79" s="77">
        <v>19200</v>
      </c>
      <c r="D79" s="77">
        <v>21700</v>
      </c>
      <c r="E79" s="77">
        <v>20200</v>
      </c>
      <c r="F79" s="77">
        <v>22700</v>
      </c>
      <c r="G79" s="77">
        <v>20700</v>
      </c>
      <c r="H79" s="77">
        <v>23200</v>
      </c>
      <c r="I79" s="77">
        <v>21200</v>
      </c>
      <c r="J79" s="77">
        <v>23700</v>
      </c>
      <c r="K79" s="77">
        <v>22200</v>
      </c>
      <c r="L79" s="77">
        <v>24700</v>
      </c>
      <c r="M79" s="77">
        <v>22700</v>
      </c>
      <c r="N79" s="77">
        <v>25200</v>
      </c>
      <c r="O79" s="77">
        <v>24200</v>
      </c>
      <c r="P79" s="77">
        <v>26700</v>
      </c>
      <c r="Q79" s="77">
        <v>26200</v>
      </c>
      <c r="R79" s="77">
        <v>28700</v>
      </c>
      <c r="S79" s="77">
        <v>28200</v>
      </c>
      <c r="T79" s="77">
        <v>30700</v>
      </c>
      <c r="U79" s="77">
        <v>31200</v>
      </c>
      <c r="V79" s="77">
        <v>33700</v>
      </c>
    </row>
    <row r="80" spans="1:22" ht="15" x14ac:dyDescent="0.25">
      <c r="A80" s="72"/>
      <c r="B80" s="72"/>
      <c r="C80" s="73"/>
      <c r="D80" s="73"/>
      <c r="E80" s="73"/>
      <c r="F80" s="73"/>
      <c r="G80" s="73"/>
      <c r="H80" s="73"/>
      <c r="I80" s="73"/>
    </row>
    <row r="81" spans="1:22" ht="42" customHeight="1" x14ac:dyDescent="0.2">
      <c r="A81" s="163" t="s">
        <v>115</v>
      </c>
      <c r="B81" s="164"/>
      <c r="C81" s="165"/>
      <c r="D81" s="47"/>
      <c r="E81" s="47"/>
      <c r="F81" s="166" t="s">
        <v>120</v>
      </c>
      <c r="G81" s="166"/>
      <c r="H81" s="166"/>
      <c r="I81" s="166"/>
      <c r="J81" s="74"/>
      <c r="K81" s="74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</row>
    <row r="82" spans="1:22" ht="18" customHeight="1" x14ac:dyDescent="0.2">
      <c r="A82" s="39" t="s">
        <v>63</v>
      </c>
      <c r="B82" s="135" t="s">
        <v>64</v>
      </c>
      <c r="C82" s="135"/>
      <c r="D82" s="136"/>
      <c r="E82" s="136"/>
      <c r="F82" s="166"/>
      <c r="G82" s="166"/>
      <c r="H82" s="166"/>
      <c r="I82" s="166"/>
      <c r="J82" s="74"/>
      <c r="K82" s="74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</row>
    <row r="83" spans="1:22" ht="22.5" x14ac:dyDescent="0.2">
      <c r="A83" s="40" t="s">
        <v>66</v>
      </c>
      <c r="B83" s="40" t="s">
        <v>67</v>
      </c>
      <c r="C83" s="11" t="s">
        <v>68</v>
      </c>
      <c r="D83" s="46"/>
      <c r="E83" s="46"/>
      <c r="F83" s="166"/>
      <c r="G83" s="166"/>
      <c r="H83" s="166"/>
      <c r="I83" s="166"/>
      <c r="J83" s="74"/>
      <c r="K83" s="74"/>
      <c r="L83" s="46"/>
      <c r="M83" s="82"/>
      <c r="N83" s="82"/>
      <c r="O83" s="82"/>
      <c r="P83" s="82"/>
      <c r="Q83" s="82"/>
      <c r="R83" s="82"/>
      <c r="S83" s="82"/>
      <c r="T83" s="82"/>
      <c r="U83" s="82"/>
      <c r="V83" s="82"/>
    </row>
    <row r="84" spans="1:22" ht="15" x14ac:dyDescent="0.2">
      <c r="A84" s="41" t="s">
        <v>69</v>
      </c>
      <c r="B84" s="41">
        <v>2500</v>
      </c>
      <c r="C84" s="12">
        <v>5000</v>
      </c>
      <c r="D84" s="16"/>
      <c r="E84" s="16"/>
      <c r="F84" s="16"/>
      <c r="G84" s="16"/>
      <c r="H84" s="74"/>
      <c r="I84" s="74"/>
      <c r="J84" s="74"/>
      <c r="K84" s="74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</row>
    <row r="85" spans="1:22" ht="15" x14ac:dyDescent="0.2">
      <c r="H85" s="74"/>
      <c r="I85" s="74"/>
      <c r="J85" s="74"/>
      <c r="K85" s="74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</row>
    <row r="86" spans="1:22" ht="15" x14ac:dyDescent="0.2">
      <c r="H86" s="74"/>
      <c r="I86" s="74"/>
      <c r="J86" s="74"/>
      <c r="K86" s="74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</row>
    <row r="87" spans="1:22" ht="15" x14ac:dyDescent="0.2">
      <c r="H87" s="74"/>
      <c r="I87" s="74"/>
      <c r="J87" s="74"/>
      <c r="K87" s="74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</row>
    <row r="88" spans="1:22" ht="15" x14ac:dyDescent="0.2">
      <c r="H88" s="74"/>
      <c r="I88" s="74"/>
      <c r="J88" s="74"/>
      <c r="K88" s="74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</row>
    <row r="89" spans="1:22" ht="15" x14ac:dyDescent="0.2">
      <c r="H89" s="74"/>
      <c r="I89" s="74"/>
      <c r="J89" s="74"/>
      <c r="K89" s="74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</row>
    <row r="90" spans="1:22" ht="15" x14ac:dyDescent="0.2">
      <c r="H90" s="74"/>
      <c r="I90" s="74"/>
      <c r="J90" s="74"/>
      <c r="K90" s="74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</row>
    <row r="91" spans="1:22" ht="15" x14ac:dyDescent="0.2">
      <c r="H91" s="74"/>
      <c r="I91" s="74"/>
      <c r="J91" s="74"/>
      <c r="K91" s="74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</row>
    <row r="92" spans="1:22" x14ac:dyDescent="0.2">
      <c r="H92" s="51"/>
      <c r="K92" s="50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</row>
    <row r="93" spans="1:22" x14ac:dyDescent="0.2">
      <c r="H93" s="51"/>
      <c r="K93" s="50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</row>
    <row r="94" spans="1:22" x14ac:dyDescent="0.2">
      <c r="H94" s="51"/>
      <c r="K94" s="50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</row>
    <row r="95" spans="1:22" hidden="1" x14ac:dyDescent="0.2">
      <c r="H95" s="51"/>
      <c r="K95" s="50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</row>
    <row r="96" spans="1:22" hidden="1" x14ac:dyDescent="0.2"/>
    <row r="97" hidden="1" x14ac:dyDescent="0.2"/>
    <row r="98" hidden="1" x14ac:dyDescent="0.2"/>
  </sheetData>
  <mergeCells count="39">
    <mergeCell ref="A10:V10"/>
    <mergeCell ref="A11:V11"/>
    <mergeCell ref="A45:V45"/>
    <mergeCell ref="A46:V46"/>
    <mergeCell ref="A12:B13"/>
    <mergeCell ref="C12:D12"/>
    <mergeCell ref="E12:F12"/>
    <mergeCell ref="G12:H12"/>
    <mergeCell ref="I12:J12"/>
    <mergeCell ref="K12:L12"/>
    <mergeCell ref="Q47:R47"/>
    <mergeCell ref="S47:T47"/>
    <mergeCell ref="A81:C81"/>
    <mergeCell ref="B82:C82"/>
    <mergeCell ref="D82:E82"/>
    <mergeCell ref="F81:I83"/>
    <mergeCell ref="U47:V47"/>
    <mergeCell ref="A47:B48"/>
    <mergeCell ref="C47:D47"/>
    <mergeCell ref="E47:F47"/>
    <mergeCell ref="G47:H47"/>
    <mergeCell ref="I47:J47"/>
    <mergeCell ref="K47:L47"/>
    <mergeCell ref="M47:N47"/>
    <mergeCell ref="O47:P47"/>
    <mergeCell ref="A6:B7"/>
    <mergeCell ref="C6:D6"/>
    <mergeCell ref="E6:F6"/>
    <mergeCell ref="G6:H6"/>
    <mergeCell ref="I6:J6"/>
    <mergeCell ref="K6:L6"/>
    <mergeCell ref="D1:I2"/>
    <mergeCell ref="A4:L4"/>
    <mergeCell ref="A5:L5"/>
    <mergeCell ref="M12:N12"/>
    <mergeCell ref="O12:P12"/>
    <mergeCell ref="Q12:R12"/>
    <mergeCell ref="S12:T12"/>
    <mergeCell ref="U12:V12"/>
  </mergeCells>
  <conditionalFormatting sqref="D1">
    <cfRule type="cellIs" dxfId="638" priority="149" operator="equal">
      <formula>10%</formula>
    </cfRule>
    <cfRule type="cellIs" dxfId="637" priority="150" operator="equal">
      <formula>0.12</formula>
    </cfRule>
    <cfRule type="cellIs" dxfId="636" priority="151" operator="equal">
      <formula>0.14</formula>
    </cfRule>
    <cfRule type="cellIs" dxfId="635" priority="152" operator="equal">
      <formula>0.15</formula>
    </cfRule>
    <cfRule type="cellIs" dxfId="634" priority="153" operator="equal">
      <formula>0.16</formula>
    </cfRule>
    <cfRule type="cellIs" dxfId="633" priority="154" operator="equal">
      <formula>"Открытый тариф"</formula>
    </cfRule>
  </conditionalFormatting>
  <conditionalFormatting sqref="E8:F8">
    <cfRule type="cellIs" dxfId="632" priority="143" operator="equal">
      <formula>"Х"</formula>
    </cfRule>
    <cfRule type="colorScale" priority="1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8:J8">
    <cfRule type="cellIs" dxfId="631" priority="145" operator="equal">
      <formula>"Х"</formula>
    </cfRule>
    <cfRule type="colorScale" priority="146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630" priority="147" operator="equal">
      <formula>"Х"</formula>
    </cfRule>
    <cfRule type="colorScale" priority="1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V8">
    <cfRule type="colorScale" priority="1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:F15">
    <cfRule type="cellIs" dxfId="629" priority="90" operator="equal">
      <formula>"Х"</formula>
    </cfRule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4:J15">
    <cfRule type="cellIs" dxfId="628" priority="92" operator="equal">
      <formula>"Х"</formula>
    </cfRule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627" priority="94" operator="equal">
      <formula>"Х"</formula>
    </cfRule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V15"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:F23">
    <cfRule type="cellIs" dxfId="626" priority="41" operator="equal">
      <formula>"Х"</formula>
    </cfRule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6:J23">
    <cfRule type="cellIs" dxfId="625" priority="43" operator="equal">
      <formula>"Х"</formula>
    </cfRule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624" priority="45" operator="equal">
      <formula>"Х"</formula>
    </cfRule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6:V23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4:V3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4:F32">
    <cfRule type="cellIs" dxfId="623" priority="13" operator="equal">
      <formula>"Х"</formula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4:J32">
    <cfRule type="cellIs" dxfId="622" priority="15" operator="equal">
      <formula>"Х"</formula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621" priority="17" operator="equal">
      <formula>"Х"</formula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F35">
    <cfRule type="cellIs" dxfId="620" priority="5" operator="equal">
      <formula>"Х"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3:J35">
    <cfRule type="cellIs" dxfId="619" priority="7" operator="equal">
      <formula>"Х"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618" priority="9" operator="equal">
      <formula>"Х"</formula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3:V35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6:V4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1:V7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9:V5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5:V6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35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64"/>
  <sheetViews>
    <sheetView showGridLines="0" zoomScale="90" zoomScaleNormal="90" workbookViewId="0">
      <selection activeCell="E40" sqref="E40"/>
    </sheetView>
  </sheetViews>
  <sheetFormatPr defaultRowHeight="15" x14ac:dyDescent="0.25"/>
  <cols>
    <col min="1" max="1" width="3" style="24" customWidth="1"/>
    <col min="2" max="2" width="5.140625" style="24" customWidth="1"/>
    <col min="3" max="3" width="6" style="24" customWidth="1"/>
    <col min="4" max="4" width="3" style="24" customWidth="1"/>
    <col min="5" max="5" width="5.140625" style="24" customWidth="1"/>
    <col min="6" max="6" width="5.85546875" style="24" customWidth="1"/>
    <col min="7" max="7" width="3" style="24" customWidth="1"/>
    <col min="8" max="8" width="5.140625" style="24" customWidth="1"/>
    <col min="9" max="9" width="5.85546875" style="24" customWidth="1"/>
    <col min="10" max="10" width="3" style="24" customWidth="1"/>
    <col min="11" max="11" width="5.140625" style="24" customWidth="1"/>
    <col min="12" max="12" width="5.85546875" style="24" customWidth="1"/>
    <col min="13" max="13" width="3" style="24" bestFit="1" customWidth="1"/>
    <col min="14" max="14" width="5.140625" style="24" bestFit="1" customWidth="1"/>
    <col min="15" max="15" width="5.85546875" style="24" bestFit="1" customWidth="1"/>
    <col min="16" max="16" width="3" style="24" bestFit="1" customWidth="1"/>
    <col min="17" max="17" width="5.140625" style="24" bestFit="1" customWidth="1"/>
    <col min="18" max="18" width="5.85546875" style="24" bestFit="1" customWidth="1"/>
    <col min="19" max="19" width="3" style="24" bestFit="1" customWidth="1"/>
    <col min="20" max="20" width="5.140625" style="24" bestFit="1" customWidth="1"/>
    <col min="21" max="21" width="5" style="24" customWidth="1"/>
    <col min="22" max="22" width="3" style="24" bestFit="1" customWidth="1"/>
    <col min="23" max="23" width="5.140625" style="24" bestFit="1" customWidth="1"/>
    <col min="24" max="24" width="5.85546875" style="24" bestFit="1" customWidth="1"/>
    <col min="25" max="25" width="3" style="24" bestFit="1" customWidth="1"/>
    <col min="26" max="26" width="5.140625" style="24" bestFit="1" customWidth="1"/>
    <col min="27" max="27" width="5.85546875" style="24" bestFit="1" customWidth="1"/>
    <col min="28" max="28" width="3" style="24" bestFit="1" customWidth="1"/>
    <col min="29" max="29" width="5.140625" style="24" customWidth="1"/>
    <col min="30" max="30" width="5.42578125" style="24" customWidth="1"/>
    <col min="31" max="31" width="3" style="24" bestFit="1" customWidth="1"/>
    <col min="32" max="32" width="5.28515625" style="24" customWidth="1"/>
    <col min="33" max="33" width="5.7109375" style="24" customWidth="1"/>
    <col min="34" max="34" width="3" style="24" bestFit="1" customWidth="1"/>
    <col min="35" max="35" width="5.28515625" style="24" customWidth="1"/>
    <col min="36" max="36" width="5.42578125" style="24" customWidth="1"/>
    <col min="37" max="49" width="9.140625" style="24"/>
  </cols>
  <sheetData>
    <row r="1" spans="1:37" ht="15" customHeight="1" x14ac:dyDescent="0.25">
      <c r="A1" s="171" t="s">
        <v>93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7"/>
    </row>
    <row r="2" spans="1:37" ht="15" customHeight="1" x14ac:dyDescent="0.25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7"/>
    </row>
    <row r="3" spans="1:37" x14ac:dyDescent="0.25">
      <c r="A3" s="168" t="s">
        <v>71</v>
      </c>
      <c r="B3" s="169"/>
      <c r="C3" s="170"/>
      <c r="D3" s="168" t="s">
        <v>72</v>
      </c>
      <c r="E3" s="169"/>
      <c r="F3" s="170"/>
      <c r="G3" s="168" t="s">
        <v>73</v>
      </c>
      <c r="H3" s="169"/>
      <c r="I3" s="170"/>
      <c r="J3" s="168" t="s">
        <v>74</v>
      </c>
      <c r="K3" s="169"/>
      <c r="L3" s="170"/>
      <c r="M3" s="168" t="s">
        <v>75</v>
      </c>
      <c r="N3" s="169"/>
      <c r="O3" s="170"/>
      <c r="P3" s="168" t="s">
        <v>76</v>
      </c>
      <c r="Q3" s="169"/>
      <c r="R3" s="170"/>
      <c r="S3" s="168" t="s">
        <v>77</v>
      </c>
      <c r="T3" s="169"/>
      <c r="U3" s="170"/>
      <c r="V3" s="168" t="s">
        <v>78</v>
      </c>
      <c r="W3" s="169"/>
      <c r="X3" s="170"/>
      <c r="Y3" s="168" t="s">
        <v>79</v>
      </c>
      <c r="Z3" s="169"/>
      <c r="AA3" s="170"/>
      <c r="AB3" s="168" t="s">
        <v>80</v>
      </c>
      <c r="AC3" s="169"/>
      <c r="AD3" s="170"/>
      <c r="AE3" s="168" t="s">
        <v>81</v>
      </c>
      <c r="AF3" s="169"/>
      <c r="AG3" s="170"/>
      <c r="AH3" s="168" t="s">
        <v>82</v>
      </c>
      <c r="AI3" s="169"/>
      <c r="AJ3" s="170"/>
      <c r="AK3" s="25"/>
    </row>
    <row r="4" spans="1:37" x14ac:dyDescent="0.25">
      <c r="A4" s="2">
        <v>1</v>
      </c>
      <c r="B4" s="19" t="s">
        <v>34</v>
      </c>
      <c r="C4" s="5" t="s">
        <v>26</v>
      </c>
      <c r="D4" s="2">
        <v>1</v>
      </c>
      <c r="E4" s="19" t="s">
        <v>35</v>
      </c>
      <c r="F4" s="3" t="s">
        <v>9</v>
      </c>
      <c r="G4" s="2">
        <v>1</v>
      </c>
      <c r="H4" s="19" t="s">
        <v>35</v>
      </c>
      <c r="I4" s="3" t="s">
        <v>10</v>
      </c>
      <c r="J4" s="2">
        <v>1</v>
      </c>
      <c r="K4" s="19" t="s">
        <v>37</v>
      </c>
      <c r="L4" s="3" t="s">
        <v>11</v>
      </c>
      <c r="M4" s="2">
        <v>1</v>
      </c>
      <c r="N4" s="27" t="s">
        <v>32</v>
      </c>
      <c r="O4" s="3" t="s">
        <v>19</v>
      </c>
      <c r="P4" s="4">
        <v>1</v>
      </c>
      <c r="Q4" s="19" t="s">
        <v>36</v>
      </c>
      <c r="R4" s="3" t="s">
        <v>17</v>
      </c>
      <c r="S4" s="4">
        <v>1</v>
      </c>
      <c r="T4" s="19" t="s">
        <v>37</v>
      </c>
      <c r="U4" s="20" t="s">
        <v>22</v>
      </c>
      <c r="V4" s="4">
        <v>1</v>
      </c>
      <c r="W4" s="19" t="s">
        <v>33</v>
      </c>
      <c r="X4" s="20" t="s">
        <v>21</v>
      </c>
      <c r="Y4" s="4">
        <v>1</v>
      </c>
      <c r="Z4" s="19" t="s">
        <v>31</v>
      </c>
      <c r="AA4" s="3" t="s">
        <v>17</v>
      </c>
      <c r="AB4" s="4">
        <v>1</v>
      </c>
      <c r="AC4" s="19" t="s">
        <v>34</v>
      </c>
      <c r="AD4" s="3" t="s">
        <v>13</v>
      </c>
      <c r="AE4" s="4">
        <v>1</v>
      </c>
      <c r="AF4" s="19" t="s">
        <v>35</v>
      </c>
      <c r="AG4" s="3" t="s">
        <v>13</v>
      </c>
      <c r="AH4" s="2">
        <v>1</v>
      </c>
      <c r="AI4" s="19" t="s">
        <v>31</v>
      </c>
      <c r="AJ4" s="3" t="s">
        <v>8</v>
      </c>
      <c r="AK4" s="7"/>
    </row>
    <row r="5" spans="1:37" x14ac:dyDescent="0.25">
      <c r="A5" s="2">
        <v>2</v>
      </c>
      <c r="B5" s="19" t="s">
        <v>32</v>
      </c>
      <c r="C5" s="5" t="s">
        <v>26</v>
      </c>
      <c r="D5" s="2">
        <v>2</v>
      </c>
      <c r="E5" s="19" t="s">
        <v>36</v>
      </c>
      <c r="F5" s="3" t="s">
        <v>9</v>
      </c>
      <c r="G5" s="2">
        <v>2</v>
      </c>
      <c r="H5" s="19" t="s">
        <v>36</v>
      </c>
      <c r="I5" s="3" t="s">
        <v>9</v>
      </c>
      <c r="J5" s="2">
        <v>2</v>
      </c>
      <c r="K5" s="19" t="s">
        <v>34</v>
      </c>
      <c r="L5" s="3" t="s">
        <v>11</v>
      </c>
      <c r="M5" s="2">
        <v>2</v>
      </c>
      <c r="N5" s="19" t="s">
        <v>33</v>
      </c>
      <c r="O5" s="3" t="s">
        <v>20</v>
      </c>
      <c r="P5" s="4">
        <v>2</v>
      </c>
      <c r="Q5" s="19" t="s">
        <v>31</v>
      </c>
      <c r="R5" s="3" t="s">
        <v>17</v>
      </c>
      <c r="S5" s="4">
        <v>2</v>
      </c>
      <c r="T5" s="19" t="s">
        <v>34</v>
      </c>
      <c r="U5" s="20" t="s">
        <v>22</v>
      </c>
      <c r="V5" s="4">
        <v>2</v>
      </c>
      <c r="W5" s="19" t="s">
        <v>35</v>
      </c>
      <c r="X5" s="20" t="s">
        <v>21</v>
      </c>
      <c r="Y5" s="4">
        <v>2</v>
      </c>
      <c r="Z5" s="19" t="s">
        <v>37</v>
      </c>
      <c r="AA5" s="3" t="s">
        <v>23</v>
      </c>
      <c r="AB5" s="4">
        <v>2</v>
      </c>
      <c r="AC5" s="19" t="s">
        <v>32</v>
      </c>
      <c r="AD5" s="3" t="s">
        <v>15</v>
      </c>
      <c r="AE5" s="4">
        <v>2</v>
      </c>
      <c r="AF5" s="19" t="s">
        <v>36</v>
      </c>
      <c r="AG5" s="3" t="s">
        <v>12</v>
      </c>
      <c r="AH5" s="2">
        <v>2</v>
      </c>
      <c r="AI5" s="19" t="s">
        <v>37</v>
      </c>
      <c r="AJ5" s="3" t="s">
        <v>8</v>
      </c>
      <c r="AK5" s="7"/>
    </row>
    <row r="6" spans="1:37" x14ac:dyDescent="0.25">
      <c r="A6" s="2">
        <v>3</v>
      </c>
      <c r="B6" s="19" t="s">
        <v>33</v>
      </c>
      <c r="C6" s="5" t="s">
        <v>25</v>
      </c>
      <c r="D6" s="2">
        <v>3</v>
      </c>
      <c r="E6" s="19" t="s">
        <v>31</v>
      </c>
      <c r="F6" s="3" t="s">
        <v>9</v>
      </c>
      <c r="G6" s="2">
        <v>3</v>
      </c>
      <c r="H6" s="19" t="s">
        <v>31</v>
      </c>
      <c r="I6" s="3" t="s">
        <v>9</v>
      </c>
      <c r="J6" s="2">
        <v>3</v>
      </c>
      <c r="K6" s="19" t="s">
        <v>32</v>
      </c>
      <c r="L6" s="3" t="s">
        <v>11</v>
      </c>
      <c r="M6" s="2">
        <v>3</v>
      </c>
      <c r="N6" s="19" t="s">
        <v>35</v>
      </c>
      <c r="O6" s="3" t="s">
        <v>20</v>
      </c>
      <c r="P6" s="4">
        <v>3</v>
      </c>
      <c r="Q6" s="19" t="s">
        <v>37</v>
      </c>
      <c r="R6" s="3" t="s">
        <v>19</v>
      </c>
      <c r="S6" s="4">
        <v>3</v>
      </c>
      <c r="T6" s="19" t="s">
        <v>32</v>
      </c>
      <c r="U6" s="20" t="s">
        <v>22</v>
      </c>
      <c r="V6" s="4">
        <v>3</v>
      </c>
      <c r="W6" s="19" t="s">
        <v>36</v>
      </c>
      <c r="X6" s="20" t="s">
        <v>21</v>
      </c>
      <c r="Y6" s="4">
        <v>3</v>
      </c>
      <c r="Z6" s="19" t="s">
        <v>34</v>
      </c>
      <c r="AA6" s="3" t="s">
        <v>23</v>
      </c>
      <c r="AB6" s="4">
        <v>3</v>
      </c>
      <c r="AC6" s="19" t="s">
        <v>33</v>
      </c>
      <c r="AD6" s="3" t="s">
        <v>15</v>
      </c>
      <c r="AE6" s="4">
        <v>3</v>
      </c>
      <c r="AF6" s="19" t="s">
        <v>31</v>
      </c>
      <c r="AG6" s="3" t="s">
        <v>12</v>
      </c>
      <c r="AH6" s="2">
        <v>3</v>
      </c>
      <c r="AI6" s="19" t="s">
        <v>34</v>
      </c>
      <c r="AJ6" s="3" t="s">
        <v>8</v>
      </c>
      <c r="AK6" s="7"/>
    </row>
    <row r="7" spans="1:37" x14ac:dyDescent="0.25">
      <c r="A7" s="2">
        <v>4</v>
      </c>
      <c r="B7" s="19" t="s">
        <v>35</v>
      </c>
      <c r="C7" s="5" t="s">
        <v>24</v>
      </c>
      <c r="D7" s="2">
        <v>4</v>
      </c>
      <c r="E7" s="19" t="s">
        <v>37</v>
      </c>
      <c r="F7" s="3" t="s">
        <v>9</v>
      </c>
      <c r="G7" s="2">
        <v>4</v>
      </c>
      <c r="H7" s="19" t="s">
        <v>37</v>
      </c>
      <c r="I7" s="3" t="s">
        <v>9</v>
      </c>
      <c r="J7" s="2">
        <v>4</v>
      </c>
      <c r="K7" s="19" t="s">
        <v>33</v>
      </c>
      <c r="L7" s="3" t="s">
        <v>13</v>
      </c>
      <c r="M7" s="2">
        <v>4</v>
      </c>
      <c r="N7" s="26" t="s">
        <v>36</v>
      </c>
      <c r="O7" s="3" t="s">
        <v>18</v>
      </c>
      <c r="P7" s="4">
        <v>4</v>
      </c>
      <c r="Q7" s="19" t="s">
        <v>34</v>
      </c>
      <c r="R7" s="3" t="s">
        <v>19</v>
      </c>
      <c r="S7" s="4">
        <v>4</v>
      </c>
      <c r="T7" s="19" t="s">
        <v>33</v>
      </c>
      <c r="U7" s="20" t="s">
        <v>23</v>
      </c>
      <c r="V7" s="4">
        <v>4</v>
      </c>
      <c r="W7" s="19" t="s">
        <v>31</v>
      </c>
      <c r="X7" s="20" t="s">
        <v>21</v>
      </c>
      <c r="Y7" s="4">
        <v>4</v>
      </c>
      <c r="Z7" s="19" t="s">
        <v>32</v>
      </c>
      <c r="AA7" s="3" t="s">
        <v>23</v>
      </c>
      <c r="AB7" s="4">
        <v>4</v>
      </c>
      <c r="AC7" s="19" t="s">
        <v>35</v>
      </c>
      <c r="AD7" s="3" t="s">
        <v>15</v>
      </c>
      <c r="AE7" s="4">
        <v>4</v>
      </c>
      <c r="AF7" s="19" t="s">
        <v>37</v>
      </c>
      <c r="AG7" s="3" t="s">
        <v>12</v>
      </c>
      <c r="AH7" s="2">
        <v>4</v>
      </c>
      <c r="AI7" s="19" t="s">
        <v>32</v>
      </c>
      <c r="AJ7" s="3" t="s">
        <v>8</v>
      </c>
      <c r="AK7" s="7"/>
    </row>
    <row r="8" spans="1:37" x14ac:dyDescent="0.25">
      <c r="A8" s="2">
        <v>5</v>
      </c>
      <c r="B8" s="19" t="s">
        <v>36</v>
      </c>
      <c r="C8" s="5" t="s">
        <v>23</v>
      </c>
      <c r="D8" s="2">
        <v>5</v>
      </c>
      <c r="E8" s="19" t="s">
        <v>34</v>
      </c>
      <c r="F8" s="3" t="s">
        <v>9</v>
      </c>
      <c r="G8" s="2">
        <v>5</v>
      </c>
      <c r="H8" s="19" t="s">
        <v>34</v>
      </c>
      <c r="I8" s="3" t="s">
        <v>9</v>
      </c>
      <c r="J8" s="2">
        <v>5</v>
      </c>
      <c r="K8" s="19" t="s">
        <v>35</v>
      </c>
      <c r="L8" s="3" t="s">
        <v>13</v>
      </c>
      <c r="M8" s="2">
        <v>5</v>
      </c>
      <c r="N8" s="19" t="s">
        <v>31</v>
      </c>
      <c r="O8" s="3" t="s">
        <v>18</v>
      </c>
      <c r="P8" s="4">
        <v>5</v>
      </c>
      <c r="Q8" s="19" t="s">
        <v>32</v>
      </c>
      <c r="R8" s="3" t="s">
        <v>19</v>
      </c>
      <c r="S8" s="4">
        <v>5</v>
      </c>
      <c r="T8" s="19" t="s">
        <v>35</v>
      </c>
      <c r="U8" s="20" t="s">
        <v>23</v>
      </c>
      <c r="V8" s="4">
        <v>5</v>
      </c>
      <c r="W8" s="19" t="s">
        <v>37</v>
      </c>
      <c r="X8" s="20" t="s">
        <v>21</v>
      </c>
      <c r="Y8" s="4">
        <v>5</v>
      </c>
      <c r="Z8" s="19" t="s">
        <v>33</v>
      </c>
      <c r="AA8" s="3" t="s">
        <v>23</v>
      </c>
      <c r="AB8" s="4">
        <v>5</v>
      </c>
      <c r="AC8" s="19" t="s">
        <v>36</v>
      </c>
      <c r="AD8" s="3" t="s">
        <v>15</v>
      </c>
      <c r="AE8" s="4">
        <v>5</v>
      </c>
      <c r="AF8" s="19" t="s">
        <v>34</v>
      </c>
      <c r="AG8" s="3" t="s">
        <v>12</v>
      </c>
      <c r="AH8" s="2">
        <v>5</v>
      </c>
      <c r="AI8" s="19" t="s">
        <v>33</v>
      </c>
      <c r="AJ8" s="3" t="s">
        <v>8</v>
      </c>
      <c r="AK8" s="7"/>
    </row>
    <row r="9" spans="1:37" x14ac:dyDescent="0.25">
      <c r="A9" s="2">
        <v>6</v>
      </c>
      <c r="B9" s="19" t="s">
        <v>31</v>
      </c>
      <c r="C9" s="3" t="s">
        <v>19</v>
      </c>
      <c r="D9" s="2">
        <v>6</v>
      </c>
      <c r="E9" s="19" t="s">
        <v>32</v>
      </c>
      <c r="F9" s="3" t="s">
        <v>9</v>
      </c>
      <c r="G9" s="2">
        <v>6</v>
      </c>
      <c r="H9" s="27" t="s">
        <v>32</v>
      </c>
      <c r="I9" s="3" t="s">
        <v>12</v>
      </c>
      <c r="J9" s="2">
        <v>6</v>
      </c>
      <c r="K9" s="19" t="s">
        <v>36</v>
      </c>
      <c r="L9" s="3" t="s">
        <v>14</v>
      </c>
      <c r="M9" s="2">
        <v>6</v>
      </c>
      <c r="N9" s="19" t="s">
        <v>37</v>
      </c>
      <c r="O9" s="3" t="s">
        <v>18</v>
      </c>
      <c r="P9" s="4">
        <v>6</v>
      </c>
      <c r="Q9" s="19" t="s">
        <v>33</v>
      </c>
      <c r="R9" s="3" t="s">
        <v>20</v>
      </c>
      <c r="S9" s="4">
        <v>6</v>
      </c>
      <c r="T9" s="19" t="s">
        <v>36</v>
      </c>
      <c r="U9" s="20" t="s">
        <v>23</v>
      </c>
      <c r="V9" s="4">
        <v>6</v>
      </c>
      <c r="W9" s="19" t="s">
        <v>34</v>
      </c>
      <c r="X9" s="20" t="s">
        <v>21</v>
      </c>
      <c r="Y9" s="4">
        <v>6</v>
      </c>
      <c r="Z9" s="19" t="s">
        <v>35</v>
      </c>
      <c r="AA9" s="3" t="s">
        <v>23</v>
      </c>
      <c r="AB9" s="4">
        <v>6</v>
      </c>
      <c r="AC9" s="19" t="s">
        <v>31</v>
      </c>
      <c r="AD9" s="3" t="s">
        <v>13</v>
      </c>
      <c r="AE9" s="4">
        <v>6</v>
      </c>
      <c r="AF9" s="19" t="s">
        <v>32</v>
      </c>
      <c r="AG9" s="3" t="s">
        <v>12</v>
      </c>
      <c r="AH9" s="2">
        <v>6</v>
      </c>
      <c r="AI9" s="19" t="s">
        <v>35</v>
      </c>
      <c r="AJ9" s="3" t="s">
        <v>8</v>
      </c>
      <c r="AK9" s="7"/>
    </row>
    <row r="10" spans="1:37" x14ac:dyDescent="0.25">
      <c r="A10" s="2">
        <v>7</v>
      </c>
      <c r="B10" s="19" t="s">
        <v>37</v>
      </c>
      <c r="C10" s="5" t="s">
        <v>16</v>
      </c>
      <c r="D10" s="2">
        <v>7</v>
      </c>
      <c r="E10" s="19" t="s">
        <v>33</v>
      </c>
      <c r="F10" s="3" t="s">
        <v>9</v>
      </c>
      <c r="G10" s="2">
        <v>7</v>
      </c>
      <c r="H10" s="19" t="s">
        <v>33</v>
      </c>
      <c r="I10" s="3" t="s">
        <v>13</v>
      </c>
      <c r="J10" s="2">
        <v>7</v>
      </c>
      <c r="K10" s="19" t="s">
        <v>31</v>
      </c>
      <c r="L10" s="3" t="s">
        <v>17</v>
      </c>
      <c r="M10" s="2">
        <v>7</v>
      </c>
      <c r="N10" s="19" t="s">
        <v>34</v>
      </c>
      <c r="O10" s="3" t="s">
        <v>18</v>
      </c>
      <c r="P10" s="4">
        <v>7</v>
      </c>
      <c r="Q10" s="19" t="s">
        <v>35</v>
      </c>
      <c r="R10" s="3" t="s">
        <v>20</v>
      </c>
      <c r="S10" s="4">
        <v>7</v>
      </c>
      <c r="T10" s="19" t="s">
        <v>31</v>
      </c>
      <c r="U10" s="20" t="s">
        <v>23</v>
      </c>
      <c r="V10" s="4">
        <v>7</v>
      </c>
      <c r="W10" s="19" t="s">
        <v>32</v>
      </c>
      <c r="X10" s="20" t="s">
        <v>21</v>
      </c>
      <c r="Y10" s="4">
        <v>7</v>
      </c>
      <c r="Z10" s="19" t="s">
        <v>36</v>
      </c>
      <c r="AA10" s="3" t="s">
        <v>19</v>
      </c>
      <c r="AB10" s="4">
        <v>7</v>
      </c>
      <c r="AC10" s="19" t="s">
        <v>37</v>
      </c>
      <c r="AD10" s="3" t="s">
        <v>22</v>
      </c>
      <c r="AE10" s="4">
        <v>7</v>
      </c>
      <c r="AF10" s="19" t="s">
        <v>33</v>
      </c>
      <c r="AG10" s="3" t="s">
        <v>13</v>
      </c>
      <c r="AH10" s="2">
        <v>7</v>
      </c>
      <c r="AI10" s="19" t="s">
        <v>36</v>
      </c>
      <c r="AJ10" s="3" t="s">
        <v>8</v>
      </c>
      <c r="AK10" s="7"/>
    </row>
    <row r="11" spans="1:37" x14ac:dyDescent="0.25">
      <c r="A11" s="2">
        <v>8</v>
      </c>
      <c r="B11" s="19" t="s">
        <v>34</v>
      </c>
      <c r="C11" s="3" t="s">
        <v>9</v>
      </c>
      <c r="D11" s="2">
        <v>8</v>
      </c>
      <c r="E11" s="19" t="s">
        <v>35</v>
      </c>
      <c r="F11" s="3" t="s">
        <v>9</v>
      </c>
      <c r="G11" s="2">
        <v>8</v>
      </c>
      <c r="H11" s="19" t="s">
        <v>35</v>
      </c>
      <c r="I11" s="3" t="s">
        <v>13</v>
      </c>
      <c r="J11" s="2">
        <v>8</v>
      </c>
      <c r="K11" s="19" t="s">
        <v>37</v>
      </c>
      <c r="L11" s="3" t="s">
        <v>18</v>
      </c>
      <c r="M11" s="2">
        <v>8</v>
      </c>
      <c r="N11" s="27" t="s">
        <v>32</v>
      </c>
      <c r="O11" s="3" t="s">
        <v>20</v>
      </c>
      <c r="P11" s="4">
        <v>8</v>
      </c>
      <c r="Q11" s="19" t="s">
        <v>36</v>
      </c>
      <c r="R11" s="3" t="s">
        <v>20</v>
      </c>
      <c r="S11" s="4">
        <v>8</v>
      </c>
      <c r="T11" s="19" t="s">
        <v>37</v>
      </c>
      <c r="U11" s="20" t="s">
        <v>23</v>
      </c>
      <c r="V11" s="4">
        <v>8</v>
      </c>
      <c r="W11" s="19" t="s">
        <v>33</v>
      </c>
      <c r="X11" s="20" t="s">
        <v>21</v>
      </c>
      <c r="Y11" s="4">
        <v>8</v>
      </c>
      <c r="Z11" s="19" t="s">
        <v>31</v>
      </c>
      <c r="AA11" s="3" t="s">
        <v>19</v>
      </c>
      <c r="AB11" s="4">
        <v>8</v>
      </c>
      <c r="AC11" s="19" t="s">
        <v>34</v>
      </c>
      <c r="AD11" s="3" t="s">
        <v>22</v>
      </c>
      <c r="AE11" s="4">
        <v>8</v>
      </c>
      <c r="AF11" s="19" t="s">
        <v>35</v>
      </c>
      <c r="AG11" s="3" t="s">
        <v>13</v>
      </c>
      <c r="AH11" s="2">
        <v>8</v>
      </c>
      <c r="AI11" s="19" t="s">
        <v>31</v>
      </c>
      <c r="AJ11" s="3" t="s">
        <v>8</v>
      </c>
      <c r="AK11" s="7"/>
    </row>
    <row r="12" spans="1:37" x14ac:dyDescent="0.25">
      <c r="A12" s="2">
        <v>9</v>
      </c>
      <c r="B12" s="19" t="s">
        <v>32</v>
      </c>
      <c r="C12" s="3" t="s">
        <v>9</v>
      </c>
      <c r="D12" s="2">
        <v>9</v>
      </c>
      <c r="E12" s="19" t="s">
        <v>36</v>
      </c>
      <c r="F12" s="3" t="s">
        <v>9</v>
      </c>
      <c r="G12" s="2">
        <v>9</v>
      </c>
      <c r="H12" s="19" t="s">
        <v>36</v>
      </c>
      <c r="I12" s="3" t="s">
        <v>12</v>
      </c>
      <c r="J12" s="2">
        <v>9</v>
      </c>
      <c r="K12" s="19" t="s">
        <v>34</v>
      </c>
      <c r="L12" s="3" t="s">
        <v>18</v>
      </c>
      <c r="M12" s="2">
        <v>9</v>
      </c>
      <c r="N12" s="19" t="s">
        <v>33</v>
      </c>
      <c r="O12" s="3" t="s">
        <v>20</v>
      </c>
      <c r="P12" s="4">
        <v>9</v>
      </c>
      <c r="Q12" s="19" t="s">
        <v>31</v>
      </c>
      <c r="R12" s="3" t="s">
        <v>20</v>
      </c>
      <c r="S12" s="4">
        <v>9</v>
      </c>
      <c r="T12" s="19" t="s">
        <v>34</v>
      </c>
      <c r="U12" s="20" t="s">
        <v>23</v>
      </c>
      <c r="V12" s="4">
        <v>9</v>
      </c>
      <c r="W12" s="19" t="s">
        <v>35</v>
      </c>
      <c r="X12" s="20" t="s">
        <v>21</v>
      </c>
      <c r="Y12" s="4">
        <v>9</v>
      </c>
      <c r="Z12" s="19" t="s">
        <v>37</v>
      </c>
      <c r="AA12" s="3" t="s">
        <v>19</v>
      </c>
      <c r="AB12" s="4">
        <v>9</v>
      </c>
      <c r="AC12" s="19" t="s">
        <v>32</v>
      </c>
      <c r="AD12" s="3" t="s">
        <v>22</v>
      </c>
      <c r="AE12" s="4">
        <v>9</v>
      </c>
      <c r="AF12" s="19" t="s">
        <v>36</v>
      </c>
      <c r="AG12" s="3" t="s">
        <v>10</v>
      </c>
      <c r="AH12" s="2">
        <v>9</v>
      </c>
      <c r="AI12" s="19" t="s">
        <v>37</v>
      </c>
      <c r="AJ12" s="3" t="s">
        <v>8</v>
      </c>
      <c r="AK12" s="7"/>
    </row>
    <row r="13" spans="1:37" x14ac:dyDescent="0.25">
      <c r="A13" s="2">
        <v>10</v>
      </c>
      <c r="B13" s="19" t="s">
        <v>33</v>
      </c>
      <c r="C13" s="3" t="s">
        <v>11</v>
      </c>
      <c r="D13" s="2">
        <v>10</v>
      </c>
      <c r="E13" s="19" t="s">
        <v>31</v>
      </c>
      <c r="F13" s="3" t="s">
        <v>9</v>
      </c>
      <c r="G13" s="2">
        <v>10</v>
      </c>
      <c r="H13" s="19" t="s">
        <v>31</v>
      </c>
      <c r="I13" s="3" t="s">
        <v>12</v>
      </c>
      <c r="J13" s="2">
        <v>10</v>
      </c>
      <c r="K13" s="19" t="s">
        <v>32</v>
      </c>
      <c r="L13" s="3" t="s">
        <v>18</v>
      </c>
      <c r="M13" s="2">
        <v>10</v>
      </c>
      <c r="N13" s="19" t="s">
        <v>35</v>
      </c>
      <c r="O13" s="3" t="s">
        <v>18</v>
      </c>
      <c r="P13" s="4">
        <v>10</v>
      </c>
      <c r="Q13" s="19" t="s">
        <v>37</v>
      </c>
      <c r="R13" s="3" t="s">
        <v>20</v>
      </c>
      <c r="S13" s="4">
        <v>10</v>
      </c>
      <c r="T13" s="19" t="s">
        <v>32</v>
      </c>
      <c r="U13" s="20" t="s">
        <v>23</v>
      </c>
      <c r="V13" s="4">
        <v>10</v>
      </c>
      <c r="W13" s="19" t="s">
        <v>36</v>
      </c>
      <c r="X13" s="20" t="s">
        <v>21</v>
      </c>
      <c r="Y13" s="4">
        <v>10</v>
      </c>
      <c r="Z13" s="19" t="s">
        <v>34</v>
      </c>
      <c r="AA13" s="3" t="s">
        <v>19</v>
      </c>
      <c r="AB13" s="4">
        <v>10</v>
      </c>
      <c r="AC13" s="19" t="s">
        <v>33</v>
      </c>
      <c r="AD13" s="3" t="s">
        <v>20</v>
      </c>
      <c r="AE13" s="4">
        <v>10</v>
      </c>
      <c r="AF13" s="19" t="s">
        <v>31</v>
      </c>
      <c r="AG13" s="3" t="s">
        <v>10</v>
      </c>
      <c r="AH13" s="2">
        <v>10</v>
      </c>
      <c r="AI13" s="19" t="s">
        <v>34</v>
      </c>
      <c r="AJ13" s="3" t="s">
        <v>8</v>
      </c>
      <c r="AK13" s="7"/>
    </row>
    <row r="14" spans="1:37" x14ac:dyDescent="0.25">
      <c r="A14" s="2">
        <v>11</v>
      </c>
      <c r="B14" s="19" t="s">
        <v>35</v>
      </c>
      <c r="C14" s="3" t="s">
        <v>11</v>
      </c>
      <c r="D14" s="2">
        <v>11</v>
      </c>
      <c r="E14" s="19" t="s">
        <v>37</v>
      </c>
      <c r="F14" s="3" t="s">
        <v>9</v>
      </c>
      <c r="G14" s="2">
        <v>11</v>
      </c>
      <c r="H14" s="19" t="s">
        <v>37</v>
      </c>
      <c r="I14" s="3" t="s">
        <v>12</v>
      </c>
      <c r="J14" s="2">
        <v>11</v>
      </c>
      <c r="K14" s="19" t="s">
        <v>33</v>
      </c>
      <c r="L14" s="3" t="s">
        <v>15</v>
      </c>
      <c r="M14" s="2">
        <v>11</v>
      </c>
      <c r="N14" s="19" t="s">
        <v>36</v>
      </c>
      <c r="O14" s="3" t="s">
        <v>13</v>
      </c>
      <c r="P14" s="4">
        <v>11</v>
      </c>
      <c r="Q14" s="19" t="s">
        <v>34</v>
      </c>
      <c r="R14" s="3" t="s">
        <v>16</v>
      </c>
      <c r="S14" s="4">
        <v>11</v>
      </c>
      <c r="T14" s="19" t="s">
        <v>33</v>
      </c>
      <c r="U14" s="20" t="s">
        <v>22</v>
      </c>
      <c r="V14" s="4">
        <v>11</v>
      </c>
      <c r="W14" s="19" t="s">
        <v>31</v>
      </c>
      <c r="X14" s="20" t="s">
        <v>21</v>
      </c>
      <c r="Y14" s="4">
        <v>11</v>
      </c>
      <c r="Z14" s="19" t="s">
        <v>32</v>
      </c>
      <c r="AA14" s="3" t="s">
        <v>19</v>
      </c>
      <c r="AB14" s="4">
        <v>11</v>
      </c>
      <c r="AC14" s="19" t="s">
        <v>35</v>
      </c>
      <c r="AD14" s="3" t="s">
        <v>15</v>
      </c>
      <c r="AE14" s="4">
        <v>11</v>
      </c>
      <c r="AF14" s="19" t="s">
        <v>37</v>
      </c>
      <c r="AG14" s="3" t="s">
        <v>10</v>
      </c>
      <c r="AH14" s="2">
        <v>11</v>
      </c>
      <c r="AI14" s="27" t="s">
        <v>32</v>
      </c>
      <c r="AJ14" s="3" t="s">
        <v>8</v>
      </c>
      <c r="AK14" s="7"/>
    </row>
    <row r="15" spans="1:37" x14ac:dyDescent="0.25">
      <c r="A15" s="2">
        <v>12</v>
      </c>
      <c r="B15" s="19" t="s">
        <v>36</v>
      </c>
      <c r="C15" s="3" t="s">
        <v>8</v>
      </c>
      <c r="D15" s="2">
        <v>12</v>
      </c>
      <c r="E15" s="19" t="s">
        <v>34</v>
      </c>
      <c r="F15" s="3" t="s">
        <v>9</v>
      </c>
      <c r="G15" s="2">
        <v>12</v>
      </c>
      <c r="H15" s="19" t="s">
        <v>34</v>
      </c>
      <c r="I15" s="3" t="s">
        <v>10</v>
      </c>
      <c r="J15" s="2">
        <v>12</v>
      </c>
      <c r="K15" s="19" t="s">
        <v>35</v>
      </c>
      <c r="L15" s="3" t="s">
        <v>12</v>
      </c>
      <c r="M15" s="2">
        <v>12</v>
      </c>
      <c r="N15" s="19" t="s">
        <v>31</v>
      </c>
      <c r="O15" s="3" t="s">
        <v>13</v>
      </c>
      <c r="P15" s="4">
        <v>12</v>
      </c>
      <c r="Q15" s="27" t="s">
        <v>32</v>
      </c>
      <c r="R15" s="3" t="s">
        <v>20</v>
      </c>
      <c r="S15" s="4">
        <v>12</v>
      </c>
      <c r="T15" s="19" t="s">
        <v>35</v>
      </c>
      <c r="U15" s="20" t="s">
        <v>22</v>
      </c>
      <c r="V15" s="4">
        <v>12</v>
      </c>
      <c r="W15" s="19" t="s">
        <v>37</v>
      </c>
      <c r="X15" s="20" t="s">
        <v>21</v>
      </c>
      <c r="Y15" s="4">
        <v>12</v>
      </c>
      <c r="Z15" s="19" t="s">
        <v>33</v>
      </c>
      <c r="AA15" s="3" t="s">
        <v>16</v>
      </c>
      <c r="AB15" s="4">
        <v>12</v>
      </c>
      <c r="AC15" s="19" t="s">
        <v>36</v>
      </c>
      <c r="AD15" s="3" t="s">
        <v>12</v>
      </c>
      <c r="AE15" s="4">
        <v>12</v>
      </c>
      <c r="AF15" s="19" t="s">
        <v>34</v>
      </c>
      <c r="AG15" s="3" t="s">
        <v>10</v>
      </c>
      <c r="AH15" s="2">
        <v>12</v>
      </c>
      <c r="AI15" s="19" t="s">
        <v>33</v>
      </c>
      <c r="AJ15" s="3" t="s">
        <v>8</v>
      </c>
      <c r="AK15" s="7"/>
    </row>
    <row r="16" spans="1:37" x14ac:dyDescent="0.25">
      <c r="A16" s="2">
        <v>13</v>
      </c>
      <c r="B16" s="19" t="s">
        <v>31</v>
      </c>
      <c r="C16" s="28" t="s">
        <v>10</v>
      </c>
      <c r="D16" s="2">
        <v>13</v>
      </c>
      <c r="E16" s="19" t="s">
        <v>32</v>
      </c>
      <c r="F16" s="3" t="s">
        <v>9</v>
      </c>
      <c r="G16" s="2">
        <v>13</v>
      </c>
      <c r="H16" s="19" t="s">
        <v>32</v>
      </c>
      <c r="I16" s="3" t="s">
        <v>10</v>
      </c>
      <c r="J16" s="2">
        <v>13</v>
      </c>
      <c r="K16" s="19" t="s">
        <v>36</v>
      </c>
      <c r="L16" s="3" t="s">
        <v>12</v>
      </c>
      <c r="M16" s="2">
        <v>13</v>
      </c>
      <c r="N16" s="19" t="s">
        <v>37</v>
      </c>
      <c r="O16" s="3" t="s">
        <v>13</v>
      </c>
      <c r="P16" s="4">
        <v>13</v>
      </c>
      <c r="Q16" s="19" t="s">
        <v>33</v>
      </c>
      <c r="R16" s="3" t="s">
        <v>20</v>
      </c>
      <c r="S16" s="4">
        <v>13</v>
      </c>
      <c r="T16" s="19" t="s">
        <v>36</v>
      </c>
      <c r="U16" s="20" t="s">
        <v>23</v>
      </c>
      <c r="V16" s="4">
        <v>13</v>
      </c>
      <c r="W16" s="19" t="s">
        <v>34</v>
      </c>
      <c r="X16" s="20" t="s">
        <v>21</v>
      </c>
      <c r="Y16" s="4">
        <v>13</v>
      </c>
      <c r="Z16" s="19" t="s">
        <v>35</v>
      </c>
      <c r="AA16" s="3" t="s">
        <v>16</v>
      </c>
      <c r="AB16" s="4">
        <v>13</v>
      </c>
      <c r="AC16" s="19" t="s">
        <v>31</v>
      </c>
      <c r="AD16" s="3" t="s">
        <v>12</v>
      </c>
      <c r="AE16" s="4">
        <v>13</v>
      </c>
      <c r="AF16" s="19" t="s">
        <v>32</v>
      </c>
      <c r="AG16" s="3" t="s">
        <v>10</v>
      </c>
      <c r="AH16" s="2">
        <v>13</v>
      </c>
      <c r="AI16" s="19" t="s">
        <v>35</v>
      </c>
      <c r="AJ16" s="3" t="s">
        <v>8</v>
      </c>
      <c r="AK16" s="7"/>
    </row>
    <row r="17" spans="1:37" x14ac:dyDescent="0.25">
      <c r="A17" s="2">
        <v>14</v>
      </c>
      <c r="B17" s="19" t="s">
        <v>37</v>
      </c>
      <c r="C17" s="28" t="s">
        <v>10</v>
      </c>
      <c r="D17" s="2">
        <v>14</v>
      </c>
      <c r="E17" s="19" t="s">
        <v>33</v>
      </c>
      <c r="F17" s="3" t="s">
        <v>10</v>
      </c>
      <c r="G17" s="2">
        <v>14</v>
      </c>
      <c r="H17" s="19" t="s">
        <v>33</v>
      </c>
      <c r="I17" s="3" t="s">
        <v>12</v>
      </c>
      <c r="J17" s="2">
        <v>14</v>
      </c>
      <c r="K17" s="19" t="s">
        <v>31</v>
      </c>
      <c r="L17" s="3" t="s">
        <v>12</v>
      </c>
      <c r="M17" s="2">
        <v>14</v>
      </c>
      <c r="N17" s="19" t="s">
        <v>34</v>
      </c>
      <c r="O17" s="3" t="s">
        <v>13</v>
      </c>
      <c r="P17" s="4">
        <v>14</v>
      </c>
      <c r="Q17" s="19" t="s">
        <v>35</v>
      </c>
      <c r="R17" s="3" t="s">
        <v>20</v>
      </c>
      <c r="S17" s="4">
        <v>14</v>
      </c>
      <c r="T17" s="19" t="s">
        <v>31</v>
      </c>
      <c r="U17" s="20" t="s">
        <v>23</v>
      </c>
      <c r="V17" s="4">
        <v>14</v>
      </c>
      <c r="W17" s="19" t="s">
        <v>32</v>
      </c>
      <c r="X17" s="20" t="s">
        <v>21</v>
      </c>
      <c r="Y17" s="4">
        <v>14</v>
      </c>
      <c r="Z17" s="19" t="s">
        <v>36</v>
      </c>
      <c r="AA17" s="3" t="s">
        <v>19</v>
      </c>
      <c r="AB17" s="4">
        <v>14</v>
      </c>
      <c r="AC17" s="19" t="s">
        <v>37</v>
      </c>
      <c r="AD17" s="3" t="s">
        <v>12</v>
      </c>
      <c r="AE17" s="4">
        <v>14</v>
      </c>
      <c r="AF17" s="19" t="s">
        <v>33</v>
      </c>
      <c r="AG17" s="3" t="s">
        <v>11</v>
      </c>
      <c r="AH17" s="2">
        <v>14</v>
      </c>
      <c r="AI17" s="19" t="s">
        <v>36</v>
      </c>
      <c r="AJ17" s="3" t="s">
        <v>8</v>
      </c>
      <c r="AK17" s="7"/>
    </row>
    <row r="18" spans="1:37" x14ac:dyDescent="0.25">
      <c r="A18" s="2">
        <v>15</v>
      </c>
      <c r="B18" s="19" t="s">
        <v>34</v>
      </c>
      <c r="C18" s="28" t="s">
        <v>10</v>
      </c>
      <c r="D18" s="2">
        <v>15</v>
      </c>
      <c r="E18" s="19" t="s">
        <v>35</v>
      </c>
      <c r="F18" s="3" t="s">
        <v>10</v>
      </c>
      <c r="G18" s="2">
        <v>15</v>
      </c>
      <c r="H18" s="19" t="s">
        <v>35</v>
      </c>
      <c r="I18" s="3" t="s">
        <v>12</v>
      </c>
      <c r="J18" s="2">
        <v>15</v>
      </c>
      <c r="K18" s="19" t="s">
        <v>37</v>
      </c>
      <c r="L18" s="3" t="s">
        <v>12</v>
      </c>
      <c r="M18" s="2">
        <v>15</v>
      </c>
      <c r="N18" s="19" t="s">
        <v>32</v>
      </c>
      <c r="O18" s="3" t="s">
        <v>13</v>
      </c>
      <c r="P18" s="4">
        <v>15</v>
      </c>
      <c r="Q18" s="19" t="s">
        <v>36</v>
      </c>
      <c r="R18" s="20" t="s">
        <v>20</v>
      </c>
      <c r="S18" s="4">
        <v>15</v>
      </c>
      <c r="T18" s="19" t="s">
        <v>37</v>
      </c>
      <c r="U18" s="20" t="s">
        <v>23</v>
      </c>
      <c r="V18" s="4">
        <v>15</v>
      </c>
      <c r="W18" s="19" t="s">
        <v>33</v>
      </c>
      <c r="X18" s="20" t="s">
        <v>21</v>
      </c>
      <c r="Y18" s="4">
        <v>15</v>
      </c>
      <c r="Z18" s="19" t="s">
        <v>31</v>
      </c>
      <c r="AA18" s="3" t="s">
        <v>20</v>
      </c>
      <c r="AB18" s="4">
        <v>15</v>
      </c>
      <c r="AC18" s="19" t="s">
        <v>34</v>
      </c>
      <c r="AD18" s="3" t="s">
        <v>14</v>
      </c>
      <c r="AE18" s="4">
        <v>15</v>
      </c>
      <c r="AF18" s="19" t="s">
        <v>35</v>
      </c>
      <c r="AG18" s="3" t="s">
        <v>11</v>
      </c>
      <c r="AH18" s="2">
        <v>15</v>
      </c>
      <c r="AI18" s="19" t="s">
        <v>31</v>
      </c>
      <c r="AJ18" s="3" t="s">
        <v>8</v>
      </c>
      <c r="AK18" s="7"/>
    </row>
    <row r="19" spans="1:37" x14ac:dyDescent="0.25">
      <c r="A19" s="2">
        <v>16</v>
      </c>
      <c r="B19" s="19" t="s">
        <v>32</v>
      </c>
      <c r="C19" s="28" t="s">
        <v>10</v>
      </c>
      <c r="D19" s="2">
        <v>16</v>
      </c>
      <c r="E19" s="19" t="s">
        <v>36</v>
      </c>
      <c r="F19" s="3" t="s">
        <v>9</v>
      </c>
      <c r="G19" s="2">
        <v>16</v>
      </c>
      <c r="H19" s="19" t="s">
        <v>36</v>
      </c>
      <c r="I19" s="3" t="s">
        <v>10</v>
      </c>
      <c r="J19" s="2">
        <v>16</v>
      </c>
      <c r="K19" s="19" t="s">
        <v>34</v>
      </c>
      <c r="L19" s="3" t="s">
        <v>13</v>
      </c>
      <c r="M19" s="2">
        <v>16</v>
      </c>
      <c r="N19" s="19" t="s">
        <v>33</v>
      </c>
      <c r="O19" s="3" t="s">
        <v>15</v>
      </c>
      <c r="P19" s="4">
        <v>16</v>
      </c>
      <c r="Q19" s="19" t="s">
        <v>31</v>
      </c>
      <c r="R19" s="20" t="s">
        <v>20</v>
      </c>
      <c r="S19" s="4">
        <v>16</v>
      </c>
      <c r="T19" s="19" t="s">
        <v>34</v>
      </c>
      <c r="U19" s="20" t="s">
        <v>23</v>
      </c>
      <c r="V19" s="4">
        <v>16</v>
      </c>
      <c r="W19" s="19" t="s">
        <v>35</v>
      </c>
      <c r="X19" s="20" t="s">
        <v>21</v>
      </c>
      <c r="Y19" s="4">
        <v>16</v>
      </c>
      <c r="Z19" s="19" t="s">
        <v>37</v>
      </c>
      <c r="AA19" s="3" t="s">
        <v>20</v>
      </c>
      <c r="AB19" s="4">
        <v>16</v>
      </c>
      <c r="AC19" s="19" t="s">
        <v>32</v>
      </c>
      <c r="AD19" s="3" t="s">
        <v>14</v>
      </c>
      <c r="AE19" s="4">
        <v>16</v>
      </c>
      <c r="AF19" s="19" t="s">
        <v>36</v>
      </c>
      <c r="AG19" s="3" t="s">
        <v>9</v>
      </c>
      <c r="AH19" s="2">
        <v>16</v>
      </c>
      <c r="AI19" s="19" t="s">
        <v>37</v>
      </c>
      <c r="AJ19" s="3" t="s">
        <v>8</v>
      </c>
      <c r="AK19" s="7"/>
    </row>
    <row r="20" spans="1:37" x14ac:dyDescent="0.25">
      <c r="A20" s="2">
        <v>17</v>
      </c>
      <c r="B20" s="19" t="s">
        <v>33</v>
      </c>
      <c r="C20" s="3" t="s">
        <v>9</v>
      </c>
      <c r="D20" s="2">
        <v>17</v>
      </c>
      <c r="E20" s="19" t="s">
        <v>31</v>
      </c>
      <c r="F20" s="3" t="s">
        <v>10</v>
      </c>
      <c r="G20" s="2">
        <v>17</v>
      </c>
      <c r="H20" s="19" t="s">
        <v>31</v>
      </c>
      <c r="I20" s="3" t="s">
        <v>10</v>
      </c>
      <c r="J20" s="2">
        <v>17</v>
      </c>
      <c r="K20" s="19" t="s">
        <v>32</v>
      </c>
      <c r="L20" s="3" t="s">
        <v>15</v>
      </c>
      <c r="M20" s="2">
        <v>17</v>
      </c>
      <c r="N20" s="19" t="s">
        <v>35</v>
      </c>
      <c r="O20" s="3" t="s">
        <v>15</v>
      </c>
      <c r="P20" s="4">
        <v>17</v>
      </c>
      <c r="Q20" s="19" t="s">
        <v>37</v>
      </c>
      <c r="R20" s="20" t="s">
        <v>20</v>
      </c>
      <c r="S20" s="4">
        <v>17</v>
      </c>
      <c r="T20" s="19" t="s">
        <v>32</v>
      </c>
      <c r="U20" s="20" t="s">
        <v>23</v>
      </c>
      <c r="V20" s="4">
        <v>17</v>
      </c>
      <c r="W20" s="19" t="s">
        <v>36</v>
      </c>
      <c r="X20" s="20" t="s">
        <v>20</v>
      </c>
      <c r="Y20" s="4">
        <v>17</v>
      </c>
      <c r="Z20" s="19" t="s">
        <v>34</v>
      </c>
      <c r="AA20" s="3" t="s">
        <v>20</v>
      </c>
      <c r="AB20" s="4">
        <v>17</v>
      </c>
      <c r="AC20" s="19" t="s">
        <v>33</v>
      </c>
      <c r="AD20" s="3" t="s">
        <v>14</v>
      </c>
      <c r="AE20" s="4">
        <v>17</v>
      </c>
      <c r="AF20" s="19" t="s">
        <v>31</v>
      </c>
      <c r="AG20" s="3" t="s">
        <v>9</v>
      </c>
      <c r="AH20" s="2">
        <v>17</v>
      </c>
      <c r="AI20" s="19" t="s">
        <v>34</v>
      </c>
      <c r="AJ20" s="3" t="s">
        <v>8</v>
      </c>
      <c r="AK20" s="7"/>
    </row>
    <row r="21" spans="1:37" x14ac:dyDescent="0.25">
      <c r="A21" s="2">
        <v>18</v>
      </c>
      <c r="B21" s="19" t="s">
        <v>35</v>
      </c>
      <c r="C21" s="3" t="s">
        <v>9</v>
      </c>
      <c r="D21" s="2">
        <v>18</v>
      </c>
      <c r="E21" s="19" t="s">
        <v>37</v>
      </c>
      <c r="F21" s="3" t="s">
        <v>10</v>
      </c>
      <c r="G21" s="2">
        <v>18</v>
      </c>
      <c r="H21" s="19" t="s">
        <v>37</v>
      </c>
      <c r="I21" s="3" t="s">
        <v>10</v>
      </c>
      <c r="J21" s="2">
        <v>18</v>
      </c>
      <c r="K21" s="19" t="s">
        <v>33</v>
      </c>
      <c r="L21" s="3" t="s">
        <v>15</v>
      </c>
      <c r="M21" s="2">
        <v>18</v>
      </c>
      <c r="N21" s="19" t="s">
        <v>36</v>
      </c>
      <c r="O21" s="3" t="s">
        <v>14</v>
      </c>
      <c r="P21" s="4">
        <v>18</v>
      </c>
      <c r="Q21" s="19" t="s">
        <v>34</v>
      </c>
      <c r="R21" s="20" t="s">
        <v>20</v>
      </c>
      <c r="S21" s="4">
        <v>18</v>
      </c>
      <c r="T21" s="19" t="s">
        <v>33</v>
      </c>
      <c r="U21" s="20" t="s">
        <v>23</v>
      </c>
      <c r="V21" s="4">
        <v>18</v>
      </c>
      <c r="W21" s="19" t="s">
        <v>31</v>
      </c>
      <c r="X21" s="20" t="s">
        <v>20</v>
      </c>
      <c r="Y21" s="4">
        <v>18</v>
      </c>
      <c r="Z21" s="19" t="s">
        <v>32</v>
      </c>
      <c r="AA21" s="3" t="s">
        <v>20</v>
      </c>
      <c r="AB21" s="4">
        <v>18</v>
      </c>
      <c r="AC21" s="19" t="s">
        <v>35</v>
      </c>
      <c r="AD21" s="3" t="s">
        <v>14</v>
      </c>
      <c r="AE21" s="4">
        <v>18</v>
      </c>
      <c r="AF21" s="19" t="s">
        <v>37</v>
      </c>
      <c r="AG21" s="3" t="s">
        <v>9</v>
      </c>
      <c r="AH21" s="2">
        <v>18</v>
      </c>
      <c r="AI21" s="19" t="s">
        <v>32</v>
      </c>
      <c r="AJ21" s="3" t="s">
        <v>8</v>
      </c>
      <c r="AK21" s="7"/>
    </row>
    <row r="22" spans="1:37" x14ac:dyDescent="0.25">
      <c r="A22" s="2">
        <v>19</v>
      </c>
      <c r="B22" s="19" t="s">
        <v>36</v>
      </c>
      <c r="C22" s="28" t="s">
        <v>10</v>
      </c>
      <c r="D22" s="2">
        <v>19</v>
      </c>
      <c r="E22" s="19" t="s">
        <v>34</v>
      </c>
      <c r="F22" s="3" t="s">
        <v>10</v>
      </c>
      <c r="G22" s="2">
        <v>19</v>
      </c>
      <c r="H22" s="19" t="s">
        <v>34</v>
      </c>
      <c r="I22" s="3" t="s">
        <v>10</v>
      </c>
      <c r="J22" s="2">
        <v>19</v>
      </c>
      <c r="K22" s="19" t="s">
        <v>35</v>
      </c>
      <c r="L22" s="3" t="s">
        <v>14</v>
      </c>
      <c r="M22" s="2">
        <v>19</v>
      </c>
      <c r="N22" s="19" t="s">
        <v>31</v>
      </c>
      <c r="O22" s="3" t="s">
        <v>14</v>
      </c>
      <c r="P22" s="4">
        <v>19</v>
      </c>
      <c r="Q22" s="19" t="s">
        <v>32</v>
      </c>
      <c r="R22" s="20" t="s">
        <v>20</v>
      </c>
      <c r="S22" s="4">
        <v>19</v>
      </c>
      <c r="T22" s="19" t="s">
        <v>35</v>
      </c>
      <c r="U22" s="20" t="s">
        <v>23</v>
      </c>
      <c r="V22" s="4">
        <v>19</v>
      </c>
      <c r="W22" s="19" t="s">
        <v>37</v>
      </c>
      <c r="X22" s="20" t="s">
        <v>20</v>
      </c>
      <c r="Y22" s="4">
        <v>19</v>
      </c>
      <c r="Z22" s="19" t="s">
        <v>33</v>
      </c>
      <c r="AA22" s="3" t="s">
        <v>16</v>
      </c>
      <c r="AB22" s="4">
        <v>19</v>
      </c>
      <c r="AC22" s="19" t="s">
        <v>36</v>
      </c>
      <c r="AD22" s="3" t="s">
        <v>13</v>
      </c>
      <c r="AE22" s="4">
        <v>19</v>
      </c>
      <c r="AF22" s="19" t="s">
        <v>34</v>
      </c>
      <c r="AG22" s="3" t="s">
        <v>9</v>
      </c>
      <c r="AH22" s="2">
        <v>19</v>
      </c>
      <c r="AI22" s="19" t="s">
        <v>33</v>
      </c>
      <c r="AJ22" s="3" t="s">
        <v>8</v>
      </c>
      <c r="AK22" s="7"/>
    </row>
    <row r="23" spans="1:37" x14ac:dyDescent="0.25">
      <c r="A23" s="2">
        <v>20</v>
      </c>
      <c r="B23" s="19" t="s">
        <v>31</v>
      </c>
      <c r="C23" s="28" t="s">
        <v>10</v>
      </c>
      <c r="D23" s="2">
        <v>20</v>
      </c>
      <c r="E23" s="19" t="s">
        <v>32</v>
      </c>
      <c r="F23" s="3" t="s">
        <v>10</v>
      </c>
      <c r="G23" s="2">
        <v>20</v>
      </c>
      <c r="H23" s="19" t="s">
        <v>32</v>
      </c>
      <c r="I23" s="3" t="s">
        <v>10</v>
      </c>
      <c r="J23" s="2">
        <v>20</v>
      </c>
      <c r="K23" s="19" t="s">
        <v>36</v>
      </c>
      <c r="L23" s="3" t="s">
        <v>10</v>
      </c>
      <c r="M23" s="2">
        <v>20</v>
      </c>
      <c r="N23" s="19" t="s">
        <v>37</v>
      </c>
      <c r="O23" s="3" t="s">
        <v>16</v>
      </c>
      <c r="P23" s="4">
        <v>20</v>
      </c>
      <c r="Q23" s="19" t="s">
        <v>33</v>
      </c>
      <c r="R23" s="20" t="s">
        <v>21</v>
      </c>
      <c r="S23" s="4">
        <v>20</v>
      </c>
      <c r="T23" s="19" t="s">
        <v>36</v>
      </c>
      <c r="U23" s="20" t="s">
        <v>23</v>
      </c>
      <c r="V23" s="4">
        <v>20</v>
      </c>
      <c r="W23" s="19" t="s">
        <v>34</v>
      </c>
      <c r="X23" s="20" t="s">
        <v>20</v>
      </c>
      <c r="Y23" s="4">
        <v>20</v>
      </c>
      <c r="Z23" s="19" t="s">
        <v>35</v>
      </c>
      <c r="AA23" s="3" t="s">
        <v>16</v>
      </c>
      <c r="AB23" s="4">
        <v>20</v>
      </c>
      <c r="AC23" s="19" t="s">
        <v>31</v>
      </c>
      <c r="AD23" s="3" t="s">
        <v>13</v>
      </c>
      <c r="AE23" s="4">
        <v>20</v>
      </c>
      <c r="AF23" s="19" t="s">
        <v>32</v>
      </c>
      <c r="AG23" s="3" t="s">
        <v>9</v>
      </c>
      <c r="AH23" s="2">
        <v>20</v>
      </c>
      <c r="AI23" s="19" t="s">
        <v>35</v>
      </c>
      <c r="AJ23" s="3" t="s">
        <v>8</v>
      </c>
      <c r="AK23" s="7"/>
    </row>
    <row r="24" spans="1:37" x14ac:dyDescent="0.25">
      <c r="A24" s="2">
        <v>21</v>
      </c>
      <c r="B24" s="19" t="s">
        <v>37</v>
      </c>
      <c r="C24" s="28" t="s">
        <v>10</v>
      </c>
      <c r="D24" s="2">
        <v>21</v>
      </c>
      <c r="E24" s="19" t="s">
        <v>33</v>
      </c>
      <c r="F24" s="3" t="s">
        <v>11</v>
      </c>
      <c r="G24" s="2">
        <v>21</v>
      </c>
      <c r="H24" s="19" t="s">
        <v>33</v>
      </c>
      <c r="I24" s="3" t="s">
        <v>12</v>
      </c>
      <c r="J24" s="2">
        <v>21</v>
      </c>
      <c r="K24" s="19" t="s">
        <v>31</v>
      </c>
      <c r="L24" s="3" t="s">
        <v>10</v>
      </c>
      <c r="M24" s="2">
        <v>21</v>
      </c>
      <c r="N24" s="19" t="s">
        <v>34</v>
      </c>
      <c r="O24" s="3" t="s">
        <v>19</v>
      </c>
      <c r="P24" s="4">
        <v>21</v>
      </c>
      <c r="Q24" s="19" t="s">
        <v>35</v>
      </c>
      <c r="R24" s="20" t="s">
        <v>21</v>
      </c>
      <c r="S24" s="4">
        <v>21</v>
      </c>
      <c r="T24" s="19" t="s">
        <v>31</v>
      </c>
      <c r="U24" s="20" t="s">
        <v>23</v>
      </c>
      <c r="V24" s="4">
        <v>21</v>
      </c>
      <c r="W24" s="19" t="s">
        <v>32</v>
      </c>
      <c r="X24" s="20" t="s">
        <v>20</v>
      </c>
      <c r="Y24" s="4">
        <v>21</v>
      </c>
      <c r="Z24" s="19" t="s">
        <v>36</v>
      </c>
      <c r="AA24" s="3" t="s">
        <v>20</v>
      </c>
      <c r="AB24" s="4">
        <v>21</v>
      </c>
      <c r="AC24" s="19" t="s">
        <v>37</v>
      </c>
      <c r="AD24" s="3" t="s">
        <v>13</v>
      </c>
      <c r="AE24" s="4">
        <v>21</v>
      </c>
      <c r="AF24" s="19" t="s">
        <v>33</v>
      </c>
      <c r="AG24" s="3" t="s">
        <v>10</v>
      </c>
      <c r="AH24" s="2">
        <v>21</v>
      </c>
      <c r="AI24" s="19" t="s">
        <v>36</v>
      </c>
      <c r="AJ24" s="3" t="s">
        <v>8</v>
      </c>
      <c r="AK24" s="7"/>
    </row>
    <row r="25" spans="1:37" x14ac:dyDescent="0.25">
      <c r="A25" s="2">
        <v>22</v>
      </c>
      <c r="B25" s="19" t="s">
        <v>34</v>
      </c>
      <c r="C25" s="28" t="s">
        <v>10</v>
      </c>
      <c r="D25" s="2">
        <v>22</v>
      </c>
      <c r="E25" s="19" t="s">
        <v>35</v>
      </c>
      <c r="F25" s="3" t="s">
        <v>11</v>
      </c>
      <c r="G25" s="2">
        <v>22</v>
      </c>
      <c r="H25" s="19" t="s">
        <v>35</v>
      </c>
      <c r="I25" s="3" t="s">
        <v>12</v>
      </c>
      <c r="J25" s="2">
        <v>22</v>
      </c>
      <c r="K25" s="19" t="s">
        <v>37</v>
      </c>
      <c r="L25" s="3" t="s">
        <v>12</v>
      </c>
      <c r="M25" s="2">
        <v>22</v>
      </c>
      <c r="N25" s="19" t="s">
        <v>32</v>
      </c>
      <c r="O25" s="3" t="s">
        <v>19</v>
      </c>
      <c r="P25" s="4">
        <v>22</v>
      </c>
      <c r="Q25" s="19" t="s">
        <v>36</v>
      </c>
      <c r="R25" s="20" t="s">
        <v>21</v>
      </c>
      <c r="S25" s="4">
        <v>22</v>
      </c>
      <c r="T25" s="19" t="s">
        <v>37</v>
      </c>
      <c r="U25" s="20" t="s">
        <v>23</v>
      </c>
      <c r="V25" s="4">
        <v>22</v>
      </c>
      <c r="W25" s="19" t="s">
        <v>33</v>
      </c>
      <c r="X25" s="20" t="s">
        <v>20</v>
      </c>
      <c r="Y25" s="4">
        <v>22</v>
      </c>
      <c r="Z25" s="19" t="s">
        <v>31</v>
      </c>
      <c r="AA25" s="3" t="s">
        <v>20</v>
      </c>
      <c r="AB25" s="4">
        <v>22</v>
      </c>
      <c r="AC25" s="19" t="s">
        <v>34</v>
      </c>
      <c r="AD25" s="3" t="s">
        <v>13</v>
      </c>
      <c r="AE25" s="4">
        <v>22</v>
      </c>
      <c r="AF25" s="19" t="s">
        <v>35</v>
      </c>
      <c r="AG25" s="3" t="s">
        <v>10</v>
      </c>
      <c r="AH25" s="2">
        <v>22</v>
      </c>
      <c r="AI25" s="19" t="s">
        <v>31</v>
      </c>
      <c r="AJ25" s="3" t="s">
        <v>8</v>
      </c>
      <c r="AK25" s="7"/>
    </row>
    <row r="26" spans="1:37" x14ac:dyDescent="0.25">
      <c r="A26" s="2">
        <v>23</v>
      </c>
      <c r="B26" s="19" t="s">
        <v>32</v>
      </c>
      <c r="C26" s="28" t="s">
        <v>10</v>
      </c>
      <c r="D26" s="2">
        <v>23</v>
      </c>
      <c r="E26" s="29" t="s">
        <v>36</v>
      </c>
      <c r="F26" s="3" t="s">
        <v>11</v>
      </c>
      <c r="G26" s="2">
        <v>23</v>
      </c>
      <c r="H26" s="19" t="s">
        <v>36</v>
      </c>
      <c r="I26" s="3" t="s">
        <v>13</v>
      </c>
      <c r="J26" s="2">
        <v>23</v>
      </c>
      <c r="K26" s="19" t="s">
        <v>34</v>
      </c>
      <c r="L26" s="3" t="s">
        <v>13</v>
      </c>
      <c r="M26" s="2">
        <v>23</v>
      </c>
      <c r="N26" s="19" t="s">
        <v>33</v>
      </c>
      <c r="O26" s="3" t="s">
        <v>18</v>
      </c>
      <c r="P26" s="4">
        <v>23</v>
      </c>
      <c r="Q26" s="19" t="s">
        <v>31</v>
      </c>
      <c r="R26" s="20" t="s">
        <v>21</v>
      </c>
      <c r="S26" s="4">
        <v>23</v>
      </c>
      <c r="T26" s="19" t="s">
        <v>34</v>
      </c>
      <c r="U26" s="20" t="s">
        <v>23</v>
      </c>
      <c r="V26" s="4">
        <v>23</v>
      </c>
      <c r="W26" s="19" t="s">
        <v>35</v>
      </c>
      <c r="X26" s="20" t="s">
        <v>21</v>
      </c>
      <c r="Y26" s="4">
        <v>23</v>
      </c>
      <c r="Z26" s="19" t="s">
        <v>37</v>
      </c>
      <c r="AA26" s="3" t="s">
        <v>20</v>
      </c>
      <c r="AB26" s="4">
        <v>23</v>
      </c>
      <c r="AC26" s="19" t="s">
        <v>32</v>
      </c>
      <c r="AD26" s="3" t="s">
        <v>13</v>
      </c>
      <c r="AE26" s="4">
        <v>23</v>
      </c>
      <c r="AF26" s="29" t="s">
        <v>36</v>
      </c>
      <c r="AG26" s="3" t="s">
        <v>8</v>
      </c>
      <c r="AH26" s="2">
        <v>23</v>
      </c>
      <c r="AI26" s="19" t="s">
        <v>37</v>
      </c>
      <c r="AJ26" s="3" t="s">
        <v>8</v>
      </c>
      <c r="AK26" s="7"/>
    </row>
    <row r="27" spans="1:37" x14ac:dyDescent="0.25">
      <c r="A27" s="2">
        <v>24</v>
      </c>
      <c r="B27" s="19" t="s">
        <v>33</v>
      </c>
      <c r="C27" s="3" t="s">
        <v>9</v>
      </c>
      <c r="D27" s="2">
        <v>24</v>
      </c>
      <c r="E27" s="19" t="s">
        <v>31</v>
      </c>
      <c r="F27" s="3" t="s">
        <v>11</v>
      </c>
      <c r="G27" s="2">
        <v>24</v>
      </c>
      <c r="H27" s="19" t="s">
        <v>31</v>
      </c>
      <c r="I27" s="3" t="s">
        <v>13</v>
      </c>
      <c r="J27" s="2">
        <v>24</v>
      </c>
      <c r="K27" s="19" t="s">
        <v>32</v>
      </c>
      <c r="L27" s="3" t="s">
        <v>13</v>
      </c>
      <c r="M27" s="2">
        <v>24</v>
      </c>
      <c r="N27" s="19" t="s">
        <v>35</v>
      </c>
      <c r="O27" s="3" t="s">
        <v>17</v>
      </c>
      <c r="P27" s="4">
        <v>24</v>
      </c>
      <c r="Q27" s="19" t="s">
        <v>37</v>
      </c>
      <c r="R27" s="20" t="s">
        <v>21</v>
      </c>
      <c r="S27" s="4">
        <v>24</v>
      </c>
      <c r="T27" s="19" t="s">
        <v>32</v>
      </c>
      <c r="U27" s="20" t="s">
        <v>22</v>
      </c>
      <c r="V27" s="4">
        <v>24</v>
      </c>
      <c r="W27" s="19" t="s">
        <v>36</v>
      </c>
      <c r="X27" s="20" t="s">
        <v>21</v>
      </c>
      <c r="Y27" s="4">
        <v>24</v>
      </c>
      <c r="Z27" s="19" t="s">
        <v>34</v>
      </c>
      <c r="AA27" s="3" t="s">
        <v>20</v>
      </c>
      <c r="AB27" s="4">
        <v>24</v>
      </c>
      <c r="AC27" s="19" t="s">
        <v>33</v>
      </c>
      <c r="AD27" s="3" t="s">
        <v>14</v>
      </c>
      <c r="AE27" s="4">
        <v>24</v>
      </c>
      <c r="AF27" s="19" t="s">
        <v>31</v>
      </c>
      <c r="AG27" s="3" t="s">
        <v>8</v>
      </c>
      <c r="AH27" s="2">
        <v>24</v>
      </c>
      <c r="AI27" s="19" t="s">
        <v>34</v>
      </c>
      <c r="AJ27" s="3" t="s">
        <v>8</v>
      </c>
      <c r="AK27" s="7"/>
    </row>
    <row r="28" spans="1:37" x14ac:dyDescent="0.25">
      <c r="A28" s="2">
        <v>25</v>
      </c>
      <c r="B28" s="19" t="s">
        <v>35</v>
      </c>
      <c r="C28" s="3" t="s">
        <v>9</v>
      </c>
      <c r="D28" s="2">
        <v>25</v>
      </c>
      <c r="E28" s="19" t="s">
        <v>37</v>
      </c>
      <c r="F28" s="3" t="s">
        <v>11</v>
      </c>
      <c r="G28" s="2">
        <v>25</v>
      </c>
      <c r="H28" s="19" t="s">
        <v>37</v>
      </c>
      <c r="I28" s="3" t="s">
        <v>13</v>
      </c>
      <c r="J28" s="2">
        <v>25</v>
      </c>
      <c r="K28" s="19" t="s">
        <v>33</v>
      </c>
      <c r="L28" s="3" t="s">
        <v>13</v>
      </c>
      <c r="M28" s="2">
        <v>25</v>
      </c>
      <c r="N28" s="19" t="s">
        <v>36</v>
      </c>
      <c r="O28" s="3" t="s">
        <v>16</v>
      </c>
      <c r="P28" s="4">
        <v>25</v>
      </c>
      <c r="Q28" s="19" t="s">
        <v>34</v>
      </c>
      <c r="R28" s="20" t="s">
        <v>22</v>
      </c>
      <c r="S28" s="4">
        <v>25</v>
      </c>
      <c r="T28" s="19" t="s">
        <v>33</v>
      </c>
      <c r="U28" s="20" t="s">
        <v>22</v>
      </c>
      <c r="V28" s="4">
        <v>25</v>
      </c>
      <c r="W28" s="19" t="s">
        <v>31</v>
      </c>
      <c r="X28" s="20" t="s">
        <v>21</v>
      </c>
      <c r="Y28" s="4">
        <v>25</v>
      </c>
      <c r="Z28" s="19" t="s">
        <v>32</v>
      </c>
      <c r="AA28" s="3" t="s">
        <v>20</v>
      </c>
      <c r="AB28" s="4">
        <v>25</v>
      </c>
      <c r="AC28" s="19" t="s">
        <v>35</v>
      </c>
      <c r="AD28" s="3" t="s">
        <v>14</v>
      </c>
      <c r="AE28" s="4">
        <v>25</v>
      </c>
      <c r="AF28" s="19" t="s">
        <v>37</v>
      </c>
      <c r="AG28" s="3" t="s">
        <v>8</v>
      </c>
      <c r="AH28" s="2">
        <v>25</v>
      </c>
      <c r="AI28" s="19" t="s">
        <v>32</v>
      </c>
      <c r="AJ28" s="3" t="s">
        <v>8</v>
      </c>
      <c r="AK28" s="7"/>
    </row>
    <row r="29" spans="1:37" x14ac:dyDescent="0.25">
      <c r="A29" s="2">
        <v>26</v>
      </c>
      <c r="B29" s="19" t="s">
        <v>36</v>
      </c>
      <c r="C29" s="3" t="s">
        <v>7</v>
      </c>
      <c r="D29" s="2">
        <v>26</v>
      </c>
      <c r="E29" s="19" t="s">
        <v>34</v>
      </c>
      <c r="F29" s="3" t="s">
        <v>11</v>
      </c>
      <c r="G29" s="2">
        <v>26</v>
      </c>
      <c r="H29" s="19" t="s">
        <v>34</v>
      </c>
      <c r="I29" s="3" t="s">
        <v>13</v>
      </c>
      <c r="J29" s="2">
        <v>26</v>
      </c>
      <c r="K29" s="19" t="s">
        <v>35</v>
      </c>
      <c r="L29" s="3" t="s">
        <v>13</v>
      </c>
      <c r="M29" s="2">
        <v>26</v>
      </c>
      <c r="N29" s="19" t="s">
        <v>31</v>
      </c>
      <c r="O29" s="3" t="s">
        <v>16</v>
      </c>
      <c r="P29" s="4">
        <v>26</v>
      </c>
      <c r="Q29" s="19" t="s">
        <v>32</v>
      </c>
      <c r="R29" s="20" t="s">
        <v>22</v>
      </c>
      <c r="S29" s="4">
        <v>26</v>
      </c>
      <c r="T29" s="19" t="s">
        <v>35</v>
      </c>
      <c r="U29" s="20" t="s">
        <v>22</v>
      </c>
      <c r="V29" s="4">
        <v>26</v>
      </c>
      <c r="W29" s="19" t="s">
        <v>37</v>
      </c>
      <c r="X29" s="20" t="s">
        <v>21</v>
      </c>
      <c r="Y29" s="4">
        <v>26</v>
      </c>
      <c r="Z29" s="19" t="s">
        <v>33</v>
      </c>
      <c r="AA29" s="3" t="s">
        <v>20</v>
      </c>
      <c r="AB29" s="4">
        <v>26</v>
      </c>
      <c r="AC29" s="19" t="s">
        <v>36</v>
      </c>
      <c r="AD29" s="3" t="s">
        <v>12</v>
      </c>
      <c r="AE29" s="4">
        <v>26</v>
      </c>
      <c r="AF29" s="19" t="s">
        <v>34</v>
      </c>
      <c r="AG29" s="3" t="s">
        <v>8</v>
      </c>
      <c r="AH29" s="2">
        <v>26</v>
      </c>
      <c r="AI29" s="19" t="s">
        <v>33</v>
      </c>
      <c r="AJ29" s="3" t="s">
        <v>8</v>
      </c>
      <c r="AK29" s="7"/>
    </row>
    <row r="30" spans="1:37" x14ac:dyDescent="0.25">
      <c r="A30" s="2">
        <v>27</v>
      </c>
      <c r="B30" s="19" t="s">
        <v>31</v>
      </c>
      <c r="C30" s="28" t="s">
        <v>12</v>
      </c>
      <c r="D30" s="2">
        <v>27</v>
      </c>
      <c r="E30" s="19" t="s">
        <v>32</v>
      </c>
      <c r="F30" s="3" t="s">
        <v>11</v>
      </c>
      <c r="G30" s="2">
        <v>27</v>
      </c>
      <c r="H30" s="19" t="s">
        <v>32</v>
      </c>
      <c r="I30" s="3" t="s">
        <v>13</v>
      </c>
      <c r="J30" s="2">
        <v>27</v>
      </c>
      <c r="K30" s="19" t="s">
        <v>36</v>
      </c>
      <c r="L30" s="3" t="s">
        <v>16</v>
      </c>
      <c r="M30" s="2">
        <v>27</v>
      </c>
      <c r="N30" s="19" t="s">
        <v>37</v>
      </c>
      <c r="O30" s="3" t="s">
        <v>16</v>
      </c>
      <c r="P30" s="4">
        <v>27</v>
      </c>
      <c r="Q30" s="19" t="s">
        <v>33</v>
      </c>
      <c r="R30" s="20" t="s">
        <v>22</v>
      </c>
      <c r="S30" s="4">
        <v>27</v>
      </c>
      <c r="T30" s="19" t="s">
        <v>36</v>
      </c>
      <c r="U30" s="20" t="s">
        <v>22</v>
      </c>
      <c r="V30" s="4">
        <v>27</v>
      </c>
      <c r="W30" s="19" t="s">
        <v>34</v>
      </c>
      <c r="X30" s="20" t="s">
        <v>21</v>
      </c>
      <c r="Y30" s="4">
        <v>27</v>
      </c>
      <c r="Z30" s="19" t="s">
        <v>35</v>
      </c>
      <c r="AA30" s="3" t="s">
        <v>13</v>
      </c>
      <c r="AB30" s="4">
        <v>27</v>
      </c>
      <c r="AC30" s="19" t="s">
        <v>31</v>
      </c>
      <c r="AD30" s="3" t="s">
        <v>12</v>
      </c>
      <c r="AE30" s="4">
        <v>27</v>
      </c>
      <c r="AF30" s="19" t="s">
        <v>32</v>
      </c>
      <c r="AG30" s="3" t="s">
        <v>8</v>
      </c>
      <c r="AH30" s="2">
        <v>27</v>
      </c>
      <c r="AI30" s="19" t="s">
        <v>35</v>
      </c>
      <c r="AJ30" s="3" t="s">
        <v>8</v>
      </c>
      <c r="AK30" s="7"/>
    </row>
    <row r="31" spans="1:37" x14ac:dyDescent="0.25">
      <c r="A31" s="2">
        <v>28</v>
      </c>
      <c r="B31" s="19" t="s">
        <v>37</v>
      </c>
      <c r="C31" s="28" t="s">
        <v>12</v>
      </c>
      <c r="D31" s="2">
        <v>28</v>
      </c>
      <c r="E31" s="19" t="s">
        <v>33</v>
      </c>
      <c r="F31" s="3" t="s">
        <v>10</v>
      </c>
      <c r="G31" s="2">
        <v>28</v>
      </c>
      <c r="H31" s="19" t="s">
        <v>33</v>
      </c>
      <c r="I31" s="3" t="s">
        <v>13</v>
      </c>
      <c r="J31" s="2">
        <v>28</v>
      </c>
      <c r="K31" s="19" t="s">
        <v>31</v>
      </c>
      <c r="L31" s="3" t="s">
        <v>17</v>
      </c>
      <c r="M31" s="2">
        <v>28</v>
      </c>
      <c r="N31" s="19" t="s">
        <v>34</v>
      </c>
      <c r="O31" s="3" t="s">
        <v>25</v>
      </c>
      <c r="P31" s="4">
        <v>28</v>
      </c>
      <c r="Q31" s="19" t="s">
        <v>35</v>
      </c>
      <c r="R31" s="20" t="s">
        <v>22</v>
      </c>
      <c r="S31" s="4">
        <v>28</v>
      </c>
      <c r="T31" s="19" t="s">
        <v>31</v>
      </c>
      <c r="U31" s="20" t="s">
        <v>22</v>
      </c>
      <c r="V31" s="4">
        <v>28</v>
      </c>
      <c r="W31" s="19" t="s">
        <v>32</v>
      </c>
      <c r="X31" s="20" t="s">
        <v>21</v>
      </c>
      <c r="Y31" s="4">
        <v>28</v>
      </c>
      <c r="Z31" s="19" t="s">
        <v>36</v>
      </c>
      <c r="AA31" s="3" t="s">
        <v>12</v>
      </c>
      <c r="AB31" s="4">
        <v>28</v>
      </c>
      <c r="AC31" s="19" t="s">
        <v>37</v>
      </c>
      <c r="AD31" s="3" t="s">
        <v>12</v>
      </c>
      <c r="AE31" s="4">
        <v>28</v>
      </c>
      <c r="AF31" s="19" t="s">
        <v>33</v>
      </c>
      <c r="AG31" s="3" t="s">
        <v>8</v>
      </c>
      <c r="AH31" s="2">
        <v>28</v>
      </c>
      <c r="AI31" s="19" t="s">
        <v>36</v>
      </c>
      <c r="AJ31" s="3" t="s">
        <v>8</v>
      </c>
      <c r="AK31" s="7"/>
    </row>
    <row r="32" spans="1:37" x14ac:dyDescent="0.25">
      <c r="A32" s="2">
        <v>29</v>
      </c>
      <c r="B32" s="19" t="s">
        <v>34</v>
      </c>
      <c r="C32" s="28" t="s">
        <v>12</v>
      </c>
      <c r="D32" s="6"/>
      <c r="E32" s="7"/>
      <c r="F32" s="7"/>
      <c r="G32" s="2">
        <v>29</v>
      </c>
      <c r="H32" s="19" t="s">
        <v>35</v>
      </c>
      <c r="I32" s="3" t="s">
        <v>13</v>
      </c>
      <c r="J32" s="2">
        <v>29</v>
      </c>
      <c r="K32" s="19" t="s">
        <v>37</v>
      </c>
      <c r="L32" s="3" t="s">
        <v>17</v>
      </c>
      <c r="M32" s="2">
        <v>29</v>
      </c>
      <c r="N32" s="19" t="s">
        <v>32</v>
      </c>
      <c r="O32" s="3" t="s">
        <v>25</v>
      </c>
      <c r="P32" s="4">
        <v>29</v>
      </c>
      <c r="Q32" s="19" t="s">
        <v>36</v>
      </c>
      <c r="R32" s="20" t="s">
        <v>22</v>
      </c>
      <c r="S32" s="4">
        <v>29</v>
      </c>
      <c r="T32" s="19" t="s">
        <v>37</v>
      </c>
      <c r="U32" s="20" t="s">
        <v>22</v>
      </c>
      <c r="V32" s="4">
        <v>29</v>
      </c>
      <c r="W32" s="19" t="s">
        <v>33</v>
      </c>
      <c r="X32" s="20" t="s">
        <v>21</v>
      </c>
      <c r="Y32" s="4">
        <v>29</v>
      </c>
      <c r="Z32" s="19" t="s">
        <v>31</v>
      </c>
      <c r="AA32" s="3" t="s">
        <v>12</v>
      </c>
      <c r="AB32" s="4">
        <v>29</v>
      </c>
      <c r="AC32" s="19" t="s">
        <v>34</v>
      </c>
      <c r="AD32" s="3" t="s">
        <v>12</v>
      </c>
      <c r="AE32" s="4">
        <v>29</v>
      </c>
      <c r="AF32" s="19" t="s">
        <v>35</v>
      </c>
      <c r="AG32" s="3" t="s">
        <v>8</v>
      </c>
      <c r="AH32" s="2">
        <v>29</v>
      </c>
      <c r="AI32" s="19" t="s">
        <v>31</v>
      </c>
      <c r="AJ32" s="3"/>
      <c r="AK32" s="7"/>
    </row>
    <row r="33" spans="1:37" x14ac:dyDescent="0.25">
      <c r="A33" s="2">
        <v>30</v>
      </c>
      <c r="B33" s="19" t="s">
        <v>32</v>
      </c>
      <c r="C33" s="28" t="s">
        <v>12</v>
      </c>
      <c r="D33" s="6"/>
      <c r="E33" s="7"/>
      <c r="F33" s="7"/>
      <c r="G33" s="2">
        <v>30</v>
      </c>
      <c r="H33" s="19" t="s">
        <v>36</v>
      </c>
      <c r="I33" s="3" t="s">
        <v>10</v>
      </c>
      <c r="J33" s="42">
        <v>30</v>
      </c>
      <c r="K33" s="27" t="s">
        <v>34</v>
      </c>
      <c r="L33" s="3" t="s">
        <v>17</v>
      </c>
      <c r="M33" s="42">
        <v>30</v>
      </c>
      <c r="N33" s="19" t="s">
        <v>33</v>
      </c>
      <c r="O33" s="3" t="s">
        <v>25</v>
      </c>
      <c r="P33" s="43">
        <v>30</v>
      </c>
      <c r="Q33" s="19" t="s">
        <v>31</v>
      </c>
      <c r="R33" s="20" t="s">
        <v>22</v>
      </c>
      <c r="S33" s="43">
        <v>30</v>
      </c>
      <c r="T33" s="19" t="s">
        <v>34</v>
      </c>
      <c r="U33" s="20" t="s">
        <v>22</v>
      </c>
      <c r="V33" s="43">
        <v>30</v>
      </c>
      <c r="W33" s="19" t="s">
        <v>35</v>
      </c>
      <c r="X33" s="3" t="s">
        <v>15</v>
      </c>
      <c r="Y33" s="43">
        <v>30</v>
      </c>
      <c r="Z33" s="19" t="s">
        <v>37</v>
      </c>
      <c r="AA33" s="3" t="s">
        <v>12</v>
      </c>
      <c r="AB33" s="4">
        <v>30</v>
      </c>
      <c r="AC33" s="19" t="s">
        <v>32</v>
      </c>
      <c r="AD33" s="3" t="s">
        <v>12</v>
      </c>
      <c r="AE33" s="4">
        <v>30</v>
      </c>
      <c r="AF33" s="19" t="s">
        <v>36</v>
      </c>
      <c r="AG33" s="3" t="s">
        <v>8</v>
      </c>
      <c r="AH33" s="2">
        <v>30</v>
      </c>
      <c r="AI33" s="19" t="s">
        <v>37</v>
      </c>
      <c r="AJ33" s="3"/>
      <c r="AK33" s="7"/>
    </row>
    <row r="34" spans="1:37" x14ac:dyDescent="0.25">
      <c r="A34" s="2">
        <v>31</v>
      </c>
      <c r="B34" s="19" t="s">
        <v>33</v>
      </c>
      <c r="C34" s="3" t="s">
        <v>7</v>
      </c>
      <c r="D34" s="6"/>
      <c r="E34" s="7"/>
      <c r="F34" s="7"/>
      <c r="G34" s="2">
        <v>31</v>
      </c>
      <c r="H34" s="19" t="s">
        <v>31</v>
      </c>
      <c r="I34" s="3" t="s">
        <v>10</v>
      </c>
      <c r="J34" s="6"/>
      <c r="K34" s="7"/>
      <c r="L34" s="44"/>
      <c r="M34" s="2">
        <v>31</v>
      </c>
      <c r="N34" s="19" t="s">
        <v>35</v>
      </c>
      <c r="O34" s="3" t="s">
        <v>16</v>
      </c>
      <c r="P34" s="45"/>
      <c r="Q34" s="7"/>
      <c r="R34" s="7"/>
      <c r="S34" s="4">
        <v>31</v>
      </c>
      <c r="T34" s="19" t="s">
        <v>32</v>
      </c>
      <c r="U34" s="20" t="s">
        <v>22</v>
      </c>
      <c r="V34" s="43">
        <v>31</v>
      </c>
      <c r="W34" s="19" t="s">
        <v>36</v>
      </c>
      <c r="X34" s="3" t="s">
        <v>17</v>
      </c>
      <c r="Y34" s="45"/>
      <c r="Z34" s="7"/>
      <c r="AA34" s="7"/>
      <c r="AB34" s="4">
        <v>31</v>
      </c>
      <c r="AC34" s="19" t="s">
        <v>33</v>
      </c>
      <c r="AD34" s="3" t="s">
        <v>13</v>
      </c>
      <c r="AE34" s="45"/>
      <c r="AF34" s="7"/>
      <c r="AG34" s="7"/>
      <c r="AH34" s="2">
        <v>31</v>
      </c>
      <c r="AI34" s="19" t="s">
        <v>34</v>
      </c>
      <c r="AJ34" s="3"/>
      <c r="AK34" s="7"/>
    </row>
    <row r="38" spans="1:37" x14ac:dyDescent="0.25">
      <c r="D38" t="s">
        <v>54</v>
      </c>
    </row>
    <row r="39" spans="1:37" x14ac:dyDescent="0.25">
      <c r="D39" t="s">
        <v>53</v>
      </c>
    </row>
    <row r="40" spans="1:37" x14ac:dyDescent="0.25">
      <c r="D40" t="s">
        <v>65</v>
      </c>
    </row>
    <row r="41" spans="1:37" x14ac:dyDescent="0.25">
      <c r="D41"/>
    </row>
    <row r="42" spans="1:37" x14ac:dyDescent="0.25">
      <c r="D42"/>
    </row>
    <row r="43" spans="1:37" x14ac:dyDescent="0.25">
      <c r="D43"/>
    </row>
    <row r="44" spans="1:37" x14ac:dyDescent="0.25">
      <c r="D44"/>
    </row>
    <row r="45" spans="1:37" x14ac:dyDescent="0.25">
      <c r="D45"/>
    </row>
    <row r="46" spans="1:37" x14ac:dyDescent="0.25">
      <c r="D46"/>
    </row>
    <row r="47" spans="1:37" x14ac:dyDescent="0.25">
      <c r="D47"/>
    </row>
    <row r="48" spans="1:37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 t="s">
        <v>50</v>
      </c>
    </row>
    <row r="52" spans="4:4" x14ac:dyDescent="0.25">
      <c r="D52" t="s">
        <v>51</v>
      </c>
    </row>
    <row r="53" spans="4:4" x14ac:dyDescent="0.25">
      <c r="D53"/>
    </row>
    <row r="54" spans="4:4" x14ac:dyDescent="0.25">
      <c r="D54" t="s">
        <v>65</v>
      </c>
    </row>
    <row r="55" spans="4:4" x14ac:dyDescent="0.25">
      <c r="D55" t="s">
        <v>51</v>
      </c>
    </row>
    <row r="56" spans="4:4" x14ac:dyDescent="0.25">
      <c r="D56"/>
    </row>
    <row r="57" spans="4:4" x14ac:dyDescent="0.25">
      <c r="D57" t="s">
        <v>92</v>
      </c>
    </row>
    <row r="58" spans="4:4" x14ac:dyDescent="0.25">
      <c r="D58" t="s">
        <v>51</v>
      </c>
    </row>
    <row r="59" spans="4:4" x14ac:dyDescent="0.25">
      <c r="D59"/>
    </row>
    <row r="60" spans="4:4" x14ac:dyDescent="0.25">
      <c r="D60" t="s">
        <v>70</v>
      </c>
    </row>
    <row r="61" spans="4:4" x14ac:dyDescent="0.25">
      <c r="D61" t="s">
        <v>51</v>
      </c>
    </row>
    <row r="63" spans="4:4" x14ac:dyDescent="0.25">
      <c r="D63" s="38" t="s">
        <v>105</v>
      </c>
    </row>
    <row r="64" spans="4:4" x14ac:dyDescent="0.25">
      <c r="D64" t="s">
        <v>51</v>
      </c>
    </row>
  </sheetData>
  <mergeCells count="13">
    <mergeCell ref="AH3:AJ3"/>
    <mergeCell ref="A1:AJ2"/>
    <mergeCell ref="A3:C3"/>
    <mergeCell ref="D3:F3"/>
    <mergeCell ref="G3:I3"/>
    <mergeCell ref="J3:L3"/>
    <mergeCell ref="M3:O3"/>
    <mergeCell ref="P3:R3"/>
    <mergeCell ref="S3:U3"/>
    <mergeCell ref="V3:X3"/>
    <mergeCell ref="Y3:AA3"/>
    <mergeCell ref="AB3:AD3"/>
    <mergeCell ref="AE3:AG3"/>
  </mergeCells>
  <conditionalFormatting sqref="A3 D3 G3 J3 M3 P3 S3 V3 Y3 AB3 AE3 AH3">
    <cfRule type="cellIs" dxfId="617" priority="1527" operator="equal">
      <formula>"G1H"</formula>
    </cfRule>
    <cfRule type="cellIs" dxfId="616" priority="1528" operator="equal">
      <formula>"G2H"</formula>
    </cfRule>
    <cfRule type="cellIs" dxfId="615" priority="1529" operator="equal">
      <formula>"G3H"</formula>
    </cfRule>
    <cfRule type="cellIs" dxfId="614" priority="1530" operator="equal">
      <formula>"G4H"</formula>
    </cfRule>
    <cfRule type="cellIs" dxfId="613" priority="1531" operator="equal">
      <formula>"G5H"</formula>
    </cfRule>
    <cfRule type="cellIs" dxfId="612" priority="1532" operator="equal">
      <formula>"G15L"</formula>
    </cfRule>
    <cfRule type="cellIs" dxfId="611" priority="1533" operator="equal">
      <formula>"G14L"</formula>
    </cfRule>
    <cfRule type="cellIs" dxfId="610" priority="1534" operator="equal">
      <formula>"G13L"</formula>
    </cfRule>
    <cfRule type="cellIs" dxfId="609" priority="1535" operator="equal">
      <formula>"G12L"</formula>
    </cfRule>
    <cfRule type="cellIs" dxfId="608" priority="1536" operator="equal">
      <formula>"G11L"</formula>
    </cfRule>
    <cfRule type="cellIs" dxfId="607" priority="1537" operator="equal">
      <formula>"G10L"</formula>
    </cfRule>
    <cfRule type="cellIs" dxfId="606" priority="1538" operator="equal">
      <formula>"G9L"</formula>
    </cfRule>
    <cfRule type="cellIs" dxfId="605" priority="1539" operator="equal">
      <formula>"G8L"</formula>
    </cfRule>
    <cfRule type="cellIs" dxfId="604" priority="1540" operator="equal">
      <formula>"G7L"</formula>
    </cfRule>
    <cfRule type="cellIs" dxfId="603" priority="1541" operator="equal">
      <formula>"G6L"</formula>
    </cfRule>
    <cfRule type="cellIs" dxfId="602" priority="1542" operator="equal">
      <formula>"G5L"</formula>
    </cfRule>
    <cfRule type="cellIs" dxfId="601" priority="1543" operator="equal">
      <formula>"G4L"</formula>
    </cfRule>
    <cfRule type="cellIs" dxfId="600" priority="1544" operator="equal">
      <formula>"G3L"</formula>
    </cfRule>
    <cfRule type="cellIs" dxfId="599" priority="1545" operator="equal">
      <formula>"G2L"</formula>
    </cfRule>
    <cfRule type="cellIs" dxfId="598" priority="1546" operator="equal">
      <formula>"G1L"</formula>
    </cfRule>
  </conditionalFormatting>
  <conditionalFormatting sqref="AI33:AI34">
    <cfRule type="cellIs" dxfId="597" priority="1" operator="equal">
      <formula>"G1H"</formula>
    </cfRule>
    <cfRule type="cellIs" dxfId="596" priority="2" operator="equal">
      <formula>"G2H"</formula>
    </cfRule>
    <cfRule type="cellIs" dxfId="595" priority="3" operator="equal">
      <formula>"G3H"</formula>
    </cfRule>
    <cfRule type="cellIs" dxfId="594" priority="4" operator="equal">
      <formula>"G4H"</formula>
    </cfRule>
    <cfRule type="cellIs" dxfId="593" priority="5" operator="equal">
      <formula>"G5H"</formula>
    </cfRule>
    <cfRule type="cellIs" dxfId="592" priority="6" operator="equal">
      <formula>"G15L"</formula>
    </cfRule>
    <cfRule type="cellIs" dxfId="591" priority="7" operator="equal">
      <formula>"G14L"</formula>
    </cfRule>
    <cfRule type="cellIs" dxfId="590" priority="8" operator="equal">
      <formula>"G13L"</formula>
    </cfRule>
    <cfRule type="cellIs" dxfId="589" priority="9" operator="equal">
      <formula>"G12L"</formula>
    </cfRule>
    <cfRule type="cellIs" dxfId="588" priority="10" operator="equal">
      <formula>"G11L"</formula>
    </cfRule>
    <cfRule type="cellIs" dxfId="587" priority="11" operator="equal">
      <formula>"G10L"</formula>
    </cfRule>
    <cfRule type="cellIs" dxfId="586" priority="12" operator="equal">
      <formula>"G9L"</formula>
    </cfRule>
    <cfRule type="cellIs" dxfId="585" priority="13" operator="equal">
      <formula>"G8L"</formula>
    </cfRule>
    <cfRule type="cellIs" dxfId="584" priority="14" operator="equal">
      <formula>"G7L"</formula>
    </cfRule>
    <cfRule type="cellIs" dxfId="583" priority="15" operator="equal">
      <formula>"G6L"</formula>
    </cfRule>
    <cfRule type="cellIs" dxfId="582" priority="16" operator="equal">
      <formula>"G5L"</formula>
    </cfRule>
    <cfRule type="cellIs" dxfId="581" priority="17" operator="equal">
      <formula>"G4L"</formula>
    </cfRule>
    <cfRule type="cellIs" dxfId="580" priority="18" operator="equal">
      <formula>"G3L"</formula>
    </cfRule>
    <cfRule type="cellIs" dxfId="579" priority="19" operator="equal">
      <formula>"G2L"</formula>
    </cfRule>
    <cfRule type="cellIs" dxfId="578" priority="20" operator="equal">
      <formula>"G1L"</formula>
    </cfRule>
  </conditionalFormatting>
  <conditionalFormatting sqref="AF4:AF25 AF27:AF31">
    <cfRule type="containsText" dxfId="577" priority="129" stopIfTrue="1" operator="containsText" text="Sat">
      <formula>NOT(ISERROR(SEARCH("Sat",AF4)))</formula>
    </cfRule>
    <cfRule type="containsText" dxfId="576" priority="130" stopIfTrue="1" operator="containsText" text="Fri">
      <formula>NOT(ISERROR(SEARCH("Fri",AF4)))</formula>
    </cfRule>
  </conditionalFormatting>
  <conditionalFormatting sqref="AI18:AI32">
    <cfRule type="cellIs" dxfId="575" priority="23" operator="equal">
      <formula>"G1H"</formula>
    </cfRule>
    <cfRule type="cellIs" dxfId="574" priority="24" operator="equal">
      <formula>"G2H"</formula>
    </cfRule>
    <cfRule type="cellIs" dxfId="573" priority="25" operator="equal">
      <formula>"G3H"</formula>
    </cfRule>
    <cfRule type="cellIs" dxfId="572" priority="26" operator="equal">
      <formula>"G4H"</formula>
    </cfRule>
    <cfRule type="cellIs" dxfId="571" priority="27" operator="equal">
      <formula>"G5H"</formula>
    </cfRule>
    <cfRule type="cellIs" dxfId="570" priority="28" operator="equal">
      <formula>"G15L"</formula>
    </cfRule>
    <cfRule type="cellIs" dxfId="569" priority="29" operator="equal">
      <formula>"G14L"</formula>
    </cfRule>
    <cfRule type="cellIs" dxfId="568" priority="30" operator="equal">
      <formula>"G13L"</formula>
    </cfRule>
    <cfRule type="cellIs" dxfId="567" priority="31" operator="equal">
      <formula>"G12L"</formula>
    </cfRule>
    <cfRule type="cellIs" dxfId="566" priority="32" operator="equal">
      <formula>"G11L"</formula>
    </cfRule>
    <cfRule type="cellIs" dxfId="565" priority="33" operator="equal">
      <formula>"G10L"</formula>
    </cfRule>
    <cfRule type="cellIs" dxfId="564" priority="34" operator="equal">
      <formula>"G9L"</formula>
    </cfRule>
    <cfRule type="cellIs" dxfId="563" priority="35" operator="equal">
      <formula>"G8L"</formula>
    </cfRule>
    <cfRule type="cellIs" dxfId="562" priority="36" operator="equal">
      <formula>"G7L"</formula>
    </cfRule>
    <cfRule type="cellIs" dxfId="561" priority="37" operator="equal">
      <formula>"G6L"</formula>
    </cfRule>
    <cfRule type="cellIs" dxfId="560" priority="38" operator="equal">
      <formula>"G5L"</formula>
    </cfRule>
    <cfRule type="cellIs" dxfId="559" priority="39" operator="equal">
      <formula>"G4L"</formula>
    </cfRule>
    <cfRule type="cellIs" dxfId="558" priority="40" operator="equal">
      <formula>"G3L"</formula>
    </cfRule>
    <cfRule type="cellIs" dxfId="557" priority="41" operator="equal">
      <formula>"G2L"</formula>
    </cfRule>
    <cfRule type="cellIs" dxfId="556" priority="42" operator="equal">
      <formula>"G1L"</formula>
    </cfRule>
  </conditionalFormatting>
  <conditionalFormatting sqref="A4:C34">
    <cfRule type="cellIs" dxfId="555" priority="475" operator="equal">
      <formula>"G1H"</formula>
    </cfRule>
    <cfRule type="cellIs" dxfId="554" priority="476" operator="equal">
      <formula>"G2H"</formula>
    </cfRule>
    <cfRule type="cellIs" dxfId="553" priority="477" operator="equal">
      <formula>"G3H"</formula>
    </cfRule>
    <cfRule type="cellIs" dxfId="552" priority="478" operator="equal">
      <formula>"G4H"</formula>
    </cfRule>
    <cfRule type="cellIs" dxfId="551" priority="479" operator="equal">
      <formula>"G5H"</formula>
    </cfRule>
    <cfRule type="cellIs" dxfId="550" priority="480" operator="equal">
      <formula>"G15L"</formula>
    </cfRule>
    <cfRule type="cellIs" dxfId="549" priority="481" operator="equal">
      <formula>"G14L"</formula>
    </cfRule>
    <cfRule type="cellIs" dxfId="548" priority="482" operator="equal">
      <formula>"G13L"</formula>
    </cfRule>
    <cfRule type="cellIs" dxfId="547" priority="483" operator="equal">
      <formula>"G12L"</formula>
    </cfRule>
    <cfRule type="cellIs" dxfId="546" priority="484" operator="equal">
      <formula>"G11L"</formula>
    </cfRule>
    <cfRule type="cellIs" dxfId="545" priority="485" operator="equal">
      <formula>"G10L"</formula>
    </cfRule>
    <cfRule type="cellIs" dxfId="544" priority="486" operator="equal">
      <formula>"G9L"</formula>
    </cfRule>
    <cfRule type="cellIs" dxfId="543" priority="487" operator="equal">
      <formula>"G8L"</formula>
    </cfRule>
    <cfRule type="cellIs" dxfId="542" priority="488" operator="equal">
      <formula>"G7L"</formula>
    </cfRule>
    <cfRule type="cellIs" dxfId="541" priority="489" operator="equal">
      <formula>"G6L"</formula>
    </cfRule>
    <cfRule type="cellIs" dxfId="540" priority="490" operator="equal">
      <formula>"G5L"</formula>
    </cfRule>
    <cfRule type="cellIs" dxfId="539" priority="491" operator="equal">
      <formula>"G4L"</formula>
    </cfRule>
    <cfRule type="cellIs" dxfId="538" priority="492" operator="equal">
      <formula>"G3L"</formula>
    </cfRule>
    <cfRule type="cellIs" dxfId="537" priority="493" operator="equal">
      <formula>"G2L"</formula>
    </cfRule>
    <cfRule type="cellIs" dxfId="536" priority="494" operator="equal">
      <formula>"G1L"</formula>
    </cfRule>
  </conditionalFormatting>
  <conditionalFormatting sqref="D4:E25 D26 D27:E32">
    <cfRule type="containsText" dxfId="535" priority="591" stopIfTrue="1" operator="containsText" text="Sat">
      <formula>NOT(ISERROR(SEARCH("Sat",D4)))</formula>
    </cfRule>
    <cfRule type="containsText" dxfId="534" priority="592" stopIfTrue="1" operator="containsText" text="Fri">
      <formula>NOT(ISERROR(SEARCH("Fri",D4)))</formula>
    </cfRule>
  </conditionalFormatting>
  <conditionalFormatting sqref="D4:E25 D27:E31 D32:G34 H4:H34 D26">
    <cfRule type="cellIs" dxfId="533" priority="567" operator="equal">
      <formula>"G1H"</formula>
    </cfRule>
    <cfRule type="cellIs" dxfId="532" priority="568" operator="equal">
      <formula>"G2H"</formula>
    </cfRule>
    <cfRule type="cellIs" dxfId="531" priority="569" operator="equal">
      <formula>"G3H"</formula>
    </cfRule>
    <cfRule type="cellIs" dxfId="530" priority="570" operator="equal">
      <formula>"G4H"</formula>
    </cfRule>
    <cfRule type="cellIs" dxfId="529" priority="571" operator="equal">
      <formula>"G5H"</formula>
    </cfRule>
    <cfRule type="cellIs" dxfId="528" priority="572" operator="equal">
      <formula>"G15L"</formula>
    </cfRule>
    <cfRule type="cellIs" dxfId="527" priority="573" operator="equal">
      <formula>"G14L"</formula>
    </cfRule>
    <cfRule type="cellIs" dxfId="526" priority="574" operator="equal">
      <formula>"G13L"</formula>
    </cfRule>
    <cfRule type="cellIs" dxfId="525" priority="575" operator="equal">
      <formula>"G12L"</formula>
    </cfRule>
    <cfRule type="cellIs" dxfId="524" priority="576" operator="equal">
      <formula>"G11L"</formula>
    </cfRule>
    <cfRule type="cellIs" dxfId="523" priority="577" operator="equal">
      <formula>"G10L"</formula>
    </cfRule>
    <cfRule type="cellIs" dxfId="522" priority="578" operator="equal">
      <formula>"G9L"</formula>
    </cfRule>
    <cfRule type="cellIs" dxfId="521" priority="579" operator="equal">
      <formula>"G8L"</formula>
    </cfRule>
    <cfRule type="cellIs" dxfId="520" priority="580" operator="equal">
      <formula>"G7L"</formula>
    </cfRule>
    <cfRule type="cellIs" dxfId="519" priority="581" operator="equal">
      <formula>"G6L"</formula>
    </cfRule>
    <cfRule type="cellIs" dxfId="518" priority="582" operator="equal">
      <formula>"G5L"</formula>
    </cfRule>
    <cfRule type="cellIs" dxfId="517" priority="583" operator="equal">
      <formula>"G4L"</formula>
    </cfRule>
    <cfRule type="cellIs" dxfId="516" priority="584" operator="equal">
      <formula>"G3L"</formula>
    </cfRule>
    <cfRule type="cellIs" dxfId="515" priority="585" operator="equal">
      <formula>"G2L"</formula>
    </cfRule>
    <cfRule type="cellIs" dxfId="514" priority="586" operator="equal">
      <formula>"G1L"</formula>
    </cfRule>
  </conditionalFormatting>
  <conditionalFormatting sqref="D32:F32 G4:G32 D33:G34 S4:S33 J34:M34 A4:B34 M4:M33">
    <cfRule type="containsText" dxfId="513" priority="595" stopIfTrue="1" operator="containsText" text="Sat">
      <formula>NOT(ISERROR(SEARCH("Sat",A4)))</formula>
    </cfRule>
  </conditionalFormatting>
  <conditionalFormatting sqref="E4:E25 E27:E32">
    <cfRule type="containsText" dxfId="512" priority="565" stopIfTrue="1" operator="containsText" text="Sat">
      <formula>NOT(ISERROR(SEARCH("Sat",E4)))</formula>
    </cfRule>
    <cfRule type="containsText" dxfId="511" priority="566" stopIfTrue="1" operator="containsText" text="Fri">
      <formula>NOT(ISERROR(SEARCH("Fri",E4)))</formula>
    </cfRule>
  </conditionalFormatting>
  <conditionalFormatting sqref="F4:G31">
    <cfRule type="cellIs" dxfId="510" priority="435" operator="equal">
      <formula>"G1H"</formula>
    </cfRule>
    <cfRule type="cellIs" dxfId="509" priority="436" operator="equal">
      <formula>"G2H"</formula>
    </cfRule>
    <cfRule type="cellIs" dxfId="508" priority="437" operator="equal">
      <formula>"G3H"</formula>
    </cfRule>
    <cfRule type="cellIs" dxfId="507" priority="438" operator="equal">
      <formula>"G4H"</formula>
    </cfRule>
    <cfRule type="cellIs" dxfId="506" priority="439" operator="equal">
      <formula>"G5H"</formula>
    </cfRule>
    <cfRule type="cellIs" dxfId="505" priority="440" operator="equal">
      <formula>"G15L"</formula>
    </cfRule>
    <cfRule type="cellIs" dxfId="504" priority="441" operator="equal">
      <formula>"G14L"</formula>
    </cfRule>
    <cfRule type="cellIs" dxfId="503" priority="442" operator="equal">
      <formula>"G13L"</formula>
    </cfRule>
    <cfRule type="cellIs" dxfId="502" priority="443" operator="equal">
      <formula>"G12L"</formula>
    </cfRule>
    <cfRule type="cellIs" dxfId="501" priority="444" operator="equal">
      <formula>"G11L"</formula>
    </cfRule>
    <cfRule type="cellIs" dxfId="500" priority="445" operator="equal">
      <formula>"G10L"</formula>
    </cfRule>
    <cfRule type="cellIs" dxfId="499" priority="446" operator="equal">
      <formula>"G9L"</formula>
    </cfRule>
    <cfRule type="cellIs" dxfId="498" priority="447" operator="equal">
      <formula>"G8L"</formula>
    </cfRule>
    <cfRule type="cellIs" dxfId="497" priority="448" operator="equal">
      <formula>"G7L"</formula>
    </cfRule>
    <cfRule type="cellIs" dxfId="496" priority="449" operator="equal">
      <formula>"G6L"</formula>
    </cfRule>
    <cfRule type="cellIs" dxfId="495" priority="450" operator="equal">
      <formula>"G5L"</formula>
    </cfRule>
    <cfRule type="cellIs" dxfId="494" priority="451" operator="equal">
      <formula>"G4L"</formula>
    </cfRule>
    <cfRule type="cellIs" dxfId="493" priority="452" operator="equal">
      <formula>"G3L"</formula>
    </cfRule>
    <cfRule type="cellIs" dxfId="492" priority="453" operator="equal">
      <formula>"G2L"</formula>
    </cfRule>
    <cfRule type="cellIs" dxfId="491" priority="454" operator="equal">
      <formula>"G1L"</formula>
    </cfRule>
  </conditionalFormatting>
  <conditionalFormatting sqref="G4:G32 M4:M33 S4:S33 A4:B34 D32:F32 D33:G34 J34:M34">
    <cfRule type="containsText" dxfId="490" priority="596" stopIfTrue="1" operator="containsText" text="Fri">
      <formula>NOT(ISERROR(SEARCH("Fri",A4)))</formula>
    </cfRule>
  </conditionalFormatting>
  <conditionalFormatting sqref="H4:H5">
    <cfRule type="containsText" dxfId="489" priority="553" stopIfTrue="1" operator="containsText" text="Sat">
      <formula>NOT(ISERROR(SEARCH("Sat",H4)))</formula>
    </cfRule>
    <cfRule type="containsText" dxfId="488" priority="554" stopIfTrue="1" operator="containsText" text="Fri">
      <formula>NOT(ISERROR(SEARCH("Fri",H4)))</formula>
    </cfRule>
    <cfRule type="containsText" dxfId="487" priority="555" stopIfTrue="1" operator="containsText" text="Sat">
      <formula>NOT(ISERROR(SEARCH("Sat",H4)))</formula>
    </cfRule>
    <cfRule type="containsText" dxfId="486" priority="556" stopIfTrue="1" operator="containsText" text="Fri">
      <formula>NOT(ISERROR(SEARCH("Fri",H4)))</formula>
    </cfRule>
  </conditionalFormatting>
  <conditionalFormatting sqref="H6:H9">
    <cfRule type="containsText" dxfId="485" priority="563" stopIfTrue="1" operator="containsText" text="Sat">
      <formula>NOT(ISERROR(SEARCH("Sat",H6)))</formula>
    </cfRule>
    <cfRule type="containsText" dxfId="484" priority="564" stopIfTrue="1" operator="containsText" text="Fri">
      <formula>NOT(ISERROR(SEARCH("Fri",H6)))</formula>
    </cfRule>
  </conditionalFormatting>
  <conditionalFormatting sqref="H6:H32">
    <cfRule type="containsText" dxfId="483" priority="559" stopIfTrue="1" operator="containsText" text="Sat">
      <formula>NOT(ISERROR(SEARCH("Sat",H6)))</formula>
    </cfRule>
    <cfRule type="containsText" dxfId="482" priority="560" stopIfTrue="1" operator="containsText" text="Fri">
      <formula>NOT(ISERROR(SEARCH("Fri",H6)))</formula>
    </cfRule>
  </conditionalFormatting>
  <conditionalFormatting sqref="H10:H30">
    <cfRule type="containsText" dxfId="481" priority="557" stopIfTrue="1" operator="containsText" text="Sat">
      <formula>NOT(ISERROR(SEARCH("Sat",H10)))</formula>
    </cfRule>
    <cfRule type="containsText" dxfId="480" priority="558" stopIfTrue="1" operator="containsText" text="Fri">
      <formula>NOT(ISERROR(SEARCH("Fri",H10)))</formula>
    </cfRule>
  </conditionalFormatting>
  <conditionalFormatting sqref="H31:H32 H34">
    <cfRule type="containsText" dxfId="479" priority="561" stopIfTrue="1" operator="containsText" text="Sat">
      <formula>NOT(ISERROR(SEARCH("Sat",H31)))</formula>
    </cfRule>
    <cfRule type="containsText" dxfId="478" priority="562" stopIfTrue="1" operator="containsText" text="Fri">
      <formula>NOT(ISERROR(SEARCH("Fri",H31)))</formula>
    </cfRule>
  </conditionalFormatting>
  <conditionalFormatting sqref="H33">
    <cfRule type="containsText" dxfId="477" priority="549" stopIfTrue="1" operator="containsText" text="Sat">
      <formula>NOT(ISERROR(SEARCH("Sat",H33)))</formula>
    </cfRule>
    <cfRule type="containsText" dxfId="476" priority="550" stopIfTrue="1" operator="containsText" text="Fri">
      <formula>NOT(ISERROR(SEARCH("Fri",H33)))</formula>
    </cfRule>
  </conditionalFormatting>
  <conditionalFormatting sqref="H33:H34">
    <cfRule type="containsText" dxfId="475" priority="551" stopIfTrue="1" operator="containsText" text="Sat">
      <formula>NOT(ISERROR(SEARCH("Sat",H33)))</formula>
    </cfRule>
    <cfRule type="containsText" dxfId="474" priority="552" stopIfTrue="1" operator="containsText" text="Fri">
      <formula>NOT(ISERROR(SEARCH("Fri",H33)))</formula>
    </cfRule>
  </conditionalFormatting>
  <conditionalFormatting sqref="I12:I18">
    <cfRule type="cellIs" dxfId="473" priority="455" operator="equal">
      <formula>"G1H"</formula>
    </cfRule>
    <cfRule type="cellIs" dxfId="472" priority="456" operator="equal">
      <formula>"G2H"</formula>
    </cfRule>
    <cfRule type="cellIs" dxfId="471" priority="457" operator="equal">
      <formula>"G3H"</formula>
    </cfRule>
    <cfRule type="cellIs" dxfId="470" priority="458" operator="equal">
      <formula>"G4H"</formula>
    </cfRule>
    <cfRule type="cellIs" dxfId="469" priority="459" operator="equal">
      <formula>"G5H"</formula>
    </cfRule>
    <cfRule type="cellIs" dxfId="468" priority="460" operator="equal">
      <formula>"G15L"</formula>
    </cfRule>
    <cfRule type="cellIs" dxfId="467" priority="461" operator="equal">
      <formula>"G14L"</formula>
    </cfRule>
    <cfRule type="cellIs" dxfId="466" priority="462" operator="equal">
      <formula>"G13L"</formula>
    </cfRule>
    <cfRule type="cellIs" dxfId="465" priority="463" operator="equal">
      <formula>"G12L"</formula>
    </cfRule>
    <cfRule type="cellIs" dxfId="464" priority="464" operator="equal">
      <formula>"G11L"</formula>
    </cfRule>
    <cfRule type="cellIs" dxfId="463" priority="465" operator="equal">
      <formula>"G10L"</formula>
    </cfRule>
    <cfRule type="cellIs" dxfId="462" priority="466" operator="equal">
      <formula>"G9L"</formula>
    </cfRule>
    <cfRule type="cellIs" dxfId="461" priority="467" operator="equal">
      <formula>"G8L"</formula>
    </cfRule>
    <cfRule type="cellIs" dxfId="460" priority="468" operator="equal">
      <formula>"G7L"</formula>
    </cfRule>
    <cfRule type="cellIs" dxfId="459" priority="469" operator="equal">
      <formula>"G6L"</formula>
    </cfRule>
    <cfRule type="cellIs" dxfId="458" priority="470" operator="equal">
      <formula>"G5L"</formula>
    </cfRule>
    <cfRule type="cellIs" dxfId="457" priority="471" operator="equal">
      <formula>"G4L"</formula>
    </cfRule>
    <cfRule type="cellIs" dxfId="456" priority="472" operator="equal">
      <formula>"G3L"</formula>
    </cfRule>
    <cfRule type="cellIs" dxfId="455" priority="473" operator="equal">
      <formula>"G2L"</formula>
    </cfRule>
    <cfRule type="cellIs" dxfId="454" priority="474" operator="equal">
      <formula>"G1L"</formula>
    </cfRule>
  </conditionalFormatting>
  <conditionalFormatting sqref="I7:N11">
    <cfRule type="cellIs" dxfId="453" priority="315" operator="equal">
      <formula>"G1H"</formula>
    </cfRule>
    <cfRule type="cellIs" dxfId="452" priority="316" operator="equal">
      <formula>"G2H"</formula>
    </cfRule>
    <cfRule type="cellIs" dxfId="451" priority="317" operator="equal">
      <formula>"G3H"</formula>
    </cfRule>
    <cfRule type="cellIs" dxfId="450" priority="318" operator="equal">
      <formula>"G4H"</formula>
    </cfRule>
    <cfRule type="cellIs" dxfId="449" priority="319" operator="equal">
      <formula>"G5H"</formula>
    </cfRule>
    <cfRule type="cellIs" dxfId="448" priority="320" operator="equal">
      <formula>"G15L"</formula>
    </cfRule>
    <cfRule type="cellIs" dxfId="447" priority="321" operator="equal">
      <formula>"G14L"</formula>
    </cfRule>
    <cfRule type="cellIs" dxfId="446" priority="322" operator="equal">
      <formula>"G13L"</formula>
    </cfRule>
    <cfRule type="cellIs" dxfId="445" priority="323" operator="equal">
      <formula>"G12L"</formula>
    </cfRule>
    <cfRule type="cellIs" dxfId="444" priority="324" operator="equal">
      <formula>"G11L"</formula>
    </cfRule>
    <cfRule type="cellIs" dxfId="443" priority="325" operator="equal">
      <formula>"G10L"</formula>
    </cfRule>
    <cfRule type="cellIs" dxfId="442" priority="326" operator="equal">
      <formula>"G9L"</formula>
    </cfRule>
    <cfRule type="cellIs" dxfId="441" priority="327" operator="equal">
      <formula>"G8L"</formula>
    </cfRule>
    <cfRule type="cellIs" dxfId="440" priority="328" operator="equal">
      <formula>"G7L"</formula>
    </cfRule>
    <cfRule type="cellIs" dxfId="439" priority="329" operator="equal">
      <formula>"G6L"</formula>
    </cfRule>
    <cfRule type="cellIs" dxfId="438" priority="330" operator="equal">
      <formula>"G5L"</formula>
    </cfRule>
    <cfRule type="cellIs" dxfId="437" priority="331" operator="equal">
      <formula>"G4L"</formula>
    </cfRule>
    <cfRule type="cellIs" dxfId="436" priority="332" operator="equal">
      <formula>"G3L"</formula>
    </cfRule>
    <cfRule type="cellIs" dxfId="435" priority="333" operator="equal">
      <formula>"G2L"</formula>
    </cfRule>
    <cfRule type="cellIs" dxfId="434" priority="334" operator="equal">
      <formula>"G1L"</formula>
    </cfRule>
  </conditionalFormatting>
  <conditionalFormatting sqref="I19:Q33">
    <cfRule type="cellIs" dxfId="433" priority="215" operator="equal">
      <formula>"G1H"</formula>
    </cfRule>
    <cfRule type="cellIs" dxfId="432" priority="216" operator="equal">
      <formula>"G2H"</formula>
    </cfRule>
    <cfRule type="cellIs" dxfId="431" priority="217" operator="equal">
      <formula>"G3H"</formula>
    </cfRule>
    <cfRule type="cellIs" dxfId="430" priority="218" operator="equal">
      <formula>"G4H"</formula>
    </cfRule>
    <cfRule type="cellIs" dxfId="429" priority="219" operator="equal">
      <formula>"G5H"</formula>
    </cfRule>
    <cfRule type="cellIs" dxfId="428" priority="220" operator="equal">
      <formula>"G15L"</formula>
    </cfRule>
    <cfRule type="cellIs" dxfId="427" priority="221" operator="equal">
      <formula>"G14L"</formula>
    </cfRule>
    <cfRule type="cellIs" dxfId="426" priority="222" operator="equal">
      <formula>"G13L"</formula>
    </cfRule>
    <cfRule type="cellIs" dxfId="425" priority="223" operator="equal">
      <formula>"G12L"</formula>
    </cfRule>
    <cfRule type="cellIs" dxfId="424" priority="224" operator="equal">
      <formula>"G11L"</formula>
    </cfRule>
    <cfRule type="cellIs" dxfId="423" priority="225" operator="equal">
      <formula>"G10L"</formula>
    </cfRule>
    <cfRule type="cellIs" dxfId="422" priority="226" operator="equal">
      <formula>"G9L"</formula>
    </cfRule>
    <cfRule type="cellIs" dxfId="421" priority="227" operator="equal">
      <formula>"G8L"</formula>
    </cfRule>
    <cfRule type="cellIs" dxfId="420" priority="228" operator="equal">
      <formula>"G7L"</formula>
    </cfRule>
    <cfRule type="cellIs" dxfId="419" priority="229" operator="equal">
      <formula>"G6L"</formula>
    </cfRule>
    <cfRule type="cellIs" dxfId="418" priority="230" operator="equal">
      <formula>"G5L"</formula>
    </cfRule>
    <cfRule type="cellIs" dxfId="417" priority="231" operator="equal">
      <formula>"G4L"</formula>
    </cfRule>
    <cfRule type="cellIs" dxfId="416" priority="232" operator="equal">
      <formula>"G3L"</formula>
    </cfRule>
    <cfRule type="cellIs" dxfId="415" priority="233" operator="equal">
      <formula>"G2L"</formula>
    </cfRule>
    <cfRule type="cellIs" dxfId="414" priority="234" operator="equal">
      <formula>"G1L"</formula>
    </cfRule>
  </conditionalFormatting>
  <conditionalFormatting sqref="I4:R6 P7:R9">
    <cfRule type="cellIs" dxfId="413" priority="355" operator="equal">
      <formula>"G1H"</formula>
    </cfRule>
    <cfRule type="cellIs" dxfId="412" priority="356" operator="equal">
      <formula>"G2H"</formula>
    </cfRule>
    <cfRule type="cellIs" dxfId="411" priority="357" operator="equal">
      <formula>"G3H"</formula>
    </cfRule>
    <cfRule type="cellIs" dxfId="410" priority="358" operator="equal">
      <formula>"G4H"</formula>
    </cfRule>
    <cfRule type="cellIs" dxfId="409" priority="359" operator="equal">
      <formula>"G5H"</formula>
    </cfRule>
    <cfRule type="cellIs" dxfId="408" priority="360" operator="equal">
      <formula>"G15L"</formula>
    </cfRule>
    <cfRule type="cellIs" dxfId="407" priority="361" operator="equal">
      <formula>"G14L"</formula>
    </cfRule>
    <cfRule type="cellIs" dxfId="406" priority="362" operator="equal">
      <formula>"G13L"</formula>
    </cfRule>
    <cfRule type="cellIs" dxfId="405" priority="363" operator="equal">
      <formula>"G12L"</formula>
    </cfRule>
    <cfRule type="cellIs" dxfId="404" priority="364" operator="equal">
      <formula>"G11L"</formula>
    </cfRule>
    <cfRule type="cellIs" dxfId="403" priority="365" operator="equal">
      <formula>"G10L"</formula>
    </cfRule>
    <cfRule type="cellIs" dxfId="402" priority="366" operator="equal">
      <formula>"G9L"</formula>
    </cfRule>
    <cfRule type="cellIs" dxfId="401" priority="367" operator="equal">
      <formula>"G8L"</formula>
    </cfRule>
    <cfRule type="cellIs" dxfId="400" priority="368" operator="equal">
      <formula>"G7L"</formula>
    </cfRule>
    <cfRule type="cellIs" dxfId="399" priority="369" operator="equal">
      <formula>"G6L"</formula>
    </cfRule>
    <cfRule type="cellIs" dxfId="398" priority="370" operator="equal">
      <formula>"G5L"</formula>
    </cfRule>
    <cfRule type="cellIs" dxfId="397" priority="371" operator="equal">
      <formula>"G4L"</formula>
    </cfRule>
    <cfRule type="cellIs" dxfId="396" priority="372" operator="equal">
      <formula>"G3L"</formula>
    </cfRule>
    <cfRule type="cellIs" dxfId="395" priority="373" operator="equal">
      <formula>"G2L"</formula>
    </cfRule>
    <cfRule type="cellIs" dxfId="394" priority="374" operator="equal">
      <formula>"G1L"</formula>
    </cfRule>
  </conditionalFormatting>
  <conditionalFormatting sqref="J4:K33">
    <cfRule type="containsText" dxfId="393" priority="547" stopIfTrue="1" operator="containsText" text="Sat">
      <formula>NOT(ISERROR(SEARCH("Sat",J4)))</formula>
    </cfRule>
    <cfRule type="containsText" dxfId="392" priority="548" stopIfTrue="1" operator="containsText" text="Fri">
      <formula>NOT(ISERROR(SEARCH("Fri",J4)))</formula>
    </cfRule>
  </conditionalFormatting>
  <conditionalFormatting sqref="J12:L13">
    <cfRule type="cellIs" dxfId="391" priority="235" operator="equal">
      <formula>"G1H"</formula>
    </cfRule>
    <cfRule type="cellIs" dxfId="390" priority="236" operator="equal">
      <formula>"G2H"</formula>
    </cfRule>
    <cfRule type="cellIs" dxfId="389" priority="237" operator="equal">
      <formula>"G3H"</formula>
    </cfRule>
    <cfRule type="cellIs" dxfId="388" priority="238" operator="equal">
      <formula>"G4H"</formula>
    </cfRule>
    <cfRule type="cellIs" dxfId="387" priority="239" operator="equal">
      <formula>"G5H"</formula>
    </cfRule>
    <cfRule type="cellIs" dxfId="386" priority="240" operator="equal">
      <formula>"G15L"</formula>
    </cfRule>
    <cfRule type="cellIs" dxfId="385" priority="241" operator="equal">
      <formula>"G14L"</formula>
    </cfRule>
    <cfRule type="cellIs" dxfId="384" priority="242" operator="equal">
      <formula>"G13L"</formula>
    </cfRule>
    <cfRule type="cellIs" dxfId="383" priority="243" operator="equal">
      <formula>"G12L"</formula>
    </cfRule>
    <cfRule type="cellIs" dxfId="382" priority="244" operator="equal">
      <formula>"G11L"</formula>
    </cfRule>
    <cfRule type="cellIs" dxfId="381" priority="245" operator="equal">
      <formula>"G10L"</formula>
    </cfRule>
    <cfRule type="cellIs" dxfId="380" priority="246" operator="equal">
      <formula>"G9L"</formula>
    </cfRule>
    <cfRule type="cellIs" dxfId="379" priority="247" operator="equal">
      <formula>"G8L"</formula>
    </cfRule>
    <cfRule type="cellIs" dxfId="378" priority="248" operator="equal">
      <formula>"G7L"</formula>
    </cfRule>
    <cfRule type="cellIs" dxfId="377" priority="249" operator="equal">
      <formula>"G6L"</formula>
    </cfRule>
    <cfRule type="cellIs" dxfId="376" priority="250" operator="equal">
      <formula>"G5L"</formula>
    </cfRule>
    <cfRule type="cellIs" dxfId="375" priority="251" operator="equal">
      <formula>"G4L"</formula>
    </cfRule>
    <cfRule type="cellIs" dxfId="374" priority="252" operator="equal">
      <formula>"G3L"</formula>
    </cfRule>
    <cfRule type="cellIs" dxfId="373" priority="253" operator="equal">
      <formula>"G2L"</formula>
    </cfRule>
    <cfRule type="cellIs" dxfId="372" priority="254" operator="equal">
      <formula>"G1L"</formula>
    </cfRule>
  </conditionalFormatting>
  <conditionalFormatting sqref="M12:N12 M13:Q13 J14:T14 J15:Q18 S13:T13">
    <cfRule type="cellIs" dxfId="371" priority="375" operator="equal">
      <formula>"G1H"</formula>
    </cfRule>
    <cfRule type="cellIs" dxfId="370" priority="376" operator="equal">
      <formula>"G2H"</formula>
    </cfRule>
    <cfRule type="cellIs" dxfId="369" priority="377" operator="equal">
      <formula>"G3H"</formula>
    </cfRule>
    <cfRule type="cellIs" dxfId="368" priority="378" operator="equal">
      <formula>"G4H"</formula>
    </cfRule>
    <cfRule type="cellIs" dxfId="367" priority="379" operator="equal">
      <formula>"G5H"</formula>
    </cfRule>
    <cfRule type="cellIs" dxfId="366" priority="380" operator="equal">
      <formula>"G15L"</formula>
    </cfRule>
    <cfRule type="cellIs" dxfId="365" priority="381" operator="equal">
      <formula>"G14L"</formula>
    </cfRule>
    <cfRule type="cellIs" dxfId="364" priority="382" operator="equal">
      <formula>"G13L"</formula>
    </cfRule>
    <cfRule type="cellIs" dxfId="363" priority="383" operator="equal">
      <formula>"G12L"</formula>
    </cfRule>
    <cfRule type="cellIs" dxfId="362" priority="384" operator="equal">
      <formula>"G11L"</formula>
    </cfRule>
    <cfRule type="cellIs" dxfId="361" priority="385" operator="equal">
      <formula>"G10L"</formula>
    </cfRule>
    <cfRule type="cellIs" dxfId="360" priority="386" operator="equal">
      <formula>"G9L"</formula>
    </cfRule>
    <cfRule type="cellIs" dxfId="359" priority="387" operator="equal">
      <formula>"G8L"</formula>
    </cfRule>
    <cfRule type="cellIs" dxfId="358" priority="388" operator="equal">
      <formula>"G7L"</formula>
    </cfRule>
    <cfRule type="cellIs" dxfId="357" priority="389" operator="equal">
      <formula>"G6L"</formula>
    </cfRule>
    <cfRule type="cellIs" dxfId="356" priority="390" operator="equal">
      <formula>"G5L"</formula>
    </cfRule>
    <cfRule type="cellIs" dxfId="355" priority="391" operator="equal">
      <formula>"G4L"</formula>
    </cfRule>
    <cfRule type="cellIs" dxfId="354" priority="392" operator="equal">
      <formula>"G3L"</formula>
    </cfRule>
    <cfRule type="cellIs" dxfId="353" priority="393" operator="equal">
      <formula>"G2L"</formula>
    </cfRule>
    <cfRule type="cellIs" dxfId="352" priority="394" operator="equal">
      <formula>"G1L"</formula>
    </cfRule>
  </conditionalFormatting>
  <conditionalFormatting sqref="N4:N34">
    <cfRule type="containsText" dxfId="351" priority="545" stopIfTrue="1" operator="containsText" text="Sat">
      <formula>NOT(ISERROR(SEARCH("Sat",N4)))</formula>
    </cfRule>
    <cfRule type="containsText" dxfId="350" priority="546" stopIfTrue="1" operator="containsText" text="Fri">
      <formula>NOT(ISERROR(SEARCH("Fri",N4)))</formula>
    </cfRule>
  </conditionalFormatting>
  <conditionalFormatting sqref="O11:O12">
    <cfRule type="cellIs" dxfId="349" priority="295" operator="equal">
      <formula>"G1H"</formula>
    </cfRule>
    <cfRule type="cellIs" dxfId="348" priority="296" operator="equal">
      <formula>"G2H"</formula>
    </cfRule>
    <cfRule type="cellIs" dxfId="347" priority="297" operator="equal">
      <formula>"G3H"</formula>
    </cfRule>
    <cfRule type="cellIs" dxfId="346" priority="298" operator="equal">
      <formula>"G4H"</formula>
    </cfRule>
    <cfRule type="cellIs" dxfId="345" priority="299" operator="equal">
      <formula>"G5H"</formula>
    </cfRule>
    <cfRule type="cellIs" dxfId="344" priority="300" operator="equal">
      <formula>"G15L"</formula>
    </cfRule>
    <cfRule type="cellIs" dxfId="343" priority="301" operator="equal">
      <formula>"G14L"</formula>
    </cfRule>
    <cfRule type="cellIs" dxfId="342" priority="302" operator="equal">
      <formula>"G13L"</formula>
    </cfRule>
    <cfRule type="cellIs" dxfId="341" priority="303" operator="equal">
      <formula>"G12L"</formula>
    </cfRule>
    <cfRule type="cellIs" dxfId="340" priority="304" operator="equal">
      <formula>"G11L"</formula>
    </cfRule>
    <cfRule type="cellIs" dxfId="339" priority="305" operator="equal">
      <formula>"G10L"</formula>
    </cfRule>
    <cfRule type="cellIs" dxfId="338" priority="306" operator="equal">
      <formula>"G9L"</formula>
    </cfRule>
    <cfRule type="cellIs" dxfId="337" priority="307" operator="equal">
      <formula>"G8L"</formula>
    </cfRule>
    <cfRule type="cellIs" dxfId="336" priority="308" operator="equal">
      <formula>"G7L"</formula>
    </cfRule>
    <cfRule type="cellIs" dxfId="335" priority="309" operator="equal">
      <formula>"G6L"</formula>
    </cfRule>
    <cfRule type="cellIs" dxfId="334" priority="310" operator="equal">
      <formula>"G5L"</formula>
    </cfRule>
    <cfRule type="cellIs" dxfId="333" priority="311" operator="equal">
      <formula>"G4L"</formula>
    </cfRule>
    <cfRule type="cellIs" dxfId="332" priority="312" operator="equal">
      <formula>"G3L"</formula>
    </cfRule>
    <cfRule type="cellIs" dxfId="331" priority="313" operator="equal">
      <formula>"G2L"</formula>
    </cfRule>
    <cfRule type="cellIs" dxfId="330" priority="314" operator="equal">
      <formula>"G1L"</formula>
    </cfRule>
  </conditionalFormatting>
  <conditionalFormatting sqref="P4:Q33">
    <cfRule type="containsText" dxfId="329" priority="543" stopIfTrue="1" operator="containsText" text="Sat">
      <formula>NOT(ISERROR(SEARCH("Sat",P4)))</formula>
    </cfRule>
    <cfRule type="containsText" dxfId="328" priority="544" stopIfTrue="1" operator="containsText" text="Fri">
      <formula>NOT(ISERROR(SEARCH("Fri",P4)))</formula>
    </cfRule>
  </conditionalFormatting>
  <conditionalFormatting sqref="P34:S34">
    <cfRule type="containsText" dxfId="327" priority="597" stopIfTrue="1" operator="containsText" text="Sat">
      <formula>NOT(ISERROR(SEARCH("Sat",P34)))</formula>
    </cfRule>
    <cfRule type="containsText" dxfId="326" priority="598" stopIfTrue="1" operator="containsText" text="Fri">
      <formula>NOT(ISERROR(SEARCH("Fri",P34)))</formula>
    </cfRule>
  </conditionalFormatting>
  <conditionalFormatting sqref="P10:T12 R13">
    <cfRule type="cellIs" dxfId="325" priority="335" operator="equal">
      <formula>"G1H"</formula>
    </cfRule>
    <cfRule type="cellIs" dxfId="324" priority="336" operator="equal">
      <formula>"G2H"</formula>
    </cfRule>
    <cfRule type="cellIs" dxfId="323" priority="337" operator="equal">
      <formula>"G3H"</formula>
    </cfRule>
    <cfRule type="cellIs" dxfId="322" priority="338" operator="equal">
      <formula>"G4H"</formula>
    </cfRule>
    <cfRule type="cellIs" dxfId="321" priority="339" operator="equal">
      <formula>"G5H"</formula>
    </cfRule>
    <cfRule type="cellIs" dxfId="320" priority="340" operator="equal">
      <formula>"G15L"</formula>
    </cfRule>
    <cfRule type="cellIs" dxfId="319" priority="341" operator="equal">
      <formula>"G14L"</formula>
    </cfRule>
    <cfRule type="cellIs" dxfId="318" priority="342" operator="equal">
      <formula>"G13L"</formula>
    </cfRule>
    <cfRule type="cellIs" dxfId="317" priority="343" operator="equal">
      <formula>"G12L"</formula>
    </cfRule>
    <cfRule type="cellIs" dxfId="316" priority="344" operator="equal">
      <formula>"G11L"</formula>
    </cfRule>
    <cfRule type="cellIs" dxfId="315" priority="345" operator="equal">
      <formula>"G10L"</formula>
    </cfRule>
    <cfRule type="cellIs" dxfId="314" priority="346" operator="equal">
      <formula>"G9L"</formula>
    </cfRule>
    <cfRule type="cellIs" dxfId="313" priority="347" operator="equal">
      <formula>"G8L"</formula>
    </cfRule>
    <cfRule type="cellIs" dxfId="312" priority="348" operator="equal">
      <formula>"G7L"</formula>
    </cfRule>
    <cfRule type="cellIs" dxfId="311" priority="349" operator="equal">
      <formula>"G6L"</formula>
    </cfRule>
    <cfRule type="cellIs" dxfId="310" priority="350" operator="equal">
      <formula>"G5L"</formula>
    </cfRule>
    <cfRule type="cellIs" dxfId="309" priority="351" operator="equal">
      <formula>"G4L"</formula>
    </cfRule>
    <cfRule type="cellIs" dxfId="308" priority="352" operator="equal">
      <formula>"G3L"</formula>
    </cfRule>
    <cfRule type="cellIs" dxfId="307" priority="353" operator="equal">
      <formula>"G2L"</formula>
    </cfRule>
    <cfRule type="cellIs" dxfId="306" priority="354" operator="equal">
      <formula>"G1L"</formula>
    </cfRule>
  </conditionalFormatting>
  <conditionalFormatting sqref="R15:T33">
    <cfRule type="cellIs" dxfId="305" priority="275" operator="equal">
      <formula>"G1H"</formula>
    </cfRule>
    <cfRule type="cellIs" dxfId="304" priority="276" operator="equal">
      <formula>"G2H"</formula>
    </cfRule>
    <cfRule type="cellIs" dxfId="303" priority="277" operator="equal">
      <formula>"G3H"</formula>
    </cfRule>
    <cfRule type="cellIs" dxfId="302" priority="278" operator="equal">
      <formula>"G4H"</formula>
    </cfRule>
    <cfRule type="cellIs" dxfId="301" priority="279" operator="equal">
      <formula>"G5H"</formula>
    </cfRule>
    <cfRule type="cellIs" dxfId="300" priority="280" operator="equal">
      <formula>"G15L"</formula>
    </cfRule>
    <cfRule type="cellIs" dxfId="299" priority="281" operator="equal">
      <formula>"G14L"</formula>
    </cfRule>
    <cfRule type="cellIs" dxfId="298" priority="282" operator="equal">
      <formula>"G13L"</formula>
    </cfRule>
    <cfRule type="cellIs" dxfId="297" priority="283" operator="equal">
      <formula>"G12L"</formula>
    </cfRule>
    <cfRule type="cellIs" dxfId="296" priority="284" operator="equal">
      <formula>"G11L"</formula>
    </cfRule>
    <cfRule type="cellIs" dxfId="295" priority="285" operator="equal">
      <formula>"G10L"</formula>
    </cfRule>
    <cfRule type="cellIs" dxfId="294" priority="286" operator="equal">
      <formula>"G9L"</formula>
    </cfRule>
    <cfRule type="cellIs" dxfId="293" priority="287" operator="equal">
      <formula>"G8L"</formula>
    </cfRule>
    <cfRule type="cellIs" dxfId="292" priority="288" operator="equal">
      <formula>"G7L"</formula>
    </cfRule>
    <cfRule type="cellIs" dxfId="291" priority="289" operator="equal">
      <formula>"G6L"</formula>
    </cfRule>
    <cfRule type="cellIs" dxfId="290" priority="290" operator="equal">
      <formula>"G5L"</formula>
    </cfRule>
    <cfRule type="cellIs" dxfId="289" priority="291" operator="equal">
      <formula>"G4L"</formula>
    </cfRule>
    <cfRule type="cellIs" dxfId="288" priority="292" operator="equal">
      <formula>"G3L"</formula>
    </cfRule>
    <cfRule type="cellIs" dxfId="287" priority="293" operator="equal">
      <formula>"G2L"</formula>
    </cfRule>
    <cfRule type="cellIs" dxfId="286" priority="294" operator="equal">
      <formula>"G1L"</formula>
    </cfRule>
  </conditionalFormatting>
  <conditionalFormatting sqref="S5:T9 V5:W32">
    <cfRule type="cellIs" dxfId="285" priority="415" operator="equal">
      <formula>"G1H"</formula>
    </cfRule>
    <cfRule type="cellIs" dxfId="284" priority="416" operator="equal">
      <formula>"G2H"</formula>
    </cfRule>
    <cfRule type="cellIs" dxfId="283" priority="417" operator="equal">
      <formula>"G3H"</formula>
    </cfRule>
    <cfRule type="cellIs" dxfId="282" priority="418" operator="equal">
      <formula>"G4H"</formula>
    </cfRule>
    <cfRule type="cellIs" dxfId="281" priority="419" operator="equal">
      <formula>"G5H"</formula>
    </cfRule>
    <cfRule type="cellIs" dxfId="280" priority="420" operator="equal">
      <formula>"G15L"</formula>
    </cfRule>
    <cfRule type="cellIs" dxfId="279" priority="421" operator="equal">
      <formula>"G14L"</formula>
    </cfRule>
    <cfRule type="cellIs" dxfId="278" priority="422" operator="equal">
      <formula>"G13L"</formula>
    </cfRule>
    <cfRule type="cellIs" dxfId="277" priority="423" operator="equal">
      <formula>"G12L"</formula>
    </cfRule>
    <cfRule type="cellIs" dxfId="276" priority="424" operator="equal">
      <formula>"G11L"</formula>
    </cfRule>
    <cfRule type="cellIs" dxfId="275" priority="425" operator="equal">
      <formula>"G10L"</formula>
    </cfRule>
    <cfRule type="cellIs" dxfId="274" priority="426" operator="equal">
      <formula>"G9L"</formula>
    </cfRule>
    <cfRule type="cellIs" dxfId="273" priority="427" operator="equal">
      <formula>"G8L"</formula>
    </cfRule>
    <cfRule type="cellIs" dxfId="272" priority="428" operator="equal">
      <formula>"G7L"</formula>
    </cfRule>
    <cfRule type="cellIs" dxfId="271" priority="429" operator="equal">
      <formula>"G6L"</formula>
    </cfRule>
    <cfRule type="cellIs" dxfId="270" priority="430" operator="equal">
      <formula>"G5L"</formula>
    </cfRule>
    <cfRule type="cellIs" dxfId="269" priority="431" operator="equal">
      <formula>"G4L"</formula>
    </cfRule>
    <cfRule type="cellIs" dxfId="268" priority="432" operator="equal">
      <formula>"G3L"</formula>
    </cfRule>
    <cfRule type="cellIs" dxfId="267" priority="433" operator="equal">
      <formula>"G2L"</formula>
    </cfRule>
    <cfRule type="cellIs" dxfId="266" priority="434" operator="equal">
      <formula>"G1L"</formula>
    </cfRule>
  </conditionalFormatting>
  <conditionalFormatting sqref="T4:T34">
    <cfRule type="containsText" dxfId="265" priority="541" stopIfTrue="1" operator="containsText" text="Sat">
      <formula>NOT(ISERROR(SEARCH("Sat",T4)))</formula>
    </cfRule>
    <cfRule type="containsText" dxfId="264" priority="542" stopIfTrue="1" operator="containsText" text="Fri">
      <formula>NOT(ISERROR(SEARCH("Fri",T4)))</formula>
    </cfRule>
  </conditionalFormatting>
  <conditionalFormatting sqref="V4:W34">
    <cfRule type="containsText" dxfId="263" priority="539" stopIfTrue="1" operator="containsText" text="Sat">
      <formula>NOT(ISERROR(SEARCH("Sat",V4)))</formula>
    </cfRule>
    <cfRule type="containsText" dxfId="262" priority="540" stopIfTrue="1" operator="containsText" text="Fri">
      <formula>NOT(ISERROR(SEARCH("Fri",V4)))</formula>
    </cfRule>
  </conditionalFormatting>
  <conditionalFormatting sqref="V33:AB34 I34:T34">
    <cfRule type="cellIs" dxfId="261" priority="495" operator="equal">
      <formula>"G1H"</formula>
    </cfRule>
    <cfRule type="cellIs" dxfId="260" priority="496" operator="equal">
      <formula>"G2H"</formula>
    </cfRule>
    <cfRule type="cellIs" dxfId="259" priority="497" operator="equal">
      <formula>"G3H"</formula>
    </cfRule>
    <cfRule type="cellIs" dxfId="258" priority="498" operator="equal">
      <formula>"G4H"</formula>
    </cfRule>
    <cfRule type="cellIs" dxfId="257" priority="499" operator="equal">
      <formula>"G5H"</formula>
    </cfRule>
    <cfRule type="cellIs" dxfId="256" priority="500" operator="equal">
      <formula>"G15L"</formula>
    </cfRule>
    <cfRule type="cellIs" dxfId="255" priority="501" operator="equal">
      <formula>"G14L"</formula>
    </cfRule>
    <cfRule type="cellIs" dxfId="254" priority="502" operator="equal">
      <formula>"G13L"</formula>
    </cfRule>
    <cfRule type="cellIs" dxfId="253" priority="503" operator="equal">
      <formula>"G12L"</formula>
    </cfRule>
    <cfRule type="cellIs" dxfId="252" priority="504" operator="equal">
      <formula>"G11L"</formula>
    </cfRule>
    <cfRule type="cellIs" dxfId="251" priority="505" operator="equal">
      <formula>"G10L"</formula>
    </cfRule>
    <cfRule type="cellIs" dxfId="250" priority="506" operator="equal">
      <formula>"G9L"</formula>
    </cfRule>
    <cfRule type="cellIs" dxfId="249" priority="507" operator="equal">
      <formula>"G8L"</formula>
    </cfRule>
    <cfRule type="cellIs" dxfId="248" priority="508" operator="equal">
      <formula>"G7L"</formula>
    </cfRule>
    <cfRule type="cellIs" dxfId="247" priority="509" operator="equal">
      <formula>"G6L"</formula>
    </cfRule>
    <cfRule type="cellIs" dxfId="246" priority="510" operator="equal">
      <formula>"G5L"</formula>
    </cfRule>
    <cfRule type="cellIs" dxfId="245" priority="511" operator="equal">
      <formula>"G4L"</formula>
    </cfRule>
    <cfRule type="cellIs" dxfId="244" priority="512" operator="equal">
      <formula>"G3L"</formula>
    </cfRule>
    <cfRule type="cellIs" dxfId="243" priority="513" operator="equal">
      <formula>"G2L"</formula>
    </cfRule>
    <cfRule type="cellIs" dxfId="242" priority="514" operator="equal">
      <formula>"G1L"</formula>
    </cfRule>
  </conditionalFormatting>
  <conditionalFormatting sqref="Y4:Z33">
    <cfRule type="containsText" dxfId="241" priority="537" stopIfTrue="1" operator="containsText" text="Sat">
      <formula>NOT(ISERROR(SEARCH("Sat",Y4)))</formula>
    </cfRule>
    <cfRule type="containsText" dxfId="240" priority="538" stopIfTrue="1" operator="containsText" text="Fri">
      <formula>NOT(ISERROR(SEARCH("Fri",Y4)))</formula>
    </cfRule>
  </conditionalFormatting>
  <conditionalFormatting sqref="AB4:AB33 Y34:AB34 AE34:AG34">
    <cfRule type="containsText" dxfId="239" priority="593" stopIfTrue="1" operator="containsText" text="Sat">
      <formula>NOT(ISERROR(SEARCH("Sat",Y4)))</formula>
    </cfRule>
    <cfRule type="containsText" dxfId="238" priority="594" stopIfTrue="1" operator="containsText" text="Fri">
      <formula>NOT(ISERROR(SEARCH("Fri",Y4)))</formula>
    </cfRule>
  </conditionalFormatting>
  <conditionalFormatting sqref="AE4:AE7 S4:W4 U5:U34">
    <cfRule type="cellIs" dxfId="237" priority="517" operator="equal">
      <formula>"G1H"</formula>
    </cfRule>
    <cfRule type="cellIs" dxfId="236" priority="518" operator="equal">
      <formula>"G2H"</formula>
    </cfRule>
    <cfRule type="cellIs" dxfId="235" priority="519" operator="equal">
      <formula>"G3H"</formula>
    </cfRule>
    <cfRule type="cellIs" dxfId="234" priority="520" operator="equal">
      <formula>"G4H"</formula>
    </cfRule>
    <cfRule type="cellIs" dxfId="233" priority="521" operator="equal">
      <formula>"G5H"</formula>
    </cfRule>
    <cfRule type="cellIs" dxfId="232" priority="522" operator="equal">
      <formula>"G15L"</formula>
    </cfRule>
    <cfRule type="cellIs" dxfId="231" priority="523" operator="equal">
      <formula>"G14L"</formula>
    </cfRule>
    <cfRule type="cellIs" dxfId="230" priority="524" operator="equal">
      <formula>"G13L"</formula>
    </cfRule>
    <cfRule type="cellIs" dxfId="229" priority="525" operator="equal">
      <formula>"G12L"</formula>
    </cfRule>
    <cfRule type="cellIs" dxfId="228" priority="526" operator="equal">
      <formula>"G11L"</formula>
    </cfRule>
    <cfRule type="cellIs" dxfId="227" priority="527" operator="equal">
      <formula>"G10L"</formula>
    </cfRule>
    <cfRule type="cellIs" dxfId="226" priority="528" operator="equal">
      <formula>"G9L"</formula>
    </cfRule>
    <cfRule type="cellIs" dxfId="225" priority="529" operator="equal">
      <formula>"G8L"</formula>
    </cfRule>
    <cfRule type="cellIs" dxfId="224" priority="530" operator="equal">
      <formula>"G7L"</formula>
    </cfRule>
    <cfRule type="cellIs" dxfId="223" priority="531" operator="equal">
      <formula>"G6L"</formula>
    </cfRule>
    <cfRule type="cellIs" dxfId="222" priority="532" operator="equal">
      <formula>"G5L"</formula>
    </cfRule>
    <cfRule type="cellIs" dxfId="221" priority="533" operator="equal">
      <formula>"G4L"</formula>
    </cfRule>
    <cfRule type="cellIs" dxfId="220" priority="534" operator="equal">
      <formula>"G3L"</formula>
    </cfRule>
    <cfRule type="cellIs" dxfId="219" priority="535" operator="equal">
      <formula>"G2L"</formula>
    </cfRule>
    <cfRule type="cellIs" dxfId="218" priority="536" operator="equal">
      <formula>"G1L"</formula>
    </cfRule>
  </conditionalFormatting>
  <conditionalFormatting sqref="AE4:AE33">
    <cfRule type="containsText" dxfId="217" priority="589" stopIfTrue="1" operator="containsText" text="Sat">
      <formula>NOT(ISERROR(SEARCH("Sat",AE4)))</formula>
    </cfRule>
    <cfRule type="containsText" dxfId="216" priority="590" stopIfTrue="1" operator="containsText" text="Fri">
      <formula>NOT(ISERROR(SEARCH("Fri",AE4)))</formula>
    </cfRule>
  </conditionalFormatting>
  <conditionalFormatting sqref="AE6:AE7">
    <cfRule type="containsText" dxfId="215" priority="515" stopIfTrue="1" operator="containsText" text="Sat">
      <formula>NOT(ISERROR(SEARCH("Sat",AE6)))</formula>
    </cfRule>
    <cfRule type="containsText" dxfId="214" priority="516" stopIfTrue="1" operator="containsText" text="Fri">
      <formula>NOT(ISERROR(SEARCH("Fri",AE6)))</formula>
    </cfRule>
  </conditionalFormatting>
  <conditionalFormatting sqref="AG4:AH33 AD4 AE8:AE33 AD9:AD34 X4:AB32 AJ4:AJ34">
    <cfRule type="cellIs" dxfId="213" priority="395" operator="equal">
      <formula>"G1H"</formula>
    </cfRule>
    <cfRule type="cellIs" dxfId="212" priority="396" operator="equal">
      <formula>"G2H"</formula>
    </cfRule>
    <cfRule type="cellIs" dxfId="211" priority="397" operator="equal">
      <formula>"G3H"</formula>
    </cfRule>
    <cfRule type="cellIs" dxfId="210" priority="398" operator="equal">
      <formula>"G4H"</formula>
    </cfRule>
    <cfRule type="cellIs" dxfId="209" priority="399" operator="equal">
      <formula>"G5H"</formula>
    </cfRule>
    <cfRule type="cellIs" dxfId="208" priority="400" operator="equal">
      <formula>"G15L"</formula>
    </cfRule>
    <cfRule type="cellIs" dxfId="207" priority="401" operator="equal">
      <formula>"G14L"</formula>
    </cfRule>
    <cfRule type="cellIs" dxfId="206" priority="402" operator="equal">
      <formula>"G13L"</formula>
    </cfRule>
    <cfRule type="cellIs" dxfId="205" priority="403" operator="equal">
      <formula>"G12L"</formula>
    </cfRule>
    <cfRule type="cellIs" dxfId="204" priority="404" operator="equal">
      <formula>"G11L"</formula>
    </cfRule>
    <cfRule type="cellIs" dxfId="203" priority="405" operator="equal">
      <formula>"G10L"</formula>
    </cfRule>
    <cfRule type="cellIs" dxfId="202" priority="406" operator="equal">
      <formula>"G9L"</formula>
    </cfRule>
    <cfRule type="cellIs" dxfId="201" priority="407" operator="equal">
      <formula>"G8L"</formula>
    </cfRule>
    <cfRule type="cellIs" dxfId="200" priority="408" operator="equal">
      <formula>"G7L"</formula>
    </cfRule>
    <cfRule type="cellIs" dxfId="199" priority="409" operator="equal">
      <formula>"G6L"</formula>
    </cfRule>
    <cfRule type="cellIs" dxfId="198" priority="410" operator="equal">
      <formula>"G5L"</formula>
    </cfRule>
    <cfRule type="cellIs" dxfId="197" priority="411" operator="equal">
      <formula>"G4L"</formula>
    </cfRule>
    <cfRule type="cellIs" dxfId="196" priority="412" operator="equal">
      <formula>"G3L"</formula>
    </cfRule>
    <cfRule type="cellIs" dxfId="195" priority="413" operator="equal">
      <formula>"G2L"</formula>
    </cfRule>
    <cfRule type="cellIs" dxfId="194" priority="414" operator="equal">
      <formula>"G1L"</formula>
    </cfRule>
  </conditionalFormatting>
  <conditionalFormatting sqref="AH4:AH34">
    <cfRule type="containsText" dxfId="193" priority="587" stopIfTrue="1" operator="containsText" text="Sat">
      <formula>NOT(ISERROR(SEARCH("Sat",AH4)))</formula>
    </cfRule>
    <cfRule type="containsText" dxfId="192" priority="588" stopIfTrue="1" operator="containsText" text="Fri">
      <formula>NOT(ISERROR(SEARCH("Fri",AH4)))</formula>
    </cfRule>
  </conditionalFormatting>
  <conditionalFormatting sqref="AE34:AH34">
    <cfRule type="cellIs" dxfId="191" priority="255" operator="equal">
      <formula>"G1H"</formula>
    </cfRule>
    <cfRule type="cellIs" dxfId="190" priority="256" operator="equal">
      <formula>"G2H"</formula>
    </cfRule>
    <cfRule type="cellIs" dxfId="189" priority="257" operator="equal">
      <formula>"G3H"</formula>
    </cfRule>
    <cfRule type="cellIs" dxfId="188" priority="258" operator="equal">
      <formula>"G4H"</formula>
    </cfRule>
    <cfRule type="cellIs" dxfId="187" priority="259" operator="equal">
      <formula>"G5H"</formula>
    </cfRule>
    <cfRule type="cellIs" dxfId="186" priority="260" operator="equal">
      <formula>"G15L"</formula>
    </cfRule>
    <cfRule type="cellIs" dxfId="185" priority="261" operator="equal">
      <formula>"G14L"</formula>
    </cfRule>
    <cfRule type="cellIs" dxfId="184" priority="262" operator="equal">
      <formula>"G13L"</formula>
    </cfRule>
    <cfRule type="cellIs" dxfId="183" priority="263" operator="equal">
      <formula>"G12L"</formula>
    </cfRule>
    <cfRule type="cellIs" dxfId="182" priority="264" operator="equal">
      <formula>"G11L"</formula>
    </cfRule>
    <cfRule type="cellIs" dxfId="181" priority="265" operator="equal">
      <formula>"G10L"</formula>
    </cfRule>
    <cfRule type="cellIs" dxfId="180" priority="266" operator="equal">
      <formula>"G9L"</formula>
    </cfRule>
    <cfRule type="cellIs" dxfId="179" priority="267" operator="equal">
      <formula>"G8L"</formula>
    </cfRule>
    <cfRule type="cellIs" dxfId="178" priority="268" operator="equal">
      <formula>"G7L"</formula>
    </cfRule>
    <cfRule type="cellIs" dxfId="177" priority="269" operator="equal">
      <formula>"G6L"</formula>
    </cfRule>
    <cfRule type="cellIs" dxfId="176" priority="270" operator="equal">
      <formula>"G5L"</formula>
    </cfRule>
    <cfRule type="cellIs" dxfId="175" priority="271" operator="equal">
      <formula>"G4L"</formula>
    </cfRule>
    <cfRule type="cellIs" dxfId="174" priority="272" operator="equal">
      <formula>"G3L"</formula>
    </cfRule>
    <cfRule type="cellIs" dxfId="173" priority="273" operator="equal">
      <formula>"G2L"</formula>
    </cfRule>
    <cfRule type="cellIs" dxfId="172" priority="274" operator="equal">
      <formula>"G1L"</formula>
    </cfRule>
  </conditionalFormatting>
  <conditionalFormatting sqref="O7:O10">
    <cfRule type="cellIs" dxfId="171" priority="195" operator="equal">
      <formula>"G1H"</formula>
    </cfRule>
    <cfRule type="cellIs" dxfId="170" priority="196" operator="equal">
      <formula>"G2H"</formula>
    </cfRule>
    <cfRule type="cellIs" dxfId="169" priority="197" operator="equal">
      <formula>"G3H"</formula>
    </cfRule>
    <cfRule type="cellIs" dxfId="168" priority="198" operator="equal">
      <formula>"G4H"</formula>
    </cfRule>
    <cfRule type="cellIs" dxfId="167" priority="199" operator="equal">
      <formula>"G5H"</formula>
    </cfRule>
    <cfRule type="cellIs" dxfId="166" priority="200" operator="equal">
      <formula>"G15L"</formula>
    </cfRule>
    <cfRule type="cellIs" dxfId="165" priority="201" operator="equal">
      <formula>"G14L"</formula>
    </cfRule>
    <cfRule type="cellIs" dxfId="164" priority="202" operator="equal">
      <formula>"G13L"</formula>
    </cfRule>
    <cfRule type="cellIs" dxfId="163" priority="203" operator="equal">
      <formula>"G12L"</formula>
    </cfRule>
    <cfRule type="cellIs" dxfId="162" priority="204" operator="equal">
      <formula>"G11L"</formula>
    </cfRule>
    <cfRule type="cellIs" dxfId="161" priority="205" operator="equal">
      <formula>"G10L"</formula>
    </cfRule>
    <cfRule type="cellIs" dxfId="160" priority="206" operator="equal">
      <formula>"G9L"</formula>
    </cfRule>
    <cfRule type="cellIs" dxfId="159" priority="207" operator="equal">
      <formula>"G8L"</formula>
    </cfRule>
    <cfRule type="cellIs" dxfId="158" priority="208" operator="equal">
      <formula>"G7L"</formula>
    </cfRule>
    <cfRule type="cellIs" dxfId="157" priority="209" operator="equal">
      <formula>"G6L"</formula>
    </cfRule>
    <cfRule type="cellIs" dxfId="156" priority="210" operator="equal">
      <formula>"G5L"</formula>
    </cfRule>
    <cfRule type="cellIs" dxfId="155" priority="211" operator="equal">
      <formula>"G4L"</formula>
    </cfRule>
    <cfRule type="cellIs" dxfId="154" priority="212" operator="equal">
      <formula>"G3L"</formula>
    </cfRule>
    <cfRule type="cellIs" dxfId="153" priority="213" operator="equal">
      <formula>"G2L"</formula>
    </cfRule>
    <cfRule type="cellIs" dxfId="152" priority="214" operator="equal">
      <formula>"G1L"</formula>
    </cfRule>
  </conditionalFormatting>
  <conditionalFormatting sqref="AD5:AD8">
    <cfRule type="cellIs" dxfId="151" priority="175" operator="equal">
      <formula>"G1H"</formula>
    </cfRule>
    <cfRule type="cellIs" dxfId="150" priority="176" operator="equal">
      <formula>"G2H"</formula>
    </cfRule>
    <cfRule type="cellIs" dxfId="149" priority="177" operator="equal">
      <formula>"G3H"</formula>
    </cfRule>
    <cfRule type="cellIs" dxfId="148" priority="178" operator="equal">
      <formula>"G4H"</formula>
    </cfRule>
    <cfRule type="cellIs" dxfId="147" priority="179" operator="equal">
      <formula>"G5H"</formula>
    </cfRule>
    <cfRule type="cellIs" dxfId="146" priority="180" operator="equal">
      <formula>"G15L"</formula>
    </cfRule>
    <cfRule type="cellIs" dxfId="145" priority="181" operator="equal">
      <formula>"G14L"</formula>
    </cfRule>
    <cfRule type="cellIs" dxfId="144" priority="182" operator="equal">
      <formula>"G13L"</formula>
    </cfRule>
    <cfRule type="cellIs" dxfId="143" priority="183" operator="equal">
      <formula>"G12L"</formula>
    </cfRule>
    <cfRule type="cellIs" dxfId="142" priority="184" operator="equal">
      <formula>"G11L"</formula>
    </cfRule>
    <cfRule type="cellIs" dxfId="141" priority="185" operator="equal">
      <formula>"G10L"</formula>
    </cfRule>
    <cfRule type="cellIs" dxfId="140" priority="186" operator="equal">
      <formula>"G9L"</formula>
    </cfRule>
    <cfRule type="cellIs" dxfId="139" priority="187" operator="equal">
      <formula>"G8L"</formula>
    </cfRule>
    <cfRule type="cellIs" dxfId="138" priority="188" operator="equal">
      <formula>"G7L"</formula>
    </cfRule>
    <cfRule type="cellIs" dxfId="137" priority="189" operator="equal">
      <formula>"G6L"</formula>
    </cfRule>
    <cfRule type="cellIs" dxfId="136" priority="190" operator="equal">
      <formula>"G5L"</formula>
    </cfRule>
    <cfRule type="cellIs" dxfId="135" priority="191" operator="equal">
      <formula>"G4L"</formula>
    </cfRule>
    <cfRule type="cellIs" dxfId="134" priority="192" operator="equal">
      <formula>"G3L"</formula>
    </cfRule>
    <cfRule type="cellIs" dxfId="133" priority="193" operator="equal">
      <formula>"G2L"</formula>
    </cfRule>
    <cfRule type="cellIs" dxfId="132" priority="194" operator="equal">
      <formula>"G1L"</formula>
    </cfRule>
  </conditionalFormatting>
  <conditionalFormatting sqref="AC4:AC34">
    <cfRule type="cellIs" dxfId="131" priority="153" operator="equal">
      <formula>"G1H"</formula>
    </cfRule>
    <cfRule type="cellIs" dxfId="130" priority="154" operator="equal">
      <formula>"G2H"</formula>
    </cfRule>
    <cfRule type="cellIs" dxfId="129" priority="155" operator="equal">
      <formula>"G3H"</formula>
    </cfRule>
    <cfRule type="cellIs" dxfId="128" priority="156" operator="equal">
      <formula>"G4H"</formula>
    </cfRule>
    <cfRule type="cellIs" dxfId="127" priority="157" operator="equal">
      <formula>"G5H"</formula>
    </cfRule>
    <cfRule type="cellIs" dxfId="126" priority="158" operator="equal">
      <formula>"G15L"</formula>
    </cfRule>
    <cfRule type="cellIs" dxfId="125" priority="159" operator="equal">
      <formula>"G14L"</formula>
    </cfRule>
    <cfRule type="cellIs" dxfId="124" priority="160" operator="equal">
      <formula>"G13L"</formula>
    </cfRule>
    <cfRule type="cellIs" dxfId="123" priority="161" operator="equal">
      <formula>"G12L"</formula>
    </cfRule>
    <cfRule type="cellIs" dxfId="122" priority="162" operator="equal">
      <formula>"G11L"</formula>
    </cfRule>
    <cfRule type="cellIs" dxfId="121" priority="163" operator="equal">
      <formula>"G10L"</formula>
    </cfRule>
    <cfRule type="cellIs" dxfId="120" priority="164" operator="equal">
      <formula>"G9L"</formula>
    </cfRule>
    <cfRule type="cellIs" dxfId="119" priority="165" operator="equal">
      <formula>"G8L"</formula>
    </cfRule>
    <cfRule type="cellIs" dxfId="118" priority="166" operator="equal">
      <formula>"G7L"</formula>
    </cfRule>
    <cfRule type="cellIs" dxfId="117" priority="167" operator="equal">
      <formula>"G6L"</formula>
    </cfRule>
    <cfRule type="cellIs" dxfId="116" priority="168" operator="equal">
      <formula>"G5L"</formula>
    </cfRule>
    <cfRule type="cellIs" dxfId="115" priority="169" operator="equal">
      <formula>"G4L"</formula>
    </cfRule>
    <cfRule type="cellIs" dxfId="114" priority="170" operator="equal">
      <formula>"G3L"</formula>
    </cfRule>
    <cfRule type="cellIs" dxfId="113" priority="171" operator="equal">
      <formula>"G2L"</formula>
    </cfRule>
    <cfRule type="cellIs" dxfId="112" priority="172" operator="equal">
      <formula>"G1L"</formula>
    </cfRule>
  </conditionalFormatting>
  <conditionalFormatting sqref="AC4:AC34">
    <cfRule type="containsText" dxfId="111" priority="173" stopIfTrue="1" operator="containsText" text="Sat">
      <formula>NOT(ISERROR(SEARCH("Sat",AC4)))</formula>
    </cfRule>
  </conditionalFormatting>
  <conditionalFormatting sqref="AC4:AC34">
    <cfRule type="containsText" dxfId="110" priority="174" stopIfTrue="1" operator="containsText" text="Fri">
      <formula>NOT(ISERROR(SEARCH("Fri",AC4)))</formula>
    </cfRule>
  </conditionalFormatting>
  <conditionalFormatting sqref="AF4:AF25 AF27:AF31">
    <cfRule type="containsText" dxfId="109" priority="151" stopIfTrue="1" operator="containsText" text="Sat">
      <formula>NOT(ISERROR(SEARCH("Sat",AF4)))</formula>
    </cfRule>
    <cfRule type="containsText" dxfId="108" priority="152" stopIfTrue="1" operator="containsText" text="Fri">
      <formula>NOT(ISERROR(SEARCH("Fri",AF4)))</formula>
    </cfRule>
  </conditionalFormatting>
  <conditionalFormatting sqref="AF4:AF25 AF27:AF31">
    <cfRule type="cellIs" dxfId="107" priority="131" operator="equal">
      <formula>"G1H"</formula>
    </cfRule>
    <cfRule type="cellIs" dxfId="106" priority="132" operator="equal">
      <formula>"G2H"</formula>
    </cfRule>
    <cfRule type="cellIs" dxfId="105" priority="133" operator="equal">
      <formula>"G3H"</formula>
    </cfRule>
    <cfRule type="cellIs" dxfId="104" priority="134" operator="equal">
      <formula>"G4H"</formula>
    </cfRule>
    <cfRule type="cellIs" dxfId="103" priority="135" operator="equal">
      <formula>"G5H"</formula>
    </cfRule>
    <cfRule type="cellIs" dxfId="102" priority="136" operator="equal">
      <formula>"G15L"</formula>
    </cfRule>
    <cfRule type="cellIs" dxfId="101" priority="137" operator="equal">
      <formula>"G14L"</formula>
    </cfRule>
    <cfRule type="cellIs" dxfId="100" priority="138" operator="equal">
      <formula>"G13L"</formula>
    </cfRule>
    <cfRule type="cellIs" dxfId="99" priority="139" operator="equal">
      <formula>"G12L"</formula>
    </cfRule>
    <cfRule type="cellIs" dxfId="98" priority="140" operator="equal">
      <formula>"G11L"</formula>
    </cfRule>
    <cfRule type="cellIs" dxfId="97" priority="141" operator="equal">
      <formula>"G10L"</formula>
    </cfRule>
    <cfRule type="cellIs" dxfId="96" priority="142" operator="equal">
      <formula>"G9L"</formula>
    </cfRule>
    <cfRule type="cellIs" dxfId="95" priority="143" operator="equal">
      <formula>"G8L"</formula>
    </cfRule>
    <cfRule type="cellIs" dxfId="94" priority="144" operator="equal">
      <formula>"G7L"</formula>
    </cfRule>
    <cfRule type="cellIs" dxfId="93" priority="145" operator="equal">
      <formula>"G6L"</formula>
    </cfRule>
    <cfRule type="cellIs" dxfId="92" priority="146" operator="equal">
      <formula>"G5L"</formula>
    </cfRule>
    <cfRule type="cellIs" dxfId="91" priority="147" operator="equal">
      <formula>"G4L"</formula>
    </cfRule>
    <cfRule type="cellIs" dxfId="90" priority="148" operator="equal">
      <formula>"G3L"</formula>
    </cfRule>
    <cfRule type="cellIs" dxfId="89" priority="149" operator="equal">
      <formula>"G2L"</formula>
    </cfRule>
    <cfRule type="cellIs" dxfId="88" priority="150" operator="equal">
      <formula>"G1L"</formula>
    </cfRule>
  </conditionalFormatting>
  <conditionalFormatting sqref="AF32:AF33">
    <cfRule type="containsText" dxfId="87" priority="127" stopIfTrue="1" operator="containsText" text="Sat">
      <formula>NOT(ISERROR(SEARCH("Sat",AF32)))</formula>
    </cfRule>
    <cfRule type="containsText" dxfId="86" priority="128" stopIfTrue="1" operator="containsText" text="Fri">
      <formula>NOT(ISERROR(SEARCH("Fri",AF32)))</formula>
    </cfRule>
  </conditionalFormatting>
  <conditionalFormatting sqref="AF32:AF33">
    <cfRule type="cellIs" dxfId="85" priority="107" operator="equal">
      <formula>"G1H"</formula>
    </cfRule>
    <cfRule type="cellIs" dxfId="84" priority="108" operator="equal">
      <formula>"G2H"</formula>
    </cfRule>
    <cfRule type="cellIs" dxfId="83" priority="109" operator="equal">
      <formula>"G3H"</formula>
    </cfRule>
    <cfRule type="cellIs" dxfId="82" priority="110" operator="equal">
      <formula>"G4H"</formula>
    </cfRule>
    <cfRule type="cellIs" dxfId="81" priority="111" operator="equal">
      <formula>"G5H"</formula>
    </cfRule>
    <cfRule type="cellIs" dxfId="80" priority="112" operator="equal">
      <formula>"G15L"</formula>
    </cfRule>
    <cfRule type="cellIs" dxfId="79" priority="113" operator="equal">
      <formula>"G14L"</formula>
    </cfRule>
    <cfRule type="cellIs" dxfId="78" priority="114" operator="equal">
      <formula>"G13L"</formula>
    </cfRule>
    <cfRule type="cellIs" dxfId="77" priority="115" operator="equal">
      <formula>"G12L"</formula>
    </cfRule>
    <cfRule type="cellIs" dxfId="76" priority="116" operator="equal">
      <formula>"G11L"</formula>
    </cfRule>
    <cfRule type="cellIs" dxfId="75" priority="117" operator="equal">
      <formula>"G10L"</formula>
    </cfRule>
    <cfRule type="cellIs" dxfId="74" priority="118" operator="equal">
      <formula>"G9L"</formula>
    </cfRule>
    <cfRule type="cellIs" dxfId="73" priority="119" operator="equal">
      <formula>"G8L"</formula>
    </cfRule>
    <cfRule type="cellIs" dxfId="72" priority="120" operator="equal">
      <formula>"G7L"</formula>
    </cfRule>
    <cfRule type="cellIs" dxfId="71" priority="121" operator="equal">
      <formula>"G6L"</formula>
    </cfRule>
    <cfRule type="cellIs" dxfId="70" priority="122" operator="equal">
      <formula>"G5L"</formula>
    </cfRule>
    <cfRule type="cellIs" dxfId="69" priority="123" operator="equal">
      <formula>"G4L"</formula>
    </cfRule>
    <cfRule type="cellIs" dxfId="68" priority="124" operator="equal">
      <formula>"G3L"</formula>
    </cfRule>
    <cfRule type="cellIs" dxfId="67" priority="125" operator="equal">
      <formula>"G2L"</formula>
    </cfRule>
    <cfRule type="cellIs" dxfId="66" priority="126" operator="equal">
      <formula>"G1L"</formula>
    </cfRule>
  </conditionalFormatting>
  <conditionalFormatting sqref="AF32:AF33">
    <cfRule type="containsText" dxfId="65" priority="105" stopIfTrue="1" operator="containsText" text="Sat">
      <formula>NOT(ISERROR(SEARCH("Sat",AF32)))</formula>
    </cfRule>
    <cfRule type="containsText" dxfId="64" priority="106" stopIfTrue="1" operator="containsText" text="Fri">
      <formula>NOT(ISERROR(SEARCH("Fri",AF32)))</formula>
    </cfRule>
  </conditionalFormatting>
  <conditionalFormatting sqref="AI4:AI8">
    <cfRule type="cellIs" dxfId="63" priority="63" operator="equal">
      <formula>"G1H"</formula>
    </cfRule>
    <cfRule type="cellIs" dxfId="62" priority="64" operator="equal">
      <formula>"G2H"</formula>
    </cfRule>
    <cfRule type="cellIs" dxfId="61" priority="65" operator="equal">
      <formula>"G3H"</formula>
    </cfRule>
    <cfRule type="cellIs" dxfId="60" priority="66" operator="equal">
      <formula>"G4H"</formula>
    </cfRule>
    <cfRule type="cellIs" dxfId="59" priority="67" operator="equal">
      <formula>"G5H"</formula>
    </cfRule>
    <cfRule type="cellIs" dxfId="58" priority="68" operator="equal">
      <formula>"G15L"</formula>
    </cfRule>
    <cfRule type="cellIs" dxfId="57" priority="69" operator="equal">
      <formula>"G14L"</formula>
    </cfRule>
    <cfRule type="cellIs" dxfId="56" priority="70" operator="equal">
      <formula>"G13L"</formula>
    </cfRule>
    <cfRule type="cellIs" dxfId="55" priority="71" operator="equal">
      <formula>"G12L"</formula>
    </cfRule>
    <cfRule type="cellIs" dxfId="54" priority="72" operator="equal">
      <formula>"G11L"</formula>
    </cfRule>
    <cfRule type="cellIs" dxfId="53" priority="73" operator="equal">
      <formula>"G10L"</formula>
    </cfRule>
    <cfRule type="cellIs" dxfId="52" priority="74" operator="equal">
      <formula>"G9L"</formula>
    </cfRule>
    <cfRule type="cellIs" dxfId="51" priority="75" operator="equal">
      <formula>"G8L"</formula>
    </cfRule>
    <cfRule type="cellIs" dxfId="50" priority="76" operator="equal">
      <formula>"G7L"</formula>
    </cfRule>
    <cfRule type="cellIs" dxfId="49" priority="77" operator="equal">
      <formula>"G6L"</formula>
    </cfRule>
    <cfRule type="cellIs" dxfId="48" priority="78" operator="equal">
      <formula>"G5L"</formula>
    </cfRule>
    <cfRule type="cellIs" dxfId="47" priority="79" operator="equal">
      <formula>"G4L"</formula>
    </cfRule>
    <cfRule type="cellIs" dxfId="46" priority="80" operator="equal">
      <formula>"G3L"</formula>
    </cfRule>
    <cfRule type="cellIs" dxfId="45" priority="81" operator="equal">
      <formula>"G2L"</formula>
    </cfRule>
    <cfRule type="cellIs" dxfId="44" priority="82" operator="equal">
      <formula>"G1L"</formula>
    </cfRule>
  </conditionalFormatting>
  <conditionalFormatting sqref="AI12:AI17">
    <cfRule type="cellIs" dxfId="43" priority="83" operator="equal">
      <formula>"G1H"</formula>
    </cfRule>
    <cfRule type="cellIs" dxfId="42" priority="84" operator="equal">
      <formula>"G2H"</formula>
    </cfRule>
    <cfRule type="cellIs" dxfId="41" priority="85" operator="equal">
      <formula>"G3H"</formula>
    </cfRule>
    <cfRule type="cellIs" dxfId="40" priority="86" operator="equal">
      <formula>"G4H"</formula>
    </cfRule>
    <cfRule type="cellIs" dxfId="39" priority="87" operator="equal">
      <formula>"G5H"</formula>
    </cfRule>
    <cfRule type="cellIs" dxfId="38" priority="88" operator="equal">
      <formula>"G15L"</formula>
    </cfRule>
    <cfRule type="cellIs" dxfId="37" priority="89" operator="equal">
      <formula>"G14L"</formula>
    </cfRule>
    <cfRule type="cellIs" dxfId="36" priority="90" operator="equal">
      <formula>"G13L"</formula>
    </cfRule>
    <cfRule type="cellIs" dxfId="35" priority="91" operator="equal">
      <formula>"G12L"</formula>
    </cfRule>
    <cfRule type="cellIs" dxfId="34" priority="92" operator="equal">
      <formula>"G11L"</formula>
    </cfRule>
    <cfRule type="cellIs" dxfId="33" priority="93" operator="equal">
      <formula>"G10L"</formula>
    </cfRule>
    <cfRule type="cellIs" dxfId="32" priority="94" operator="equal">
      <formula>"G9L"</formula>
    </cfRule>
    <cfRule type="cellIs" dxfId="31" priority="95" operator="equal">
      <formula>"G8L"</formula>
    </cfRule>
    <cfRule type="cellIs" dxfId="30" priority="96" operator="equal">
      <formula>"G7L"</formula>
    </cfRule>
    <cfRule type="cellIs" dxfId="29" priority="97" operator="equal">
      <formula>"G6L"</formula>
    </cfRule>
    <cfRule type="cellIs" dxfId="28" priority="98" operator="equal">
      <formula>"G5L"</formula>
    </cfRule>
    <cfRule type="cellIs" dxfId="27" priority="99" operator="equal">
      <formula>"G4L"</formula>
    </cfRule>
    <cfRule type="cellIs" dxfId="26" priority="100" operator="equal">
      <formula>"G3L"</formula>
    </cfRule>
    <cfRule type="cellIs" dxfId="25" priority="101" operator="equal">
      <formula>"G2L"</formula>
    </cfRule>
    <cfRule type="cellIs" dxfId="24" priority="102" operator="equal">
      <formula>"G1L"</formula>
    </cfRule>
  </conditionalFormatting>
  <conditionalFormatting sqref="AI4:AI32">
    <cfRule type="containsText" dxfId="23" priority="103" stopIfTrue="1" operator="containsText" text="Sat">
      <formula>NOT(ISERROR(SEARCH("Sat",AI4)))</formula>
    </cfRule>
    <cfRule type="containsText" dxfId="22" priority="104" stopIfTrue="1" operator="containsText" text="Fri">
      <formula>NOT(ISERROR(SEARCH("Fri",AI4)))</formula>
    </cfRule>
  </conditionalFormatting>
  <conditionalFormatting sqref="AI9:AI11">
    <cfRule type="cellIs" dxfId="21" priority="43" operator="equal">
      <formula>"G1H"</formula>
    </cfRule>
    <cfRule type="cellIs" dxfId="20" priority="44" operator="equal">
      <formula>"G2H"</formula>
    </cfRule>
    <cfRule type="cellIs" dxfId="19" priority="45" operator="equal">
      <formula>"G3H"</formula>
    </cfRule>
    <cfRule type="cellIs" dxfId="18" priority="46" operator="equal">
      <formula>"G4H"</formula>
    </cfRule>
    <cfRule type="cellIs" dxfId="17" priority="47" operator="equal">
      <formula>"G5H"</formula>
    </cfRule>
    <cfRule type="cellIs" dxfId="16" priority="48" operator="equal">
      <formula>"G15L"</formula>
    </cfRule>
    <cfRule type="cellIs" dxfId="15" priority="49" operator="equal">
      <formula>"G14L"</formula>
    </cfRule>
    <cfRule type="cellIs" dxfId="14" priority="50" operator="equal">
      <formula>"G13L"</formula>
    </cfRule>
    <cfRule type="cellIs" dxfId="13" priority="51" operator="equal">
      <formula>"G12L"</formula>
    </cfRule>
    <cfRule type="cellIs" dxfId="12" priority="52" operator="equal">
      <formula>"G11L"</formula>
    </cfRule>
    <cfRule type="cellIs" dxfId="11" priority="53" operator="equal">
      <formula>"G10L"</formula>
    </cfRule>
    <cfRule type="cellIs" dxfId="10" priority="54" operator="equal">
      <formula>"G9L"</formula>
    </cfRule>
    <cfRule type="cellIs" dxfId="9" priority="55" operator="equal">
      <formula>"G8L"</formula>
    </cfRule>
    <cfRule type="cellIs" dxfId="8" priority="56" operator="equal">
      <formula>"G7L"</formula>
    </cfRule>
    <cfRule type="cellIs" dxfId="7" priority="57" operator="equal">
      <formula>"G6L"</formula>
    </cfRule>
    <cfRule type="cellIs" dxfId="6" priority="58" operator="equal">
      <formula>"G5L"</formula>
    </cfRule>
    <cfRule type="cellIs" dxfId="5" priority="59" operator="equal">
      <formula>"G4L"</formula>
    </cfRule>
    <cfRule type="cellIs" dxfId="4" priority="60" operator="equal">
      <formula>"G3L"</formula>
    </cfRule>
    <cfRule type="cellIs" dxfId="3" priority="61" operator="equal">
      <formula>"G2L"</formula>
    </cfRule>
    <cfRule type="cellIs" dxfId="2" priority="62" operator="equal">
      <formula>"G1L"</formula>
    </cfRule>
  </conditionalFormatting>
  <conditionalFormatting sqref="AI33:AI34">
    <cfRule type="containsText" dxfId="1" priority="21" stopIfTrue="1" operator="containsText" text="Sat">
      <formula>NOT(ISERROR(SEARCH("Sat",AI33)))</formula>
    </cfRule>
  </conditionalFormatting>
  <conditionalFormatting sqref="AI33:AI34">
    <cfRule type="containsText" dxfId="0" priority="22" stopIfTrue="1" operator="containsText" text="Fri">
      <formula>NOT(ISERROR(SEARCH("Fri",AI33)))</formula>
    </cfRule>
  </conditionalFormatting>
  <pageMargins left="0.7" right="0.7" top="0.75" bottom="0.75" header="0.3" footer="0.3"/>
  <pageSetup paperSize="9" scale="69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46"/>
  <sheetViews>
    <sheetView showGridLines="0" zoomScale="80" zoomScaleNormal="80" workbookViewId="0">
      <selection activeCell="M32" sqref="M32"/>
    </sheetView>
  </sheetViews>
  <sheetFormatPr defaultRowHeight="15" x14ac:dyDescent="0.25"/>
  <cols>
    <col min="1" max="1" width="64.28515625" customWidth="1"/>
    <col min="2" max="29" width="9.28515625" customWidth="1"/>
    <col min="62" max="91" width="13.7109375" customWidth="1"/>
  </cols>
  <sheetData>
    <row r="1" spans="1:91" s="10" customFormat="1" ht="30" x14ac:dyDescent="0.25">
      <c r="A1" s="37"/>
      <c r="B1" s="37" t="s">
        <v>53</v>
      </c>
      <c r="C1" s="37" t="s">
        <v>53</v>
      </c>
      <c r="D1" s="37" t="s">
        <v>53</v>
      </c>
      <c r="E1" s="37" t="s">
        <v>53</v>
      </c>
      <c r="F1" s="37" t="s">
        <v>53</v>
      </c>
      <c r="G1" s="37" t="s">
        <v>53</v>
      </c>
      <c r="H1" s="37" t="s">
        <v>53</v>
      </c>
      <c r="I1" s="37" t="s">
        <v>53</v>
      </c>
      <c r="J1" s="37" t="s">
        <v>53</v>
      </c>
      <c r="K1" s="37" t="s">
        <v>53</v>
      </c>
      <c r="L1" s="37" t="s">
        <v>53</v>
      </c>
      <c r="M1" s="37" t="s">
        <v>53</v>
      </c>
      <c r="N1" s="37" t="s">
        <v>53</v>
      </c>
      <c r="O1" s="37" t="s">
        <v>53</v>
      </c>
      <c r="P1" s="37" t="s">
        <v>53</v>
      </c>
      <c r="Q1" s="37" t="s">
        <v>53</v>
      </c>
      <c r="R1" s="37" t="s">
        <v>53</v>
      </c>
      <c r="S1" s="37" t="s">
        <v>53</v>
      </c>
      <c r="T1" s="37" t="s">
        <v>53</v>
      </c>
      <c r="U1" s="37" t="s">
        <v>53</v>
      </c>
      <c r="V1" s="37" t="s">
        <v>53</v>
      </c>
      <c r="W1" s="37" t="s">
        <v>53</v>
      </c>
      <c r="X1" s="37" t="s">
        <v>53</v>
      </c>
      <c r="Y1" s="37" t="s">
        <v>53</v>
      </c>
      <c r="Z1" s="37" t="s">
        <v>53</v>
      </c>
      <c r="AA1" s="37" t="s">
        <v>53</v>
      </c>
      <c r="AB1" s="37" t="s">
        <v>53</v>
      </c>
      <c r="AC1" s="37" t="s">
        <v>53</v>
      </c>
      <c r="AD1" s="37" t="s">
        <v>53</v>
      </c>
      <c r="AE1" s="37" t="s">
        <v>53</v>
      </c>
      <c r="AF1" s="37" t="s">
        <v>54</v>
      </c>
      <c r="AG1" s="37" t="s">
        <v>54</v>
      </c>
      <c r="AH1" s="37" t="s">
        <v>54</v>
      </c>
      <c r="AI1" s="37" t="s">
        <v>54</v>
      </c>
      <c r="AJ1" s="37" t="s">
        <v>54</v>
      </c>
      <c r="AK1" s="37" t="s">
        <v>54</v>
      </c>
      <c r="AL1" s="37" t="s">
        <v>54</v>
      </c>
      <c r="AM1" s="37" t="s">
        <v>54</v>
      </c>
      <c r="AN1" s="37" t="s">
        <v>54</v>
      </c>
      <c r="AO1" s="37" t="s">
        <v>54</v>
      </c>
      <c r="AP1" s="37" t="s">
        <v>54</v>
      </c>
      <c r="AQ1" s="37" t="s">
        <v>54</v>
      </c>
      <c r="AR1" s="37" t="s">
        <v>54</v>
      </c>
      <c r="AS1" s="37" t="s">
        <v>54</v>
      </c>
      <c r="AT1" s="37" t="s">
        <v>54</v>
      </c>
      <c r="AU1" s="37" t="s">
        <v>54</v>
      </c>
      <c r="AV1" s="37" t="s">
        <v>54</v>
      </c>
      <c r="AW1" s="37" t="s">
        <v>54</v>
      </c>
      <c r="AX1" s="37" t="s">
        <v>54</v>
      </c>
      <c r="AY1" s="37" t="s">
        <v>54</v>
      </c>
      <c r="AZ1" s="37" t="s">
        <v>54</v>
      </c>
      <c r="BA1" s="37" t="s">
        <v>54</v>
      </c>
      <c r="BB1" s="37" t="s">
        <v>54</v>
      </c>
      <c r="BC1" s="37" t="s">
        <v>54</v>
      </c>
      <c r="BD1" s="37" t="s">
        <v>54</v>
      </c>
      <c r="BE1" s="37" t="s">
        <v>54</v>
      </c>
      <c r="BF1" s="37" t="s">
        <v>54</v>
      </c>
      <c r="BG1" s="37" t="s">
        <v>54</v>
      </c>
      <c r="BH1" s="37" t="s">
        <v>54</v>
      </c>
      <c r="BI1" s="37" t="s">
        <v>54</v>
      </c>
      <c r="BJ1" s="37" t="s">
        <v>65</v>
      </c>
      <c r="BK1" s="37" t="s">
        <v>65</v>
      </c>
      <c r="BL1" s="37" t="s">
        <v>65</v>
      </c>
      <c r="BM1" s="37" t="s">
        <v>65</v>
      </c>
      <c r="BN1" s="37" t="s">
        <v>65</v>
      </c>
      <c r="BO1" s="37" t="s">
        <v>65</v>
      </c>
      <c r="BP1" s="37" t="s">
        <v>65</v>
      </c>
      <c r="BQ1" s="37" t="s">
        <v>65</v>
      </c>
      <c r="BR1" s="37" t="s">
        <v>65</v>
      </c>
      <c r="BS1" s="37" t="s">
        <v>65</v>
      </c>
      <c r="BT1" s="37" t="s">
        <v>65</v>
      </c>
      <c r="BU1" s="37" t="s">
        <v>65</v>
      </c>
      <c r="BV1" s="37" t="s">
        <v>65</v>
      </c>
      <c r="BW1" s="37" t="s">
        <v>65</v>
      </c>
      <c r="BX1" s="37" t="s">
        <v>65</v>
      </c>
      <c r="BY1" s="37" t="s">
        <v>65</v>
      </c>
      <c r="BZ1" s="37" t="s">
        <v>65</v>
      </c>
      <c r="CA1" s="37" t="s">
        <v>65</v>
      </c>
      <c r="CB1" s="37" t="s">
        <v>65</v>
      </c>
      <c r="CC1" s="37" t="s">
        <v>65</v>
      </c>
      <c r="CD1" s="37" t="s">
        <v>65</v>
      </c>
      <c r="CE1" s="37" t="s">
        <v>65</v>
      </c>
      <c r="CF1" s="37" t="s">
        <v>65</v>
      </c>
      <c r="CG1" s="37" t="s">
        <v>65</v>
      </c>
      <c r="CH1" s="37" t="s">
        <v>65</v>
      </c>
      <c r="CI1" s="37" t="s">
        <v>65</v>
      </c>
      <c r="CJ1" s="37" t="s">
        <v>65</v>
      </c>
      <c r="CK1" s="37" t="s">
        <v>65</v>
      </c>
      <c r="CL1" s="37" t="s">
        <v>65</v>
      </c>
      <c r="CM1" s="37" t="s">
        <v>65</v>
      </c>
    </row>
    <row r="2" spans="1:91" s="10" customFormat="1" x14ac:dyDescent="0.25">
      <c r="B2" s="10" t="s">
        <v>40</v>
      </c>
      <c r="C2" s="10" t="s">
        <v>40</v>
      </c>
      <c r="D2" s="10" t="s">
        <v>40</v>
      </c>
      <c r="E2" s="10" t="s">
        <v>40</v>
      </c>
      <c r="F2" s="10" t="s">
        <v>40</v>
      </c>
      <c r="G2" s="10" t="s">
        <v>40</v>
      </c>
      <c r="H2" s="10" t="s">
        <v>40</v>
      </c>
      <c r="I2" s="10" t="s">
        <v>40</v>
      </c>
      <c r="J2" s="10" t="s">
        <v>40</v>
      </c>
      <c r="K2" s="10" t="s">
        <v>40</v>
      </c>
      <c r="L2" s="10" t="s">
        <v>40</v>
      </c>
      <c r="M2" s="10" t="s">
        <v>40</v>
      </c>
      <c r="N2" s="10" t="s">
        <v>40</v>
      </c>
      <c r="O2" s="10" t="s">
        <v>40</v>
      </c>
      <c r="P2" s="10" t="s">
        <v>40</v>
      </c>
      <c r="Q2" s="10" t="s">
        <v>40</v>
      </c>
      <c r="R2" s="10" t="s">
        <v>40</v>
      </c>
      <c r="S2" s="10" t="s">
        <v>40</v>
      </c>
      <c r="T2" s="10" t="s">
        <v>40</v>
      </c>
      <c r="U2" s="10" t="s">
        <v>40</v>
      </c>
      <c r="V2" s="10" t="s">
        <v>40</v>
      </c>
      <c r="W2" s="10" t="s">
        <v>40</v>
      </c>
      <c r="X2" s="10" t="s">
        <v>40</v>
      </c>
      <c r="Y2" s="10" t="s">
        <v>40</v>
      </c>
      <c r="Z2" s="10" t="s">
        <v>40</v>
      </c>
      <c r="AA2" s="10" t="s">
        <v>40</v>
      </c>
      <c r="AB2" s="10" t="s">
        <v>40</v>
      </c>
      <c r="AC2" s="10" t="s">
        <v>40</v>
      </c>
      <c r="AD2" s="10" t="s">
        <v>40</v>
      </c>
      <c r="AE2" s="10" t="s">
        <v>40</v>
      </c>
      <c r="AF2" s="10" t="s">
        <v>40</v>
      </c>
      <c r="AG2" s="10" t="s">
        <v>40</v>
      </c>
      <c r="AH2" s="10" t="s">
        <v>40</v>
      </c>
      <c r="AI2" s="10" t="s">
        <v>40</v>
      </c>
      <c r="AJ2" s="10" t="s">
        <v>40</v>
      </c>
      <c r="AK2" s="10" t="s">
        <v>40</v>
      </c>
      <c r="AL2" s="10" t="s">
        <v>40</v>
      </c>
      <c r="AM2" s="10" t="s">
        <v>40</v>
      </c>
      <c r="AN2" s="10" t="s">
        <v>40</v>
      </c>
      <c r="AO2" s="10" t="s">
        <v>40</v>
      </c>
      <c r="AP2" s="10" t="s">
        <v>40</v>
      </c>
      <c r="AQ2" s="10" t="s">
        <v>40</v>
      </c>
      <c r="AR2" s="10" t="s">
        <v>40</v>
      </c>
      <c r="AS2" s="10" t="s">
        <v>40</v>
      </c>
      <c r="AT2" s="10" t="s">
        <v>40</v>
      </c>
      <c r="AU2" s="10" t="s">
        <v>40</v>
      </c>
      <c r="AV2" s="10" t="s">
        <v>40</v>
      </c>
      <c r="AW2" s="10" t="s">
        <v>40</v>
      </c>
      <c r="AX2" s="10" t="s">
        <v>40</v>
      </c>
      <c r="AY2" s="10" t="s">
        <v>40</v>
      </c>
      <c r="AZ2" s="10" t="s">
        <v>40</v>
      </c>
      <c r="BA2" s="10" t="s">
        <v>40</v>
      </c>
      <c r="BB2" s="10" t="s">
        <v>40</v>
      </c>
      <c r="BC2" s="10" t="s">
        <v>40</v>
      </c>
      <c r="BD2" s="10" t="s">
        <v>40</v>
      </c>
      <c r="BE2" s="10" t="s">
        <v>40</v>
      </c>
      <c r="BF2" s="10" t="s">
        <v>40</v>
      </c>
      <c r="BG2" s="10" t="s">
        <v>40</v>
      </c>
      <c r="BH2" s="10" t="s">
        <v>40</v>
      </c>
      <c r="BI2" s="10" t="s">
        <v>40</v>
      </c>
      <c r="BJ2" s="10" t="s">
        <v>40</v>
      </c>
      <c r="BK2" s="10" t="s">
        <v>40</v>
      </c>
      <c r="BL2" s="10" t="s">
        <v>40</v>
      </c>
      <c r="BM2" s="10" t="s">
        <v>40</v>
      </c>
      <c r="BN2" s="10" t="s">
        <v>40</v>
      </c>
      <c r="BO2" s="10" t="s">
        <v>40</v>
      </c>
      <c r="BP2" s="10" t="s">
        <v>40</v>
      </c>
      <c r="BQ2" s="10" t="s">
        <v>40</v>
      </c>
      <c r="BR2" s="10" t="s">
        <v>40</v>
      </c>
      <c r="BS2" s="10" t="s">
        <v>40</v>
      </c>
      <c r="BT2" s="10" t="s">
        <v>40</v>
      </c>
      <c r="BU2" s="10" t="s">
        <v>40</v>
      </c>
      <c r="BV2" s="10" t="s">
        <v>40</v>
      </c>
      <c r="BW2" s="10" t="s">
        <v>40</v>
      </c>
      <c r="BX2" s="10" t="s">
        <v>40</v>
      </c>
      <c r="BY2" s="10" t="s">
        <v>40</v>
      </c>
      <c r="BZ2" s="10" t="s">
        <v>40</v>
      </c>
      <c r="CA2" s="10" t="s">
        <v>40</v>
      </c>
      <c r="CB2" s="10" t="s">
        <v>40</v>
      </c>
      <c r="CC2" s="10" t="s">
        <v>40</v>
      </c>
      <c r="CD2" s="10" t="s">
        <v>40</v>
      </c>
      <c r="CE2" s="10" t="s">
        <v>40</v>
      </c>
      <c r="CF2" s="10" t="s">
        <v>40</v>
      </c>
      <c r="CG2" s="10" t="s">
        <v>40</v>
      </c>
      <c r="CH2" s="10" t="s">
        <v>40</v>
      </c>
      <c r="CI2" s="10" t="s">
        <v>40</v>
      </c>
      <c r="CJ2" s="10" t="s">
        <v>40</v>
      </c>
      <c r="CK2" s="10" t="s">
        <v>40</v>
      </c>
      <c r="CL2" s="10" t="s">
        <v>40</v>
      </c>
      <c r="CM2" s="10" t="s">
        <v>40</v>
      </c>
    </row>
    <row r="3" spans="1:91" ht="15.75" x14ac:dyDescent="0.25">
      <c r="A3" s="8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1</v>
      </c>
      <c r="AG3" s="1" t="s">
        <v>2</v>
      </c>
      <c r="AH3" s="1" t="s">
        <v>3</v>
      </c>
      <c r="AI3" s="1" t="s">
        <v>4</v>
      </c>
      <c r="AJ3" s="1" t="s">
        <v>5</v>
      </c>
      <c r="AK3" s="1" t="s">
        <v>6</v>
      </c>
      <c r="AL3" s="1" t="s">
        <v>7</v>
      </c>
      <c r="AM3" s="1" t="s">
        <v>8</v>
      </c>
      <c r="AN3" s="1" t="s">
        <v>9</v>
      </c>
      <c r="AO3" s="1" t="s">
        <v>10</v>
      </c>
      <c r="AP3" s="1" t="s">
        <v>11</v>
      </c>
      <c r="AQ3" s="1" t="s">
        <v>12</v>
      </c>
      <c r="AR3" s="1" t="s">
        <v>13</v>
      </c>
      <c r="AS3" s="1" t="s">
        <v>14</v>
      </c>
      <c r="AT3" s="1" t="s">
        <v>15</v>
      </c>
      <c r="AU3" s="1" t="s">
        <v>16</v>
      </c>
      <c r="AV3" s="1" t="s">
        <v>17</v>
      </c>
      <c r="AW3" s="1" t="s">
        <v>18</v>
      </c>
      <c r="AX3" s="1" t="s">
        <v>19</v>
      </c>
      <c r="AY3" s="1" t="s">
        <v>20</v>
      </c>
      <c r="AZ3" s="1" t="s">
        <v>21</v>
      </c>
      <c r="BA3" s="1" t="s">
        <v>22</v>
      </c>
      <c r="BB3" s="1" t="s">
        <v>23</v>
      </c>
      <c r="BC3" s="1" t="s">
        <v>24</v>
      </c>
      <c r="BD3" s="1" t="s">
        <v>25</v>
      </c>
      <c r="BE3" s="1" t="s">
        <v>26</v>
      </c>
      <c r="BF3" s="1" t="s">
        <v>27</v>
      </c>
      <c r="BG3" s="1" t="s">
        <v>28</v>
      </c>
      <c r="BH3" s="1" t="s">
        <v>29</v>
      </c>
      <c r="BI3" s="1" t="s">
        <v>30</v>
      </c>
      <c r="BJ3" s="1" t="s">
        <v>1</v>
      </c>
      <c r="BK3" s="1" t="s">
        <v>2</v>
      </c>
      <c r="BL3" s="1" t="s">
        <v>3</v>
      </c>
      <c r="BM3" s="1" t="s">
        <v>4</v>
      </c>
      <c r="BN3" s="1" t="s">
        <v>5</v>
      </c>
      <c r="BO3" s="1" t="s">
        <v>6</v>
      </c>
      <c r="BP3" s="1" t="s">
        <v>7</v>
      </c>
      <c r="BQ3" s="1" t="s">
        <v>8</v>
      </c>
      <c r="BR3" s="1" t="s">
        <v>9</v>
      </c>
      <c r="BS3" s="1" t="s">
        <v>10</v>
      </c>
      <c r="BT3" s="1" t="s">
        <v>11</v>
      </c>
      <c r="BU3" s="1" t="s">
        <v>12</v>
      </c>
      <c r="BV3" s="1" t="s">
        <v>13</v>
      </c>
      <c r="BW3" s="1" t="s">
        <v>14</v>
      </c>
      <c r="BX3" s="1" t="s">
        <v>15</v>
      </c>
      <c r="BY3" s="1" t="s">
        <v>16</v>
      </c>
      <c r="BZ3" s="1" t="s">
        <v>17</v>
      </c>
      <c r="CA3" s="1" t="s">
        <v>18</v>
      </c>
      <c r="CB3" s="1" t="s">
        <v>19</v>
      </c>
      <c r="CC3" s="1" t="s">
        <v>20</v>
      </c>
      <c r="CD3" s="1" t="s">
        <v>21</v>
      </c>
      <c r="CE3" s="1" t="s">
        <v>22</v>
      </c>
      <c r="CF3" s="1" t="s">
        <v>23</v>
      </c>
      <c r="CG3" s="1" t="s">
        <v>24</v>
      </c>
      <c r="CH3" s="1" t="s">
        <v>25</v>
      </c>
      <c r="CI3" s="1" t="s">
        <v>26</v>
      </c>
      <c r="CJ3" s="1" t="s">
        <v>27</v>
      </c>
      <c r="CK3" s="1" t="s">
        <v>28</v>
      </c>
      <c r="CL3" s="1" t="s">
        <v>29</v>
      </c>
      <c r="CM3" s="1" t="s">
        <v>30</v>
      </c>
    </row>
    <row r="4" spans="1:91" ht="15.75" x14ac:dyDescent="0.25">
      <c r="A4" s="21" t="s">
        <v>85</v>
      </c>
      <c r="B4" s="30">
        <v>12300</v>
      </c>
      <c r="C4" s="30">
        <v>12600</v>
      </c>
      <c r="D4" s="30">
        <v>12900</v>
      </c>
      <c r="E4" s="30">
        <v>13200</v>
      </c>
      <c r="F4" s="30">
        <v>13500</v>
      </c>
      <c r="G4" s="30">
        <v>14000</v>
      </c>
      <c r="H4" s="30">
        <v>14500</v>
      </c>
      <c r="I4" s="30">
        <v>15000</v>
      </c>
      <c r="J4" s="30">
        <v>15500</v>
      </c>
      <c r="K4" s="30">
        <v>16000</v>
      </c>
      <c r="L4" s="30">
        <v>17000</v>
      </c>
      <c r="M4" s="30">
        <v>18000</v>
      </c>
      <c r="N4" s="30">
        <v>19000</v>
      </c>
      <c r="O4" s="30">
        <v>20000</v>
      </c>
      <c r="P4" s="30">
        <v>21000</v>
      </c>
      <c r="Q4" s="30">
        <v>22000</v>
      </c>
      <c r="R4" s="30">
        <v>23000</v>
      </c>
      <c r="S4" s="30">
        <v>24500</v>
      </c>
      <c r="T4" s="30">
        <v>26000</v>
      </c>
      <c r="U4" s="30">
        <v>27500</v>
      </c>
      <c r="V4" s="30">
        <v>29000</v>
      </c>
      <c r="W4" s="30">
        <v>30500</v>
      </c>
      <c r="X4" s="30">
        <v>32000</v>
      </c>
      <c r="Y4" s="30">
        <v>33500</v>
      </c>
      <c r="Z4" s="30">
        <v>35300</v>
      </c>
      <c r="AA4" s="30">
        <v>37100</v>
      </c>
      <c r="AB4" s="30">
        <v>38900</v>
      </c>
      <c r="AC4" s="30">
        <v>40700</v>
      </c>
      <c r="AD4" s="30">
        <v>42500</v>
      </c>
      <c r="AE4" s="30">
        <v>44300</v>
      </c>
      <c r="AF4" s="30">
        <v>10800</v>
      </c>
      <c r="AG4" s="30">
        <v>11100</v>
      </c>
      <c r="AH4" s="30">
        <v>11400</v>
      </c>
      <c r="AI4" s="30">
        <v>11700</v>
      </c>
      <c r="AJ4" s="30">
        <v>12000</v>
      </c>
      <c r="AK4" s="30">
        <v>12500</v>
      </c>
      <c r="AL4" s="30">
        <v>13000</v>
      </c>
      <c r="AM4" s="30">
        <v>13500</v>
      </c>
      <c r="AN4" s="30">
        <v>14000</v>
      </c>
      <c r="AO4" s="30">
        <v>14500</v>
      </c>
      <c r="AP4" s="30">
        <v>15500</v>
      </c>
      <c r="AQ4" s="30">
        <v>16500</v>
      </c>
      <c r="AR4" s="30">
        <v>17500</v>
      </c>
      <c r="AS4" s="30">
        <v>18500</v>
      </c>
      <c r="AT4" s="30">
        <v>19500</v>
      </c>
      <c r="AU4" s="30">
        <v>20500</v>
      </c>
      <c r="AV4" s="30">
        <v>21500</v>
      </c>
      <c r="AW4" s="30">
        <v>23000</v>
      </c>
      <c r="AX4" s="30">
        <v>24500</v>
      </c>
      <c r="AY4" s="30">
        <v>26000</v>
      </c>
      <c r="AZ4" s="30">
        <v>27500</v>
      </c>
      <c r="BA4" s="30">
        <v>29000</v>
      </c>
      <c r="BB4" s="30">
        <v>30500</v>
      </c>
      <c r="BC4" s="30">
        <v>32000</v>
      </c>
      <c r="BD4" s="30">
        <v>33800</v>
      </c>
      <c r="BE4" s="30">
        <v>35600</v>
      </c>
      <c r="BF4" s="30">
        <v>37400</v>
      </c>
      <c r="BG4" s="30">
        <v>39200</v>
      </c>
      <c r="BH4" s="30">
        <v>41000</v>
      </c>
      <c r="BI4" s="30">
        <v>42800</v>
      </c>
      <c r="BJ4" s="30">
        <v>15100</v>
      </c>
      <c r="BK4" s="30">
        <v>15400</v>
      </c>
      <c r="BL4" s="30">
        <v>15700</v>
      </c>
      <c r="BM4" s="30">
        <v>16000</v>
      </c>
      <c r="BN4" s="30">
        <v>16300</v>
      </c>
      <c r="BO4" s="30">
        <v>16800</v>
      </c>
      <c r="BP4" s="30">
        <v>17300</v>
      </c>
      <c r="BQ4" s="30">
        <v>17800</v>
      </c>
      <c r="BR4" s="30">
        <v>18300</v>
      </c>
      <c r="BS4" s="30">
        <v>18800</v>
      </c>
      <c r="BT4" s="30">
        <v>19800</v>
      </c>
      <c r="BU4" s="30">
        <v>20800</v>
      </c>
      <c r="BV4" s="30">
        <v>21800</v>
      </c>
      <c r="BW4" s="30">
        <v>22800</v>
      </c>
      <c r="BX4" s="30">
        <v>23800</v>
      </c>
      <c r="BY4" s="30">
        <v>24800</v>
      </c>
      <c r="BZ4" s="30">
        <v>25800</v>
      </c>
      <c r="CA4" s="30">
        <v>27300</v>
      </c>
      <c r="CB4" s="30">
        <v>28800</v>
      </c>
      <c r="CC4" s="30">
        <v>30300</v>
      </c>
      <c r="CD4" s="30">
        <v>31800</v>
      </c>
      <c r="CE4" s="30">
        <v>33300</v>
      </c>
      <c r="CF4" s="30">
        <v>34800</v>
      </c>
      <c r="CG4" s="30">
        <v>36300</v>
      </c>
      <c r="CH4" s="30">
        <v>38100</v>
      </c>
      <c r="CI4" s="30">
        <v>39900</v>
      </c>
      <c r="CJ4" s="30">
        <v>41700</v>
      </c>
      <c r="CK4" s="30">
        <v>43500</v>
      </c>
      <c r="CL4" s="30">
        <v>45300</v>
      </c>
      <c r="CM4" s="30">
        <v>47100</v>
      </c>
    </row>
    <row r="5" spans="1:91" ht="15.75" x14ac:dyDescent="0.25">
      <c r="A5" s="21" t="s">
        <v>86</v>
      </c>
      <c r="B5" s="31">
        <v>13000</v>
      </c>
      <c r="C5" s="31">
        <v>13300</v>
      </c>
      <c r="D5" s="31">
        <v>13700</v>
      </c>
      <c r="E5" s="31">
        <v>14100</v>
      </c>
      <c r="F5" s="31">
        <v>14400</v>
      </c>
      <c r="G5" s="31">
        <v>15000</v>
      </c>
      <c r="H5" s="31">
        <v>15600</v>
      </c>
      <c r="I5" s="31">
        <v>16200</v>
      </c>
      <c r="J5" s="31">
        <v>16800</v>
      </c>
      <c r="K5" s="31">
        <v>17400</v>
      </c>
      <c r="L5" s="31">
        <v>18600</v>
      </c>
      <c r="M5" s="31">
        <v>19700</v>
      </c>
      <c r="N5" s="31">
        <v>20900</v>
      </c>
      <c r="O5" s="31">
        <v>22000</v>
      </c>
      <c r="P5" s="31">
        <v>23200</v>
      </c>
      <c r="Q5" s="31">
        <v>24300</v>
      </c>
      <c r="R5" s="31">
        <v>25500</v>
      </c>
      <c r="S5" s="31">
        <v>27200</v>
      </c>
      <c r="T5" s="31">
        <v>28900</v>
      </c>
      <c r="U5" s="31">
        <v>30600</v>
      </c>
      <c r="V5" s="31">
        <v>32400</v>
      </c>
      <c r="W5" s="31">
        <v>34100</v>
      </c>
      <c r="X5" s="31">
        <v>35800</v>
      </c>
      <c r="Y5" s="31">
        <v>37400</v>
      </c>
      <c r="Z5" s="31">
        <v>39400</v>
      </c>
      <c r="AA5" s="31">
        <v>41500</v>
      </c>
      <c r="AB5" s="31">
        <v>43500</v>
      </c>
      <c r="AC5" s="31">
        <v>45500</v>
      </c>
      <c r="AD5" s="31">
        <v>47500</v>
      </c>
      <c r="AE5" s="31">
        <v>49500</v>
      </c>
      <c r="AF5" s="30">
        <v>11500</v>
      </c>
      <c r="AG5" s="30">
        <v>11800</v>
      </c>
      <c r="AH5" s="30">
        <v>12200</v>
      </c>
      <c r="AI5" s="30">
        <v>12600</v>
      </c>
      <c r="AJ5" s="30">
        <v>12900</v>
      </c>
      <c r="AK5" s="30">
        <v>13500</v>
      </c>
      <c r="AL5" s="30">
        <v>14100</v>
      </c>
      <c r="AM5" s="30">
        <v>14700</v>
      </c>
      <c r="AN5" s="30">
        <v>15300</v>
      </c>
      <c r="AO5" s="30">
        <v>15900</v>
      </c>
      <c r="AP5" s="30">
        <v>17100</v>
      </c>
      <c r="AQ5" s="30">
        <v>18200</v>
      </c>
      <c r="AR5" s="30">
        <v>19400</v>
      </c>
      <c r="AS5" s="30">
        <v>20500</v>
      </c>
      <c r="AT5" s="30">
        <v>21700</v>
      </c>
      <c r="AU5" s="30">
        <v>22800</v>
      </c>
      <c r="AV5" s="30">
        <v>24000</v>
      </c>
      <c r="AW5" s="30">
        <v>25700</v>
      </c>
      <c r="AX5" s="30">
        <v>27400</v>
      </c>
      <c r="AY5" s="30">
        <v>29100</v>
      </c>
      <c r="AZ5" s="30">
        <v>30900</v>
      </c>
      <c r="BA5" s="30">
        <v>32600</v>
      </c>
      <c r="BB5" s="30">
        <v>34300</v>
      </c>
      <c r="BC5" s="30">
        <v>35900</v>
      </c>
      <c r="BD5" s="30">
        <v>37900</v>
      </c>
      <c r="BE5" s="30">
        <v>40000</v>
      </c>
      <c r="BF5" s="30">
        <v>42000</v>
      </c>
      <c r="BG5" s="30">
        <v>44000</v>
      </c>
      <c r="BH5" s="30">
        <v>46000</v>
      </c>
      <c r="BI5" s="30">
        <v>48000</v>
      </c>
      <c r="BJ5" s="31">
        <v>15800</v>
      </c>
      <c r="BK5" s="31">
        <v>16100</v>
      </c>
      <c r="BL5" s="31">
        <v>16500</v>
      </c>
      <c r="BM5" s="31">
        <v>16900</v>
      </c>
      <c r="BN5" s="31">
        <v>17200</v>
      </c>
      <c r="BO5" s="31">
        <v>17800</v>
      </c>
      <c r="BP5" s="31">
        <v>18400</v>
      </c>
      <c r="BQ5" s="31">
        <v>19000</v>
      </c>
      <c r="BR5" s="31">
        <v>19600</v>
      </c>
      <c r="BS5" s="31">
        <v>20200</v>
      </c>
      <c r="BT5" s="31">
        <v>21400</v>
      </c>
      <c r="BU5" s="31">
        <v>22500</v>
      </c>
      <c r="BV5" s="31">
        <v>23700</v>
      </c>
      <c r="BW5" s="31">
        <v>24800</v>
      </c>
      <c r="BX5" s="31">
        <v>26000</v>
      </c>
      <c r="BY5" s="31">
        <v>27100</v>
      </c>
      <c r="BZ5" s="31">
        <v>28300</v>
      </c>
      <c r="CA5" s="31">
        <v>30000</v>
      </c>
      <c r="CB5" s="31">
        <v>31700</v>
      </c>
      <c r="CC5" s="31">
        <v>33400</v>
      </c>
      <c r="CD5" s="31">
        <v>35200</v>
      </c>
      <c r="CE5" s="31">
        <v>36900</v>
      </c>
      <c r="CF5" s="31">
        <v>38600</v>
      </c>
      <c r="CG5" s="31">
        <v>40200</v>
      </c>
      <c r="CH5" s="31">
        <v>42200</v>
      </c>
      <c r="CI5" s="31">
        <v>44300</v>
      </c>
      <c r="CJ5" s="31">
        <v>46300</v>
      </c>
      <c r="CK5" s="31">
        <v>48300</v>
      </c>
      <c r="CL5" s="31">
        <v>50300</v>
      </c>
      <c r="CM5" s="31">
        <v>52300</v>
      </c>
    </row>
    <row r="6" spans="1:91" ht="15.75" x14ac:dyDescent="0.25">
      <c r="A6" s="21" t="s">
        <v>83</v>
      </c>
      <c r="B6" s="31">
        <v>13600</v>
      </c>
      <c r="C6" s="31">
        <v>14000</v>
      </c>
      <c r="D6" s="31">
        <v>14500</v>
      </c>
      <c r="E6" s="31">
        <v>14900</v>
      </c>
      <c r="F6" s="31">
        <v>15400</v>
      </c>
      <c r="G6" s="31">
        <v>16100</v>
      </c>
      <c r="H6" s="31">
        <v>16800</v>
      </c>
      <c r="I6" s="31">
        <v>17500</v>
      </c>
      <c r="J6" s="31">
        <v>18200</v>
      </c>
      <c r="K6" s="31">
        <v>18900</v>
      </c>
      <c r="L6" s="31">
        <v>20200</v>
      </c>
      <c r="M6" s="31">
        <v>21600</v>
      </c>
      <c r="N6" s="31">
        <v>22900</v>
      </c>
      <c r="O6" s="31">
        <v>24200</v>
      </c>
      <c r="P6" s="31">
        <v>25600</v>
      </c>
      <c r="Q6" s="30">
        <v>26900</v>
      </c>
      <c r="R6" s="30">
        <v>28200</v>
      </c>
      <c r="S6" s="30">
        <v>30100</v>
      </c>
      <c r="T6" s="30">
        <v>32100</v>
      </c>
      <c r="U6" s="30">
        <v>34100</v>
      </c>
      <c r="V6" s="30">
        <v>36000</v>
      </c>
      <c r="W6" s="30">
        <v>38000</v>
      </c>
      <c r="X6" s="30">
        <v>39900</v>
      </c>
      <c r="Y6" s="30">
        <v>41800</v>
      </c>
      <c r="Z6" s="30">
        <v>44000</v>
      </c>
      <c r="AA6" s="30">
        <v>46300</v>
      </c>
      <c r="AB6" s="30">
        <v>48500</v>
      </c>
      <c r="AC6" s="30">
        <v>50700</v>
      </c>
      <c r="AD6" s="30">
        <v>53000</v>
      </c>
      <c r="AE6" s="30">
        <v>55200</v>
      </c>
      <c r="AF6" s="30">
        <v>12100</v>
      </c>
      <c r="AG6" s="30">
        <v>12500</v>
      </c>
      <c r="AH6" s="30">
        <v>13000</v>
      </c>
      <c r="AI6" s="30">
        <v>13400</v>
      </c>
      <c r="AJ6" s="30">
        <v>13900</v>
      </c>
      <c r="AK6" s="30">
        <v>14600</v>
      </c>
      <c r="AL6" s="30">
        <v>15300</v>
      </c>
      <c r="AM6" s="30">
        <v>16000</v>
      </c>
      <c r="AN6" s="30">
        <v>16700</v>
      </c>
      <c r="AO6" s="30">
        <v>17400</v>
      </c>
      <c r="AP6" s="30">
        <v>18700</v>
      </c>
      <c r="AQ6" s="30">
        <v>20100</v>
      </c>
      <c r="AR6" s="30">
        <v>21400</v>
      </c>
      <c r="AS6" s="30">
        <v>22700</v>
      </c>
      <c r="AT6" s="30">
        <v>24100</v>
      </c>
      <c r="AU6" s="30">
        <v>25400</v>
      </c>
      <c r="AV6" s="30">
        <v>26700</v>
      </c>
      <c r="AW6" s="30">
        <v>28600</v>
      </c>
      <c r="AX6" s="30">
        <v>30600</v>
      </c>
      <c r="AY6" s="30">
        <v>32600</v>
      </c>
      <c r="AZ6" s="30">
        <v>34500</v>
      </c>
      <c r="BA6" s="30">
        <v>36500</v>
      </c>
      <c r="BB6" s="30">
        <v>38400</v>
      </c>
      <c r="BC6" s="30">
        <v>40300</v>
      </c>
      <c r="BD6" s="30">
        <v>42500</v>
      </c>
      <c r="BE6" s="30">
        <v>44800</v>
      </c>
      <c r="BF6" s="30">
        <v>47000</v>
      </c>
      <c r="BG6" s="30">
        <v>49200</v>
      </c>
      <c r="BH6" s="30">
        <v>51500</v>
      </c>
      <c r="BI6" s="30">
        <v>53700</v>
      </c>
      <c r="BJ6" s="31">
        <v>16400</v>
      </c>
      <c r="BK6" s="31">
        <v>16800</v>
      </c>
      <c r="BL6" s="31">
        <v>17300</v>
      </c>
      <c r="BM6" s="31">
        <v>17700</v>
      </c>
      <c r="BN6" s="31">
        <v>18200</v>
      </c>
      <c r="BO6" s="31">
        <v>18900</v>
      </c>
      <c r="BP6" s="31">
        <v>19600</v>
      </c>
      <c r="BQ6" s="31">
        <v>20300</v>
      </c>
      <c r="BR6" s="31">
        <v>21000</v>
      </c>
      <c r="BS6" s="31">
        <v>21700</v>
      </c>
      <c r="BT6" s="31">
        <v>23000</v>
      </c>
      <c r="BU6" s="31">
        <v>24400</v>
      </c>
      <c r="BV6" s="31">
        <v>25700</v>
      </c>
      <c r="BW6" s="31">
        <v>27000</v>
      </c>
      <c r="BX6" s="31">
        <v>28400</v>
      </c>
      <c r="BY6" s="30">
        <v>29700</v>
      </c>
      <c r="BZ6" s="30">
        <v>31000</v>
      </c>
      <c r="CA6" s="30">
        <v>32900</v>
      </c>
      <c r="CB6" s="30">
        <v>34900</v>
      </c>
      <c r="CC6" s="30">
        <v>36900</v>
      </c>
      <c r="CD6" s="30">
        <v>38800</v>
      </c>
      <c r="CE6" s="30">
        <v>40800</v>
      </c>
      <c r="CF6" s="30">
        <v>42700</v>
      </c>
      <c r="CG6" s="30">
        <v>44600</v>
      </c>
      <c r="CH6" s="30">
        <v>46800</v>
      </c>
      <c r="CI6" s="30">
        <v>49100</v>
      </c>
      <c r="CJ6" s="30">
        <v>51300</v>
      </c>
      <c r="CK6" s="30">
        <v>53500</v>
      </c>
      <c r="CL6" s="30">
        <v>55800</v>
      </c>
      <c r="CM6" s="30">
        <v>58000</v>
      </c>
    </row>
    <row r="7" spans="1:91" ht="15.75" x14ac:dyDescent="0.25">
      <c r="A7" s="21" t="s">
        <v>87</v>
      </c>
      <c r="B7" s="31">
        <v>14300</v>
      </c>
      <c r="C7" s="31">
        <v>14800</v>
      </c>
      <c r="D7" s="31">
        <v>15400</v>
      </c>
      <c r="E7" s="31">
        <v>15900</v>
      </c>
      <c r="F7" s="31">
        <v>16500</v>
      </c>
      <c r="G7" s="31">
        <v>17300</v>
      </c>
      <c r="H7" s="31">
        <v>18100</v>
      </c>
      <c r="I7" s="31">
        <v>18900</v>
      </c>
      <c r="J7" s="31">
        <v>19700</v>
      </c>
      <c r="K7" s="31">
        <v>20600</v>
      </c>
      <c r="L7" s="31">
        <v>22100</v>
      </c>
      <c r="M7" s="31">
        <v>23700</v>
      </c>
      <c r="N7" s="31">
        <v>25100</v>
      </c>
      <c r="O7" s="31">
        <v>26600</v>
      </c>
      <c r="P7" s="31">
        <v>28300</v>
      </c>
      <c r="Q7" s="31">
        <v>29700</v>
      </c>
      <c r="R7" s="31">
        <v>31200</v>
      </c>
      <c r="S7" s="31">
        <v>33400</v>
      </c>
      <c r="T7" s="31">
        <v>35700</v>
      </c>
      <c r="U7" s="31">
        <v>38000</v>
      </c>
      <c r="V7" s="31">
        <v>40200</v>
      </c>
      <c r="W7" s="31">
        <v>42400</v>
      </c>
      <c r="X7" s="31">
        <v>44600</v>
      </c>
      <c r="Y7" s="31">
        <v>46700</v>
      </c>
      <c r="Z7" s="31">
        <v>49200</v>
      </c>
      <c r="AA7" s="31">
        <v>51700</v>
      </c>
      <c r="AB7" s="31">
        <v>54200</v>
      </c>
      <c r="AC7" s="31">
        <v>56600</v>
      </c>
      <c r="AD7" s="31">
        <v>59200</v>
      </c>
      <c r="AE7" s="31">
        <v>61700</v>
      </c>
      <c r="AF7" s="30">
        <v>12800</v>
      </c>
      <c r="AG7" s="30">
        <v>13300</v>
      </c>
      <c r="AH7" s="30">
        <v>13900</v>
      </c>
      <c r="AI7" s="30">
        <v>14400</v>
      </c>
      <c r="AJ7" s="30">
        <v>15000</v>
      </c>
      <c r="AK7" s="30">
        <v>15800</v>
      </c>
      <c r="AL7" s="30">
        <v>16600</v>
      </c>
      <c r="AM7" s="30">
        <v>17400</v>
      </c>
      <c r="AN7" s="30">
        <v>18200</v>
      </c>
      <c r="AO7" s="30">
        <v>19100</v>
      </c>
      <c r="AP7" s="30">
        <v>20600</v>
      </c>
      <c r="AQ7" s="30">
        <v>22200</v>
      </c>
      <c r="AR7" s="30">
        <v>23600</v>
      </c>
      <c r="AS7" s="30">
        <v>25100</v>
      </c>
      <c r="AT7" s="30">
        <v>26800</v>
      </c>
      <c r="AU7" s="30">
        <v>28200</v>
      </c>
      <c r="AV7" s="30">
        <v>29700</v>
      </c>
      <c r="AW7" s="30">
        <v>31900</v>
      </c>
      <c r="AX7" s="30">
        <v>34200</v>
      </c>
      <c r="AY7" s="30">
        <v>36500</v>
      </c>
      <c r="AZ7" s="30">
        <v>38700</v>
      </c>
      <c r="BA7" s="30">
        <v>40900</v>
      </c>
      <c r="BB7" s="30">
        <v>43100</v>
      </c>
      <c r="BC7" s="30">
        <v>45200</v>
      </c>
      <c r="BD7" s="30">
        <v>47700</v>
      </c>
      <c r="BE7" s="30">
        <v>50200</v>
      </c>
      <c r="BF7" s="30">
        <v>52700</v>
      </c>
      <c r="BG7" s="30">
        <v>55100</v>
      </c>
      <c r="BH7" s="30">
        <v>57700</v>
      </c>
      <c r="BI7" s="30">
        <v>60200</v>
      </c>
      <c r="BJ7" s="31">
        <v>17100</v>
      </c>
      <c r="BK7" s="31">
        <v>17600</v>
      </c>
      <c r="BL7" s="31">
        <v>18200</v>
      </c>
      <c r="BM7" s="31">
        <v>18700</v>
      </c>
      <c r="BN7" s="31">
        <v>19300</v>
      </c>
      <c r="BO7" s="31">
        <v>20100</v>
      </c>
      <c r="BP7" s="31">
        <v>20900</v>
      </c>
      <c r="BQ7" s="31">
        <v>21700</v>
      </c>
      <c r="BR7" s="31">
        <v>22500</v>
      </c>
      <c r="BS7" s="31">
        <v>23400</v>
      </c>
      <c r="BT7" s="31">
        <v>24900</v>
      </c>
      <c r="BU7" s="31">
        <v>26500</v>
      </c>
      <c r="BV7" s="31">
        <v>27900</v>
      </c>
      <c r="BW7" s="31">
        <v>29400</v>
      </c>
      <c r="BX7" s="31">
        <v>31100</v>
      </c>
      <c r="BY7" s="31">
        <v>32500</v>
      </c>
      <c r="BZ7" s="31">
        <v>34000</v>
      </c>
      <c r="CA7" s="31">
        <v>36200</v>
      </c>
      <c r="CB7" s="31">
        <v>38500</v>
      </c>
      <c r="CC7" s="31">
        <v>40800</v>
      </c>
      <c r="CD7" s="31">
        <v>43000</v>
      </c>
      <c r="CE7" s="31">
        <v>45200</v>
      </c>
      <c r="CF7" s="31">
        <v>47400</v>
      </c>
      <c r="CG7" s="31">
        <v>49500</v>
      </c>
      <c r="CH7" s="31">
        <v>52000</v>
      </c>
      <c r="CI7" s="31">
        <v>54500</v>
      </c>
      <c r="CJ7" s="31">
        <v>57000</v>
      </c>
      <c r="CK7" s="31">
        <v>59400</v>
      </c>
      <c r="CL7" s="31">
        <v>62000</v>
      </c>
      <c r="CM7" s="31">
        <v>64500</v>
      </c>
    </row>
    <row r="8" spans="1:91" ht="15.75" x14ac:dyDescent="0.25">
      <c r="A8" s="21" t="s">
        <v>88</v>
      </c>
      <c r="B8" s="30">
        <v>15100</v>
      </c>
      <c r="C8" s="30">
        <v>15600</v>
      </c>
      <c r="D8" s="30">
        <v>16300</v>
      </c>
      <c r="E8" s="30">
        <v>16900</v>
      </c>
      <c r="F8" s="30">
        <v>17600</v>
      </c>
      <c r="G8" s="30">
        <v>18600</v>
      </c>
      <c r="H8" s="30">
        <v>19500</v>
      </c>
      <c r="I8" s="30">
        <v>20400</v>
      </c>
      <c r="J8" s="30">
        <v>21400</v>
      </c>
      <c r="K8" s="30">
        <v>22400</v>
      </c>
      <c r="L8" s="30">
        <v>24100</v>
      </c>
      <c r="M8" s="30">
        <v>26000</v>
      </c>
      <c r="N8" s="30">
        <v>27600</v>
      </c>
      <c r="O8" s="30">
        <v>29300</v>
      </c>
      <c r="P8" s="30">
        <v>31200</v>
      </c>
      <c r="Q8" s="30">
        <v>32800</v>
      </c>
      <c r="R8" s="30">
        <v>34600</v>
      </c>
      <c r="S8" s="30">
        <v>37100</v>
      </c>
      <c r="T8" s="30">
        <v>39700</v>
      </c>
      <c r="U8" s="30">
        <v>42300</v>
      </c>
      <c r="V8" s="30">
        <v>44800</v>
      </c>
      <c r="W8" s="30">
        <v>47300</v>
      </c>
      <c r="X8" s="30">
        <v>49800</v>
      </c>
      <c r="Y8" s="30">
        <v>52200</v>
      </c>
      <c r="Z8" s="30">
        <v>55000</v>
      </c>
      <c r="AA8" s="30">
        <v>57700</v>
      </c>
      <c r="AB8" s="30">
        <v>60500</v>
      </c>
      <c r="AC8" s="30">
        <v>63200</v>
      </c>
      <c r="AD8" s="30">
        <v>66100</v>
      </c>
      <c r="AE8" s="30">
        <v>68900</v>
      </c>
      <c r="AF8" s="30">
        <v>13600</v>
      </c>
      <c r="AG8" s="30">
        <v>14100</v>
      </c>
      <c r="AH8" s="30">
        <v>14800</v>
      </c>
      <c r="AI8" s="30">
        <v>15400</v>
      </c>
      <c r="AJ8" s="30">
        <v>16100</v>
      </c>
      <c r="AK8" s="30">
        <v>17100</v>
      </c>
      <c r="AL8" s="30">
        <v>18000</v>
      </c>
      <c r="AM8" s="30">
        <v>18900</v>
      </c>
      <c r="AN8" s="30">
        <v>19900</v>
      </c>
      <c r="AO8" s="30">
        <v>20900</v>
      </c>
      <c r="AP8" s="30">
        <v>22600</v>
      </c>
      <c r="AQ8" s="30">
        <v>24500</v>
      </c>
      <c r="AR8" s="30">
        <v>26100</v>
      </c>
      <c r="AS8" s="30">
        <v>27800</v>
      </c>
      <c r="AT8" s="30">
        <v>29700</v>
      </c>
      <c r="AU8" s="30">
        <v>31300</v>
      </c>
      <c r="AV8" s="30">
        <v>33100</v>
      </c>
      <c r="AW8" s="30">
        <v>35600</v>
      </c>
      <c r="AX8" s="30">
        <v>38200</v>
      </c>
      <c r="AY8" s="30">
        <v>40800</v>
      </c>
      <c r="AZ8" s="30">
        <v>43300</v>
      </c>
      <c r="BA8" s="30">
        <v>45800</v>
      </c>
      <c r="BB8" s="30">
        <v>48300</v>
      </c>
      <c r="BC8" s="30">
        <v>50700</v>
      </c>
      <c r="BD8" s="30">
        <v>53500</v>
      </c>
      <c r="BE8" s="30">
        <v>56200</v>
      </c>
      <c r="BF8" s="30">
        <v>59000</v>
      </c>
      <c r="BG8" s="30">
        <v>61700</v>
      </c>
      <c r="BH8" s="30">
        <v>64600</v>
      </c>
      <c r="BI8" s="30">
        <v>67400</v>
      </c>
      <c r="BJ8" s="30">
        <v>17900</v>
      </c>
      <c r="BK8" s="30">
        <v>18400</v>
      </c>
      <c r="BL8" s="30">
        <v>19100</v>
      </c>
      <c r="BM8" s="30">
        <v>19700</v>
      </c>
      <c r="BN8" s="30">
        <v>20400</v>
      </c>
      <c r="BO8" s="30">
        <v>21400</v>
      </c>
      <c r="BP8" s="30">
        <v>22300</v>
      </c>
      <c r="BQ8" s="30">
        <v>23200</v>
      </c>
      <c r="BR8" s="30">
        <v>24200</v>
      </c>
      <c r="BS8" s="30">
        <v>25200</v>
      </c>
      <c r="BT8" s="30">
        <v>26900</v>
      </c>
      <c r="BU8" s="30">
        <v>28800</v>
      </c>
      <c r="BV8" s="30">
        <v>30400</v>
      </c>
      <c r="BW8" s="30">
        <v>32100</v>
      </c>
      <c r="BX8" s="30">
        <v>34000</v>
      </c>
      <c r="BY8" s="30">
        <v>35600</v>
      </c>
      <c r="BZ8" s="30">
        <v>37400</v>
      </c>
      <c r="CA8" s="30">
        <v>39900</v>
      </c>
      <c r="CB8" s="30">
        <v>42500</v>
      </c>
      <c r="CC8" s="30">
        <v>45100</v>
      </c>
      <c r="CD8" s="30">
        <v>47600</v>
      </c>
      <c r="CE8" s="30">
        <v>50100</v>
      </c>
      <c r="CF8" s="30">
        <v>52600</v>
      </c>
      <c r="CG8" s="30">
        <v>55000</v>
      </c>
      <c r="CH8" s="30">
        <v>57800</v>
      </c>
      <c r="CI8" s="30">
        <v>60500</v>
      </c>
      <c r="CJ8" s="30">
        <v>63300</v>
      </c>
      <c r="CK8" s="30">
        <v>66000</v>
      </c>
      <c r="CL8" s="30">
        <v>68900</v>
      </c>
      <c r="CM8" s="30">
        <v>71700</v>
      </c>
    </row>
    <row r="9" spans="1:91" ht="15.75" x14ac:dyDescent="0.25">
      <c r="A9" s="21" t="s">
        <v>89</v>
      </c>
      <c r="B9" s="31">
        <v>15900</v>
      </c>
      <c r="C9" s="31">
        <v>16500</v>
      </c>
      <c r="D9" s="31">
        <v>17300</v>
      </c>
      <c r="E9" s="31">
        <v>18000</v>
      </c>
      <c r="F9" s="31">
        <v>18800</v>
      </c>
      <c r="G9" s="31">
        <v>20000</v>
      </c>
      <c r="H9" s="31">
        <v>21000</v>
      </c>
      <c r="I9" s="31">
        <v>22000</v>
      </c>
      <c r="J9" s="31">
        <v>23200</v>
      </c>
      <c r="K9" s="31">
        <v>24400</v>
      </c>
      <c r="L9" s="31">
        <v>26300</v>
      </c>
      <c r="M9" s="31">
        <v>28500</v>
      </c>
      <c r="N9" s="31">
        <v>30300</v>
      </c>
      <c r="O9" s="31">
        <v>32300</v>
      </c>
      <c r="P9" s="31">
        <v>34400</v>
      </c>
      <c r="Q9" s="31">
        <v>36300</v>
      </c>
      <c r="R9" s="31">
        <v>38300</v>
      </c>
      <c r="S9" s="31">
        <v>41200</v>
      </c>
      <c r="T9" s="31">
        <v>44100</v>
      </c>
      <c r="U9" s="31">
        <v>47100</v>
      </c>
      <c r="V9" s="31">
        <v>50000</v>
      </c>
      <c r="W9" s="31">
        <v>52800</v>
      </c>
      <c r="X9" s="31">
        <v>55600</v>
      </c>
      <c r="Y9" s="31">
        <v>58300</v>
      </c>
      <c r="Z9" s="31">
        <v>61400</v>
      </c>
      <c r="AA9" s="31">
        <v>64400</v>
      </c>
      <c r="AB9" s="31">
        <v>67600</v>
      </c>
      <c r="AC9" s="31">
        <v>70600</v>
      </c>
      <c r="AD9" s="31">
        <v>73800</v>
      </c>
      <c r="AE9" s="31">
        <v>76900</v>
      </c>
      <c r="AF9" s="30">
        <v>14400</v>
      </c>
      <c r="AG9" s="30">
        <v>15000</v>
      </c>
      <c r="AH9" s="30">
        <v>15800</v>
      </c>
      <c r="AI9" s="30">
        <v>16500</v>
      </c>
      <c r="AJ9" s="30">
        <v>17300</v>
      </c>
      <c r="AK9" s="30">
        <v>18500</v>
      </c>
      <c r="AL9" s="30">
        <v>19500</v>
      </c>
      <c r="AM9" s="30">
        <v>20500</v>
      </c>
      <c r="AN9" s="30">
        <v>21700</v>
      </c>
      <c r="AO9" s="30">
        <v>22900</v>
      </c>
      <c r="AP9" s="30">
        <v>24800</v>
      </c>
      <c r="AQ9" s="30">
        <v>27000</v>
      </c>
      <c r="AR9" s="30">
        <v>28800</v>
      </c>
      <c r="AS9" s="30">
        <v>30800</v>
      </c>
      <c r="AT9" s="30">
        <v>32900</v>
      </c>
      <c r="AU9" s="30">
        <v>34800</v>
      </c>
      <c r="AV9" s="30">
        <v>36800</v>
      </c>
      <c r="AW9" s="30">
        <v>39700</v>
      </c>
      <c r="AX9" s="30">
        <v>42600</v>
      </c>
      <c r="AY9" s="30">
        <v>45600</v>
      </c>
      <c r="AZ9" s="30">
        <v>48500</v>
      </c>
      <c r="BA9" s="30">
        <v>51300</v>
      </c>
      <c r="BB9" s="30">
        <v>54100</v>
      </c>
      <c r="BC9" s="30">
        <v>56800</v>
      </c>
      <c r="BD9" s="30">
        <v>59900</v>
      </c>
      <c r="BE9" s="30">
        <v>62900</v>
      </c>
      <c r="BF9" s="30">
        <v>66100</v>
      </c>
      <c r="BG9" s="30">
        <v>69100</v>
      </c>
      <c r="BH9" s="30">
        <v>72300</v>
      </c>
      <c r="BI9" s="30">
        <v>75400</v>
      </c>
      <c r="BJ9" s="31">
        <v>18700</v>
      </c>
      <c r="BK9" s="31">
        <v>19300</v>
      </c>
      <c r="BL9" s="31">
        <v>20100</v>
      </c>
      <c r="BM9" s="31">
        <v>20800</v>
      </c>
      <c r="BN9" s="31">
        <v>21600</v>
      </c>
      <c r="BO9" s="31">
        <v>22800</v>
      </c>
      <c r="BP9" s="31">
        <v>23800</v>
      </c>
      <c r="BQ9" s="31">
        <v>24800</v>
      </c>
      <c r="BR9" s="31">
        <v>26000</v>
      </c>
      <c r="BS9" s="31">
        <v>27200</v>
      </c>
      <c r="BT9" s="31">
        <v>29100</v>
      </c>
      <c r="BU9" s="31">
        <v>31300</v>
      </c>
      <c r="BV9" s="31">
        <v>33100</v>
      </c>
      <c r="BW9" s="31">
        <v>35100</v>
      </c>
      <c r="BX9" s="31">
        <v>37200</v>
      </c>
      <c r="BY9" s="31">
        <v>39100</v>
      </c>
      <c r="BZ9" s="31">
        <v>41100</v>
      </c>
      <c r="CA9" s="31">
        <v>44000</v>
      </c>
      <c r="CB9" s="31">
        <v>46900</v>
      </c>
      <c r="CC9" s="31">
        <v>49900</v>
      </c>
      <c r="CD9" s="31">
        <v>52800</v>
      </c>
      <c r="CE9" s="31">
        <v>55600</v>
      </c>
      <c r="CF9" s="31">
        <v>58400</v>
      </c>
      <c r="CG9" s="31">
        <v>61100</v>
      </c>
      <c r="CH9" s="31">
        <v>64200</v>
      </c>
      <c r="CI9" s="31">
        <v>67200</v>
      </c>
      <c r="CJ9" s="31">
        <v>70400</v>
      </c>
      <c r="CK9" s="31">
        <v>73400</v>
      </c>
      <c r="CL9" s="31">
        <v>76600</v>
      </c>
      <c r="CM9" s="31">
        <v>79700</v>
      </c>
    </row>
    <row r="10" spans="1:91" ht="15.75" x14ac:dyDescent="0.25">
      <c r="A10" s="21" t="s">
        <v>94</v>
      </c>
      <c r="B10" s="30">
        <v>24600</v>
      </c>
      <c r="C10" s="30">
        <v>25100</v>
      </c>
      <c r="D10" s="30">
        <v>25700</v>
      </c>
      <c r="E10" s="30">
        <v>26300</v>
      </c>
      <c r="F10" s="30">
        <v>26800</v>
      </c>
      <c r="G10" s="30">
        <v>27800</v>
      </c>
      <c r="H10" s="30">
        <v>28700</v>
      </c>
      <c r="I10" s="30">
        <v>29600</v>
      </c>
      <c r="J10" s="30">
        <v>30600</v>
      </c>
      <c r="K10" s="30">
        <v>31500</v>
      </c>
      <c r="L10" s="30">
        <v>33500</v>
      </c>
      <c r="M10" s="30">
        <v>35400</v>
      </c>
      <c r="N10" s="30">
        <v>37300</v>
      </c>
      <c r="O10" s="30">
        <v>39200</v>
      </c>
      <c r="P10" s="30">
        <v>41100</v>
      </c>
      <c r="Q10" s="30">
        <v>43000</v>
      </c>
      <c r="R10" s="30">
        <v>44800</v>
      </c>
      <c r="S10" s="30">
        <v>47600</v>
      </c>
      <c r="T10" s="30">
        <v>50600</v>
      </c>
      <c r="U10" s="30">
        <v>53500</v>
      </c>
      <c r="V10" s="30">
        <v>56500</v>
      </c>
      <c r="W10" s="30">
        <v>59400</v>
      </c>
      <c r="X10" s="30">
        <v>62300</v>
      </c>
      <c r="Y10" s="30">
        <v>65100</v>
      </c>
      <c r="Z10" s="30">
        <v>68500</v>
      </c>
      <c r="AA10" s="30">
        <v>71900</v>
      </c>
      <c r="AB10" s="30">
        <v>75300</v>
      </c>
      <c r="AC10" s="30">
        <v>78700</v>
      </c>
      <c r="AD10" s="30">
        <v>82100</v>
      </c>
      <c r="AE10" s="30">
        <v>85500</v>
      </c>
      <c r="AF10" s="35" t="s">
        <v>102</v>
      </c>
      <c r="AG10" s="35" t="s">
        <v>102</v>
      </c>
      <c r="AH10" s="35" t="s">
        <v>102</v>
      </c>
      <c r="AI10" s="35" t="s">
        <v>102</v>
      </c>
      <c r="AJ10" s="35" t="s">
        <v>102</v>
      </c>
      <c r="AK10" s="35" t="s">
        <v>102</v>
      </c>
      <c r="AL10" s="35" t="s">
        <v>102</v>
      </c>
      <c r="AM10" s="35" t="s">
        <v>102</v>
      </c>
      <c r="AN10" s="35" t="s">
        <v>102</v>
      </c>
      <c r="AO10" s="35" t="s">
        <v>102</v>
      </c>
      <c r="AP10" s="35" t="s">
        <v>102</v>
      </c>
      <c r="AQ10" s="35" t="s">
        <v>102</v>
      </c>
      <c r="AR10" s="35" t="s">
        <v>102</v>
      </c>
      <c r="AS10" s="35" t="s">
        <v>102</v>
      </c>
      <c r="AT10" s="35" t="s">
        <v>102</v>
      </c>
      <c r="AU10" s="35" t="s">
        <v>102</v>
      </c>
      <c r="AV10" s="35" t="s">
        <v>102</v>
      </c>
      <c r="AW10" s="35" t="s">
        <v>102</v>
      </c>
      <c r="AX10" s="35" t="s">
        <v>102</v>
      </c>
      <c r="AY10" s="35" t="s">
        <v>102</v>
      </c>
      <c r="AZ10" s="35" t="s">
        <v>102</v>
      </c>
      <c r="BA10" s="35" t="s">
        <v>102</v>
      </c>
      <c r="BB10" s="35" t="s">
        <v>102</v>
      </c>
      <c r="BC10" s="35" t="s">
        <v>102</v>
      </c>
      <c r="BD10" s="35" t="s">
        <v>102</v>
      </c>
      <c r="BE10" s="35" t="s">
        <v>102</v>
      </c>
      <c r="BF10" s="35" t="s">
        <v>102</v>
      </c>
      <c r="BG10" s="35" t="s">
        <v>102</v>
      </c>
      <c r="BH10" s="35" t="s">
        <v>102</v>
      </c>
      <c r="BI10" s="35" t="s">
        <v>102</v>
      </c>
      <c r="BJ10" s="30">
        <v>27400</v>
      </c>
      <c r="BK10" s="30">
        <v>27900</v>
      </c>
      <c r="BL10" s="30">
        <v>28500</v>
      </c>
      <c r="BM10" s="30">
        <v>29100</v>
      </c>
      <c r="BN10" s="30">
        <v>29600</v>
      </c>
      <c r="BO10" s="30">
        <v>30600</v>
      </c>
      <c r="BP10" s="30">
        <v>31500</v>
      </c>
      <c r="BQ10" s="30">
        <v>32400</v>
      </c>
      <c r="BR10" s="30">
        <v>33400</v>
      </c>
      <c r="BS10" s="30">
        <v>34300</v>
      </c>
      <c r="BT10" s="30">
        <v>36300</v>
      </c>
      <c r="BU10" s="30">
        <v>38200</v>
      </c>
      <c r="BV10" s="30">
        <v>40100</v>
      </c>
      <c r="BW10" s="30">
        <v>42000</v>
      </c>
      <c r="BX10" s="30">
        <v>43900</v>
      </c>
      <c r="BY10" s="30">
        <v>45800</v>
      </c>
      <c r="BZ10" s="30">
        <v>47600</v>
      </c>
      <c r="CA10" s="30">
        <v>50400</v>
      </c>
      <c r="CB10" s="30">
        <v>53400</v>
      </c>
      <c r="CC10" s="30">
        <v>56300</v>
      </c>
      <c r="CD10" s="30">
        <v>59300</v>
      </c>
      <c r="CE10" s="30">
        <v>62200</v>
      </c>
      <c r="CF10" s="30">
        <v>65100</v>
      </c>
      <c r="CG10" s="30">
        <v>67900</v>
      </c>
      <c r="CH10" s="30">
        <v>71300</v>
      </c>
      <c r="CI10" s="30">
        <v>74700</v>
      </c>
      <c r="CJ10" s="30">
        <v>78100</v>
      </c>
      <c r="CK10" s="30">
        <v>81500</v>
      </c>
      <c r="CL10" s="30">
        <v>84900</v>
      </c>
      <c r="CM10" s="30">
        <v>88300</v>
      </c>
    </row>
    <row r="11" spans="1:91" ht="16.149999999999999" customHeight="1" x14ac:dyDescent="0.25">
      <c r="A11" s="22" t="s">
        <v>95</v>
      </c>
      <c r="B11" s="31">
        <v>27100</v>
      </c>
      <c r="C11" s="31">
        <v>27800</v>
      </c>
      <c r="D11" s="31">
        <v>28400</v>
      </c>
      <c r="E11" s="31">
        <v>29100</v>
      </c>
      <c r="F11" s="31">
        <v>29700</v>
      </c>
      <c r="G11" s="31">
        <v>30800</v>
      </c>
      <c r="H11" s="31">
        <v>31900</v>
      </c>
      <c r="I11" s="31">
        <v>33000</v>
      </c>
      <c r="J11" s="31">
        <v>34100</v>
      </c>
      <c r="K11" s="31">
        <v>35200</v>
      </c>
      <c r="L11" s="31">
        <v>37400</v>
      </c>
      <c r="M11" s="31">
        <v>39600</v>
      </c>
      <c r="N11" s="31">
        <v>41800</v>
      </c>
      <c r="O11" s="31">
        <v>44000</v>
      </c>
      <c r="P11" s="31">
        <v>46200</v>
      </c>
      <c r="Q11" s="31">
        <v>48400</v>
      </c>
      <c r="R11" s="30">
        <v>50600</v>
      </c>
      <c r="S11" s="30">
        <v>53900</v>
      </c>
      <c r="T11" s="30">
        <v>57200</v>
      </c>
      <c r="U11" s="30">
        <v>60500</v>
      </c>
      <c r="V11" s="30">
        <v>63800</v>
      </c>
      <c r="W11" s="30">
        <v>67100</v>
      </c>
      <c r="X11" s="30">
        <v>70400</v>
      </c>
      <c r="Y11" s="30">
        <v>73700</v>
      </c>
      <c r="Z11" s="30">
        <v>77700</v>
      </c>
      <c r="AA11" s="30">
        <v>81700</v>
      </c>
      <c r="AB11" s="30">
        <v>85600</v>
      </c>
      <c r="AC11" s="30">
        <v>89600</v>
      </c>
      <c r="AD11" s="30">
        <v>93500</v>
      </c>
      <c r="AE11" s="30">
        <v>97500</v>
      </c>
      <c r="AF11" s="35" t="s">
        <v>102</v>
      </c>
      <c r="AG11" s="35" t="s">
        <v>102</v>
      </c>
      <c r="AH11" s="35" t="s">
        <v>102</v>
      </c>
      <c r="AI11" s="35" t="s">
        <v>102</v>
      </c>
      <c r="AJ11" s="35" t="s">
        <v>102</v>
      </c>
      <c r="AK11" s="35" t="s">
        <v>102</v>
      </c>
      <c r="AL11" s="35" t="s">
        <v>102</v>
      </c>
      <c r="AM11" s="35" t="s">
        <v>102</v>
      </c>
      <c r="AN11" s="35" t="s">
        <v>102</v>
      </c>
      <c r="AO11" s="35" t="s">
        <v>102</v>
      </c>
      <c r="AP11" s="35" t="s">
        <v>102</v>
      </c>
      <c r="AQ11" s="35" t="s">
        <v>102</v>
      </c>
      <c r="AR11" s="35" t="s">
        <v>102</v>
      </c>
      <c r="AS11" s="35" t="s">
        <v>102</v>
      </c>
      <c r="AT11" s="35" t="s">
        <v>102</v>
      </c>
      <c r="AU11" s="35" t="s">
        <v>102</v>
      </c>
      <c r="AV11" s="35" t="s">
        <v>102</v>
      </c>
      <c r="AW11" s="35" t="s">
        <v>102</v>
      </c>
      <c r="AX11" s="35" t="s">
        <v>102</v>
      </c>
      <c r="AY11" s="35" t="s">
        <v>102</v>
      </c>
      <c r="AZ11" s="35" t="s">
        <v>102</v>
      </c>
      <c r="BA11" s="35" t="s">
        <v>102</v>
      </c>
      <c r="BB11" s="35" t="s">
        <v>102</v>
      </c>
      <c r="BC11" s="35" t="s">
        <v>102</v>
      </c>
      <c r="BD11" s="35" t="s">
        <v>102</v>
      </c>
      <c r="BE11" s="35" t="s">
        <v>102</v>
      </c>
      <c r="BF11" s="35" t="s">
        <v>102</v>
      </c>
      <c r="BG11" s="35" t="s">
        <v>102</v>
      </c>
      <c r="BH11" s="35" t="s">
        <v>102</v>
      </c>
      <c r="BI11" s="35" t="s">
        <v>102</v>
      </c>
      <c r="BJ11" s="31">
        <v>29900</v>
      </c>
      <c r="BK11" s="31">
        <v>30600</v>
      </c>
      <c r="BL11" s="31">
        <v>31200</v>
      </c>
      <c r="BM11" s="31">
        <v>31900</v>
      </c>
      <c r="BN11" s="31">
        <v>32500</v>
      </c>
      <c r="BO11" s="31">
        <v>33600</v>
      </c>
      <c r="BP11" s="31">
        <v>34700</v>
      </c>
      <c r="BQ11" s="31">
        <v>35800</v>
      </c>
      <c r="BR11" s="31">
        <v>36900</v>
      </c>
      <c r="BS11" s="31">
        <v>38000</v>
      </c>
      <c r="BT11" s="31">
        <v>40200</v>
      </c>
      <c r="BU11" s="31">
        <v>42400</v>
      </c>
      <c r="BV11" s="31">
        <v>44600</v>
      </c>
      <c r="BW11" s="31">
        <v>46800</v>
      </c>
      <c r="BX11" s="31">
        <v>49000</v>
      </c>
      <c r="BY11" s="31">
        <v>51200</v>
      </c>
      <c r="BZ11" s="30">
        <v>53400</v>
      </c>
      <c r="CA11" s="30">
        <v>56700</v>
      </c>
      <c r="CB11" s="30">
        <v>60000</v>
      </c>
      <c r="CC11" s="30">
        <v>63300</v>
      </c>
      <c r="CD11" s="30">
        <v>66600</v>
      </c>
      <c r="CE11" s="30">
        <v>69900</v>
      </c>
      <c r="CF11" s="30">
        <v>73200</v>
      </c>
      <c r="CG11" s="30">
        <v>76500</v>
      </c>
      <c r="CH11" s="30">
        <v>80500</v>
      </c>
      <c r="CI11" s="30">
        <v>84500</v>
      </c>
      <c r="CJ11" s="30">
        <v>88400</v>
      </c>
      <c r="CK11" s="30">
        <v>92400</v>
      </c>
      <c r="CL11" s="30">
        <v>96300</v>
      </c>
      <c r="CM11" s="30">
        <v>100300</v>
      </c>
    </row>
    <row r="12" spans="1:91" ht="15.75" x14ac:dyDescent="0.25">
      <c r="A12" s="22" t="s">
        <v>90</v>
      </c>
      <c r="B12" s="31">
        <v>30000</v>
      </c>
      <c r="C12" s="31">
        <v>30800</v>
      </c>
      <c r="D12" s="31">
        <v>31900</v>
      </c>
      <c r="E12" s="31">
        <v>32800</v>
      </c>
      <c r="F12" s="31">
        <v>33900</v>
      </c>
      <c r="G12" s="31">
        <v>35500</v>
      </c>
      <c r="H12" s="31">
        <v>37000</v>
      </c>
      <c r="I12" s="31">
        <v>38500</v>
      </c>
      <c r="J12" s="31">
        <v>40100</v>
      </c>
      <c r="K12" s="31">
        <v>41600</v>
      </c>
      <c r="L12" s="31">
        <v>44500</v>
      </c>
      <c r="M12" s="31">
        <v>47600</v>
      </c>
      <c r="N12" s="31">
        <v>50400</v>
      </c>
      <c r="O12" s="31">
        <v>53300</v>
      </c>
      <c r="P12" s="31">
        <v>56400</v>
      </c>
      <c r="Q12" s="31">
        <v>59200</v>
      </c>
      <c r="R12" s="30">
        <v>62100</v>
      </c>
      <c r="S12" s="30">
        <v>66300</v>
      </c>
      <c r="T12" s="30">
        <v>70700</v>
      </c>
      <c r="U12" s="30">
        <v>75100</v>
      </c>
      <c r="V12" s="30">
        <v>79200</v>
      </c>
      <c r="W12" s="30">
        <v>83600</v>
      </c>
      <c r="X12" s="30">
        <v>87800</v>
      </c>
      <c r="Y12" s="30">
        <v>92000</v>
      </c>
      <c r="Z12" s="30">
        <v>96800</v>
      </c>
      <c r="AA12" s="30">
        <v>101900</v>
      </c>
      <c r="AB12" s="30">
        <v>106700</v>
      </c>
      <c r="AC12" s="30">
        <v>111600</v>
      </c>
      <c r="AD12" s="30">
        <v>116600</v>
      </c>
      <c r="AE12" s="30">
        <v>121500</v>
      </c>
      <c r="AF12" s="35" t="s">
        <v>102</v>
      </c>
      <c r="AG12" s="35" t="s">
        <v>102</v>
      </c>
      <c r="AH12" s="35" t="s">
        <v>102</v>
      </c>
      <c r="AI12" s="35" t="s">
        <v>102</v>
      </c>
      <c r="AJ12" s="35" t="s">
        <v>102</v>
      </c>
      <c r="AK12" s="35" t="s">
        <v>102</v>
      </c>
      <c r="AL12" s="35" t="s">
        <v>102</v>
      </c>
      <c r="AM12" s="35" t="s">
        <v>102</v>
      </c>
      <c r="AN12" s="35" t="s">
        <v>102</v>
      </c>
      <c r="AO12" s="35" t="s">
        <v>102</v>
      </c>
      <c r="AP12" s="35" t="s">
        <v>102</v>
      </c>
      <c r="AQ12" s="35" t="s">
        <v>102</v>
      </c>
      <c r="AR12" s="35" t="s">
        <v>102</v>
      </c>
      <c r="AS12" s="35" t="s">
        <v>102</v>
      </c>
      <c r="AT12" s="35" t="s">
        <v>102</v>
      </c>
      <c r="AU12" s="35" t="s">
        <v>102</v>
      </c>
      <c r="AV12" s="35" t="s">
        <v>102</v>
      </c>
      <c r="AW12" s="35" t="s">
        <v>102</v>
      </c>
      <c r="AX12" s="35" t="s">
        <v>102</v>
      </c>
      <c r="AY12" s="35" t="s">
        <v>102</v>
      </c>
      <c r="AZ12" s="35" t="s">
        <v>102</v>
      </c>
      <c r="BA12" s="35" t="s">
        <v>102</v>
      </c>
      <c r="BB12" s="35" t="s">
        <v>102</v>
      </c>
      <c r="BC12" s="35" t="s">
        <v>102</v>
      </c>
      <c r="BD12" s="35" t="s">
        <v>102</v>
      </c>
      <c r="BE12" s="35" t="s">
        <v>102</v>
      </c>
      <c r="BF12" s="35" t="s">
        <v>102</v>
      </c>
      <c r="BG12" s="35" t="s">
        <v>102</v>
      </c>
      <c r="BH12" s="35" t="s">
        <v>102</v>
      </c>
      <c r="BI12" s="35" t="s">
        <v>102</v>
      </c>
      <c r="BJ12" s="31">
        <v>32800</v>
      </c>
      <c r="BK12" s="31">
        <v>33600</v>
      </c>
      <c r="BL12" s="31">
        <v>34700</v>
      </c>
      <c r="BM12" s="31">
        <v>35600</v>
      </c>
      <c r="BN12" s="31">
        <v>36700</v>
      </c>
      <c r="BO12" s="31">
        <v>38300</v>
      </c>
      <c r="BP12" s="31">
        <v>39800</v>
      </c>
      <c r="BQ12" s="31">
        <v>41300</v>
      </c>
      <c r="BR12" s="31">
        <v>42900</v>
      </c>
      <c r="BS12" s="31">
        <v>44400</v>
      </c>
      <c r="BT12" s="31">
        <v>47300</v>
      </c>
      <c r="BU12" s="31">
        <v>50400</v>
      </c>
      <c r="BV12" s="31">
        <v>53200</v>
      </c>
      <c r="BW12" s="31">
        <v>56100</v>
      </c>
      <c r="BX12" s="31">
        <v>59200</v>
      </c>
      <c r="BY12" s="31">
        <v>62000</v>
      </c>
      <c r="BZ12" s="30">
        <v>64900</v>
      </c>
      <c r="CA12" s="30">
        <v>69100</v>
      </c>
      <c r="CB12" s="30">
        <v>73500</v>
      </c>
      <c r="CC12" s="30">
        <v>77900</v>
      </c>
      <c r="CD12" s="30">
        <v>82000</v>
      </c>
      <c r="CE12" s="30">
        <v>86400</v>
      </c>
      <c r="CF12" s="30">
        <v>90600</v>
      </c>
      <c r="CG12" s="30">
        <v>94800</v>
      </c>
      <c r="CH12" s="30">
        <v>99600</v>
      </c>
      <c r="CI12" s="30">
        <v>104700</v>
      </c>
      <c r="CJ12" s="30">
        <v>109500</v>
      </c>
      <c r="CK12" s="30">
        <v>114400</v>
      </c>
      <c r="CL12" s="30">
        <v>119400</v>
      </c>
      <c r="CM12" s="30">
        <v>124300</v>
      </c>
    </row>
    <row r="13" spans="1:91" ht="15.75" x14ac:dyDescent="0.25">
      <c r="A13" s="22" t="s">
        <v>100</v>
      </c>
      <c r="B13" s="30">
        <v>37000</v>
      </c>
      <c r="C13" s="30">
        <v>38000</v>
      </c>
      <c r="D13" s="30">
        <v>39000</v>
      </c>
      <c r="E13" s="30">
        <v>40000</v>
      </c>
      <c r="F13" s="30">
        <v>41000</v>
      </c>
      <c r="G13" s="30">
        <v>42000</v>
      </c>
      <c r="H13" s="30">
        <v>44000</v>
      </c>
      <c r="I13" s="30">
        <v>45000</v>
      </c>
      <c r="J13" s="30">
        <v>47000</v>
      </c>
      <c r="K13" s="30">
        <v>48000</v>
      </c>
      <c r="L13" s="30">
        <v>51000</v>
      </c>
      <c r="M13" s="30">
        <v>55000</v>
      </c>
      <c r="N13" s="30">
        <v>58000</v>
      </c>
      <c r="O13" s="30">
        <v>61000</v>
      </c>
      <c r="P13" s="30">
        <v>64000</v>
      </c>
      <c r="Q13" s="30">
        <v>67000</v>
      </c>
      <c r="R13" s="30">
        <v>70000</v>
      </c>
      <c r="S13" s="30">
        <v>74000</v>
      </c>
      <c r="T13" s="30">
        <v>79000</v>
      </c>
      <c r="U13" s="30">
        <v>83000</v>
      </c>
      <c r="V13" s="30">
        <v>88000</v>
      </c>
      <c r="W13" s="30">
        <v>92000</v>
      </c>
      <c r="X13" s="30">
        <v>97000</v>
      </c>
      <c r="Y13" s="30">
        <v>101000</v>
      </c>
      <c r="Z13" s="30">
        <v>106000</v>
      </c>
      <c r="AA13" s="30">
        <v>111000</v>
      </c>
      <c r="AB13" s="30">
        <v>116000</v>
      </c>
      <c r="AC13" s="30">
        <v>122000</v>
      </c>
      <c r="AD13" s="30">
        <v>127000</v>
      </c>
      <c r="AE13" s="30">
        <v>132000</v>
      </c>
      <c r="AF13" s="35" t="s">
        <v>102</v>
      </c>
      <c r="AG13" s="35" t="s">
        <v>102</v>
      </c>
      <c r="AH13" s="35" t="s">
        <v>102</v>
      </c>
      <c r="AI13" s="35" t="s">
        <v>102</v>
      </c>
      <c r="AJ13" s="35" t="s">
        <v>102</v>
      </c>
      <c r="AK13" s="35" t="s">
        <v>102</v>
      </c>
      <c r="AL13" s="35" t="s">
        <v>102</v>
      </c>
      <c r="AM13" s="35" t="s">
        <v>102</v>
      </c>
      <c r="AN13" s="35" t="s">
        <v>102</v>
      </c>
      <c r="AO13" s="35" t="s">
        <v>102</v>
      </c>
      <c r="AP13" s="35" t="s">
        <v>102</v>
      </c>
      <c r="AQ13" s="35" t="s">
        <v>102</v>
      </c>
      <c r="AR13" s="35" t="s">
        <v>102</v>
      </c>
      <c r="AS13" s="35" t="s">
        <v>102</v>
      </c>
      <c r="AT13" s="35" t="s">
        <v>102</v>
      </c>
      <c r="AU13" s="35" t="s">
        <v>102</v>
      </c>
      <c r="AV13" s="35" t="s">
        <v>102</v>
      </c>
      <c r="AW13" s="35" t="s">
        <v>102</v>
      </c>
      <c r="AX13" s="35" t="s">
        <v>102</v>
      </c>
      <c r="AY13" s="35" t="s">
        <v>102</v>
      </c>
      <c r="AZ13" s="35" t="s">
        <v>102</v>
      </c>
      <c r="BA13" s="35" t="s">
        <v>102</v>
      </c>
      <c r="BB13" s="35" t="s">
        <v>102</v>
      </c>
      <c r="BC13" s="35" t="s">
        <v>102</v>
      </c>
      <c r="BD13" s="35" t="s">
        <v>102</v>
      </c>
      <c r="BE13" s="35" t="s">
        <v>102</v>
      </c>
      <c r="BF13" s="35" t="s">
        <v>102</v>
      </c>
      <c r="BG13" s="35" t="s">
        <v>102</v>
      </c>
      <c r="BH13" s="35" t="s">
        <v>102</v>
      </c>
      <c r="BI13" s="35" t="s">
        <v>102</v>
      </c>
      <c r="BJ13" s="30">
        <v>39800</v>
      </c>
      <c r="BK13" s="30">
        <v>40800</v>
      </c>
      <c r="BL13" s="30">
        <v>41800</v>
      </c>
      <c r="BM13" s="30">
        <v>42800</v>
      </c>
      <c r="BN13" s="30">
        <v>43800</v>
      </c>
      <c r="BO13" s="30">
        <v>44800</v>
      </c>
      <c r="BP13" s="30">
        <v>46800</v>
      </c>
      <c r="BQ13" s="30">
        <v>47800</v>
      </c>
      <c r="BR13" s="30">
        <v>49800</v>
      </c>
      <c r="BS13" s="30">
        <v>50800</v>
      </c>
      <c r="BT13" s="30">
        <v>53800</v>
      </c>
      <c r="BU13" s="30">
        <v>57800</v>
      </c>
      <c r="BV13" s="30">
        <v>60800</v>
      </c>
      <c r="BW13" s="30">
        <v>63800</v>
      </c>
      <c r="BX13" s="30">
        <v>66800</v>
      </c>
      <c r="BY13" s="30">
        <v>69800</v>
      </c>
      <c r="BZ13" s="30">
        <v>72800</v>
      </c>
      <c r="CA13" s="30">
        <v>76800</v>
      </c>
      <c r="CB13" s="30">
        <v>81800</v>
      </c>
      <c r="CC13" s="30">
        <v>85800</v>
      </c>
      <c r="CD13" s="30">
        <v>90800</v>
      </c>
      <c r="CE13" s="30">
        <v>94800</v>
      </c>
      <c r="CF13" s="30">
        <v>99800</v>
      </c>
      <c r="CG13" s="30">
        <v>103800</v>
      </c>
      <c r="CH13" s="30">
        <v>108800</v>
      </c>
      <c r="CI13" s="30">
        <v>113800</v>
      </c>
      <c r="CJ13" s="30">
        <v>118800</v>
      </c>
      <c r="CK13" s="30">
        <v>124800</v>
      </c>
      <c r="CL13" s="30">
        <v>129800</v>
      </c>
      <c r="CM13" s="30">
        <v>134800</v>
      </c>
    </row>
    <row r="14" spans="1:91" ht="15.75" customHeight="1" x14ac:dyDescent="0.25">
      <c r="A14" s="22" t="s">
        <v>96</v>
      </c>
      <c r="B14" s="31">
        <v>171000</v>
      </c>
      <c r="C14" s="31">
        <v>173000</v>
      </c>
      <c r="D14" s="31">
        <v>176000</v>
      </c>
      <c r="E14" s="31">
        <v>178000</v>
      </c>
      <c r="F14" s="31">
        <v>181000</v>
      </c>
      <c r="G14" s="31">
        <v>183000</v>
      </c>
      <c r="H14" s="31">
        <v>190000</v>
      </c>
      <c r="I14" s="31">
        <v>192000</v>
      </c>
      <c r="J14" s="31">
        <v>198000</v>
      </c>
      <c r="K14" s="31">
        <v>200000</v>
      </c>
      <c r="L14" s="31">
        <v>210000</v>
      </c>
      <c r="M14" s="31">
        <v>223000</v>
      </c>
      <c r="N14" s="31">
        <v>232000</v>
      </c>
      <c r="O14" s="31">
        <v>241000</v>
      </c>
      <c r="P14" s="31">
        <v>250000</v>
      </c>
      <c r="Q14" s="31">
        <v>258000</v>
      </c>
      <c r="R14" s="31">
        <v>266000</v>
      </c>
      <c r="S14" s="31">
        <v>278000</v>
      </c>
      <c r="T14" s="31">
        <v>293000</v>
      </c>
      <c r="U14" s="31">
        <v>303000</v>
      </c>
      <c r="V14" s="31">
        <v>317000</v>
      </c>
      <c r="W14" s="31">
        <v>327000</v>
      </c>
      <c r="X14" s="31">
        <v>340000</v>
      </c>
      <c r="Y14" s="31">
        <v>349000</v>
      </c>
      <c r="Z14" s="31">
        <v>361000</v>
      </c>
      <c r="AA14" s="31">
        <v>372000</v>
      </c>
      <c r="AB14" s="31">
        <v>383000</v>
      </c>
      <c r="AC14" s="31">
        <v>397000</v>
      </c>
      <c r="AD14" s="31">
        <v>407000</v>
      </c>
      <c r="AE14" s="31">
        <v>416000</v>
      </c>
      <c r="AF14" s="35" t="s">
        <v>102</v>
      </c>
      <c r="AG14" s="35" t="s">
        <v>102</v>
      </c>
      <c r="AH14" s="35" t="s">
        <v>102</v>
      </c>
      <c r="AI14" s="35" t="s">
        <v>102</v>
      </c>
      <c r="AJ14" s="35" t="s">
        <v>102</v>
      </c>
      <c r="AK14" s="35" t="s">
        <v>102</v>
      </c>
      <c r="AL14" s="35" t="s">
        <v>102</v>
      </c>
      <c r="AM14" s="35" t="s">
        <v>102</v>
      </c>
      <c r="AN14" s="35" t="s">
        <v>102</v>
      </c>
      <c r="AO14" s="35" t="s">
        <v>102</v>
      </c>
      <c r="AP14" s="35" t="s">
        <v>102</v>
      </c>
      <c r="AQ14" s="35" t="s">
        <v>102</v>
      </c>
      <c r="AR14" s="35" t="s">
        <v>102</v>
      </c>
      <c r="AS14" s="35" t="s">
        <v>102</v>
      </c>
      <c r="AT14" s="35" t="s">
        <v>102</v>
      </c>
      <c r="AU14" s="35" t="s">
        <v>102</v>
      </c>
      <c r="AV14" s="35" t="s">
        <v>102</v>
      </c>
      <c r="AW14" s="35" t="s">
        <v>102</v>
      </c>
      <c r="AX14" s="35" t="s">
        <v>102</v>
      </c>
      <c r="AY14" s="35" t="s">
        <v>102</v>
      </c>
      <c r="AZ14" s="35" t="s">
        <v>102</v>
      </c>
      <c r="BA14" s="35" t="s">
        <v>102</v>
      </c>
      <c r="BB14" s="35" t="s">
        <v>102</v>
      </c>
      <c r="BC14" s="35" t="s">
        <v>102</v>
      </c>
      <c r="BD14" s="35" t="s">
        <v>102</v>
      </c>
      <c r="BE14" s="35" t="s">
        <v>102</v>
      </c>
      <c r="BF14" s="35" t="s">
        <v>102</v>
      </c>
      <c r="BG14" s="35" t="s">
        <v>102</v>
      </c>
      <c r="BH14" s="35" t="s">
        <v>102</v>
      </c>
      <c r="BI14" s="35" t="s">
        <v>102</v>
      </c>
      <c r="BJ14" s="31">
        <v>173800</v>
      </c>
      <c r="BK14" s="31">
        <v>175800</v>
      </c>
      <c r="BL14" s="31">
        <v>178800</v>
      </c>
      <c r="BM14" s="31">
        <v>180800</v>
      </c>
      <c r="BN14" s="31">
        <v>183800</v>
      </c>
      <c r="BO14" s="31">
        <v>185800</v>
      </c>
      <c r="BP14" s="31">
        <v>192800</v>
      </c>
      <c r="BQ14" s="31">
        <v>194800</v>
      </c>
      <c r="BR14" s="31">
        <v>200800</v>
      </c>
      <c r="BS14" s="31">
        <v>202800</v>
      </c>
      <c r="BT14" s="31">
        <v>212800</v>
      </c>
      <c r="BU14" s="31">
        <v>225800</v>
      </c>
      <c r="BV14" s="31">
        <v>234800</v>
      </c>
      <c r="BW14" s="31">
        <v>243800</v>
      </c>
      <c r="BX14" s="31">
        <v>252800</v>
      </c>
      <c r="BY14" s="31">
        <v>260800</v>
      </c>
      <c r="BZ14" s="31">
        <v>268800</v>
      </c>
      <c r="CA14" s="31">
        <v>280800</v>
      </c>
      <c r="CB14" s="31">
        <v>295800</v>
      </c>
      <c r="CC14" s="31">
        <v>305800</v>
      </c>
      <c r="CD14" s="31">
        <v>319800</v>
      </c>
      <c r="CE14" s="31">
        <v>329800</v>
      </c>
      <c r="CF14" s="31">
        <v>342800</v>
      </c>
      <c r="CG14" s="31">
        <v>351800</v>
      </c>
      <c r="CH14" s="31">
        <v>363800</v>
      </c>
      <c r="CI14" s="31">
        <v>374800</v>
      </c>
      <c r="CJ14" s="31">
        <v>385800</v>
      </c>
      <c r="CK14" s="31">
        <v>399800</v>
      </c>
      <c r="CL14" s="31">
        <v>409800</v>
      </c>
      <c r="CM14" s="31">
        <v>418800</v>
      </c>
    </row>
    <row r="16" spans="1:91" x14ac:dyDescent="0.25">
      <c r="B16" s="14" t="s">
        <v>41</v>
      </c>
      <c r="C16" s="14" t="s">
        <v>41</v>
      </c>
      <c r="D16" s="14" t="s">
        <v>41</v>
      </c>
      <c r="E16" s="14" t="s">
        <v>41</v>
      </c>
      <c r="F16" s="14" t="s">
        <v>41</v>
      </c>
      <c r="G16" s="14" t="s">
        <v>41</v>
      </c>
      <c r="H16" s="14" t="s">
        <v>41</v>
      </c>
      <c r="I16" s="14" t="s">
        <v>41</v>
      </c>
      <c r="J16" s="14" t="s">
        <v>41</v>
      </c>
      <c r="K16" s="14" t="s">
        <v>41</v>
      </c>
      <c r="L16" s="14" t="s">
        <v>41</v>
      </c>
      <c r="M16" s="14" t="s">
        <v>41</v>
      </c>
      <c r="N16" s="14" t="s">
        <v>41</v>
      </c>
      <c r="O16" s="14" t="s">
        <v>41</v>
      </c>
      <c r="P16" s="14" t="s">
        <v>41</v>
      </c>
      <c r="Q16" s="14" t="s">
        <v>41</v>
      </c>
      <c r="R16" s="14" t="s">
        <v>41</v>
      </c>
      <c r="S16" s="14" t="s">
        <v>41</v>
      </c>
      <c r="T16" s="14" t="s">
        <v>41</v>
      </c>
      <c r="U16" s="14" t="s">
        <v>41</v>
      </c>
      <c r="V16" s="14" t="s">
        <v>41</v>
      </c>
      <c r="W16" s="14" t="s">
        <v>41</v>
      </c>
      <c r="X16" s="14" t="s">
        <v>41</v>
      </c>
      <c r="Y16" s="14" t="s">
        <v>41</v>
      </c>
      <c r="Z16" s="14" t="s">
        <v>41</v>
      </c>
      <c r="AA16" s="14" t="s">
        <v>41</v>
      </c>
      <c r="AB16" s="14" t="s">
        <v>41</v>
      </c>
      <c r="AC16" s="14" t="s">
        <v>41</v>
      </c>
      <c r="AD16" s="14" t="s">
        <v>41</v>
      </c>
      <c r="AE16" s="14" t="s">
        <v>41</v>
      </c>
      <c r="AF16" s="14" t="s">
        <v>41</v>
      </c>
      <c r="AG16" s="14" t="s">
        <v>41</v>
      </c>
      <c r="AH16" s="14" t="s">
        <v>41</v>
      </c>
      <c r="AI16" s="14" t="s">
        <v>41</v>
      </c>
      <c r="AJ16" s="14" t="s">
        <v>41</v>
      </c>
      <c r="AK16" s="14" t="s">
        <v>41</v>
      </c>
      <c r="AL16" s="14" t="s">
        <v>41</v>
      </c>
      <c r="AM16" s="14" t="s">
        <v>41</v>
      </c>
      <c r="AN16" s="14" t="s">
        <v>41</v>
      </c>
      <c r="AO16" s="14" t="s">
        <v>41</v>
      </c>
      <c r="AP16" s="14" t="s">
        <v>41</v>
      </c>
      <c r="AQ16" s="14" t="s">
        <v>41</v>
      </c>
      <c r="AR16" s="14" t="s">
        <v>41</v>
      </c>
      <c r="AS16" s="14" t="s">
        <v>41</v>
      </c>
      <c r="AT16" s="14" t="s">
        <v>41</v>
      </c>
      <c r="AU16" s="14" t="s">
        <v>41</v>
      </c>
      <c r="AV16" s="14" t="s">
        <v>41</v>
      </c>
      <c r="AW16" s="14" t="s">
        <v>41</v>
      </c>
      <c r="AX16" s="14" t="s">
        <v>41</v>
      </c>
      <c r="AY16" s="14" t="s">
        <v>41</v>
      </c>
      <c r="AZ16" s="14" t="s">
        <v>41</v>
      </c>
      <c r="BA16" s="14" t="s">
        <v>41</v>
      </c>
      <c r="BB16" s="14" t="s">
        <v>41</v>
      </c>
      <c r="BC16" s="14" t="s">
        <v>41</v>
      </c>
      <c r="BD16" s="14" t="s">
        <v>41</v>
      </c>
      <c r="BE16" s="14" t="s">
        <v>41</v>
      </c>
      <c r="BF16" s="14" t="s">
        <v>41</v>
      </c>
      <c r="BG16" s="14" t="s">
        <v>41</v>
      </c>
      <c r="BH16" s="14" t="s">
        <v>41</v>
      </c>
      <c r="BI16" s="14" t="s">
        <v>41</v>
      </c>
      <c r="BJ16" s="14" t="s">
        <v>41</v>
      </c>
      <c r="BK16" s="14" t="s">
        <v>41</v>
      </c>
      <c r="BL16" s="14" t="s">
        <v>41</v>
      </c>
      <c r="BM16" s="14" t="s">
        <v>41</v>
      </c>
      <c r="BN16" s="14" t="s">
        <v>41</v>
      </c>
      <c r="BO16" s="14" t="s">
        <v>41</v>
      </c>
      <c r="BP16" s="14" t="s">
        <v>41</v>
      </c>
      <c r="BQ16" s="14" t="s">
        <v>41</v>
      </c>
      <c r="BR16" s="14" t="s">
        <v>41</v>
      </c>
      <c r="BS16" s="14" t="s">
        <v>41</v>
      </c>
      <c r="BT16" s="14" t="s">
        <v>41</v>
      </c>
      <c r="BU16" s="14" t="s">
        <v>41</v>
      </c>
      <c r="BV16" s="14" t="s">
        <v>41</v>
      </c>
      <c r="BW16" s="14" t="s">
        <v>41</v>
      </c>
      <c r="BX16" s="14" t="s">
        <v>41</v>
      </c>
      <c r="BY16" s="14" t="s">
        <v>41</v>
      </c>
      <c r="BZ16" s="14" t="s">
        <v>41</v>
      </c>
      <c r="CA16" s="14" t="s">
        <v>41</v>
      </c>
      <c r="CB16" s="14" t="s">
        <v>41</v>
      </c>
      <c r="CC16" s="14" t="s">
        <v>41</v>
      </c>
      <c r="CD16" s="14" t="s">
        <v>41</v>
      </c>
      <c r="CE16" s="14" t="s">
        <v>41</v>
      </c>
      <c r="CF16" s="14" t="s">
        <v>41</v>
      </c>
      <c r="CG16" s="14" t="s">
        <v>41</v>
      </c>
      <c r="CH16" s="14" t="s">
        <v>41</v>
      </c>
      <c r="CI16" s="14" t="s">
        <v>41</v>
      </c>
      <c r="CJ16" s="14" t="s">
        <v>41</v>
      </c>
      <c r="CK16" s="14" t="s">
        <v>41</v>
      </c>
      <c r="CL16" s="14" t="s">
        <v>41</v>
      </c>
      <c r="CM16" s="14" t="s">
        <v>41</v>
      </c>
    </row>
    <row r="17" spans="1:91" ht="15.75" x14ac:dyDescent="0.25">
      <c r="A17" s="21" t="s">
        <v>85</v>
      </c>
      <c r="B17" s="31">
        <v>14800</v>
      </c>
      <c r="C17" s="31">
        <v>15100</v>
      </c>
      <c r="D17" s="31">
        <v>15400</v>
      </c>
      <c r="E17" s="31">
        <v>15700</v>
      </c>
      <c r="F17" s="31">
        <v>16000</v>
      </c>
      <c r="G17" s="31">
        <v>16500</v>
      </c>
      <c r="H17" s="31">
        <v>17000</v>
      </c>
      <c r="I17" s="31">
        <v>17500</v>
      </c>
      <c r="J17" s="31">
        <v>18000</v>
      </c>
      <c r="K17" s="31">
        <v>18500</v>
      </c>
      <c r="L17" s="31">
        <v>19500</v>
      </c>
      <c r="M17" s="31">
        <v>20500</v>
      </c>
      <c r="N17" s="31">
        <v>21500</v>
      </c>
      <c r="O17" s="31">
        <v>22500</v>
      </c>
      <c r="P17" s="31">
        <v>23500</v>
      </c>
      <c r="Q17" s="31">
        <v>24500</v>
      </c>
      <c r="R17" s="31">
        <v>25500</v>
      </c>
      <c r="S17" s="31">
        <v>27000</v>
      </c>
      <c r="T17" s="31">
        <v>28500</v>
      </c>
      <c r="U17" s="31">
        <v>30000</v>
      </c>
      <c r="V17" s="31">
        <v>31500</v>
      </c>
      <c r="W17" s="31">
        <v>33000</v>
      </c>
      <c r="X17" s="31">
        <v>34500</v>
      </c>
      <c r="Y17" s="31">
        <v>36000</v>
      </c>
      <c r="Z17" s="31">
        <v>37800</v>
      </c>
      <c r="AA17" s="31">
        <v>39600</v>
      </c>
      <c r="AB17" s="31">
        <v>41400</v>
      </c>
      <c r="AC17" s="31">
        <v>43200</v>
      </c>
      <c r="AD17" s="31">
        <v>45000</v>
      </c>
      <c r="AE17" s="31">
        <v>46800</v>
      </c>
      <c r="AF17" s="31">
        <v>10800</v>
      </c>
      <c r="AG17" s="31">
        <v>11100</v>
      </c>
      <c r="AH17" s="31">
        <v>11400</v>
      </c>
      <c r="AI17" s="31">
        <v>11700</v>
      </c>
      <c r="AJ17" s="31">
        <v>12000</v>
      </c>
      <c r="AK17" s="31">
        <v>12500</v>
      </c>
      <c r="AL17" s="31">
        <v>13000</v>
      </c>
      <c r="AM17" s="31">
        <v>13500</v>
      </c>
      <c r="AN17" s="31">
        <v>14000</v>
      </c>
      <c r="AO17" s="31">
        <v>14500</v>
      </c>
      <c r="AP17" s="31">
        <v>15500</v>
      </c>
      <c r="AQ17" s="31">
        <v>16500</v>
      </c>
      <c r="AR17" s="31">
        <v>17500</v>
      </c>
      <c r="AS17" s="31">
        <v>18500</v>
      </c>
      <c r="AT17" s="31">
        <v>19500</v>
      </c>
      <c r="AU17" s="31">
        <v>20500</v>
      </c>
      <c r="AV17" s="31">
        <v>21500</v>
      </c>
      <c r="AW17" s="31">
        <v>23000</v>
      </c>
      <c r="AX17" s="31">
        <v>24500</v>
      </c>
      <c r="AY17" s="31">
        <v>26000</v>
      </c>
      <c r="AZ17" s="31">
        <v>27500</v>
      </c>
      <c r="BA17" s="31">
        <v>29000</v>
      </c>
      <c r="BB17" s="31">
        <v>30500</v>
      </c>
      <c r="BC17" s="31">
        <v>32000</v>
      </c>
      <c r="BD17" s="31">
        <v>33800</v>
      </c>
      <c r="BE17" s="31">
        <v>35600</v>
      </c>
      <c r="BF17" s="31">
        <v>37400</v>
      </c>
      <c r="BG17" s="31">
        <v>39200</v>
      </c>
      <c r="BH17" s="31">
        <v>41000</v>
      </c>
      <c r="BI17" s="31">
        <v>42800</v>
      </c>
      <c r="BJ17" s="31">
        <v>20400</v>
      </c>
      <c r="BK17" s="31">
        <v>20700</v>
      </c>
      <c r="BL17" s="31">
        <v>21000</v>
      </c>
      <c r="BM17" s="31">
        <v>21300</v>
      </c>
      <c r="BN17" s="31">
        <v>21600</v>
      </c>
      <c r="BO17" s="31">
        <v>22100</v>
      </c>
      <c r="BP17" s="31">
        <v>22600</v>
      </c>
      <c r="BQ17" s="31">
        <v>23100</v>
      </c>
      <c r="BR17" s="31">
        <v>23600</v>
      </c>
      <c r="BS17" s="31">
        <v>24100</v>
      </c>
      <c r="BT17" s="31">
        <v>25100</v>
      </c>
      <c r="BU17" s="31">
        <v>26100</v>
      </c>
      <c r="BV17" s="31">
        <v>27100</v>
      </c>
      <c r="BW17" s="31">
        <v>28100</v>
      </c>
      <c r="BX17" s="31">
        <v>29100</v>
      </c>
      <c r="BY17" s="31">
        <v>30100</v>
      </c>
      <c r="BZ17" s="31">
        <v>31100</v>
      </c>
      <c r="CA17" s="31">
        <v>32600</v>
      </c>
      <c r="CB17" s="31">
        <v>34100</v>
      </c>
      <c r="CC17" s="31">
        <v>35600</v>
      </c>
      <c r="CD17" s="31">
        <v>37100</v>
      </c>
      <c r="CE17" s="31">
        <v>38600</v>
      </c>
      <c r="CF17" s="31">
        <v>40100</v>
      </c>
      <c r="CG17" s="31">
        <v>41600</v>
      </c>
      <c r="CH17" s="31">
        <v>43400</v>
      </c>
      <c r="CI17" s="31">
        <v>45200</v>
      </c>
      <c r="CJ17" s="31">
        <v>47000</v>
      </c>
      <c r="CK17" s="31">
        <v>48800</v>
      </c>
      <c r="CL17" s="31">
        <v>50600</v>
      </c>
      <c r="CM17" s="31">
        <v>52400</v>
      </c>
    </row>
    <row r="18" spans="1:91" ht="15.75" x14ac:dyDescent="0.25">
      <c r="A18" s="21" t="s">
        <v>86</v>
      </c>
      <c r="B18" s="31">
        <v>15500</v>
      </c>
      <c r="C18" s="31">
        <v>15800</v>
      </c>
      <c r="D18" s="31">
        <v>16200</v>
      </c>
      <c r="E18" s="31">
        <v>16600</v>
      </c>
      <c r="F18" s="31">
        <v>16900</v>
      </c>
      <c r="G18" s="31">
        <v>17500</v>
      </c>
      <c r="H18" s="31">
        <v>18100</v>
      </c>
      <c r="I18" s="31">
        <v>18700</v>
      </c>
      <c r="J18" s="31">
        <v>19300</v>
      </c>
      <c r="K18" s="31">
        <v>19900</v>
      </c>
      <c r="L18" s="31">
        <v>21100</v>
      </c>
      <c r="M18" s="31">
        <v>22200</v>
      </c>
      <c r="N18" s="31">
        <v>23400</v>
      </c>
      <c r="O18" s="31">
        <v>24500</v>
      </c>
      <c r="P18" s="31">
        <v>25700</v>
      </c>
      <c r="Q18" s="31">
        <v>26800</v>
      </c>
      <c r="R18" s="31">
        <v>28000</v>
      </c>
      <c r="S18" s="31">
        <v>29700</v>
      </c>
      <c r="T18" s="31">
        <v>31400</v>
      </c>
      <c r="U18" s="31">
        <v>33100</v>
      </c>
      <c r="V18" s="31">
        <v>34900</v>
      </c>
      <c r="W18" s="31">
        <v>36600</v>
      </c>
      <c r="X18" s="31">
        <v>38300</v>
      </c>
      <c r="Y18" s="31">
        <v>39900</v>
      </c>
      <c r="Z18" s="31">
        <v>41900</v>
      </c>
      <c r="AA18" s="31">
        <v>44000</v>
      </c>
      <c r="AB18" s="31">
        <v>46000</v>
      </c>
      <c r="AC18" s="31">
        <v>48000</v>
      </c>
      <c r="AD18" s="31">
        <v>50000</v>
      </c>
      <c r="AE18" s="31">
        <v>52000</v>
      </c>
      <c r="AF18" s="31">
        <v>11500</v>
      </c>
      <c r="AG18" s="31">
        <v>11800</v>
      </c>
      <c r="AH18" s="31">
        <v>12200</v>
      </c>
      <c r="AI18" s="31">
        <v>12600</v>
      </c>
      <c r="AJ18" s="31">
        <v>12900</v>
      </c>
      <c r="AK18" s="31">
        <v>13500</v>
      </c>
      <c r="AL18" s="31">
        <v>14100</v>
      </c>
      <c r="AM18" s="31">
        <v>14700</v>
      </c>
      <c r="AN18" s="31">
        <v>15300</v>
      </c>
      <c r="AO18" s="31">
        <v>15900</v>
      </c>
      <c r="AP18" s="31">
        <v>17100</v>
      </c>
      <c r="AQ18" s="31">
        <v>18200</v>
      </c>
      <c r="AR18" s="31">
        <v>19400</v>
      </c>
      <c r="AS18" s="31">
        <v>20500</v>
      </c>
      <c r="AT18" s="31">
        <v>21700</v>
      </c>
      <c r="AU18" s="31">
        <v>22800</v>
      </c>
      <c r="AV18" s="31">
        <v>24000</v>
      </c>
      <c r="AW18" s="31">
        <v>25700</v>
      </c>
      <c r="AX18" s="31">
        <v>27400</v>
      </c>
      <c r="AY18" s="31">
        <v>29100</v>
      </c>
      <c r="AZ18" s="31">
        <v>30900</v>
      </c>
      <c r="BA18" s="31">
        <v>32600</v>
      </c>
      <c r="BB18" s="31">
        <v>34300</v>
      </c>
      <c r="BC18" s="31">
        <v>35900</v>
      </c>
      <c r="BD18" s="31">
        <v>37900</v>
      </c>
      <c r="BE18" s="31">
        <v>40000</v>
      </c>
      <c r="BF18" s="31">
        <v>42000</v>
      </c>
      <c r="BG18" s="31">
        <v>44000</v>
      </c>
      <c r="BH18" s="31">
        <v>46000</v>
      </c>
      <c r="BI18" s="31">
        <v>48000</v>
      </c>
      <c r="BJ18" s="31">
        <v>21100</v>
      </c>
      <c r="BK18" s="31">
        <v>21400</v>
      </c>
      <c r="BL18" s="31">
        <v>21800</v>
      </c>
      <c r="BM18" s="31">
        <v>22200</v>
      </c>
      <c r="BN18" s="31">
        <v>22500</v>
      </c>
      <c r="BO18" s="31">
        <v>23100</v>
      </c>
      <c r="BP18" s="31">
        <v>23700</v>
      </c>
      <c r="BQ18" s="31">
        <v>24300</v>
      </c>
      <c r="BR18" s="31">
        <v>24900</v>
      </c>
      <c r="BS18" s="31">
        <v>25500</v>
      </c>
      <c r="BT18" s="31">
        <v>26700</v>
      </c>
      <c r="BU18" s="31">
        <v>27800</v>
      </c>
      <c r="BV18" s="31">
        <v>29000</v>
      </c>
      <c r="BW18" s="31">
        <v>30100</v>
      </c>
      <c r="BX18" s="31">
        <v>31300</v>
      </c>
      <c r="BY18" s="31">
        <v>32400</v>
      </c>
      <c r="BZ18" s="31">
        <v>33600</v>
      </c>
      <c r="CA18" s="31">
        <v>35300</v>
      </c>
      <c r="CB18" s="31">
        <v>37000</v>
      </c>
      <c r="CC18" s="31">
        <v>38700</v>
      </c>
      <c r="CD18" s="31">
        <v>40500</v>
      </c>
      <c r="CE18" s="31">
        <v>42200</v>
      </c>
      <c r="CF18" s="31">
        <v>43900</v>
      </c>
      <c r="CG18" s="31">
        <v>45500</v>
      </c>
      <c r="CH18" s="31">
        <v>47500</v>
      </c>
      <c r="CI18" s="31">
        <v>49600</v>
      </c>
      <c r="CJ18" s="31">
        <v>51600</v>
      </c>
      <c r="CK18" s="31">
        <v>53600</v>
      </c>
      <c r="CL18" s="31">
        <v>55600</v>
      </c>
      <c r="CM18" s="31">
        <v>57600</v>
      </c>
    </row>
    <row r="19" spans="1:91" ht="15.75" x14ac:dyDescent="0.25">
      <c r="A19" s="21" t="s">
        <v>83</v>
      </c>
      <c r="B19" s="31">
        <v>16100</v>
      </c>
      <c r="C19" s="31">
        <v>16500</v>
      </c>
      <c r="D19" s="31">
        <v>17000</v>
      </c>
      <c r="E19" s="31">
        <v>17400</v>
      </c>
      <c r="F19" s="31">
        <v>17900</v>
      </c>
      <c r="G19" s="31">
        <v>18600</v>
      </c>
      <c r="H19" s="31">
        <v>19300</v>
      </c>
      <c r="I19" s="31">
        <v>20000</v>
      </c>
      <c r="J19" s="31">
        <v>20700</v>
      </c>
      <c r="K19" s="31">
        <v>21400</v>
      </c>
      <c r="L19" s="31">
        <v>22700</v>
      </c>
      <c r="M19" s="31">
        <v>24100</v>
      </c>
      <c r="N19" s="31">
        <v>25400</v>
      </c>
      <c r="O19" s="31">
        <v>26700</v>
      </c>
      <c r="P19" s="31">
        <v>28100</v>
      </c>
      <c r="Q19" s="31">
        <v>29400</v>
      </c>
      <c r="R19" s="31">
        <v>30700</v>
      </c>
      <c r="S19" s="31">
        <v>32600</v>
      </c>
      <c r="T19" s="31">
        <v>34600</v>
      </c>
      <c r="U19" s="31">
        <v>36600</v>
      </c>
      <c r="V19" s="31">
        <v>38500</v>
      </c>
      <c r="W19" s="31">
        <v>40500</v>
      </c>
      <c r="X19" s="31">
        <v>42400</v>
      </c>
      <c r="Y19" s="31">
        <v>44300</v>
      </c>
      <c r="Z19" s="31">
        <v>46500</v>
      </c>
      <c r="AA19" s="31">
        <v>48800</v>
      </c>
      <c r="AB19" s="31">
        <v>51000</v>
      </c>
      <c r="AC19" s="31">
        <v>53200</v>
      </c>
      <c r="AD19" s="31">
        <v>55500</v>
      </c>
      <c r="AE19" s="31">
        <v>57700</v>
      </c>
      <c r="AF19" s="31">
        <v>12100</v>
      </c>
      <c r="AG19" s="31">
        <v>12500</v>
      </c>
      <c r="AH19" s="31">
        <v>13000</v>
      </c>
      <c r="AI19" s="31">
        <v>13400</v>
      </c>
      <c r="AJ19" s="31">
        <v>13900</v>
      </c>
      <c r="AK19" s="31">
        <v>14600</v>
      </c>
      <c r="AL19" s="31">
        <v>15300</v>
      </c>
      <c r="AM19" s="31">
        <v>16000</v>
      </c>
      <c r="AN19" s="31">
        <v>16700</v>
      </c>
      <c r="AO19" s="31">
        <v>17400</v>
      </c>
      <c r="AP19" s="31">
        <v>18700</v>
      </c>
      <c r="AQ19" s="31">
        <v>20100</v>
      </c>
      <c r="AR19" s="31">
        <v>21400</v>
      </c>
      <c r="AS19" s="31">
        <v>22700</v>
      </c>
      <c r="AT19" s="31">
        <v>24100</v>
      </c>
      <c r="AU19" s="31">
        <v>25400</v>
      </c>
      <c r="AV19" s="31">
        <v>26700</v>
      </c>
      <c r="AW19" s="31">
        <v>28600</v>
      </c>
      <c r="AX19" s="31">
        <v>30600</v>
      </c>
      <c r="AY19" s="31">
        <v>32600</v>
      </c>
      <c r="AZ19" s="31">
        <v>34500</v>
      </c>
      <c r="BA19" s="31">
        <v>36500</v>
      </c>
      <c r="BB19" s="31">
        <v>38400</v>
      </c>
      <c r="BC19" s="31">
        <v>40300</v>
      </c>
      <c r="BD19" s="31">
        <v>42500</v>
      </c>
      <c r="BE19" s="31">
        <v>44800</v>
      </c>
      <c r="BF19" s="31">
        <v>47000</v>
      </c>
      <c r="BG19" s="31">
        <v>49200</v>
      </c>
      <c r="BH19" s="31">
        <v>51500</v>
      </c>
      <c r="BI19" s="31">
        <v>53700</v>
      </c>
      <c r="BJ19" s="31">
        <v>21700</v>
      </c>
      <c r="BK19" s="31">
        <v>22100</v>
      </c>
      <c r="BL19" s="31">
        <v>22600</v>
      </c>
      <c r="BM19" s="31">
        <v>23000</v>
      </c>
      <c r="BN19" s="31">
        <v>23500</v>
      </c>
      <c r="BO19" s="31">
        <v>24200</v>
      </c>
      <c r="BP19" s="31">
        <v>24900</v>
      </c>
      <c r="BQ19" s="31">
        <v>25600</v>
      </c>
      <c r="BR19" s="31">
        <v>26300</v>
      </c>
      <c r="BS19" s="31">
        <v>27000</v>
      </c>
      <c r="BT19" s="31">
        <v>28300</v>
      </c>
      <c r="BU19" s="31">
        <v>29700</v>
      </c>
      <c r="BV19" s="31">
        <v>31000</v>
      </c>
      <c r="BW19" s="31">
        <v>32300</v>
      </c>
      <c r="BX19" s="31">
        <v>33700</v>
      </c>
      <c r="BY19" s="31">
        <v>35000</v>
      </c>
      <c r="BZ19" s="31">
        <v>36300</v>
      </c>
      <c r="CA19" s="31">
        <v>38200</v>
      </c>
      <c r="CB19" s="31">
        <v>40200</v>
      </c>
      <c r="CC19" s="31">
        <v>42200</v>
      </c>
      <c r="CD19" s="31">
        <v>44100</v>
      </c>
      <c r="CE19" s="31">
        <v>46100</v>
      </c>
      <c r="CF19" s="31">
        <v>48000</v>
      </c>
      <c r="CG19" s="31">
        <v>49900</v>
      </c>
      <c r="CH19" s="31">
        <v>52100</v>
      </c>
      <c r="CI19" s="31">
        <v>54400</v>
      </c>
      <c r="CJ19" s="31">
        <v>56600</v>
      </c>
      <c r="CK19" s="31">
        <v>58800</v>
      </c>
      <c r="CL19" s="31">
        <v>61100</v>
      </c>
      <c r="CM19" s="31">
        <v>63300</v>
      </c>
    </row>
    <row r="20" spans="1:91" ht="15.75" x14ac:dyDescent="0.25">
      <c r="A20" s="21" t="s">
        <v>87</v>
      </c>
      <c r="B20" s="31">
        <v>16800</v>
      </c>
      <c r="C20" s="31">
        <v>17300</v>
      </c>
      <c r="D20" s="31">
        <v>17900</v>
      </c>
      <c r="E20" s="31">
        <v>18400</v>
      </c>
      <c r="F20" s="31">
        <v>19000</v>
      </c>
      <c r="G20" s="31">
        <v>19800</v>
      </c>
      <c r="H20" s="31">
        <v>20600</v>
      </c>
      <c r="I20" s="31">
        <v>21400</v>
      </c>
      <c r="J20" s="31">
        <v>22200</v>
      </c>
      <c r="K20" s="31">
        <v>23100</v>
      </c>
      <c r="L20" s="31">
        <v>24600</v>
      </c>
      <c r="M20" s="31">
        <v>26200</v>
      </c>
      <c r="N20" s="31">
        <v>27600</v>
      </c>
      <c r="O20" s="31">
        <v>29100</v>
      </c>
      <c r="P20" s="31">
        <v>30800</v>
      </c>
      <c r="Q20" s="31">
        <v>32200</v>
      </c>
      <c r="R20" s="31">
        <v>33700</v>
      </c>
      <c r="S20" s="31">
        <v>35900</v>
      </c>
      <c r="T20" s="31">
        <v>38200</v>
      </c>
      <c r="U20" s="31">
        <v>40500</v>
      </c>
      <c r="V20" s="31">
        <v>42700</v>
      </c>
      <c r="W20" s="31">
        <v>44900</v>
      </c>
      <c r="X20" s="31">
        <v>47100</v>
      </c>
      <c r="Y20" s="31">
        <v>49200</v>
      </c>
      <c r="Z20" s="31">
        <v>51700</v>
      </c>
      <c r="AA20" s="31">
        <v>54200</v>
      </c>
      <c r="AB20" s="31">
        <v>56700</v>
      </c>
      <c r="AC20" s="31">
        <v>59100</v>
      </c>
      <c r="AD20" s="31">
        <v>61700</v>
      </c>
      <c r="AE20" s="31">
        <v>64200</v>
      </c>
      <c r="AF20" s="31">
        <v>12800</v>
      </c>
      <c r="AG20" s="31">
        <v>13300</v>
      </c>
      <c r="AH20" s="31">
        <v>13900</v>
      </c>
      <c r="AI20" s="31">
        <v>14400</v>
      </c>
      <c r="AJ20" s="31">
        <v>15000</v>
      </c>
      <c r="AK20" s="31">
        <v>15800</v>
      </c>
      <c r="AL20" s="31">
        <v>16600</v>
      </c>
      <c r="AM20" s="31">
        <v>17400</v>
      </c>
      <c r="AN20" s="31">
        <v>18200</v>
      </c>
      <c r="AO20" s="31">
        <v>19100</v>
      </c>
      <c r="AP20" s="31">
        <v>20600</v>
      </c>
      <c r="AQ20" s="31">
        <v>22200</v>
      </c>
      <c r="AR20" s="31">
        <v>23600</v>
      </c>
      <c r="AS20" s="31">
        <v>25100</v>
      </c>
      <c r="AT20" s="31">
        <v>26800</v>
      </c>
      <c r="AU20" s="31">
        <v>28200</v>
      </c>
      <c r="AV20" s="31">
        <v>29700</v>
      </c>
      <c r="AW20" s="31">
        <v>31900</v>
      </c>
      <c r="AX20" s="31">
        <v>34200</v>
      </c>
      <c r="AY20" s="31">
        <v>36500</v>
      </c>
      <c r="AZ20" s="31">
        <v>38700</v>
      </c>
      <c r="BA20" s="31">
        <v>40900</v>
      </c>
      <c r="BB20" s="31">
        <v>43100</v>
      </c>
      <c r="BC20" s="31">
        <v>45200</v>
      </c>
      <c r="BD20" s="31">
        <v>47700</v>
      </c>
      <c r="BE20" s="31">
        <v>50200</v>
      </c>
      <c r="BF20" s="31">
        <v>52700</v>
      </c>
      <c r="BG20" s="31">
        <v>55100</v>
      </c>
      <c r="BH20" s="31">
        <v>57700</v>
      </c>
      <c r="BI20" s="31">
        <v>60200</v>
      </c>
      <c r="BJ20" s="31">
        <v>22400</v>
      </c>
      <c r="BK20" s="31">
        <v>22900</v>
      </c>
      <c r="BL20" s="31">
        <v>23500</v>
      </c>
      <c r="BM20" s="31">
        <v>24000</v>
      </c>
      <c r="BN20" s="31">
        <v>24600</v>
      </c>
      <c r="BO20" s="31">
        <v>25400</v>
      </c>
      <c r="BP20" s="31">
        <v>26200</v>
      </c>
      <c r="BQ20" s="31">
        <v>27000</v>
      </c>
      <c r="BR20" s="31">
        <v>27800</v>
      </c>
      <c r="BS20" s="31">
        <v>28700</v>
      </c>
      <c r="BT20" s="31">
        <v>30200</v>
      </c>
      <c r="BU20" s="31">
        <v>31800</v>
      </c>
      <c r="BV20" s="31">
        <v>33200</v>
      </c>
      <c r="BW20" s="31">
        <v>34700</v>
      </c>
      <c r="BX20" s="31">
        <v>36400</v>
      </c>
      <c r="BY20" s="31">
        <v>37800</v>
      </c>
      <c r="BZ20" s="31">
        <v>39300</v>
      </c>
      <c r="CA20" s="31">
        <v>41500</v>
      </c>
      <c r="CB20" s="31">
        <v>43800</v>
      </c>
      <c r="CC20" s="31">
        <v>46100</v>
      </c>
      <c r="CD20" s="31">
        <v>48300</v>
      </c>
      <c r="CE20" s="31">
        <v>50500</v>
      </c>
      <c r="CF20" s="31">
        <v>52700</v>
      </c>
      <c r="CG20" s="31">
        <v>54800</v>
      </c>
      <c r="CH20" s="31">
        <v>57300</v>
      </c>
      <c r="CI20" s="31">
        <v>59800</v>
      </c>
      <c r="CJ20" s="31">
        <v>62300</v>
      </c>
      <c r="CK20" s="31">
        <v>64700</v>
      </c>
      <c r="CL20" s="31">
        <v>67300</v>
      </c>
      <c r="CM20" s="31">
        <v>69800</v>
      </c>
    </row>
    <row r="21" spans="1:91" ht="15.75" x14ac:dyDescent="0.25">
      <c r="A21" s="21" t="s">
        <v>88</v>
      </c>
      <c r="B21" s="31">
        <v>17600</v>
      </c>
      <c r="C21" s="31">
        <v>18100</v>
      </c>
      <c r="D21" s="31">
        <v>18800</v>
      </c>
      <c r="E21" s="31">
        <v>19400</v>
      </c>
      <c r="F21" s="31">
        <v>20100</v>
      </c>
      <c r="G21" s="31">
        <v>21100</v>
      </c>
      <c r="H21" s="31">
        <v>22000</v>
      </c>
      <c r="I21" s="31">
        <v>22900</v>
      </c>
      <c r="J21" s="31">
        <v>23900</v>
      </c>
      <c r="K21" s="31">
        <v>24900</v>
      </c>
      <c r="L21" s="31">
        <v>26600</v>
      </c>
      <c r="M21" s="31">
        <v>28500</v>
      </c>
      <c r="N21" s="31">
        <v>30100</v>
      </c>
      <c r="O21" s="31">
        <v>31800</v>
      </c>
      <c r="P21" s="31">
        <v>33700</v>
      </c>
      <c r="Q21" s="31">
        <v>35300</v>
      </c>
      <c r="R21" s="31">
        <v>37100</v>
      </c>
      <c r="S21" s="31">
        <v>39600</v>
      </c>
      <c r="T21" s="31">
        <v>42200</v>
      </c>
      <c r="U21" s="31">
        <v>44800</v>
      </c>
      <c r="V21" s="31">
        <v>47300</v>
      </c>
      <c r="W21" s="31">
        <v>49800</v>
      </c>
      <c r="X21" s="31">
        <v>52300</v>
      </c>
      <c r="Y21" s="31">
        <v>54700</v>
      </c>
      <c r="Z21" s="31">
        <v>57500</v>
      </c>
      <c r="AA21" s="31">
        <v>60200</v>
      </c>
      <c r="AB21" s="31">
        <v>63000</v>
      </c>
      <c r="AC21" s="31">
        <v>65700</v>
      </c>
      <c r="AD21" s="31">
        <v>68600</v>
      </c>
      <c r="AE21" s="31">
        <v>71400</v>
      </c>
      <c r="AF21" s="31">
        <v>13600</v>
      </c>
      <c r="AG21" s="31">
        <v>14100</v>
      </c>
      <c r="AH21" s="31">
        <v>14800</v>
      </c>
      <c r="AI21" s="31">
        <v>15400</v>
      </c>
      <c r="AJ21" s="31">
        <v>16100</v>
      </c>
      <c r="AK21" s="31">
        <v>17100</v>
      </c>
      <c r="AL21" s="31">
        <v>18000</v>
      </c>
      <c r="AM21" s="31">
        <v>18900</v>
      </c>
      <c r="AN21" s="31">
        <v>19900</v>
      </c>
      <c r="AO21" s="31">
        <v>20900</v>
      </c>
      <c r="AP21" s="31">
        <v>22600</v>
      </c>
      <c r="AQ21" s="31">
        <v>24500</v>
      </c>
      <c r="AR21" s="31">
        <v>26100</v>
      </c>
      <c r="AS21" s="31">
        <v>27800</v>
      </c>
      <c r="AT21" s="31">
        <v>29700</v>
      </c>
      <c r="AU21" s="31">
        <v>31300</v>
      </c>
      <c r="AV21" s="31">
        <v>33100</v>
      </c>
      <c r="AW21" s="31">
        <v>35600</v>
      </c>
      <c r="AX21" s="31">
        <v>38200</v>
      </c>
      <c r="AY21" s="31">
        <v>40800</v>
      </c>
      <c r="AZ21" s="31">
        <v>43300</v>
      </c>
      <c r="BA21" s="31">
        <v>45800</v>
      </c>
      <c r="BB21" s="31">
        <v>48300</v>
      </c>
      <c r="BC21" s="31">
        <v>50700</v>
      </c>
      <c r="BD21" s="31">
        <v>53500</v>
      </c>
      <c r="BE21" s="31">
        <v>56200</v>
      </c>
      <c r="BF21" s="31">
        <v>59000</v>
      </c>
      <c r="BG21" s="31">
        <v>61700</v>
      </c>
      <c r="BH21" s="31">
        <v>64600</v>
      </c>
      <c r="BI21" s="31">
        <v>67400</v>
      </c>
      <c r="BJ21" s="31">
        <v>23200</v>
      </c>
      <c r="BK21" s="31">
        <v>23700</v>
      </c>
      <c r="BL21" s="31">
        <v>24400</v>
      </c>
      <c r="BM21" s="31">
        <v>25000</v>
      </c>
      <c r="BN21" s="31">
        <v>25700</v>
      </c>
      <c r="BO21" s="31">
        <v>26700</v>
      </c>
      <c r="BP21" s="31">
        <v>27600</v>
      </c>
      <c r="BQ21" s="31">
        <v>28500</v>
      </c>
      <c r="BR21" s="31">
        <v>29500</v>
      </c>
      <c r="BS21" s="31">
        <v>30500</v>
      </c>
      <c r="BT21" s="31">
        <v>32200</v>
      </c>
      <c r="BU21" s="31">
        <v>34100</v>
      </c>
      <c r="BV21" s="31">
        <v>35700</v>
      </c>
      <c r="BW21" s="31">
        <v>37400</v>
      </c>
      <c r="BX21" s="31">
        <v>39300</v>
      </c>
      <c r="BY21" s="31">
        <v>40900</v>
      </c>
      <c r="BZ21" s="31">
        <v>42700</v>
      </c>
      <c r="CA21" s="31">
        <v>45200</v>
      </c>
      <c r="CB21" s="31">
        <v>47800</v>
      </c>
      <c r="CC21" s="31">
        <v>50400</v>
      </c>
      <c r="CD21" s="31">
        <v>52900</v>
      </c>
      <c r="CE21" s="31">
        <v>55400</v>
      </c>
      <c r="CF21" s="31">
        <v>57900</v>
      </c>
      <c r="CG21" s="31">
        <v>60300</v>
      </c>
      <c r="CH21" s="31">
        <v>63100</v>
      </c>
      <c r="CI21" s="31">
        <v>65800</v>
      </c>
      <c r="CJ21" s="31">
        <v>68600</v>
      </c>
      <c r="CK21" s="31">
        <v>71300</v>
      </c>
      <c r="CL21" s="31">
        <v>74200</v>
      </c>
      <c r="CM21" s="31">
        <v>77000</v>
      </c>
    </row>
    <row r="22" spans="1:91" ht="15.75" x14ac:dyDescent="0.25">
      <c r="A22" s="21" t="s">
        <v>89</v>
      </c>
      <c r="B22" s="31">
        <v>18400</v>
      </c>
      <c r="C22" s="31">
        <v>19000</v>
      </c>
      <c r="D22" s="31">
        <v>19800</v>
      </c>
      <c r="E22" s="31">
        <v>20500</v>
      </c>
      <c r="F22" s="31">
        <v>21300</v>
      </c>
      <c r="G22" s="31">
        <v>22500</v>
      </c>
      <c r="H22" s="31">
        <v>23500</v>
      </c>
      <c r="I22" s="31">
        <v>24500</v>
      </c>
      <c r="J22" s="31">
        <v>25700</v>
      </c>
      <c r="K22" s="31">
        <v>26900</v>
      </c>
      <c r="L22" s="31">
        <v>28800</v>
      </c>
      <c r="M22" s="31">
        <v>31000</v>
      </c>
      <c r="N22" s="31">
        <v>32800</v>
      </c>
      <c r="O22" s="31">
        <v>34800</v>
      </c>
      <c r="P22" s="31">
        <v>36900</v>
      </c>
      <c r="Q22" s="31">
        <v>38800</v>
      </c>
      <c r="R22" s="31">
        <v>40800</v>
      </c>
      <c r="S22" s="31">
        <v>43700</v>
      </c>
      <c r="T22" s="31">
        <v>46600</v>
      </c>
      <c r="U22" s="31">
        <v>49600</v>
      </c>
      <c r="V22" s="31">
        <v>52500</v>
      </c>
      <c r="W22" s="31">
        <v>55300</v>
      </c>
      <c r="X22" s="31">
        <v>58100</v>
      </c>
      <c r="Y22" s="31">
        <v>60800</v>
      </c>
      <c r="Z22" s="31">
        <v>63900</v>
      </c>
      <c r="AA22" s="31">
        <v>66900</v>
      </c>
      <c r="AB22" s="31">
        <v>70100</v>
      </c>
      <c r="AC22" s="31">
        <v>73100</v>
      </c>
      <c r="AD22" s="31">
        <v>76300</v>
      </c>
      <c r="AE22" s="31">
        <v>79400</v>
      </c>
      <c r="AF22" s="31">
        <v>14400</v>
      </c>
      <c r="AG22" s="31">
        <v>15000</v>
      </c>
      <c r="AH22" s="31">
        <v>15800</v>
      </c>
      <c r="AI22" s="31">
        <v>16500</v>
      </c>
      <c r="AJ22" s="31">
        <v>17300</v>
      </c>
      <c r="AK22" s="31">
        <v>18500</v>
      </c>
      <c r="AL22" s="31">
        <v>19500</v>
      </c>
      <c r="AM22" s="31">
        <v>20500</v>
      </c>
      <c r="AN22" s="31">
        <v>21700</v>
      </c>
      <c r="AO22" s="31">
        <v>22900</v>
      </c>
      <c r="AP22" s="31">
        <v>24800</v>
      </c>
      <c r="AQ22" s="31">
        <v>27000</v>
      </c>
      <c r="AR22" s="31">
        <v>28800</v>
      </c>
      <c r="AS22" s="31">
        <v>30800</v>
      </c>
      <c r="AT22" s="31">
        <v>32900</v>
      </c>
      <c r="AU22" s="31">
        <v>34800</v>
      </c>
      <c r="AV22" s="31">
        <v>36800</v>
      </c>
      <c r="AW22" s="31">
        <v>39700</v>
      </c>
      <c r="AX22" s="31">
        <v>42600</v>
      </c>
      <c r="AY22" s="31">
        <v>45600</v>
      </c>
      <c r="AZ22" s="31">
        <v>48500</v>
      </c>
      <c r="BA22" s="31">
        <v>51300</v>
      </c>
      <c r="BB22" s="31">
        <v>54100</v>
      </c>
      <c r="BC22" s="31">
        <v>56800</v>
      </c>
      <c r="BD22" s="31">
        <v>59900</v>
      </c>
      <c r="BE22" s="31">
        <v>62900</v>
      </c>
      <c r="BF22" s="31">
        <v>66100</v>
      </c>
      <c r="BG22" s="31">
        <v>69100</v>
      </c>
      <c r="BH22" s="31">
        <v>72300</v>
      </c>
      <c r="BI22" s="31">
        <v>75400</v>
      </c>
      <c r="BJ22" s="31">
        <v>24000</v>
      </c>
      <c r="BK22" s="31">
        <v>24600</v>
      </c>
      <c r="BL22" s="31">
        <v>25400</v>
      </c>
      <c r="BM22" s="31">
        <v>26100</v>
      </c>
      <c r="BN22" s="31">
        <v>26900</v>
      </c>
      <c r="BO22" s="31">
        <v>28100</v>
      </c>
      <c r="BP22" s="31">
        <v>29100</v>
      </c>
      <c r="BQ22" s="31">
        <v>30100</v>
      </c>
      <c r="BR22" s="31">
        <v>31300</v>
      </c>
      <c r="BS22" s="31">
        <v>32500</v>
      </c>
      <c r="BT22" s="31">
        <v>34400</v>
      </c>
      <c r="BU22" s="31">
        <v>36600</v>
      </c>
      <c r="BV22" s="31">
        <v>38400</v>
      </c>
      <c r="BW22" s="31">
        <v>40400</v>
      </c>
      <c r="BX22" s="31">
        <v>42500</v>
      </c>
      <c r="BY22" s="31">
        <v>44400</v>
      </c>
      <c r="BZ22" s="31">
        <v>46400</v>
      </c>
      <c r="CA22" s="31">
        <v>49300</v>
      </c>
      <c r="CB22" s="31">
        <v>52200</v>
      </c>
      <c r="CC22" s="31">
        <v>55200</v>
      </c>
      <c r="CD22" s="31">
        <v>58100</v>
      </c>
      <c r="CE22" s="31">
        <v>60900</v>
      </c>
      <c r="CF22" s="31">
        <v>63700</v>
      </c>
      <c r="CG22" s="31">
        <v>66400</v>
      </c>
      <c r="CH22" s="31">
        <v>69500</v>
      </c>
      <c r="CI22" s="31">
        <v>72500</v>
      </c>
      <c r="CJ22" s="31">
        <v>75700</v>
      </c>
      <c r="CK22" s="31">
        <v>78700</v>
      </c>
      <c r="CL22" s="31">
        <v>81900</v>
      </c>
      <c r="CM22" s="31">
        <v>85000</v>
      </c>
    </row>
    <row r="23" spans="1:91" ht="15.75" x14ac:dyDescent="0.25">
      <c r="A23" s="21" t="s">
        <v>94</v>
      </c>
      <c r="B23" s="31">
        <v>27100</v>
      </c>
      <c r="C23" s="31">
        <v>27600</v>
      </c>
      <c r="D23" s="31">
        <v>28200</v>
      </c>
      <c r="E23" s="31">
        <v>28800</v>
      </c>
      <c r="F23" s="31">
        <v>29300</v>
      </c>
      <c r="G23" s="31">
        <v>30300</v>
      </c>
      <c r="H23" s="31">
        <v>31200</v>
      </c>
      <c r="I23" s="31">
        <v>32100</v>
      </c>
      <c r="J23" s="31">
        <v>33100</v>
      </c>
      <c r="K23" s="31">
        <v>34000</v>
      </c>
      <c r="L23" s="31">
        <v>36000</v>
      </c>
      <c r="M23" s="31">
        <v>37900</v>
      </c>
      <c r="N23" s="31">
        <v>39800</v>
      </c>
      <c r="O23" s="31">
        <v>41700</v>
      </c>
      <c r="P23" s="31">
        <v>43600</v>
      </c>
      <c r="Q23" s="31">
        <v>45500</v>
      </c>
      <c r="R23" s="31">
        <v>47300</v>
      </c>
      <c r="S23" s="31">
        <v>50100</v>
      </c>
      <c r="T23" s="31">
        <v>53100</v>
      </c>
      <c r="U23" s="31">
        <v>56000</v>
      </c>
      <c r="V23" s="31">
        <v>59000</v>
      </c>
      <c r="W23" s="31">
        <v>61900</v>
      </c>
      <c r="X23" s="31">
        <v>64800</v>
      </c>
      <c r="Y23" s="31">
        <v>67600</v>
      </c>
      <c r="Z23" s="31">
        <v>71000</v>
      </c>
      <c r="AA23" s="31">
        <v>74400</v>
      </c>
      <c r="AB23" s="31">
        <v>77800</v>
      </c>
      <c r="AC23" s="31">
        <v>81200</v>
      </c>
      <c r="AD23" s="31">
        <v>84600</v>
      </c>
      <c r="AE23" s="31">
        <v>88000</v>
      </c>
      <c r="AF23" s="35" t="s">
        <v>102</v>
      </c>
      <c r="AG23" s="35" t="s">
        <v>102</v>
      </c>
      <c r="AH23" s="35" t="s">
        <v>102</v>
      </c>
      <c r="AI23" s="35" t="s">
        <v>102</v>
      </c>
      <c r="AJ23" s="35" t="s">
        <v>102</v>
      </c>
      <c r="AK23" s="35" t="s">
        <v>102</v>
      </c>
      <c r="AL23" s="35" t="s">
        <v>102</v>
      </c>
      <c r="AM23" s="35" t="s">
        <v>102</v>
      </c>
      <c r="AN23" s="35" t="s">
        <v>102</v>
      </c>
      <c r="AO23" s="35" t="s">
        <v>102</v>
      </c>
      <c r="AP23" s="35" t="s">
        <v>102</v>
      </c>
      <c r="AQ23" s="35" t="s">
        <v>102</v>
      </c>
      <c r="AR23" s="35" t="s">
        <v>102</v>
      </c>
      <c r="AS23" s="35" t="s">
        <v>102</v>
      </c>
      <c r="AT23" s="35" t="s">
        <v>102</v>
      </c>
      <c r="AU23" s="35" t="s">
        <v>102</v>
      </c>
      <c r="AV23" s="35" t="s">
        <v>102</v>
      </c>
      <c r="AW23" s="35" t="s">
        <v>102</v>
      </c>
      <c r="AX23" s="35" t="s">
        <v>102</v>
      </c>
      <c r="AY23" s="35" t="s">
        <v>102</v>
      </c>
      <c r="AZ23" s="35" t="s">
        <v>102</v>
      </c>
      <c r="BA23" s="35" t="s">
        <v>102</v>
      </c>
      <c r="BB23" s="35" t="s">
        <v>102</v>
      </c>
      <c r="BC23" s="35" t="s">
        <v>102</v>
      </c>
      <c r="BD23" s="35" t="s">
        <v>102</v>
      </c>
      <c r="BE23" s="35" t="s">
        <v>102</v>
      </c>
      <c r="BF23" s="35" t="s">
        <v>102</v>
      </c>
      <c r="BG23" s="35" t="s">
        <v>102</v>
      </c>
      <c r="BH23" s="35" t="s">
        <v>102</v>
      </c>
      <c r="BI23" s="35" t="s">
        <v>102</v>
      </c>
      <c r="BJ23" s="31">
        <v>32700</v>
      </c>
      <c r="BK23" s="31">
        <v>33200</v>
      </c>
      <c r="BL23" s="31">
        <v>33800</v>
      </c>
      <c r="BM23" s="31">
        <v>34400</v>
      </c>
      <c r="BN23" s="31">
        <v>34900</v>
      </c>
      <c r="BO23" s="31">
        <v>35900</v>
      </c>
      <c r="BP23" s="31">
        <v>36800</v>
      </c>
      <c r="BQ23" s="31">
        <v>37700</v>
      </c>
      <c r="BR23" s="31">
        <v>38700</v>
      </c>
      <c r="BS23" s="31">
        <v>39600</v>
      </c>
      <c r="BT23" s="31">
        <v>41600</v>
      </c>
      <c r="BU23" s="31">
        <v>43500</v>
      </c>
      <c r="BV23" s="31">
        <v>45400</v>
      </c>
      <c r="BW23" s="31">
        <v>47300</v>
      </c>
      <c r="BX23" s="31">
        <v>49200</v>
      </c>
      <c r="BY23" s="31">
        <v>51100</v>
      </c>
      <c r="BZ23" s="31">
        <v>52900</v>
      </c>
      <c r="CA23" s="31">
        <v>55700</v>
      </c>
      <c r="CB23" s="31">
        <v>58700</v>
      </c>
      <c r="CC23" s="31">
        <v>61600</v>
      </c>
      <c r="CD23" s="31">
        <v>64600</v>
      </c>
      <c r="CE23" s="31">
        <v>67500</v>
      </c>
      <c r="CF23" s="31">
        <v>70400</v>
      </c>
      <c r="CG23" s="31">
        <v>73200</v>
      </c>
      <c r="CH23" s="31">
        <v>76600</v>
      </c>
      <c r="CI23" s="31">
        <v>80000</v>
      </c>
      <c r="CJ23" s="31">
        <v>83400</v>
      </c>
      <c r="CK23" s="31">
        <v>86800</v>
      </c>
      <c r="CL23" s="31">
        <v>90200</v>
      </c>
      <c r="CM23" s="31">
        <v>93600</v>
      </c>
    </row>
    <row r="24" spans="1:91" ht="15.75" x14ac:dyDescent="0.25">
      <c r="A24" s="22" t="s">
        <v>95</v>
      </c>
      <c r="B24" s="31">
        <v>29600</v>
      </c>
      <c r="C24" s="31">
        <v>30300</v>
      </c>
      <c r="D24" s="31">
        <v>30900</v>
      </c>
      <c r="E24" s="31">
        <v>31600</v>
      </c>
      <c r="F24" s="31">
        <v>32200</v>
      </c>
      <c r="G24" s="31">
        <v>33300</v>
      </c>
      <c r="H24" s="31">
        <v>34400</v>
      </c>
      <c r="I24" s="31">
        <v>35500</v>
      </c>
      <c r="J24" s="31">
        <v>36600</v>
      </c>
      <c r="K24" s="31">
        <v>37700</v>
      </c>
      <c r="L24" s="31">
        <v>39900</v>
      </c>
      <c r="M24" s="31">
        <v>42100</v>
      </c>
      <c r="N24" s="31">
        <v>44300</v>
      </c>
      <c r="O24" s="31">
        <v>46500</v>
      </c>
      <c r="P24" s="31">
        <v>48700</v>
      </c>
      <c r="Q24" s="31">
        <v>50900</v>
      </c>
      <c r="R24" s="31">
        <v>53100</v>
      </c>
      <c r="S24" s="31">
        <v>56400</v>
      </c>
      <c r="T24" s="31">
        <v>59700</v>
      </c>
      <c r="U24" s="31">
        <v>63000</v>
      </c>
      <c r="V24" s="31">
        <v>66300</v>
      </c>
      <c r="W24" s="31">
        <v>69600</v>
      </c>
      <c r="X24" s="31">
        <v>72900</v>
      </c>
      <c r="Y24" s="31">
        <v>76200</v>
      </c>
      <c r="Z24" s="31">
        <v>80200</v>
      </c>
      <c r="AA24" s="31">
        <v>84200</v>
      </c>
      <c r="AB24" s="31">
        <v>88100</v>
      </c>
      <c r="AC24" s="31">
        <v>92100</v>
      </c>
      <c r="AD24" s="31">
        <v>96000</v>
      </c>
      <c r="AE24" s="31">
        <v>100000</v>
      </c>
      <c r="AF24" s="35" t="s">
        <v>102</v>
      </c>
      <c r="AG24" s="35" t="s">
        <v>102</v>
      </c>
      <c r="AH24" s="35" t="s">
        <v>102</v>
      </c>
      <c r="AI24" s="35" t="s">
        <v>102</v>
      </c>
      <c r="AJ24" s="35" t="s">
        <v>102</v>
      </c>
      <c r="AK24" s="35" t="s">
        <v>102</v>
      </c>
      <c r="AL24" s="35" t="s">
        <v>102</v>
      </c>
      <c r="AM24" s="35" t="s">
        <v>102</v>
      </c>
      <c r="AN24" s="35" t="s">
        <v>102</v>
      </c>
      <c r="AO24" s="35" t="s">
        <v>102</v>
      </c>
      <c r="AP24" s="35" t="s">
        <v>102</v>
      </c>
      <c r="AQ24" s="35" t="s">
        <v>102</v>
      </c>
      <c r="AR24" s="35" t="s">
        <v>102</v>
      </c>
      <c r="AS24" s="35" t="s">
        <v>102</v>
      </c>
      <c r="AT24" s="35" t="s">
        <v>102</v>
      </c>
      <c r="AU24" s="35" t="s">
        <v>102</v>
      </c>
      <c r="AV24" s="35" t="s">
        <v>102</v>
      </c>
      <c r="AW24" s="35" t="s">
        <v>102</v>
      </c>
      <c r="AX24" s="35" t="s">
        <v>102</v>
      </c>
      <c r="AY24" s="35" t="s">
        <v>102</v>
      </c>
      <c r="AZ24" s="35" t="s">
        <v>102</v>
      </c>
      <c r="BA24" s="35" t="s">
        <v>102</v>
      </c>
      <c r="BB24" s="35" t="s">
        <v>102</v>
      </c>
      <c r="BC24" s="35" t="s">
        <v>102</v>
      </c>
      <c r="BD24" s="35" t="s">
        <v>102</v>
      </c>
      <c r="BE24" s="35" t="s">
        <v>102</v>
      </c>
      <c r="BF24" s="35" t="s">
        <v>102</v>
      </c>
      <c r="BG24" s="35" t="s">
        <v>102</v>
      </c>
      <c r="BH24" s="35" t="s">
        <v>102</v>
      </c>
      <c r="BI24" s="35" t="s">
        <v>102</v>
      </c>
      <c r="BJ24" s="31">
        <v>35200</v>
      </c>
      <c r="BK24" s="31">
        <v>35900</v>
      </c>
      <c r="BL24" s="31">
        <v>36500</v>
      </c>
      <c r="BM24" s="31">
        <v>37200</v>
      </c>
      <c r="BN24" s="31">
        <v>37800</v>
      </c>
      <c r="BO24" s="31">
        <v>38900</v>
      </c>
      <c r="BP24" s="31">
        <v>40000</v>
      </c>
      <c r="BQ24" s="31">
        <v>41100</v>
      </c>
      <c r="BR24" s="31">
        <v>42200</v>
      </c>
      <c r="BS24" s="31">
        <v>43300</v>
      </c>
      <c r="BT24" s="31">
        <v>45500</v>
      </c>
      <c r="BU24" s="31">
        <v>47700</v>
      </c>
      <c r="BV24" s="31">
        <v>49900</v>
      </c>
      <c r="BW24" s="31">
        <v>52100</v>
      </c>
      <c r="BX24" s="31">
        <v>54300</v>
      </c>
      <c r="BY24" s="31">
        <v>56500</v>
      </c>
      <c r="BZ24" s="31">
        <v>58700</v>
      </c>
      <c r="CA24" s="31">
        <v>62000</v>
      </c>
      <c r="CB24" s="31">
        <v>65300</v>
      </c>
      <c r="CC24" s="31">
        <v>68600</v>
      </c>
      <c r="CD24" s="31">
        <v>71900</v>
      </c>
      <c r="CE24" s="31">
        <v>75200</v>
      </c>
      <c r="CF24" s="31">
        <v>78500</v>
      </c>
      <c r="CG24" s="31">
        <v>81800</v>
      </c>
      <c r="CH24" s="31">
        <v>85800</v>
      </c>
      <c r="CI24" s="31">
        <v>89800</v>
      </c>
      <c r="CJ24" s="31">
        <v>93700</v>
      </c>
      <c r="CK24" s="31">
        <v>97700</v>
      </c>
      <c r="CL24" s="31">
        <v>101600</v>
      </c>
      <c r="CM24" s="31">
        <v>105600</v>
      </c>
    </row>
    <row r="25" spans="1:91" ht="15.75" x14ac:dyDescent="0.25">
      <c r="A25" s="22" t="s">
        <v>90</v>
      </c>
      <c r="B25" s="31">
        <v>32500</v>
      </c>
      <c r="C25" s="31">
        <v>33300</v>
      </c>
      <c r="D25" s="31">
        <v>34400</v>
      </c>
      <c r="E25" s="31">
        <v>35300</v>
      </c>
      <c r="F25" s="31">
        <v>36400</v>
      </c>
      <c r="G25" s="31">
        <v>38000</v>
      </c>
      <c r="H25" s="31">
        <v>39500</v>
      </c>
      <c r="I25" s="31">
        <v>41000</v>
      </c>
      <c r="J25" s="31">
        <v>42600</v>
      </c>
      <c r="K25" s="31">
        <v>44100</v>
      </c>
      <c r="L25" s="31">
        <v>47000</v>
      </c>
      <c r="M25" s="31">
        <v>50100</v>
      </c>
      <c r="N25" s="31">
        <v>52900</v>
      </c>
      <c r="O25" s="31">
        <v>55800</v>
      </c>
      <c r="P25" s="31">
        <v>58900</v>
      </c>
      <c r="Q25" s="31">
        <v>61700</v>
      </c>
      <c r="R25" s="31">
        <v>64600</v>
      </c>
      <c r="S25" s="31">
        <v>68800</v>
      </c>
      <c r="T25" s="31">
        <v>73200</v>
      </c>
      <c r="U25" s="31">
        <v>77600</v>
      </c>
      <c r="V25" s="31">
        <v>81700</v>
      </c>
      <c r="W25" s="31">
        <v>86100</v>
      </c>
      <c r="X25" s="31">
        <v>90300</v>
      </c>
      <c r="Y25" s="31">
        <v>94500</v>
      </c>
      <c r="Z25" s="31">
        <v>99300</v>
      </c>
      <c r="AA25" s="31">
        <v>104400</v>
      </c>
      <c r="AB25" s="31">
        <v>109200</v>
      </c>
      <c r="AC25" s="31">
        <v>114100</v>
      </c>
      <c r="AD25" s="31">
        <v>119100</v>
      </c>
      <c r="AE25" s="31">
        <v>124000</v>
      </c>
      <c r="AF25" s="35" t="s">
        <v>102</v>
      </c>
      <c r="AG25" s="35" t="s">
        <v>102</v>
      </c>
      <c r="AH25" s="35" t="s">
        <v>102</v>
      </c>
      <c r="AI25" s="35" t="s">
        <v>102</v>
      </c>
      <c r="AJ25" s="35" t="s">
        <v>102</v>
      </c>
      <c r="AK25" s="35" t="s">
        <v>102</v>
      </c>
      <c r="AL25" s="35" t="s">
        <v>102</v>
      </c>
      <c r="AM25" s="35" t="s">
        <v>102</v>
      </c>
      <c r="AN25" s="35" t="s">
        <v>102</v>
      </c>
      <c r="AO25" s="35" t="s">
        <v>102</v>
      </c>
      <c r="AP25" s="35" t="s">
        <v>102</v>
      </c>
      <c r="AQ25" s="35" t="s">
        <v>102</v>
      </c>
      <c r="AR25" s="35" t="s">
        <v>102</v>
      </c>
      <c r="AS25" s="35" t="s">
        <v>102</v>
      </c>
      <c r="AT25" s="35" t="s">
        <v>102</v>
      </c>
      <c r="AU25" s="35" t="s">
        <v>102</v>
      </c>
      <c r="AV25" s="35" t="s">
        <v>102</v>
      </c>
      <c r="AW25" s="35" t="s">
        <v>102</v>
      </c>
      <c r="AX25" s="35" t="s">
        <v>102</v>
      </c>
      <c r="AY25" s="35" t="s">
        <v>102</v>
      </c>
      <c r="AZ25" s="35" t="s">
        <v>102</v>
      </c>
      <c r="BA25" s="35" t="s">
        <v>102</v>
      </c>
      <c r="BB25" s="35" t="s">
        <v>102</v>
      </c>
      <c r="BC25" s="35" t="s">
        <v>102</v>
      </c>
      <c r="BD25" s="35" t="s">
        <v>102</v>
      </c>
      <c r="BE25" s="35" t="s">
        <v>102</v>
      </c>
      <c r="BF25" s="35" t="s">
        <v>102</v>
      </c>
      <c r="BG25" s="35" t="s">
        <v>102</v>
      </c>
      <c r="BH25" s="35" t="s">
        <v>102</v>
      </c>
      <c r="BI25" s="35" t="s">
        <v>102</v>
      </c>
      <c r="BJ25" s="31">
        <v>38100</v>
      </c>
      <c r="BK25" s="31">
        <v>38900</v>
      </c>
      <c r="BL25" s="31">
        <v>40000</v>
      </c>
      <c r="BM25" s="31">
        <v>40900</v>
      </c>
      <c r="BN25" s="31">
        <v>42000</v>
      </c>
      <c r="BO25" s="31">
        <v>43600</v>
      </c>
      <c r="BP25" s="31">
        <v>45100</v>
      </c>
      <c r="BQ25" s="31">
        <v>46600</v>
      </c>
      <c r="BR25" s="31">
        <v>48200</v>
      </c>
      <c r="BS25" s="31">
        <v>49700</v>
      </c>
      <c r="BT25" s="31">
        <v>52600</v>
      </c>
      <c r="BU25" s="31">
        <v>55700</v>
      </c>
      <c r="BV25" s="31">
        <v>58500</v>
      </c>
      <c r="BW25" s="31">
        <v>61400</v>
      </c>
      <c r="BX25" s="31">
        <v>64500</v>
      </c>
      <c r="BY25" s="31">
        <v>67300</v>
      </c>
      <c r="BZ25" s="31">
        <v>70200</v>
      </c>
      <c r="CA25" s="31">
        <v>74400</v>
      </c>
      <c r="CB25" s="31">
        <v>78800</v>
      </c>
      <c r="CC25" s="31">
        <v>83200</v>
      </c>
      <c r="CD25" s="31">
        <v>87300</v>
      </c>
      <c r="CE25" s="31">
        <v>91700</v>
      </c>
      <c r="CF25" s="31">
        <v>95900</v>
      </c>
      <c r="CG25" s="31">
        <v>100100</v>
      </c>
      <c r="CH25" s="31">
        <v>104900</v>
      </c>
      <c r="CI25" s="31">
        <v>110000</v>
      </c>
      <c r="CJ25" s="31">
        <v>114800</v>
      </c>
      <c r="CK25" s="31">
        <v>119700</v>
      </c>
      <c r="CL25" s="31">
        <v>124700</v>
      </c>
      <c r="CM25" s="31">
        <v>129600</v>
      </c>
    </row>
    <row r="26" spans="1:91" ht="15.75" x14ac:dyDescent="0.25">
      <c r="A26" s="22" t="s">
        <v>100</v>
      </c>
      <c r="B26" s="31">
        <v>39500</v>
      </c>
      <c r="C26" s="31">
        <v>40500</v>
      </c>
      <c r="D26" s="31">
        <v>41500</v>
      </c>
      <c r="E26" s="31">
        <v>42500</v>
      </c>
      <c r="F26" s="31">
        <v>43500</v>
      </c>
      <c r="G26" s="31">
        <v>44500</v>
      </c>
      <c r="H26" s="31">
        <v>46500</v>
      </c>
      <c r="I26" s="31">
        <v>47500</v>
      </c>
      <c r="J26" s="31">
        <v>49500</v>
      </c>
      <c r="K26" s="31">
        <v>50500</v>
      </c>
      <c r="L26" s="31">
        <v>53500</v>
      </c>
      <c r="M26" s="31">
        <v>57500</v>
      </c>
      <c r="N26" s="31">
        <v>60500</v>
      </c>
      <c r="O26" s="31">
        <v>63500</v>
      </c>
      <c r="P26" s="31">
        <v>66500</v>
      </c>
      <c r="Q26" s="31">
        <v>69500</v>
      </c>
      <c r="R26" s="31">
        <v>72500</v>
      </c>
      <c r="S26" s="31">
        <v>76500</v>
      </c>
      <c r="T26" s="31">
        <v>81500</v>
      </c>
      <c r="U26" s="31">
        <v>85500</v>
      </c>
      <c r="V26" s="31">
        <v>90500</v>
      </c>
      <c r="W26" s="31">
        <v>94500</v>
      </c>
      <c r="X26" s="31">
        <v>99500</v>
      </c>
      <c r="Y26" s="31">
        <v>103500</v>
      </c>
      <c r="Z26" s="31">
        <v>108500</v>
      </c>
      <c r="AA26" s="31">
        <v>113500</v>
      </c>
      <c r="AB26" s="31">
        <v>118500</v>
      </c>
      <c r="AC26" s="31">
        <v>124500</v>
      </c>
      <c r="AD26" s="31">
        <v>129500</v>
      </c>
      <c r="AE26" s="31">
        <v>134500</v>
      </c>
      <c r="AF26" s="35" t="s">
        <v>102</v>
      </c>
      <c r="AG26" s="35" t="s">
        <v>102</v>
      </c>
      <c r="AH26" s="35" t="s">
        <v>102</v>
      </c>
      <c r="AI26" s="35" t="s">
        <v>102</v>
      </c>
      <c r="AJ26" s="35" t="s">
        <v>102</v>
      </c>
      <c r="AK26" s="35" t="s">
        <v>102</v>
      </c>
      <c r="AL26" s="35" t="s">
        <v>102</v>
      </c>
      <c r="AM26" s="35" t="s">
        <v>102</v>
      </c>
      <c r="AN26" s="35" t="s">
        <v>102</v>
      </c>
      <c r="AO26" s="35" t="s">
        <v>102</v>
      </c>
      <c r="AP26" s="35" t="s">
        <v>102</v>
      </c>
      <c r="AQ26" s="35" t="s">
        <v>102</v>
      </c>
      <c r="AR26" s="35" t="s">
        <v>102</v>
      </c>
      <c r="AS26" s="35" t="s">
        <v>102</v>
      </c>
      <c r="AT26" s="35" t="s">
        <v>102</v>
      </c>
      <c r="AU26" s="35" t="s">
        <v>102</v>
      </c>
      <c r="AV26" s="35" t="s">
        <v>102</v>
      </c>
      <c r="AW26" s="35" t="s">
        <v>102</v>
      </c>
      <c r="AX26" s="35" t="s">
        <v>102</v>
      </c>
      <c r="AY26" s="35" t="s">
        <v>102</v>
      </c>
      <c r="AZ26" s="35" t="s">
        <v>102</v>
      </c>
      <c r="BA26" s="35" t="s">
        <v>102</v>
      </c>
      <c r="BB26" s="35" t="s">
        <v>102</v>
      </c>
      <c r="BC26" s="35" t="s">
        <v>102</v>
      </c>
      <c r="BD26" s="35" t="s">
        <v>102</v>
      </c>
      <c r="BE26" s="35" t="s">
        <v>102</v>
      </c>
      <c r="BF26" s="35" t="s">
        <v>102</v>
      </c>
      <c r="BG26" s="35" t="s">
        <v>102</v>
      </c>
      <c r="BH26" s="35" t="s">
        <v>102</v>
      </c>
      <c r="BI26" s="35" t="s">
        <v>102</v>
      </c>
      <c r="BJ26" s="31">
        <v>45100</v>
      </c>
      <c r="BK26" s="31">
        <v>46100</v>
      </c>
      <c r="BL26" s="31">
        <v>47100</v>
      </c>
      <c r="BM26" s="31">
        <v>48100</v>
      </c>
      <c r="BN26" s="31">
        <v>49100</v>
      </c>
      <c r="BO26" s="31">
        <v>50100</v>
      </c>
      <c r="BP26" s="31">
        <v>52100</v>
      </c>
      <c r="BQ26" s="31">
        <v>53100</v>
      </c>
      <c r="BR26" s="31">
        <v>55100</v>
      </c>
      <c r="BS26" s="31">
        <v>56100</v>
      </c>
      <c r="BT26" s="31">
        <v>59100</v>
      </c>
      <c r="BU26" s="31">
        <v>63100</v>
      </c>
      <c r="BV26" s="31">
        <v>66100</v>
      </c>
      <c r="BW26" s="31">
        <v>69100</v>
      </c>
      <c r="BX26" s="31">
        <v>72100</v>
      </c>
      <c r="BY26" s="31">
        <v>75100</v>
      </c>
      <c r="BZ26" s="31">
        <v>78100</v>
      </c>
      <c r="CA26" s="31">
        <v>82100</v>
      </c>
      <c r="CB26" s="31">
        <v>87100</v>
      </c>
      <c r="CC26" s="31">
        <v>91100</v>
      </c>
      <c r="CD26" s="31">
        <v>96100</v>
      </c>
      <c r="CE26" s="31">
        <v>100100</v>
      </c>
      <c r="CF26" s="31">
        <v>105100</v>
      </c>
      <c r="CG26" s="31">
        <v>109100</v>
      </c>
      <c r="CH26" s="31">
        <v>114100</v>
      </c>
      <c r="CI26" s="31">
        <v>119100</v>
      </c>
      <c r="CJ26" s="31">
        <v>124100</v>
      </c>
      <c r="CK26" s="31">
        <v>130100</v>
      </c>
      <c r="CL26" s="31">
        <v>135100</v>
      </c>
      <c r="CM26" s="31">
        <v>140100</v>
      </c>
    </row>
    <row r="27" spans="1:91" ht="16.149999999999999" customHeight="1" x14ac:dyDescent="0.25">
      <c r="A27" s="22" t="s">
        <v>96</v>
      </c>
      <c r="B27" s="31">
        <v>173500</v>
      </c>
      <c r="C27" s="31">
        <v>175500</v>
      </c>
      <c r="D27" s="31">
        <v>178500</v>
      </c>
      <c r="E27" s="31">
        <v>180500</v>
      </c>
      <c r="F27" s="31">
        <v>183500</v>
      </c>
      <c r="G27" s="31">
        <v>185500</v>
      </c>
      <c r="H27" s="31">
        <v>192500</v>
      </c>
      <c r="I27" s="31">
        <v>194500</v>
      </c>
      <c r="J27" s="31">
        <v>200500</v>
      </c>
      <c r="K27" s="31">
        <v>202500</v>
      </c>
      <c r="L27" s="31">
        <v>212500</v>
      </c>
      <c r="M27" s="31">
        <v>225500</v>
      </c>
      <c r="N27" s="31">
        <v>234500</v>
      </c>
      <c r="O27" s="31">
        <v>243500</v>
      </c>
      <c r="P27" s="31">
        <v>252500</v>
      </c>
      <c r="Q27" s="31">
        <v>260500</v>
      </c>
      <c r="R27" s="31">
        <v>268500</v>
      </c>
      <c r="S27" s="31">
        <v>280500</v>
      </c>
      <c r="T27" s="31">
        <v>295500</v>
      </c>
      <c r="U27" s="31">
        <v>305500</v>
      </c>
      <c r="V27" s="31">
        <v>319500</v>
      </c>
      <c r="W27" s="31">
        <v>329500</v>
      </c>
      <c r="X27" s="31">
        <v>342500</v>
      </c>
      <c r="Y27" s="31">
        <v>351500</v>
      </c>
      <c r="Z27" s="31">
        <v>363500</v>
      </c>
      <c r="AA27" s="31">
        <v>374500</v>
      </c>
      <c r="AB27" s="31">
        <v>385500</v>
      </c>
      <c r="AC27" s="31">
        <v>399500</v>
      </c>
      <c r="AD27" s="31">
        <v>409500</v>
      </c>
      <c r="AE27" s="31">
        <v>418500</v>
      </c>
      <c r="AF27" s="35" t="s">
        <v>102</v>
      </c>
      <c r="AG27" s="35" t="s">
        <v>102</v>
      </c>
      <c r="AH27" s="35" t="s">
        <v>102</v>
      </c>
      <c r="AI27" s="35" t="s">
        <v>102</v>
      </c>
      <c r="AJ27" s="35" t="s">
        <v>102</v>
      </c>
      <c r="AK27" s="35" t="s">
        <v>102</v>
      </c>
      <c r="AL27" s="35" t="s">
        <v>102</v>
      </c>
      <c r="AM27" s="35" t="s">
        <v>102</v>
      </c>
      <c r="AN27" s="35" t="s">
        <v>102</v>
      </c>
      <c r="AO27" s="35" t="s">
        <v>102</v>
      </c>
      <c r="AP27" s="35" t="s">
        <v>102</v>
      </c>
      <c r="AQ27" s="35" t="s">
        <v>102</v>
      </c>
      <c r="AR27" s="35" t="s">
        <v>102</v>
      </c>
      <c r="AS27" s="35" t="s">
        <v>102</v>
      </c>
      <c r="AT27" s="35" t="s">
        <v>102</v>
      </c>
      <c r="AU27" s="35" t="s">
        <v>102</v>
      </c>
      <c r="AV27" s="35" t="s">
        <v>102</v>
      </c>
      <c r="AW27" s="35" t="s">
        <v>102</v>
      </c>
      <c r="AX27" s="35" t="s">
        <v>102</v>
      </c>
      <c r="AY27" s="35" t="s">
        <v>102</v>
      </c>
      <c r="AZ27" s="35" t="s">
        <v>102</v>
      </c>
      <c r="BA27" s="35" t="s">
        <v>102</v>
      </c>
      <c r="BB27" s="35" t="s">
        <v>102</v>
      </c>
      <c r="BC27" s="35" t="s">
        <v>102</v>
      </c>
      <c r="BD27" s="35" t="s">
        <v>102</v>
      </c>
      <c r="BE27" s="35" t="s">
        <v>102</v>
      </c>
      <c r="BF27" s="35" t="s">
        <v>102</v>
      </c>
      <c r="BG27" s="35" t="s">
        <v>102</v>
      </c>
      <c r="BH27" s="35" t="s">
        <v>102</v>
      </c>
      <c r="BI27" s="35" t="s">
        <v>102</v>
      </c>
      <c r="BJ27" s="31">
        <v>179100</v>
      </c>
      <c r="BK27" s="31">
        <v>181100</v>
      </c>
      <c r="BL27" s="31">
        <v>184100</v>
      </c>
      <c r="BM27" s="31">
        <v>186100</v>
      </c>
      <c r="BN27" s="31">
        <v>189100</v>
      </c>
      <c r="BO27" s="31">
        <v>191100</v>
      </c>
      <c r="BP27" s="31">
        <v>198100</v>
      </c>
      <c r="BQ27" s="31">
        <v>200100</v>
      </c>
      <c r="BR27" s="31">
        <v>206100</v>
      </c>
      <c r="BS27" s="31">
        <v>208100</v>
      </c>
      <c r="BT27" s="31">
        <v>218100</v>
      </c>
      <c r="BU27" s="31">
        <v>231100</v>
      </c>
      <c r="BV27" s="31">
        <v>240100</v>
      </c>
      <c r="BW27" s="31">
        <v>249100</v>
      </c>
      <c r="BX27" s="31">
        <v>258100</v>
      </c>
      <c r="BY27" s="31">
        <v>266100</v>
      </c>
      <c r="BZ27" s="31">
        <v>274100</v>
      </c>
      <c r="CA27" s="31">
        <v>286100</v>
      </c>
      <c r="CB27" s="31">
        <v>301100</v>
      </c>
      <c r="CC27" s="31">
        <v>311100</v>
      </c>
      <c r="CD27" s="31">
        <v>325100</v>
      </c>
      <c r="CE27" s="31">
        <v>335100</v>
      </c>
      <c r="CF27" s="31">
        <v>348100</v>
      </c>
      <c r="CG27" s="31">
        <v>357100</v>
      </c>
      <c r="CH27" s="31">
        <v>369100</v>
      </c>
      <c r="CI27" s="31">
        <v>380100</v>
      </c>
      <c r="CJ27" s="31">
        <v>391100</v>
      </c>
      <c r="CK27" s="31">
        <v>405100</v>
      </c>
      <c r="CL27" s="31">
        <v>415100</v>
      </c>
      <c r="CM27" s="31">
        <v>424100</v>
      </c>
    </row>
    <row r="28" spans="1:91" x14ac:dyDescent="0.25">
      <c r="BJ28" s="172" t="s">
        <v>103</v>
      </c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</row>
    <row r="29" spans="1:91" x14ac:dyDescent="0.25">
      <c r="A29" s="36" t="s">
        <v>108</v>
      </c>
      <c r="B29" s="36">
        <v>2800</v>
      </c>
    </row>
    <row r="30" spans="1:91" x14ac:dyDescent="0.25">
      <c r="A30" s="36" t="s">
        <v>109</v>
      </c>
      <c r="B30" s="36">
        <v>1400</v>
      </c>
    </row>
    <row r="32" spans="1:91" x14ac:dyDescent="0.25">
      <c r="A32" t="s">
        <v>99</v>
      </c>
      <c r="B32">
        <v>0.85</v>
      </c>
    </row>
    <row r="33" spans="1:11" x14ac:dyDescent="0.25">
      <c r="A33" t="s">
        <v>84</v>
      </c>
      <c r="B33">
        <v>0.8</v>
      </c>
    </row>
    <row r="35" spans="1:11" x14ac:dyDescent="0.25">
      <c r="A35" t="s">
        <v>62</v>
      </c>
      <c r="B35" s="9">
        <v>0.15</v>
      </c>
    </row>
    <row r="36" spans="1:11" x14ac:dyDescent="0.25">
      <c r="B36" s="9"/>
    </row>
    <row r="40" spans="1:11" ht="28.5" customHeight="1" x14ac:dyDescent="0.25">
      <c r="A40" s="173" t="s">
        <v>101</v>
      </c>
      <c r="B40" s="173"/>
      <c r="C40" s="173"/>
      <c r="D40" s="173"/>
      <c r="E40" s="173"/>
      <c r="F40" s="173"/>
      <c r="G40" s="173"/>
      <c r="H40" s="173"/>
      <c r="I40" s="173"/>
      <c r="J40" s="17"/>
      <c r="K40" s="17"/>
    </row>
    <row r="41" spans="1:11" ht="24" customHeight="1" x14ac:dyDescent="0.25">
      <c r="A41" s="18" t="s">
        <v>63</v>
      </c>
      <c r="B41" s="180" t="s">
        <v>64</v>
      </c>
      <c r="C41" s="181"/>
      <c r="D41" s="182" t="s">
        <v>54</v>
      </c>
      <c r="E41" s="183"/>
      <c r="F41" s="184" t="s">
        <v>65</v>
      </c>
      <c r="G41" s="185"/>
      <c r="H41" s="186" t="s">
        <v>92</v>
      </c>
      <c r="I41" s="187"/>
      <c r="J41" s="136"/>
      <c r="K41" s="136"/>
    </row>
    <row r="42" spans="1:11" ht="22.5" x14ac:dyDescent="0.25">
      <c r="A42" s="11" t="s">
        <v>66</v>
      </c>
      <c r="B42" s="11" t="s">
        <v>67</v>
      </c>
      <c r="C42" s="11" t="s">
        <v>68</v>
      </c>
      <c r="D42" s="11" t="s">
        <v>67</v>
      </c>
      <c r="E42" s="11" t="s">
        <v>68</v>
      </c>
      <c r="F42" s="11" t="s">
        <v>67</v>
      </c>
      <c r="G42" s="11" t="s">
        <v>68</v>
      </c>
      <c r="H42" s="11" t="s">
        <v>67</v>
      </c>
      <c r="I42" s="11" t="s">
        <v>68</v>
      </c>
      <c r="J42" s="15"/>
      <c r="K42" s="15"/>
    </row>
    <row r="43" spans="1:11" ht="18" customHeight="1" x14ac:dyDescent="0.25">
      <c r="A43" s="12" t="s">
        <v>69</v>
      </c>
      <c r="B43" s="12">
        <v>2500</v>
      </c>
      <c r="C43" s="12">
        <v>5000</v>
      </c>
      <c r="D43" s="12">
        <v>2000</v>
      </c>
      <c r="E43" s="12">
        <v>4000</v>
      </c>
      <c r="F43" s="12">
        <v>3900</v>
      </c>
      <c r="G43" s="12">
        <v>7800</v>
      </c>
      <c r="H43" s="12">
        <v>2125</v>
      </c>
      <c r="I43" s="12">
        <v>4250</v>
      </c>
      <c r="J43" s="16"/>
      <c r="K43" s="16"/>
    </row>
    <row r="44" spans="1:11" ht="24.75" customHeight="1" x14ac:dyDescent="0.25">
      <c r="A44" s="18" t="s">
        <v>63</v>
      </c>
      <c r="B44" s="174" t="s">
        <v>70</v>
      </c>
      <c r="C44" s="175"/>
      <c r="D44" s="176" t="s">
        <v>97</v>
      </c>
      <c r="E44" s="177"/>
      <c r="F44" s="178" t="s">
        <v>98</v>
      </c>
      <c r="G44" s="179"/>
      <c r="H44" s="136"/>
      <c r="I44" s="136"/>
      <c r="J44" s="7"/>
      <c r="K44" s="7"/>
    </row>
    <row r="45" spans="1:11" ht="22.5" x14ac:dyDescent="0.25">
      <c r="A45" s="11" t="s">
        <v>66</v>
      </c>
      <c r="B45" s="11" t="s">
        <v>67</v>
      </c>
      <c r="C45" s="11" t="s">
        <v>68</v>
      </c>
      <c r="D45" s="11" t="s">
        <v>67</v>
      </c>
      <c r="E45" s="11" t="s">
        <v>68</v>
      </c>
      <c r="F45" s="11" t="s">
        <v>67</v>
      </c>
      <c r="G45" s="11" t="s">
        <v>68</v>
      </c>
      <c r="H45" s="15"/>
      <c r="I45" s="15"/>
      <c r="J45" s="7"/>
      <c r="K45" s="7"/>
    </row>
    <row r="46" spans="1:11" x14ac:dyDescent="0.25">
      <c r="A46" s="12" t="s">
        <v>69</v>
      </c>
      <c r="B46" s="12">
        <v>2000</v>
      </c>
      <c r="C46" s="12">
        <v>4000</v>
      </c>
      <c r="D46" s="12">
        <v>2000</v>
      </c>
      <c r="E46" s="12">
        <v>4000</v>
      </c>
      <c r="F46" s="12">
        <v>2500</v>
      </c>
      <c r="G46" s="12">
        <v>5000</v>
      </c>
      <c r="H46" s="16"/>
      <c r="I46" s="16"/>
      <c r="J46" s="7"/>
      <c r="K46" s="7"/>
    </row>
  </sheetData>
  <mergeCells count="11">
    <mergeCell ref="BJ28:CM28"/>
    <mergeCell ref="A40:I40"/>
    <mergeCell ref="J41:K41"/>
    <mergeCell ref="B44:C44"/>
    <mergeCell ref="D44:E44"/>
    <mergeCell ref="F44:G44"/>
    <mergeCell ref="H44:I44"/>
    <mergeCell ref="B41:C41"/>
    <mergeCell ref="D41:E41"/>
    <mergeCell ref="F41:G41"/>
    <mergeCell ref="H41:I41"/>
  </mergeCells>
  <phoneticPr fontId="19" type="noConversion"/>
  <conditionalFormatting sqref="AF10:BI14">
    <cfRule type="colorScale" priority="18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23:BI27">
    <cfRule type="colorScale" priority="18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1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Тариф RO Брутто+Нетто</vt:lpstr>
      <vt:lpstr>Тариф BB Брутто+Нетто</vt:lpstr>
      <vt:lpstr>Тариф HB Брутто+Нетто</vt:lpstr>
      <vt:lpstr>Сезонное предл RO Брутто+Нетто</vt:lpstr>
      <vt:lpstr>Сезонное предл BB Брутто+Нетто</vt:lpstr>
      <vt:lpstr>КАЛЕНДАРЬ</vt:lpstr>
      <vt:lpstr>GRID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vmikhalkina</cp:lastModifiedBy>
  <cp:lastPrinted>2025-05-30T11:42:34Z</cp:lastPrinted>
  <dcterms:created xsi:type="dcterms:W3CDTF">2015-06-05T18:19:34Z</dcterms:created>
  <dcterms:modified xsi:type="dcterms:W3CDTF">2025-06-27T09:19:56Z</dcterms:modified>
</cp:coreProperties>
</file>